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7380" windowHeight="4815" activeTab="4"/>
  </bookViews>
  <sheets>
    <sheet name="Overview" sheetId="1" r:id="rId1"/>
    <sheet name="Sheet1" sheetId="2" r:id="rId2"/>
    <sheet name="Sheet2" sheetId="3" r:id="rId3"/>
    <sheet name="Sheet4" sheetId="5" r:id="rId4"/>
    <sheet name="Categories Report_0" sheetId="8" r:id="rId5"/>
    <sheet name="Categories Report" sheetId="7" r:id="rId6"/>
  </sheets>
  <calcPr calcId="124519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I94" i="2"/>
  <c r="I77"/>
  <c r="I60"/>
  <c r="I43"/>
  <c r="I26"/>
  <c r="G26"/>
  <c r="A311" i="8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07"/>
  <c r="A108"/>
  <c r="A109"/>
  <c r="A110"/>
  <c r="A111"/>
  <c r="A112"/>
  <c r="A113"/>
  <c r="A114"/>
  <c r="A115"/>
  <c r="A116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BD3" i="5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A296" i="7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62"/>
  <c r="A63"/>
  <c r="A64"/>
  <c r="A65"/>
  <c r="A66"/>
  <c r="A67"/>
  <c r="A68"/>
  <c r="A69"/>
  <c r="A70"/>
  <c r="A71"/>
  <c r="A72"/>
  <c r="A73"/>
  <c r="A74"/>
  <c r="A75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BC3" i="5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D200" i="3" l="1"/>
  <c r="D201"/>
  <c r="D202"/>
  <c r="D203"/>
  <c r="D204"/>
  <c r="D205"/>
  <c r="D199"/>
  <c r="C207"/>
  <c r="C144"/>
  <c r="C143"/>
  <c r="D179" i="1"/>
  <c r="E101" i="2" l="1"/>
  <c r="E100"/>
  <c r="E99"/>
  <c r="E98"/>
  <c r="E97"/>
  <c r="G95"/>
  <c r="G94"/>
  <c r="G93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E90"/>
  <c r="E89"/>
  <c r="E88"/>
  <c r="E87"/>
  <c r="E84"/>
  <c r="E83"/>
  <c r="E82"/>
  <c r="E81"/>
  <c r="E80"/>
  <c r="G78"/>
  <c r="G77"/>
  <c r="G76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E73"/>
  <c r="E72"/>
  <c r="E71"/>
  <c r="E70"/>
  <c r="E67"/>
  <c r="E66"/>
  <c r="E65"/>
  <c r="E64"/>
  <c r="E63"/>
  <c r="G61"/>
  <c r="G60"/>
  <c r="G59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E56"/>
  <c r="E55"/>
  <c r="E54"/>
  <c r="E53"/>
  <c r="E50"/>
  <c r="E49"/>
  <c r="E48"/>
  <c r="E47"/>
  <c r="E46"/>
  <c r="E36"/>
  <c r="G43" s="1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E39"/>
  <c r="E38"/>
  <c r="E37"/>
  <c r="E33"/>
  <c r="E32"/>
  <c r="E31"/>
  <c r="E30"/>
  <c r="E29"/>
  <c r="G27"/>
  <c r="G25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E22"/>
  <c r="E21"/>
  <c r="E20"/>
  <c r="E19"/>
  <c r="G10"/>
  <c r="G9"/>
  <c r="G8"/>
  <c r="E16"/>
  <c r="E15"/>
  <c r="E14"/>
  <c r="E13"/>
  <c r="E12"/>
  <c r="E10"/>
  <c r="E9"/>
  <c r="E8"/>
  <c r="G42" l="1"/>
  <c r="G4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E5"/>
  <c r="E4"/>
  <c r="E3"/>
  <c r="E2"/>
  <c r="E95"/>
  <c r="E93"/>
  <c r="E94"/>
  <c r="E78"/>
  <c r="E76"/>
  <c r="E77"/>
  <c r="E61"/>
  <c r="E59"/>
  <c r="E60"/>
  <c r="E44"/>
  <c r="E42"/>
  <c r="E43"/>
  <c r="E27"/>
  <c r="E25"/>
  <c r="E26"/>
</calcChain>
</file>

<file path=xl/sharedStrings.xml><?xml version="1.0" encoding="utf-8"?>
<sst xmlns="http://schemas.openxmlformats.org/spreadsheetml/2006/main" count="3854" uniqueCount="347">
  <si>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</si>
  <si>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</si>
  <si>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</si>
  <si>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</si>
  <si>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</si>
  <si>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</si>
  <si>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</si>
  <si>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</si>
  <si>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</si>
  <si>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</si>
  <si>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</si>
  <si>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</si>
  <si>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</si>
  <si>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</si>
  <si>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</si>
  <si>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</si>
  <si>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</si>
  <si>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</si>
  <si>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</si>
  <si>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</si>
  <si>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</si>
  <si>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</si>
  <si>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</si>
  <si>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</si>
  <si>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</si>
  <si>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</si>
  <si>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</si>
  <si>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</si>
  <si>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</si>
  <si>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</si>
  <si>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</si>
  <si>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</si>
  <si>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</si>
  <si>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</si>
  <si>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</si>
  <si>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</si>
  <si>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</si>
  <si>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</si>
  <si>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</si>
  <si>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</si>
  <si>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</si>
  <si>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</si>
  <si>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</si>
  <si>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</si>
  <si>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</si>
  <si>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</si>
  <si>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</si>
  <si>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</si>
  <si>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</si>
  <si>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</si>
  <si>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</si>
  <si>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</si>
  <si>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</si>
  <si>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</si>
  <si>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</si>
  <si>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</si>
  <si>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</si>
  <si>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</si>
  <si>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&lt;p&gt;Fair&lt;/p&gt;</t>
  </si>
  <si>
    <t>tarek mohamed ibrahim  ibrahim</t>
  </si>
  <si>
    <t>-</t>
  </si>
  <si>
    <t>open</t>
  </si>
  <si>
    <t>--</t>
  </si>
  <si>
    <t>محمد ايوب  عثمان</t>
  </si>
  <si>
    <t>محمد السيد  عبدالمجيد</t>
  </si>
  <si>
    <t>عبدالمحسن محمد عبدالمحسن الكرداوى</t>
  </si>
  <si>
    <t>mahmoud sayed abd elmageed</t>
  </si>
  <si>
    <t>ahmad.samir ezat.albehwar</t>
  </si>
  <si>
    <t>&lt;p&gt;Good&lt;/p&gt;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</si>
  <si>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</si>
  <si>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</si>
  <si>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</si>
  <si>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</si>
  <si>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</si>
  <si>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</si>
  <si>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</si>
  <si>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&lt;p&gt;Very Good&lt;/p&gt;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</si>
  <si>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</si>
  <si>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</si>
  <si>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</si>
  <si>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</si>
  <si>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</si>
  <si>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</si>
  <si>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</si>
  <si>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</si>
  <si>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&lt;p&gt;Please Study Little Harder&lt;/p&gt;</t>
  </si>
  <si>
    <t>samar abd_elrazek</t>
  </si>
  <si>
    <t>mohammed  ibrahim</t>
  </si>
  <si>
    <t>osama emad shreif</t>
  </si>
  <si>
    <t>marwa farag</t>
  </si>
  <si>
    <t>ahmed heggy</t>
  </si>
  <si>
    <t>Enas Helmy Ahmed Abd El-mageed Wafa</t>
  </si>
  <si>
    <t>aliaa hemdan</t>
  </si>
  <si>
    <t>afnan marzook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</si>
  <si>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</si>
  <si>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</si>
  <si>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</si>
  <si>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</si>
  <si>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</si>
  <si>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</si>
  <si>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</si>
  <si>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</si>
  <si>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</si>
  <si>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</si>
  <si>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</si>
  <si>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</si>
  <si>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</si>
  <si>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</si>
  <si>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</si>
  <si>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ahmed mohamed mokhtar mokhtar</t>
  </si>
  <si>
    <t>ebrahim kotb elsabagh</t>
  </si>
  <si>
    <t>ahmed shaaban hassan</t>
  </si>
  <si>
    <t xml:space="preserve">محمد فؤاد جمعه جمعه </t>
  </si>
  <si>
    <t>Ayman Mohamed Hafez Helal</t>
  </si>
  <si>
    <t>soheir khaled</t>
  </si>
  <si>
    <t>Manal Ibrahim El-said Abo-Zeid</t>
  </si>
  <si>
    <t>Elbadry Ebrahim</t>
  </si>
  <si>
    <t>khlood awad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</si>
  <si>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</si>
  <si>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</si>
  <si>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</si>
  <si>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</si>
  <si>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</si>
  <si>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</si>
  <si>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</si>
  <si>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</si>
  <si>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</si>
  <si>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</si>
  <si>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ahmed elrashidy</t>
  </si>
  <si>
    <t>ahmed mahmoud abd elmoteleb ageez ageez</t>
  </si>
  <si>
    <t>Ali Esam</t>
  </si>
  <si>
    <t>amal mohamed ebraheim elbauomy</t>
  </si>
  <si>
    <t>Hany Mahmoud Abdo Nasef</t>
  </si>
  <si>
    <t>user 1</t>
  </si>
  <si>
    <t>mossad samir abdu elgany kadous</t>
  </si>
  <si>
    <t>sara maged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</si>
  <si>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</si>
  <si>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</si>
  <si>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</si>
  <si>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</si>
  <si>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</si>
  <si>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</si>
  <si>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</si>
  <si>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</si>
  <si>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</si>
  <si>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</si>
  <si>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</si>
  <si>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mostafa satour</t>
  </si>
  <si>
    <t>امينه محمد</t>
  </si>
  <si>
    <t>amal abd elrahman ali zanfal</t>
  </si>
  <si>
    <t>ayman selim</t>
  </si>
  <si>
    <t>abdelrhman elsayed eldwoudy</t>
  </si>
  <si>
    <t>doaa haleem</t>
  </si>
  <si>
    <t>Ahmed El_Metwally Mohamed Awad Metwally</t>
  </si>
  <si>
    <t>Ahmed Ahmed mohammed El-Emam El-Emam</t>
  </si>
  <si>
    <t>samah 1</t>
  </si>
  <si>
    <t>محمد السيد أحمد التابعي</t>
  </si>
  <si>
    <t>AHMED OSAM ELSHARKAWY</t>
  </si>
  <si>
    <t>samar osman</t>
  </si>
  <si>
    <t>mahmoud waddah</t>
  </si>
  <si>
    <t>ايمان السيد حمدين البحرى</t>
  </si>
  <si>
    <t>Enas Helmy Wafa</t>
  </si>
  <si>
    <t>mohamed kassab</t>
  </si>
  <si>
    <t>samar 2</t>
  </si>
  <si>
    <t>samar 1</t>
  </si>
  <si>
    <t>tarek sherif</t>
  </si>
  <si>
    <t>mokhtar madih</t>
  </si>
  <si>
    <t>ayatallah  gamal abass</t>
  </si>
  <si>
    <t>bassma elsayed elbialy</t>
  </si>
  <si>
    <t>AhmedYahia Sabaa</t>
  </si>
  <si>
    <t>merfat mahsoob</t>
  </si>
  <si>
    <t>mona adel</t>
  </si>
  <si>
    <t>mohamed magdy</t>
  </si>
  <si>
    <t>محمود عبدالله</t>
  </si>
  <si>
    <t>ahmed nasser galal abd elqader</t>
  </si>
  <si>
    <t>ahmed elsa3ed 3bdelgalil elshobaky</t>
  </si>
  <si>
    <t>mosaad abd-elwahab</t>
  </si>
  <si>
    <t>ahmed elkhotaby</t>
  </si>
  <si>
    <t>emad rashad elabd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</si>
  <si>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</si>
  <si>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</si>
  <si>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</si>
  <si>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</si>
  <si>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</si>
  <si>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</si>
  <si>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</si>
  <si>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</si>
  <si>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</si>
  <si>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</si>
  <si>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</si>
  <si>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</si>
  <si>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</si>
  <si>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</si>
  <si>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</si>
  <si>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محمود ابراهيم ابراهيم الرفاعي محمود ابراهيم ابراهيم الرفاعي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</si>
  <si>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</si>
  <si>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</si>
  <si>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</si>
  <si>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</si>
  <si>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</si>
  <si>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</si>
  <si>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</si>
  <si>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</si>
  <si>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</si>
  <si>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</si>
  <si>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</si>
  <si>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</si>
  <si>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ريم رفعت بدير</t>
  </si>
  <si>
    <t>medhat mohamed taha eltokhy</t>
  </si>
  <si>
    <t>ibrahim elmalah</t>
  </si>
  <si>
    <t>sara gebril</t>
  </si>
  <si>
    <t>ali mansour essa</t>
  </si>
  <si>
    <t>marwa miss</t>
  </si>
  <si>
    <t>ayman fares</t>
  </si>
  <si>
    <t>شيماء عبدالنبى احمد دوما</t>
  </si>
  <si>
    <t>amal mohamed salah abo alasad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</si>
  <si>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</si>
  <si>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</si>
  <si>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</si>
  <si>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</si>
  <si>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</si>
  <si>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</si>
  <si>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</si>
  <si>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</si>
  <si>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</si>
  <si>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zeinab osama</t>
  </si>
  <si>
    <t>كريم أحمد الزيادي</t>
  </si>
  <si>
    <t>Group 1</t>
  </si>
  <si>
    <t>Total=</t>
  </si>
  <si>
    <t xml:space="preserve">Time Average = </t>
  </si>
  <si>
    <t xml:space="preserve">Marks Average = </t>
  </si>
  <si>
    <t xml:space="preserve">No. of Correct Answers = 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</si>
  <si>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</si>
  <si>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</si>
  <si>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</si>
  <si>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</si>
  <si>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</si>
  <si>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</si>
  <si>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</si>
  <si>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</si>
  <si>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Group 2</t>
  </si>
  <si>
    <t>Group 3</t>
  </si>
  <si>
    <t>Group 4</t>
  </si>
  <si>
    <t>Group 5</t>
  </si>
  <si>
    <t>Group 6</t>
  </si>
  <si>
    <t>Total Answers</t>
  </si>
  <si>
    <t>Combined</t>
  </si>
  <si>
    <t>Time Average =</t>
  </si>
  <si>
    <t>Group 0</t>
  </si>
  <si>
    <t>Total</t>
  </si>
  <si>
    <t>Data Mining</t>
  </si>
  <si>
    <t>Category</t>
  </si>
  <si>
    <t>4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</si>
  <si>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</si>
  <si>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</si>
  <si>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</si>
  <si>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</si>
  <si>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Grade_50</t>
  </si>
  <si>
    <t>Very High:&gt;= 43</t>
  </si>
  <si>
    <t>_1</t>
  </si>
  <si>
    <t>1</t>
  </si>
  <si>
    <t>_49</t>
  </si>
  <si>
    <t>_24</t>
  </si>
  <si>
    <t>_4</t>
  </si>
  <si>
    <t>_11</t>
  </si>
  <si>
    <t>_17</t>
  </si>
  <si>
    <t>_39</t>
  </si>
  <si>
    <t>_16</t>
  </si>
  <si>
    <t>_27</t>
  </si>
  <si>
    <t>_38</t>
  </si>
  <si>
    <t>_15</t>
  </si>
  <si>
    <t>_22</t>
  </si>
  <si>
    <t>_34</t>
  </si>
  <si>
    <t>_37</t>
  </si>
  <si>
    <t>_47</t>
  </si>
  <si>
    <t>_8</t>
  </si>
  <si>
    <t>_26</t>
  </si>
  <si>
    <t>_29</t>
  </si>
  <si>
    <t>_43</t>
  </si>
  <si>
    <t>_48</t>
  </si>
  <si>
    <t>_50</t>
  </si>
  <si>
    <t>_44</t>
  </si>
  <si>
    <t>_9</t>
  </si>
  <si>
    <t>_33</t>
  </si>
  <si>
    <t>_35</t>
  </si>
  <si>
    <t>_30</t>
  </si>
  <si>
    <t>_40</t>
  </si>
  <si>
    <t>_28</t>
  </si>
  <si>
    <t>_41</t>
  </si>
  <si>
    <t>_20</t>
  </si>
  <si>
    <t>_3</t>
  </si>
  <si>
    <t>_14</t>
  </si>
  <si>
    <t>_12</t>
  </si>
  <si>
    <t>_5</t>
  </si>
  <si>
    <t>_31</t>
  </si>
  <si>
    <t>_18</t>
  </si>
  <si>
    <t>_6</t>
  </si>
  <si>
    <t>_46</t>
  </si>
  <si>
    <t>_21</t>
  </si>
  <si>
    <t>_13</t>
  </si>
  <si>
    <t>_10</t>
  </si>
  <si>
    <t>_42</t>
  </si>
  <si>
    <t>_36</t>
  </si>
  <si>
    <t>_25</t>
  </si>
  <si>
    <t>_2</t>
  </si>
  <si>
    <t>_45</t>
  </si>
  <si>
    <t>High:35 - 43</t>
  </si>
  <si>
    <t>0</t>
  </si>
  <si>
    <t>_19</t>
  </si>
  <si>
    <t>Low:24 - 27</t>
  </si>
  <si>
    <t>Very Low:&lt; 24</t>
  </si>
  <si>
    <t>_7</t>
  </si>
  <si>
    <t>Very Low:&lt; 12.9982916016</t>
  </si>
  <si>
    <t>Medium:27 - 35</t>
  </si>
  <si>
    <t>_23</t>
  </si>
  <si>
    <t>Very High:&gt;= 48.7432592768</t>
  </si>
  <si>
    <t>_32</t>
  </si>
  <si>
    <t>High:34.019363232 - 48.7432592768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</si>
  <si>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</si>
  <si>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</si>
  <si>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</si>
  <si>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</si>
  <si>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</si>
  <si>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</si>
  <si>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</si>
  <si>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</si>
  <si>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</si>
  <si>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</si>
  <si>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</si>
  <si>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</si>
  <si>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</si>
  <si>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</si>
  <si>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</si>
  <si>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</si>
  <si>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</si>
  <si>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</si>
  <si>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Category 4</t>
  </si>
  <si>
    <t>Category 1</t>
  </si>
  <si>
    <t>Category 2</t>
  </si>
  <si>
    <t>Category 3</t>
  </si>
  <si>
    <t>Gender</t>
  </si>
  <si>
    <t>Male</t>
  </si>
  <si>
    <t>Female</t>
  </si>
  <si>
    <t>Category1</t>
  </si>
  <si>
    <t>5 categories were detected</t>
  </si>
  <si>
    <t>('Category Name' changes are visible in the 'Category1' column of the source Excel table)</t>
  </si>
  <si>
    <t>Category 5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</si>
</sst>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0"/>
      <name val="Arial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4" borderId="3" applyNumberFormat="0" applyAlignment="0" applyProtection="0"/>
    <xf numFmtId="0" fontId="3" fillId="5" borderId="4" applyNumberFormat="0" applyFont="0" applyAlignment="0" applyProtection="0"/>
  </cellStyleXfs>
  <cellXfs count="28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0" borderId="1" xfId="1" applyProtection="1">
      <protection locked="0"/>
    </xf>
    <xf numFmtId="164" fontId="0" fillId="0" borderId="0" xfId="0" applyNumberFormat="1" applyProtection="1">
      <protection locked="0"/>
    </xf>
    <xf numFmtId="0" fontId="5" fillId="4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5" borderId="4" xfId="4" applyFont="1" applyAlignment="1" applyProtection="1">
      <protection locked="0"/>
    </xf>
    <xf numFmtId="0" fontId="4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3" fillId="0" borderId="0" xfId="0" applyFont="1" applyProtection="1">
      <protection locked="0"/>
    </xf>
    <xf numFmtId="0" fontId="0" fillId="5" borderId="9" xfId="4" applyFont="1" applyBorder="1" applyAlignment="1" applyProtection="1">
      <alignment horizontal="left" shrinkToFit="1"/>
      <protection locked="0"/>
    </xf>
    <xf numFmtId="0" fontId="0" fillId="5" borderId="10" xfId="4" applyFont="1" applyBorder="1" applyAlignment="1" applyProtection="1">
      <alignment horizontal="left" shrinkToFit="1"/>
      <protection locked="0"/>
    </xf>
    <xf numFmtId="0" fontId="0" fillId="5" borderId="11" xfId="4" applyFont="1" applyBorder="1" applyAlignment="1" applyProtection="1">
      <alignment horizontal="left" shrinkToFit="1"/>
      <protection locked="0"/>
    </xf>
    <xf numFmtId="0" fontId="2" fillId="0" borderId="1" xfId="1" applyAlignment="1" applyProtection="1">
      <alignment horizontal="left" shrinkToFit="1"/>
      <protection locked="0"/>
    </xf>
    <xf numFmtId="0" fontId="0" fillId="5" borderId="5" xfId="4" applyFont="1" applyBorder="1" applyAlignment="1" applyProtection="1">
      <alignment horizontal="left" shrinkToFit="1"/>
      <protection locked="0"/>
    </xf>
    <xf numFmtId="0" fontId="0" fillId="5" borderId="6" xfId="4" applyFont="1" applyBorder="1" applyAlignment="1" applyProtection="1">
      <alignment horizontal="left" shrinkToFit="1"/>
      <protection locked="0"/>
    </xf>
    <xf numFmtId="0" fontId="0" fillId="5" borderId="7" xfId="4" applyFont="1" applyBorder="1" applyAlignment="1" applyProtection="1">
      <alignment horizontal="left" shrinkToFit="1"/>
      <protection locked="0"/>
    </xf>
    <xf numFmtId="0" fontId="4" fillId="0" borderId="2" xfId="2" applyAlignment="1" applyProtection="1">
      <alignment horizontal="center" shrinkToFit="1"/>
      <protection locked="0"/>
    </xf>
    <xf numFmtId="0" fontId="0" fillId="5" borderId="12" xfId="4" applyFont="1" applyBorder="1" applyAlignment="1" applyProtection="1">
      <alignment horizontal="left" shrinkToFit="1"/>
      <protection locked="0"/>
    </xf>
    <xf numFmtId="0" fontId="0" fillId="5" borderId="8" xfId="4" applyFont="1" applyBorder="1" applyAlignment="1" applyProtection="1">
      <alignment horizontal="left" shrinkToFit="1"/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35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Distribution for 1st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Sheet2!$D$2:$D$139</c:f>
              <c:numCache>
                <c:formatCode>General</c:formatCode>
                <c:ptCount val="138"/>
                <c:pt idx="0">
                  <c:v>1.38</c:v>
                </c:pt>
                <c:pt idx="1">
                  <c:v>1.47</c:v>
                </c:pt>
                <c:pt idx="2">
                  <c:v>2.21</c:v>
                </c:pt>
                <c:pt idx="3">
                  <c:v>2.2599999999999998</c:v>
                </c:pt>
                <c:pt idx="4">
                  <c:v>2.4300000000000002</c:v>
                </c:pt>
                <c:pt idx="5">
                  <c:v>3.3</c:v>
                </c:pt>
                <c:pt idx="6">
                  <c:v>3.45</c:v>
                </c:pt>
                <c:pt idx="7">
                  <c:v>3.51</c:v>
                </c:pt>
                <c:pt idx="8">
                  <c:v>4.33</c:v>
                </c:pt>
                <c:pt idx="9">
                  <c:v>4.8</c:v>
                </c:pt>
                <c:pt idx="10">
                  <c:v>4.9000000000000004</c:v>
                </c:pt>
                <c:pt idx="11">
                  <c:v>5.22</c:v>
                </c:pt>
                <c:pt idx="12">
                  <c:v>5.34</c:v>
                </c:pt>
                <c:pt idx="13">
                  <c:v>5.46</c:v>
                </c:pt>
                <c:pt idx="14">
                  <c:v>6.1</c:v>
                </c:pt>
                <c:pt idx="15">
                  <c:v>6.32</c:v>
                </c:pt>
                <c:pt idx="16">
                  <c:v>6.37</c:v>
                </c:pt>
                <c:pt idx="17">
                  <c:v>6.37</c:v>
                </c:pt>
                <c:pt idx="18">
                  <c:v>6.58</c:v>
                </c:pt>
                <c:pt idx="19">
                  <c:v>7.54</c:v>
                </c:pt>
                <c:pt idx="20">
                  <c:v>8.2200000000000006</c:v>
                </c:pt>
                <c:pt idx="21">
                  <c:v>8.51</c:v>
                </c:pt>
                <c:pt idx="22">
                  <c:v>9.1</c:v>
                </c:pt>
                <c:pt idx="23">
                  <c:v>10.3</c:v>
                </c:pt>
                <c:pt idx="24">
                  <c:v>10.36</c:v>
                </c:pt>
                <c:pt idx="25">
                  <c:v>10.42</c:v>
                </c:pt>
                <c:pt idx="26">
                  <c:v>10.43</c:v>
                </c:pt>
                <c:pt idx="27">
                  <c:v>10.47</c:v>
                </c:pt>
                <c:pt idx="28">
                  <c:v>10.54</c:v>
                </c:pt>
                <c:pt idx="29">
                  <c:v>11.15</c:v>
                </c:pt>
                <c:pt idx="30">
                  <c:v>11.2</c:v>
                </c:pt>
                <c:pt idx="31">
                  <c:v>12.35</c:v>
                </c:pt>
                <c:pt idx="32">
                  <c:v>13.1</c:v>
                </c:pt>
                <c:pt idx="33">
                  <c:v>13.34</c:v>
                </c:pt>
                <c:pt idx="34">
                  <c:v>13.57</c:v>
                </c:pt>
                <c:pt idx="35">
                  <c:v>14.14</c:v>
                </c:pt>
                <c:pt idx="36">
                  <c:v>14.21</c:v>
                </c:pt>
                <c:pt idx="37">
                  <c:v>14.36</c:v>
                </c:pt>
                <c:pt idx="38">
                  <c:v>14.59</c:v>
                </c:pt>
                <c:pt idx="39">
                  <c:v>14.59</c:v>
                </c:pt>
                <c:pt idx="40">
                  <c:v>15.21</c:v>
                </c:pt>
                <c:pt idx="41">
                  <c:v>15.25</c:v>
                </c:pt>
                <c:pt idx="42">
                  <c:v>15.39</c:v>
                </c:pt>
                <c:pt idx="43">
                  <c:v>15.47</c:v>
                </c:pt>
                <c:pt idx="44">
                  <c:v>16.14</c:v>
                </c:pt>
                <c:pt idx="45">
                  <c:v>16.399999999999999</c:v>
                </c:pt>
                <c:pt idx="46">
                  <c:v>16.45</c:v>
                </c:pt>
                <c:pt idx="47">
                  <c:v>16.510000000000002</c:v>
                </c:pt>
                <c:pt idx="48">
                  <c:v>16.559999999999999</c:v>
                </c:pt>
                <c:pt idx="49">
                  <c:v>17.420000000000002</c:v>
                </c:pt>
                <c:pt idx="50">
                  <c:v>17.440000000000001</c:v>
                </c:pt>
                <c:pt idx="51">
                  <c:v>17.47</c:v>
                </c:pt>
                <c:pt idx="52">
                  <c:v>17.52</c:v>
                </c:pt>
                <c:pt idx="53">
                  <c:v>17.55</c:v>
                </c:pt>
                <c:pt idx="54">
                  <c:v>17.59</c:v>
                </c:pt>
                <c:pt idx="55">
                  <c:v>18.23</c:v>
                </c:pt>
                <c:pt idx="56">
                  <c:v>18.3</c:v>
                </c:pt>
                <c:pt idx="57">
                  <c:v>18.399999999999999</c:v>
                </c:pt>
                <c:pt idx="58">
                  <c:v>18.45</c:v>
                </c:pt>
                <c:pt idx="59">
                  <c:v>18.54</c:v>
                </c:pt>
                <c:pt idx="60">
                  <c:v>19.22</c:v>
                </c:pt>
                <c:pt idx="61">
                  <c:v>19.23</c:v>
                </c:pt>
                <c:pt idx="62">
                  <c:v>19.8</c:v>
                </c:pt>
                <c:pt idx="63">
                  <c:v>20.260000000000002</c:v>
                </c:pt>
                <c:pt idx="64">
                  <c:v>20.329999999999998</c:v>
                </c:pt>
                <c:pt idx="65">
                  <c:v>20.399999999999999</c:v>
                </c:pt>
                <c:pt idx="66">
                  <c:v>21.12</c:v>
                </c:pt>
                <c:pt idx="67">
                  <c:v>21.34</c:v>
                </c:pt>
                <c:pt idx="68">
                  <c:v>21.6</c:v>
                </c:pt>
                <c:pt idx="69">
                  <c:v>22.15</c:v>
                </c:pt>
                <c:pt idx="70">
                  <c:v>22.18</c:v>
                </c:pt>
                <c:pt idx="71">
                  <c:v>22.5</c:v>
                </c:pt>
                <c:pt idx="72">
                  <c:v>22.54</c:v>
                </c:pt>
                <c:pt idx="73">
                  <c:v>23.1</c:v>
                </c:pt>
                <c:pt idx="74">
                  <c:v>23.14</c:v>
                </c:pt>
                <c:pt idx="75">
                  <c:v>23.56</c:v>
                </c:pt>
                <c:pt idx="76">
                  <c:v>24.29</c:v>
                </c:pt>
                <c:pt idx="77">
                  <c:v>24.43</c:v>
                </c:pt>
                <c:pt idx="78">
                  <c:v>24.55</c:v>
                </c:pt>
                <c:pt idx="79">
                  <c:v>25.2</c:v>
                </c:pt>
                <c:pt idx="80">
                  <c:v>25.25</c:v>
                </c:pt>
                <c:pt idx="81">
                  <c:v>25.31</c:v>
                </c:pt>
                <c:pt idx="82">
                  <c:v>25.49</c:v>
                </c:pt>
                <c:pt idx="83">
                  <c:v>26.13</c:v>
                </c:pt>
                <c:pt idx="84">
                  <c:v>26.15</c:v>
                </c:pt>
                <c:pt idx="85">
                  <c:v>26.22</c:v>
                </c:pt>
                <c:pt idx="86">
                  <c:v>26.23</c:v>
                </c:pt>
                <c:pt idx="87">
                  <c:v>26.23</c:v>
                </c:pt>
                <c:pt idx="88">
                  <c:v>27.1</c:v>
                </c:pt>
                <c:pt idx="89">
                  <c:v>27.3</c:v>
                </c:pt>
                <c:pt idx="90">
                  <c:v>28.14</c:v>
                </c:pt>
                <c:pt idx="91">
                  <c:v>29</c:v>
                </c:pt>
                <c:pt idx="92">
                  <c:v>29</c:v>
                </c:pt>
                <c:pt idx="93">
                  <c:v>29.17</c:v>
                </c:pt>
                <c:pt idx="94">
                  <c:v>29.52</c:v>
                </c:pt>
                <c:pt idx="95">
                  <c:v>29.52</c:v>
                </c:pt>
                <c:pt idx="96">
                  <c:v>29.8</c:v>
                </c:pt>
                <c:pt idx="97">
                  <c:v>30.2</c:v>
                </c:pt>
                <c:pt idx="98">
                  <c:v>30.42</c:v>
                </c:pt>
                <c:pt idx="99">
                  <c:v>31.1</c:v>
                </c:pt>
                <c:pt idx="100">
                  <c:v>31.26</c:v>
                </c:pt>
                <c:pt idx="101">
                  <c:v>31.4</c:v>
                </c:pt>
                <c:pt idx="102">
                  <c:v>33.58</c:v>
                </c:pt>
                <c:pt idx="103">
                  <c:v>34.1</c:v>
                </c:pt>
                <c:pt idx="104">
                  <c:v>34.44</c:v>
                </c:pt>
                <c:pt idx="105">
                  <c:v>35.11</c:v>
                </c:pt>
                <c:pt idx="106">
                  <c:v>35.590000000000003</c:v>
                </c:pt>
                <c:pt idx="107">
                  <c:v>36.36</c:v>
                </c:pt>
                <c:pt idx="108">
                  <c:v>37.299999999999997</c:v>
                </c:pt>
                <c:pt idx="109">
                  <c:v>37.6</c:v>
                </c:pt>
                <c:pt idx="110">
                  <c:v>40.1</c:v>
                </c:pt>
                <c:pt idx="111">
                  <c:v>40.31</c:v>
                </c:pt>
                <c:pt idx="112">
                  <c:v>40.43</c:v>
                </c:pt>
                <c:pt idx="113">
                  <c:v>42.5</c:v>
                </c:pt>
                <c:pt idx="114">
                  <c:v>43.25</c:v>
                </c:pt>
                <c:pt idx="115">
                  <c:v>44.35</c:v>
                </c:pt>
                <c:pt idx="116">
                  <c:v>44.49</c:v>
                </c:pt>
                <c:pt idx="117">
                  <c:v>46.42</c:v>
                </c:pt>
                <c:pt idx="118">
                  <c:v>47.13</c:v>
                </c:pt>
                <c:pt idx="119">
                  <c:v>47.21</c:v>
                </c:pt>
                <c:pt idx="120">
                  <c:v>47.3</c:v>
                </c:pt>
                <c:pt idx="121">
                  <c:v>48.19</c:v>
                </c:pt>
                <c:pt idx="122">
                  <c:v>48.59</c:v>
                </c:pt>
                <c:pt idx="123">
                  <c:v>49.7</c:v>
                </c:pt>
                <c:pt idx="124">
                  <c:v>51.1</c:v>
                </c:pt>
                <c:pt idx="125">
                  <c:v>52.16</c:v>
                </c:pt>
                <c:pt idx="126">
                  <c:v>53.25</c:v>
                </c:pt>
                <c:pt idx="127">
                  <c:v>53.3</c:v>
                </c:pt>
                <c:pt idx="128">
                  <c:v>53.51</c:v>
                </c:pt>
                <c:pt idx="129">
                  <c:v>54.3</c:v>
                </c:pt>
                <c:pt idx="130">
                  <c:v>54.46</c:v>
                </c:pt>
                <c:pt idx="131">
                  <c:v>55.37</c:v>
                </c:pt>
                <c:pt idx="132">
                  <c:v>57.21</c:v>
                </c:pt>
                <c:pt idx="133">
                  <c:v>59.17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</c:numCache>
            </c:numRef>
          </c:yVal>
        </c:ser>
        <c:axId val="144559488"/>
        <c:axId val="156715264"/>
      </c:scatterChart>
      <c:valAx>
        <c:axId val="14455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</c:title>
        <c:tickLblPos val="nextTo"/>
        <c:crossAx val="156715264"/>
        <c:crosses val="autoZero"/>
        <c:crossBetween val="midCat"/>
      </c:valAx>
      <c:valAx>
        <c:axId val="15671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14455948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</a:t>
            </a:r>
            <a:r>
              <a:rPr lang="en-US" baseline="0"/>
              <a:t> Distribution for 1st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Sheet2!$E$2:$E$139</c:f>
              <c:numCache>
                <c:formatCode>General</c:formatCode>
                <c:ptCount val="138"/>
                <c:pt idx="0">
                  <c:v>33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26</c:v>
                </c:pt>
                <c:pt idx="7">
                  <c:v>24</c:v>
                </c:pt>
                <c:pt idx="8">
                  <c:v>47</c:v>
                </c:pt>
                <c:pt idx="9">
                  <c:v>47</c:v>
                </c:pt>
                <c:pt idx="10">
                  <c:v>25</c:v>
                </c:pt>
                <c:pt idx="11">
                  <c:v>35</c:v>
                </c:pt>
                <c:pt idx="12">
                  <c:v>20</c:v>
                </c:pt>
                <c:pt idx="13">
                  <c:v>44</c:v>
                </c:pt>
                <c:pt idx="14">
                  <c:v>44</c:v>
                </c:pt>
                <c:pt idx="15">
                  <c:v>37</c:v>
                </c:pt>
                <c:pt idx="16">
                  <c:v>28</c:v>
                </c:pt>
                <c:pt idx="17">
                  <c:v>34</c:v>
                </c:pt>
                <c:pt idx="18">
                  <c:v>47</c:v>
                </c:pt>
                <c:pt idx="19">
                  <c:v>41</c:v>
                </c:pt>
                <c:pt idx="20">
                  <c:v>25</c:v>
                </c:pt>
                <c:pt idx="21">
                  <c:v>40</c:v>
                </c:pt>
                <c:pt idx="22">
                  <c:v>44</c:v>
                </c:pt>
                <c:pt idx="23">
                  <c:v>32</c:v>
                </c:pt>
                <c:pt idx="24">
                  <c:v>27</c:v>
                </c:pt>
                <c:pt idx="25">
                  <c:v>47</c:v>
                </c:pt>
                <c:pt idx="26">
                  <c:v>48</c:v>
                </c:pt>
                <c:pt idx="27">
                  <c:v>29</c:v>
                </c:pt>
                <c:pt idx="28">
                  <c:v>49</c:v>
                </c:pt>
                <c:pt idx="29">
                  <c:v>46</c:v>
                </c:pt>
                <c:pt idx="30">
                  <c:v>46</c:v>
                </c:pt>
                <c:pt idx="31">
                  <c:v>27</c:v>
                </c:pt>
                <c:pt idx="32">
                  <c:v>24</c:v>
                </c:pt>
                <c:pt idx="33">
                  <c:v>36</c:v>
                </c:pt>
                <c:pt idx="34">
                  <c:v>25</c:v>
                </c:pt>
                <c:pt idx="35">
                  <c:v>42</c:v>
                </c:pt>
                <c:pt idx="36">
                  <c:v>44</c:v>
                </c:pt>
                <c:pt idx="37">
                  <c:v>47</c:v>
                </c:pt>
                <c:pt idx="38">
                  <c:v>45</c:v>
                </c:pt>
                <c:pt idx="39">
                  <c:v>23</c:v>
                </c:pt>
                <c:pt idx="40">
                  <c:v>49</c:v>
                </c:pt>
                <c:pt idx="41">
                  <c:v>39</c:v>
                </c:pt>
                <c:pt idx="42">
                  <c:v>44</c:v>
                </c:pt>
                <c:pt idx="43">
                  <c:v>34</c:v>
                </c:pt>
                <c:pt idx="44">
                  <c:v>49</c:v>
                </c:pt>
                <c:pt idx="45">
                  <c:v>49</c:v>
                </c:pt>
                <c:pt idx="46">
                  <c:v>44</c:v>
                </c:pt>
                <c:pt idx="47">
                  <c:v>46</c:v>
                </c:pt>
                <c:pt idx="48">
                  <c:v>44</c:v>
                </c:pt>
                <c:pt idx="49">
                  <c:v>50</c:v>
                </c:pt>
                <c:pt idx="50">
                  <c:v>30</c:v>
                </c:pt>
                <c:pt idx="51">
                  <c:v>49</c:v>
                </c:pt>
                <c:pt idx="52">
                  <c:v>49</c:v>
                </c:pt>
                <c:pt idx="53">
                  <c:v>41</c:v>
                </c:pt>
                <c:pt idx="54">
                  <c:v>49</c:v>
                </c:pt>
                <c:pt idx="55">
                  <c:v>50</c:v>
                </c:pt>
                <c:pt idx="56">
                  <c:v>27</c:v>
                </c:pt>
                <c:pt idx="57">
                  <c:v>50</c:v>
                </c:pt>
                <c:pt idx="58">
                  <c:v>45</c:v>
                </c:pt>
                <c:pt idx="59">
                  <c:v>40</c:v>
                </c:pt>
                <c:pt idx="60">
                  <c:v>48</c:v>
                </c:pt>
                <c:pt idx="61">
                  <c:v>48</c:v>
                </c:pt>
                <c:pt idx="62">
                  <c:v>43</c:v>
                </c:pt>
                <c:pt idx="63">
                  <c:v>43</c:v>
                </c:pt>
                <c:pt idx="64">
                  <c:v>41</c:v>
                </c:pt>
                <c:pt idx="65">
                  <c:v>49</c:v>
                </c:pt>
                <c:pt idx="66">
                  <c:v>50</c:v>
                </c:pt>
                <c:pt idx="67">
                  <c:v>49</c:v>
                </c:pt>
                <c:pt idx="68">
                  <c:v>47</c:v>
                </c:pt>
                <c:pt idx="69">
                  <c:v>49</c:v>
                </c:pt>
                <c:pt idx="70">
                  <c:v>49</c:v>
                </c:pt>
                <c:pt idx="71">
                  <c:v>47</c:v>
                </c:pt>
                <c:pt idx="72">
                  <c:v>47</c:v>
                </c:pt>
                <c:pt idx="73">
                  <c:v>37</c:v>
                </c:pt>
                <c:pt idx="74">
                  <c:v>37</c:v>
                </c:pt>
                <c:pt idx="75">
                  <c:v>49</c:v>
                </c:pt>
                <c:pt idx="76">
                  <c:v>49</c:v>
                </c:pt>
                <c:pt idx="77">
                  <c:v>33</c:v>
                </c:pt>
                <c:pt idx="78">
                  <c:v>49</c:v>
                </c:pt>
                <c:pt idx="79">
                  <c:v>40</c:v>
                </c:pt>
                <c:pt idx="80">
                  <c:v>48</c:v>
                </c:pt>
                <c:pt idx="81">
                  <c:v>49</c:v>
                </c:pt>
                <c:pt idx="82">
                  <c:v>41</c:v>
                </c:pt>
                <c:pt idx="83">
                  <c:v>39</c:v>
                </c:pt>
                <c:pt idx="84">
                  <c:v>47</c:v>
                </c:pt>
                <c:pt idx="85">
                  <c:v>28</c:v>
                </c:pt>
                <c:pt idx="86">
                  <c:v>43</c:v>
                </c:pt>
                <c:pt idx="87">
                  <c:v>49</c:v>
                </c:pt>
                <c:pt idx="88">
                  <c:v>34</c:v>
                </c:pt>
                <c:pt idx="89">
                  <c:v>49</c:v>
                </c:pt>
                <c:pt idx="90">
                  <c:v>36</c:v>
                </c:pt>
                <c:pt idx="91">
                  <c:v>45</c:v>
                </c:pt>
                <c:pt idx="92">
                  <c:v>44</c:v>
                </c:pt>
                <c:pt idx="93">
                  <c:v>28</c:v>
                </c:pt>
                <c:pt idx="94">
                  <c:v>32</c:v>
                </c:pt>
                <c:pt idx="95">
                  <c:v>38</c:v>
                </c:pt>
                <c:pt idx="96">
                  <c:v>49</c:v>
                </c:pt>
                <c:pt idx="97">
                  <c:v>43</c:v>
                </c:pt>
                <c:pt idx="98">
                  <c:v>40</c:v>
                </c:pt>
                <c:pt idx="99">
                  <c:v>34</c:v>
                </c:pt>
                <c:pt idx="100">
                  <c:v>49</c:v>
                </c:pt>
                <c:pt idx="101">
                  <c:v>45</c:v>
                </c:pt>
                <c:pt idx="102">
                  <c:v>32</c:v>
                </c:pt>
                <c:pt idx="103">
                  <c:v>47</c:v>
                </c:pt>
                <c:pt idx="104">
                  <c:v>37</c:v>
                </c:pt>
                <c:pt idx="105">
                  <c:v>46</c:v>
                </c:pt>
                <c:pt idx="106">
                  <c:v>47</c:v>
                </c:pt>
                <c:pt idx="107">
                  <c:v>36</c:v>
                </c:pt>
                <c:pt idx="108">
                  <c:v>42</c:v>
                </c:pt>
                <c:pt idx="109">
                  <c:v>33</c:v>
                </c:pt>
                <c:pt idx="110">
                  <c:v>50</c:v>
                </c:pt>
                <c:pt idx="111">
                  <c:v>48</c:v>
                </c:pt>
                <c:pt idx="112">
                  <c:v>34</c:v>
                </c:pt>
                <c:pt idx="113">
                  <c:v>44</c:v>
                </c:pt>
                <c:pt idx="114">
                  <c:v>43</c:v>
                </c:pt>
                <c:pt idx="115">
                  <c:v>42</c:v>
                </c:pt>
                <c:pt idx="116">
                  <c:v>47</c:v>
                </c:pt>
                <c:pt idx="117">
                  <c:v>48</c:v>
                </c:pt>
                <c:pt idx="118">
                  <c:v>43</c:v>
                </c:pt>
                <c:pt idx="119">
                  <c:v>29</c:v>
                </c:pt>
                <c:pt idx="120">
                  <c:v>30</c:v>
                </c:pt>
                <c:pt idx="121">
                  <c:v>27</c:v>
                </c:pt>
                <c:pt idx="122">
                  <c:v>36</c:v>
                </c:pt>
                <c:pt idx="123">
                  <c:v>38</c:v>
                </c:pt>
                <c:pt idx="124">
                  <c:v>26</c:v>
                </c:pt>
                <c:pt idx="125">
                  <c:v>36</c:v>
                </c:pt>
                <c:pt idx="126">
                  <c:v>32</c:v>
                </c:pt>
                <c:pt idx="127">
                  <c:v>40</c:v>
                </c:pt>
                <c:pt idx="128">
                  <c:v>38</c:v>
                </c:pt>
                <c:pt idx="129">
                  <c:v>33</c:v>
                </c:pt>
                <c:pt idx="130">
                  <c:v>30</c:v>
                </c:pt>
                <c:pt idx="131">
                  <c:v>38</c:v>
                </c:pt>
                <c:pt idx="132">
                  <c:v>47</c:v>
                </c:pt>
                <c:pt idx="133">
                  <c:v>28</c:v>
                </c:pt>
                <c:pt idx="134">
                  <c:v>33</c:v>
                </c:pt>
                <c:pt idx="135">
                  <c:v>20</c:v>
                </c:pt>
                <c:pt idx="136">
                  <c:v>30</c:v>
                </c:pt>
                <c:pt idx="137">
                  <c:v>6</c:v>
                </c:pt>
              </c:numCache>
            </c:numRef>
          </c:yVal>
        </c:ser>
        <c:axId val="169498880"/>
        <c:axId val="169664896"/>
      </c:scatterChart>
      <c:valAx>
        <c:axId val="16949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</c:title>
        <c:tickLblPos val="nextTo"/>
        <c:crossAx val="169664896"/>
        <c:crosses val="autoZero"/>
        <c:crossBetween val="midCat"/>
      </c:valAx>
      <c:valAx>
        <c:axId val="169664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</a:t>
                </a:r>
                <a:r>
                  <a:rPr lang="en-US" baseline="0"/>
                  <a:t> Marks</a:t>
                </a:r>
                <a:endParaRPr lang="en-US"/>
              </a:p>
            </c:rich>
          </c:tx>
        </c:title>
        <c:numFmt formatCode="General" sourceLinked="1"/>
        <c:tickLblPos val="nextTo"/>
        <c:crossAx val="169498880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and Marks Relevance for 1st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Sheet2!$D$2:$D$139</c:f>
              <c:numCache>
                <c:formatCode>General</c:formatCode>
                <c:ptCount val="138"/>
                <c:pt idx="0">
                  <c:v>1.38</c:v>
                </c:pt>
                <c:pt idx="1">
                  <c:v>1.47</c:v>
                </c:pt>
                <c:pt idx="2">
                  <c:v>2.21</c:v>
                </c:pt>
                <c:pt idx="3">
                  <c:v>2.2599999999999998</c:v>
                </c:pt>
                <c:pt idx="4">
                  <c:v>2.4300000000000002</c:v>
                </c:pt>
                <c:pt idx="5">
                  <c:v>3.3</c:v>
                </c:pt>
                <c:pt idx="6">
                  <c:v>3.45</c:v>
                </c:pt>
                <c:pt idx="7">
                  <c:v>3.51</c:v>
                </c:pt>
                <c:pt idx="8">
                  <c:v>4.33</c:v>
                </c:pt>
                <c:pt idx="9">
                  <c:v>4.8</c:v>
                </c:pt>
                <c:pt idx="10">
                  <c:v>4.9000000000000004</c:v>
                </c:pt>
                <c:pt idx="11">
                  <c:v>5.22</c:v>
                </c:pt>
                <c:pt idx="12">
                  <c:v>5.34</c:v>
                </c:pt>
                <c:pt idx="13">
                  <c:v>5.46</c:v>
                </c:pt>
                <c:pt idx="14">
                  <c:v>6.1</c:v>
                </c:pt>
                <c:pt idx="15">
                  <c:v>6.32</c:v>
                </c:pt>
                <c:pt idx="16">
                  <c:v>6.37</c:v>
                </c:pt>
                <c:pt idx="17">
                  <c:v>6.37</c:v>
                </c:pt>
                <c:pt idx="18">
                  <c:v>6.58</c:v>
                </c:pt>
                <c:pt idx="19">
                  <c:v>7.54</c:v>
                </c:pt>
                <c:pt idx="20">
                  <c:v>8.2200000000000006</c:v>
                </c:pt>
                <c:pt idx="21">
                  <c:v>8.51</c:v>
                </c:pt>
                <c:pt idx="22">
                  <c:v>9.1</c:v>
                </c:pt>
                <c:pt idx="23">
                  <c:v>10.3</c:v>
                </c:pt>
                <c:pt idx="24">
                  <c:v>10.36</c:v>
                </c:pt>
                <c:pt idx="25">
                  <c:v>10.42</c:v>
                </c:pt>
                <c:pt idx="26">
                  <c:v>10.43</c:v>
                </c:pt>
                <c:pt idx="27">
                  <c:v>10.47</c:v>
                </c:pt>
                <c:pt idx="28">
                  <c:v>10.54</c:v>
                </c:pt>
                <c:pt idx="29">
                  <c:v>11.15</c:v>
                </c:pt>
                <c:pt idx="30">
                  <c:v>11.2</c:v>
                </c:pt>
                <c:pt idx="31">
                  <c:v>12.35</c:v>
                </c:pt>
                <c:pt idx="32">
                  <c:v>13.1</c:v>
                </c:pt>
                <c:pt idx="33">
                  <c:v>13.34</c:v>
                </c:pt>
                <c:pt idx="34">
                  <c:v>13.57</c:v>
                </c:pt>
                <c:pt idx="35">
                  <c:v>14.14</c:v>
                </c:pt>
                <c:pt idx="36">
                  <c:v>14.21</c:v>
                </c:pt>
                <c:pt idx="37">
                  <c:v>14.36</c:v>
                </c:pt>
                <c:pt idx="38">
                  <c:v>14.59</c:v>
                </c:pt>
                <c:pt idx="39">
                  <c:v>14.59</c:v>
                </c:pt>
                <c:pt idx="40">
                  <c:v>15.21</c:v>
                </c:pt>
                <c:pt idx="41">
                  <c:v>15.25</c:v>
                </c:pt>
                <c:pt idx="42">
                  <c:v>15.39</c:v>
                </c:pt>
                <c:pt idx="43">
                  <c:v>15.47</c:v>
                </c:pt>
                <c:pt idx="44">
                  <c:v>16.14</c:v>
                </c:pt>
                <c:pt idx="45">
                  <c:v>16.399999999999999</c:v>
                </c:pt>
                <c:pt idx="46">
                  <c:v>16.45</c:v>
                </c:pt>
                <c:pt idx="47">
                  <c:v>16.510000000000002</c:v>
                </c:pt>
                <c:pt idx="48">
                  <c:v>16.559999999999999</c:v>
                </c:pt>
                <c:pt idx="49">
                  <c:v>17.420000000000002</c:v>
                </c:pt>
                <c:pt idx="50">
                  <c:v>17.440000000000001</c:v>
                </c:pt>
                <c:pt idx="51">
                  <c:v>17.47</c:v>
                </c:pt>
                <c:pt idx="52">
                  <c:v>17.52</c:v>
                </c:pt>
                <c:pt idx="53">
                  <c:v>17.55</c:v>
                </c:pt>
                <c:pt idx="54">
                  <c:v>17.59</c:v>
                </c:pt>
                <c:pt idx="55">
                  <c:v>18.23</c:v>
                </c:pt>
                <c:pt idx="56">
                  <c:v>18.3</c:v>
                </c:pt>
                <c:pt idx="57">
                  <c:v>18.399999999999999</c:v>
                </c:pt>
                <c:pt idx="58">
                  <c:v>18.45</c:v>
                </c:pt>
                <c:pt idx="59">
                  <c:v>18.54</c:v>
                </c:pt>
                <c:pt idx="60">
                  <c:v>19.22</c:v>
                </c:pt>
                <c:pt idx="61">
                  <c:v>19.23</c:v>
                </c:pt>
                <c:pt idx="62">
                  <c:v>19.8</c:v>
                </c:pt>
                <c:pt idx="63">
                  <c:v>20.260000000000002</c:v>
                </c:pt>
                <c:pt idx="64">
                  <c:v>20.329999999999998</c:v>
                </c:pt>
                <c:pt idx="65">
                  <c:v>20.399999999999999</c:v>
                </c:pt>
                <c:pt idx="66">
                  <c:v>21.12</c:v>
                </c:pt>
                <c:pt idx="67">
                  <c:v>21.34</c:v>
                </c:pt>
                <c:pt idx="68">
                  <c:v>21.6</c:v>
                </c:pt>
                <c:pt idx="69">
                  <c:v>22.15</c:v>
                </c:pt>
                <c:pt idx="70">
                  <c:v>22.18</c:v>
                </c:pt>
                <c:pt idx="71">
                  <c:v>22.5</c:v>
                </c:pt>
                <c:pt idx="72">
                  <c:v>22.54</c:v>
                </c:pt>
                <c:pt idx="73">
                  <c:v>23.1</c:v>
                </c:pt>
                <c:pt idx="74">
                  <c:v>23.14</c:v>
                </c:pt>
                <c:pt idx="75">
                  <c:v>23.56</c:v>
                </c:pt>
                <c:pt idx="76">
                  <c:v>24.29</c:v>
                </c:pt>
                <c:pt idx="77">
                  <c:v>24.43</c:v>
                </c:pt>
                <c:pt idx="78">
                  <c:v>24.55</c:v>
                </c:pt>
                <c:pt idx="79">
                  <c:v>25.2</c:v>
                </c:pt>
                <c:pt idx="80">
                  <c:v>25.25</c:v>
                </c:pt>
                <c:pt idx="81">
                  <c:v>25.31</c:v>
                </c:pt>
                <c:pt idx="82">
                  <c:v>25.49</c:v>
                </c:pt>
                <c:pt idx="83">
                  <c:v>26.13</c:v>
                </c:pt>
                <c:pt idx="84">
                  <c:v>26.15</c:v>
                </c:pt>
                <c:pt idx="85">
                  <c:v>26.22</c:v>
                </c:pt>
                <c:pt idx="86">
                  <c:v>26.23</c:v>
                </c:pt>
                <c:pt idx="87">
                  <c:v>26.23</c:v>
                </c:pt>
                <c:pt idx="88">
                  <c:v>27.1</c:v>
                </c:pt>
                <c:pt idx="89">
                  <c:v>27.3</c:v>
                </c:pt>
                <c:pt idx="90">
                  <c:v>28.14</c:v>
                </c:pt>
                <c:pt idx="91">
                  <c:v>29</c:v>
                </c:pt>
                <c:pt idx="92">
                  <c:v>29</c:v>
                </c:pt>
                <c:pt idx="93">
                  <c:v>29.17</c:v>
                </c:pt>
                <c:pt idx="94">
                  <c:v>29.52</c:v>
                </c:pt>
                <c:pt idx="95">
                  <c:v>29.52</c:v>
                </c:pt>
                <c:pt idx="96">
                  <c:v>29.8</c:v>
                </c:pt>
                <c:pt idx="97">
                  <c:v>30.2</c:v>
                </c:pt>
                <c:pt idx="98">
                  <c:v>30.42</c:v>
                </c:pt>
                <c:pt idx="99">
                  <c:v>31.1</c:v>
                </c:pt>
                <c:pt idx="100">
                  <c:v>31.26</c:v>
                </c:pt>
                <c:pt idx="101">
                  <c:v>31.4</c:v>
                </c:pt>
                <c:pt idx="102">
                  <c:v>33.58</c:v>
                </c:pt>
                <c:pt idx="103">
                  <c:v>34.1</c:v>
                </c:pt>
                <c:pt idx="104">
                  <c:v>34.44</c:v>
                </c:pt>
                <c:pt idx="105">
                  <c:v>35.11</c:v>
                </c:pt>
                <c:pt idx="106">
                  <c:v>35.590000000000003</c:v>
                </c:pt>
                <c:pt idx="107">
                  <c:v>36.36</c:v>
                </c:pt>
                <c:pt idx="108">
                  <c:v>37.299999999999997</c:v>
                </c:pt>
                <c:pt idx="109">
                  <c:v>37.6</c:v>
                </c:pt>
                <c:pt idx="110">
                  <c:v>40.1</c:v>
                </c:pt>
                <c:pt idx="111">
                  <c:v>40.31</c:v>
                </c:pt>
                <c:pt idx="112">
                  <c:v>40.43</c:v>
                </c:pt>
                <c:pt idx="113">
                  <c:v>42.5</c:v>
                </c:pt>
                <c:pt idx="114">
                  <c:v>43.25</c:v>
                </c:pt>
                <c:pt idx="115">
                  <c:v>44.35</c:v>
                </c:pt>
                <c:pt idx="116">
                  <c:v>44.49</c:v>
                </c:pt>
                <c:pt idx="117">
                  <c:v>46.42</c:v>
                </c:pt>
                <c:pt idx="118">
                  <c:v>47.13</c:v>
                </c:pt>
                <c:pt idx="119">
                  <c:v>47.21</c:v>
                </c:pt>
                <c:pt idx="120">
                  <c:v>47.3</c:v>
                </c:pt>
                <c:pt idx="121">
                  <c:v>48.19</c:v>
                </c:pt>
                <c:pt idx="122">
                  <c:v>48.59</c:v>
                </c:pt>
                <c:pt idx="123">
                  <c:v>49.7</c:v>
                </c:pt>
                <c:pt idx="124">
                  <c:v>51.1</c:v>
                </c:pt>
                <c:pt idx="125">
                  <c:v>52.16</c:v>
                </c:pt>
                <c:pt idx="126">
                  <c:v>53.25</c:v>
                </c:pt>
                <c:pt idx="127">
                  <c:v>53.3</c:v>
                </c:pt>
                <c:pt idx="128">
                  <c:v>53.51</c:v>
                </c:pt>
                <c:pt idx="129">
                  <c:v>54.3</c:v>
                </c:pt>
                <c:pt idx="130">
                  <c:v>54.46</c:v>
                </c:pt>
                <c:pt idx="131">
                  <c:v>55.37</c:v>
                </c:pt>
                <c:pt idx="132">
                  <c:v>57.21</c:v>
                </c:pt>
                <c:pt idx="133">
                  <c:v>59.17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</c:numCache>
            </c:numRef>
          </c:xVal>
          <c:yVal>
            <c:numRef>
              <c:f>Sheet2!$E$2:$E$139</c:f>
              <c:numCache>
                <c:formatCode>General</c:formatCode>
                <c:ptCount val="138"/>
                <c:pt idx="0">
                  <c:v>33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26</c:v>
                </c:pt>
                <c:pt idx="7">
                  <c:v>24</c:v>
                </c:pt>
                <c:pt idx="8">
                  <c:v>47</c:v>
                </c:pt>
                <c:pt idx="9">
                  <c:v>47</c:v>
                </c:pt>
                <c:pt idx="10">
                  <c:v>25</c:v>
                </c:pt>
                <c:pt idx="11">
                  <c:v>35</c:v>
                </c:pt>
                <c:pt idx="12">
                  <c:v>20</c:v>
                </c:pt>
                <c:pt idx="13">
                  <c:v>44</c:v>
                </c:pt>
                <c:pt idx="14">
                  <c:v>44</c:v>
                </c:pt>
                <c:pt idx="15">
                  <c:v>37</c:v>
                </c:pt>
                <c:pt idx="16">
                  <c:v>28</c:v>
                </c:pt>
                <c:pt idx="17">
                  <c:v>34</c:v>
                </c:pt>
                <c:pt idx="18">
                  <c:v>47</c:v>
                </c:pt>
                <c:pt idx="19">
                  <c:v>41</c:v>
                </c:pt>
                <c:pt idx="20">
                  <c:v>25</c:v>
                </c:pt>
                <c:pt idx="21">
                  <c:v>40</c:v>
                </c:pt>
                <c:pt idx="22">
                  <c:v>44</c:v>
                </c:pt>
                <c:pt idx="23">
                  <c:v>32</c:v>
                </c:pt>
                <c:pt idx="24">
                  <c:v>27</c:v>
                </c:pt>
                <c:pt idx="25">
                  <c:v>47</c:v>
                </c:pt>
                <c:pt idx="26">
                  <c:v>48</c:v>
                </c:pt>
                <c:pt idx="27">
                  <c:v>29</c:v>
                </c:pt>
                <c:pt idx="28">
                  <c:v>49</c:v>
                </c:pt>
                <c:pt idx="29">
                  <c:v>46</c:v>
                </c:pt>
                <c:pt idx="30">
                  <c:v>46</c:v>
                </c:pt>
                <c:pt idx="31">
                  <c:v>27</c:v>
                </c:pt>
                <c:pt idx="32">
                  <c:v>24</c:v>
                </c:pt>
                <c:pt idx="33">
                  <c:v>36</c:v>
                </c:pt>
                <c:pt idx="34">
                  <c:v>25</c:v>
                </c:pt>
                <c:pt idx="35">
                  <c:v>42</c:v>
                </c:pt>
                <c:pt idx="36">
                  <c:v>44</c:v>
                </c:pt>
                <c:pt idx="37">
                  <c:v>47</c:v>
                </c:pt>
                <c:pt idx="38">
                  <c:v>45</c:v>
                </c:pt>
                <c:pt idx="39">
                  <c:v>23</c:v>
                </c:pt>
                <c:pt idx="40">
                  <c:v>49</c:v>
                </c:pt>
                <c:pt idx="41">
                  <c:v>39</c:v>
                </c:pt>
                <c:pt idx="42">
                  <c:v>44</c:v>
                </c:pt>
                <c:pt idx="43">
                  <c:v>34</c:v>
                </c:pt>
                <c:pt idx="44">
                  <c:v>49</c:v>
                </c:pt>
                <c:pt idx="45">
                  <c:v>49</c:v>
                </c:pt>
                <c:pt idx="46">
                  <c:v>44</c:v>
                </c:pt>
                <c:pt idx="47">
                  <c:v>46</c:v>
                </c:pt>
                <c:pt idx="48">
                  <c:v>44</c:v>
                </c:pt>
                <c:pt idx="49">
                  <c:v>50</c:v>
                </c:pt>
                <c:pt idx="50">
                  <c:v>30</c:v>
                </c:pt>
                <c:pt idx="51">
                  <c:v>49</c:v>
                </c:pt>
                <c:pt idx="52">
                  <c:v>49</c:v>
                </c:pt>
                <c:pt idx="53">
                  <c:v>41</c:v>
                </c:pt>
                <c:pt idx="54">
                  <c:v>49</c:v>
                </c:pt>
                <c:pt idx="55">
                  <c:v>50</c:v>
                </c:pt>
                <c:pt idx="56">
                  <c:v>27</c:v>
                </c:pt>
                <c:pt idx="57">
                  <c:v>50</c:v>
                </c:pt>
                <c:pt idx="58">
                  <c:v>45</c:v>
                </c:pt>
                <c:pt idx="59">
                  <c:v>40</c:v>
                </c:pt>
                <c:pt idx="60">
                  <c:v>48</c:v>
                </c:pt>
                <c:pt idx="61">
                  <c:v>48</c:v>
                </c:pt>
                <c:pt idx="62">
                  <c:v>43</c:v>
                </c:pt>
                <c:pt idx="63">
                  <c:v>43</c:v>
                </c:pt>
                <c:pt idx="64">
                  <c:v>41</c:v>
                </c:pt>
                <c:pt idx="65">
                  <c:v>49</c:v>
                </c:pt>
                <c:pt idx="66">
                  <c:v>50</c:v>
                </c:pt>
                <c:pt idx="67">
                  <c:v>49</c:v>
                </c:pt>
                <c:pt idx="68">
                  <c:v>47</c:v>
                </c:pt>
                <c:pt idx="69">
                  <c:v>49</c:v>
                </c:pt>
                <c:pt idx="70">
                  <c:v>49</c:v>
                </c:pt>
                <c:pt idx="71">
                  <c:v>47</c:v>
                </c:pt>
                <c:pt idx="72">
                  <c:v>47</c:v>
                </c:pt>
                <c:pt idx="73">
                  <c:v>37</c:v>
                </c:pt>
                <c:pt idx="74">
                  <c:v>37</c:v>
                </c:pt>
                <c:pt idx="75">
                  <c:v>49</c:v>
                </c:pt>
                <c:pt idx="76">
                  <c:v>49</c:v>
                </c:pt>
                <c:pt idx="77">
                  <c:v>33</c:v>
                </c:pt>
                <c:pt idx="78">
                  <c:v>49</c:v>
                </c:pt>
                <c:pt idx="79">
                  <c:v>40</c:v>
                </c:pt>
                <c:pt idx="80">
                  <c:v>48</c:v>
                </c:pt>
                <c:pt idx="81">
                  <c:v>49</c:v>
                </c:pt>
                <c:pt idx="82">
                  <c:v>41</c:v>
                </c:pt>
                <c:pt idx="83">
                  <c:v>39</c:v>
                </c:pt>
                <c:pt idx="84">
                  <c:v>47</c:v>
                </c:pt>
                <c:pt idx="85">
                  <c:v>28</c:v>
                </c:pt>
                <c:pt idx="86">
                  <c:v>43</c:v>
                </c:pt>
                <c:pt idx="87">
                  <c:v>49</c:v>
                </c:pt>
                <c:pt idx="88">
                  <c:v>34</c:v>
                </c:pt>
                <c:pt idx="89">
                  <c:v>49</c:v>
                </c:pt>
                <c:pt idx="90">
                  <c:v>36</c:v>
                </c:pt>
                <c:pt idx="91">
                  <c:v>45</c:v>
                </c:pt>
                <c:pt idx="92">
                  <c:v>44</c:v>
                </c:pt>
                <c:pt idx="93">
                  <c:v>28</c:v>
                </c:pt>
                <c:pt idx="94">
                  <c:v>32</c:v>
                </c:pt>
                <c:pt idx="95">
                  <c:v>38</c:v>
                </c:pt>
                <c:pt idx="96">
                  <c:v>49</c:v>
                </c:pt>
                <c:pt idx="97">
                  <c:v>43</c:v>
                </c:pt>
                <c:pt idx="98">
                  <c:v>40</c:v>
                </c:pt>
                <c:pt idx="99">
                  <c:v>34</c:v>
                </c:pt>
                <c:pt idx="100">
                  <c:v>49</c:v>
                </c:pt>
                <c:pt idx="101">
                  <c:v>45</c:v>
                </c:pt>
                <c:pt idx="102">
                  <c:v>32</c:v>
                </c:pt>
                <c:pt idx="103">
                  <c:v>47</c:v>
                </c:pt>
                <c:pt idx="104">
                  <c:v>37</c:v>
                </c:pt>
                <c:pt idx="105">
                  <c:v>46</c:v>
                </c:pt>
                <c:pt idx="106">
                  <c:v>47</c:v>
                </c:pt>
                <c:pt idx="107">
                  <c:v>36</c:v>
                </c:pt>
                <c:pt idx="108">
                  <c:v>42</c:v>
                </c:pt>
                <c:pt idx="109">
                  <c:v>33</c:v>
                </c:pt>
                <c:pt idx="110">
                  <c:v>50</c:v>
                </c:pt>
                <c:pt idx="111">
                  <c:v>48</c:v>
                </c:pt>
                <c:pt idx="112">
                  <c:v>34</c:v>
                </c:pt>
                <c:pt idx="113">
                  <c:v>44</c:v>
                </c:pt>
                <c:pt idx="114">
                  <c:v>43</c:v>
                </c:pt>
                <c:pt idx="115">
                  <c:v>42</c:v>
                </c:pt>
                <c:pt idx="116">
                  <c:v>47</c:v>
                </c:pt>
                <c:pt idx="117">
                  <c:v>48</c:v>
                </c:pt>
                <c:pt idx="118">
                  <c:v>43</c:v>
                </c:pt>
                <c:pt idx="119">
                  <c:v>29</c:v>
                </c:pt>
                <c:pt idx="120">
                  <c:v>30</c:v>
                </c:pt>
                <c:pt idx="121">
                  <c:v>27</c:v>
                </c:pt>
                <c:pt idx="122">
                  <c:v>36</c:v>
                </c:pt>
                <c:pt idx="123">
                  <c:v>38</c:v>
                </c:pt>
                <c:pt idx="124">
                  <c:v>26</c:v>
                </c:pt>
                <c:pt idx="125">
                  <c:v>36</c:v>
                </c:pt>
                <c:pt idx="126">
                  <c:v>32</c:v>
                </c:pt>
                <c:pt idx="127">
                  <c:v>40</c:v>
                </c:pt>
                <c:pt idx="128">
                  <c:v>38</c:v>
                </c:pt>
                <c:pt idx="129">
                  <c:v>33</c:v>
                </c:pt>
                <c:pt idx="130">
                  <c:v>30</c:v>
                </c:pt>
                <c:pt idx="131">
                  <c:v>38</c:v>
                </c:pt>
                <c:pt idx="132">
                  <c:v>47</c:v>
                </c:pt>
                <c:pt idx="133">
                  <c:v>28</c:v>
                </c:pt>
                <c:pt idx="134">
                  <c:v>33</c:v>
                </c:pt>
                <c:pt idx="135">
                  <c:v>20</c:v>
                </c:pt>
                <c:pt idx="136">
                  <c:v>30</c:v>
                </c:pt>
                <c:pt idx="137">
                  <c:v>6</c:v>
                </c:pt>
              </c:numCache>
            </c:numRef>
          </c:yVal>
        </c:ser>
        <c:axId val="170389888"/>
        <c:axId val="170392576"/>
      </c:scatterChart>
      <c:valAx>
        <c:axId val="17038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170392576"/>
        <c:crosses val="autoZero"/>
        <c:crossBetween val="midCat"/>
      </c:valAx>
      <c:valAx>
        <c:axId val="170392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</c:title>
        <c:numFmt formatCode="General" sourceLinked="1"/>
        <c:tickLblPos val="nextTo"/>
        <c:crossAx val="17038988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</a:t>
            </a:r>
            <a:r>
              <a:rPr lang="en-US" baseline="0"/>
              <a:t> Percentage for 1st Quiz / 2010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</c:dLbls>
          <c:cat>
            <c:strRef>
              <c:f>Sheet2!$A$199:$A$205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Sheet2!$E$199:$E$205</c:f>
              <c:numCache>
                <c:formatCode>0.0%</c:formatCode>
                <c:ptCount val="7"/>
                <c:pt idx="0">
                  <c:v>0.17365269461077845</c:v>
                </c:pt>
                <c:pt idx="1">
                  <c:v>0.1377245508982036</c:v>
                </c:pt>
                <c:pt idx="2">
                  <c:v>0.23952095808383234</c:v>
                </c:pt>
                <c:pt idx="3">
                  <c:v>0.20359281437125748</c:v>
                </c:pt>
                <c:pt idx="4">
                  <c:v>7.7844311377245512E-2</c:v>
                </c:pt>
                <c:pt idx="5">
                  <c:v>8.3832335329341312E-2</c:v>
                </c:pt>
                <c:pt idx="6">
                  <c:v>8.3832335329341312E-2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[SD_System_Design_-_Quiz_1_Modified.xlsx]Categories Report_0!PivotTable8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Report_0'!$B$819:$B$820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Report_0'!$B$821:$B$845</c:f>
              <c:numCache>
                <c:formatCode>General</c:formatCode>
                <c:ptCount val="18"/>
                <c:pt idx="0">
                  <c:v>61</c:v>
                </c:pt>
                <c:pt idx="3">
                  <c:v>29.971717499988301</c:v>
                </c:pt>
                <c:pt idx="6">
                  <c:v>11.997147230166201</c:v>
                </c:pt>
                <c:pt idx="9">
                  <c:v>17.0299205769217</c:v>
                </c:pt>
                <c:pt idx="12">
                  <c:v>2.0012146929238002</c:v>
                </c:pt>
              </c:numCache>
            </c:numRef>
          </c:val>
        </c:ser>
        <c:ser>
          <c:idx val="1"/>
          <c:order val="1"/>
          <c:tx>
            <c:strRef>
              <c:f>'Categories Report_0'!$C$819:$C$820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Report_0'!$C$821:$C$845</c:f>
              <c:numCache>
                <c:formatCode>General</c:formatCode>
                <c:ptCount val="18"/>
                <c:pt idx="1">
                  <c:v>31.996336446966801</c:v>
                </c:pt>
                <c:pt idx="2">
                  <c:v>21.561698320573999</c:v>
                </c:pt>
                <c:pt idx="5">
                  <c:v>7.2600380125428998</c:v>
                </c:pt>
                <c:pt idx="7">
                  <c:v>3.02405315486804</c:v>
                </c:pt>
                <c:pt idx="8">
                  <c:v>6.5453661119158397</c:v>
                </c:pt>
                <c:pt idx="10">
                  <c:v>28.741610971660499</c:v>
                </c:pt>
                <c:pt idx="11">
                  <c:v>6.79644903045945</c:v>
                </c:pt>
                <c:pt idx="13">
                  <c:v>0.23067232043827801</c:v>
                </c:pt>
                <c:pt idx="14">
                  <c:v>0.95984516565582001</c:v>
                </c:pt>
              </c:numCache>
            </c:numRef>
          </c:val>
        </c:ser>
        <c:ser>
          <c:idx val="2"/>
          <c:order val="2"/>
          <c:tx>
            <c:strRef>
              <c:f>'Categories Report_0'!$D$819:$D$820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Report_0'!$D$821:$D$845</c:f>
              <c:numCache>
                <c:formatCode>General</c:formatCode>
                <c:ptCount val="18"/>
                <c:pt idx="1">
                  <c:v>16.453589652051999</c:v>
                </c:pt>
                <c:pt idx="2">
                  <c:v>39.341348945590198</c:v>
                </c:pt>
                <c:pt idx="5">
                  <c:v>23.762284346253701</c:v>
                </c:pt>
                <c:pt idx="7">
                  <c:v>14.321887172076501</c:v>
                </c:pt>
                <c:pt idx="8">
                  <c:v>7.8634995233928899</c:v>
                </c:pt>
                <c:pt idx="11">
                  <c:v>6.3176207935562196</c:v>
                </c:pt>
                <c:pt idx="13">
                  <c:v>2.1317024799754498</c:v>
                </c:pt>
                <c:pt idx="14">
                  <c:v>1.39794428238739</c:v>
                </c:pt>
              </c:numCache>
            </c:numRef>
          </c:val>
        </c:ser>
        <c:ser>
          <c:idx val="3"/>
          <c:order val="3"/>
          <c:tx>
            <c:strRef>
              <c:f>'Categories Report_0'!$E$819:$E$820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Report_0'!$E$821:$E$845</c:f>
              <c:numCache>
                <c:formatCode>General</c:formatCode>
                <c:ptCount val="18"/>
                <c:pt idx="0">
                  <c:v>77</c:v>
                </c:pt>
                <c:pt idx="3">
                  <c:v>35.121568548366902</c:v>
                </c:pt>
                <c:pt idx="6">
                  <c:v>23.062044857811401</c:v>
                </c:pt>
                <c:pt idx="9">
                  <c:v>11.8580064554467</c:v>
                </c:pt>
                <c:pt idx="12">
                  <c:v>3.9947655707969099</c:v>
                </c:pt>
                <c:pt idx="15">
                  <c:v>2.9636145675780998</c:v>
                </c:pt>
              </c:numCache>
            </c:numRef>
          </c:val>
        </c:ser>
        <c:ser>
          <c:idx val="4"/>
          <c:order val="4"/>
          <c:tx>
            <c:strRef>
              <c:f>'Categories Report_0'!$F$819:$F$820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Report_0'!$F$821:$F$845</c:f>
              <c:numCache>
                <c:formatCode>General</c:formatCode>
                <c:ptCount val="18"/>
                <c:pt idx="1">
                  <c:v>21.2864492387138</c:v>
                </c:pt>
                <c:pt idx="2">
                  <c:v>40.217334672476703</c:v>
                </c:pt>
                <c:pt idx="5">
                  <c:v>21.312022910837101</c:v>
                </c:pt>
                <c:pt idx="7">
                  <c:v>14.6932746344355</c:v>
                </c:pt>
                <c:pt idx="8">
                  <c:v>8.7677792930670506</c:v>
                </c:pt>
                <c:pt idx="10">
                  <c:v>3.6404651040546299E-2</c:v>
                </c:pt>
                <c:pt idx="11">
                  <c:v>8.7404329810994792</c:v>
                </c:pt>
                <c:pt idx="13">
                  <c:v>3.5931553856597001</c:v>
                </c:pt>
                <c:pt idx="14">
                  <c:v>1.39709948747308</c:v>
                </c:pt>
                <c:pt idx="16">
                  <c:v>2.9636145675780998</c:v>
                </c:pt>
              </c:numCache>
            </c:numRef>
          </c:val>
        </c:ser>
        <c:ser>
          <c:idx val="5"/>
          <c:order val="5"/>
          <c:tx>
            <c:strRef>
              <c:f>'Categories Report_0'!$G$819:$G$820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Report_0'!$G$821:$G$845</c:f>
              <c:numCache>
                <c:formatCode>General</c:formatCode>
                <c:ptCount val="18"/>
                <c:pt idx="1">
                  <c:v>65.322214521321499</c:v>
                </c:pt>
                <c:pt idx="2">
                  <c:v>10.0690129993755</c:v>
                </c:pt>
                <c:pt idx="4">
                  <c:v>65.093286048355196</c:v>
                </c:pt>
                <c:pt idx="5">
                  <c:v>0.976173304787611</c:v>
                </c:pt>
                <c:pt idx="7">
                  <c:v>0.118714980592695</c:v>
                </c:pt>
                <c:pt idx="8">
                  <c:v>4.6498423785806002</c:v>
                </c:pt>
                <c:pt idx="10">
                  <c:v>0.10991140966737099</c:v>
                </c:pt>
                <c:pt idx="11">
                  <c:v>3.8043527673051298</c:v>
                </c:pt>
                <c:pt idx="13">
                  <c:v>3.0208270622314898E-4</c:v>
                </c:pt>
                <c:pt idx="14">
                  <c:v>0.63864454870214604</c:v>
                </c:pt>
              </c:numCache>
            </c:numRef>
          </c:val>
        </c:ser>
        <c:ser>
          <c:idx val="6"/>
          <c:order val="6"/>
          <c:tx>
            <c:strRef>
              <c:f>'Categories Report_0'!$H$819:$H$820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Report_0'!$H$821:$H$845</c:f>
              <c:numCache>
                <c:formatCode>General</c:formatCode>
                <c:ptCount val="18"/>
                <c:pt idx="1">
                  <c:v>2.9414101409459001</c:v>
                </c:pt>
                <c:pt idx="2">
                  <c:v>26.810605061983601</c:v>
                </c:pt>
                <c:pt idx="5">
                  <c:v>11.782767473933999</c:v>
                </c:pt>
                <c:pt idx="7">
                  <c:v>2.90126214600485</c:v>
                </c:pt>
                <c:pt idx="8">
                  <c:v>7.2327047810211997</c:v>
                </c:pt>
                <c:pt idx="11">
                  <c:v>3.2290714599480901</c:v>
                </c:pt>
                <c:pt idx="13">
                  <c:v>4.0147994941055802E-2</c:v>
                </c:pt>
                <c:pt idx="14">
                  <c:v>1.6024467795022701</c:v>
                </c:pt>
                <c:pt idx="17">
                  <c:v>2.9636145675780998</c:v>
                </c:pt>
              </c:numCache>
            </c:numRef>
          </c:val>
        </c:ser>
        <c:overlap val="100"/>
        <c:axId val="182852992"/>
        <c:axId val="182871552"/>
      </c:barChart>
      <c:catAx>
        <c:axId val="182852992"/>
        <c:scaling>
          <c:orientation val="minMax"/>
        </c:scaling>
        <c:axPos val="b"/>
        <c:tickLblPos val="nextTo"/>
        <c:crossAx val="182871552"/>
        <c:crosses val="autoZero"/>
        <c:auto val="1"/>
        <c:lblAlgn val="ctr"/>
        <c:lblOffset val="100"/>
      </c:catAx>
      <c:valAx>
        <c:axId val="182871552"/>
        <c:scaling>
          <c:orientation val="minMax"/>
        </c:scaling>
        <c:axPos val="l"/>
        <c:majorGridlines/>
        <c:numFmt formatCode="0%" sourceLinked="1"/>
        <c:tickLblPos val="nextTo"/>
        <c:crossAx val="182852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[SD_System_Design_-_Quiz_1_Modified.xlsx]Categories Report!PivotTable2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Report'!$B$721:$B$722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Report'!$A$723:$A$738</c:f>
              <c:multiLvlStrCache>
                <c:ptCount val="10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</c:lvl>
              </c:multiLvlStrCache>
            </c:multiLvlStrRef>
          </c:cat>
          <c:val>
            <c:numRef>
              <c:f>'Categories Report'!$B$723:$B$738</c:f>
              <c:numCache>
                <c:formatCode>General</c:formatCode>
                <c:ptCount val="10"/>
                <c:pt idx="0">
                  <c:v>29.795339530268201</c:v>
                </c:pt>
                <c:pt idx="1">
                  <c:v>21.8128893410667</c:v>
                </c:pt>
                <c:pt idx="3">
                  <c:v>7.6455329062471797</c:v>
                </c:pt>
                <c:pt idx="4">
                  <c:v>24.881251705656499</c:v>
                </c:pt>
                <c:pt idx="5">
                  <c:v>5.6840927420950704</c:v>
                </c:pt>
                <c:pt idx="6">
                  <c:v>1.4639212560452799</c:v>
                </c:pt>
                <c:pt idx="7">
                  <c:v>2.92373315966173</c:v>
                </c:pt>
                <c:pt idx="8">
                  <c:v>3.4501665685664098</c:v>
                </c:pt>
                <c:pt idx="9">
                  <c:v>5.5595305330627296</c:v>
                </c:pt>
              </c:numCache>
            </c:numRef>
          </c:val>
        </c:ser>
        <c:ser>
          <c:idx val="1"/>
          <c:order val="1"/>
          <c:tx>
            <c:strRef>
              <c:f>'Categories Report'!$C$721:$C$722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Report'!$A$723:$A$738</c:f>
              <c:multiLvlStrCache>
                <c:ptCount val="10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</c:lvl>
              </c:multiLvlStrCache>
            </c:multiLvlStrRef>
          </c:cat>
          <c:val>
            <c:numRef>
              <c:f>'Categories Report'!$C$723:$C$738</c:f>
              <c:numCache>
                <c:formatCode>General</c:formatCode>
                <c:ptCount val="10"/>
                <c:pt idx="0">
                  <c:v>13.014400520472501</c:v>
                </c:pt>
                <c:pt idx="1">
                  <c:v>39.974640947321703</c:v>
                </c:pt>
                <c:pt idx="3">
                  <c:v>23.1695603931976</c:v>
                </c:pt>
                <c:pt idx="4">
                  <c:v>2.7669326418643301E-6</c:v>
                </c:pt>
                <c:pt idx="5">
                  <c:v>6.9026007496661901</c:v>
                </c:pt>
                <c:pt idx="6">
                  <c:v>12.299648427904099</c:v>
                </c:pt>
                <c:pt idx="7">
                  <c:v>7.3477221782990298</c:v>
                </c:pt>
                <c:pt idx="8">
                  <c:v>0.71474932563570703</c:v>
                </c:pt>
                <c:pt idx="9">
                  <c:v>2.55475762615891</c:v>
                </c:pt>
              </c:numCache>
            </c:numRef>
          </c:val>
        </c:ser>
        <c:ser>
          <c:idx val="2"/>
          <c:order val="2"/>
          <c:tx>
            <c:strRef>
              <c:f>'Categories Report'!$D$721:$D$722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Report'!$A$723:$A$738</c:f>
              <c:multiLvlStrCache>
                <c:ptCount val="10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</c:lvl>
              </c:multiLvlStrCache>
            </c:multiLvlStrRef>
          </c:cat>
          <c:val>
            <c:numRef>
              <c:f>'Categories Report'!$D$723:$D$738</c:f>
              <c:numCache>
                <c:formatCode>General</c:formatCode>
                <c:ptCount val="10"/>
                <c:pt idx="0">
                  <c:v>25.160057203848801</c:v>
                </c:pt>
                <c:pt idx="1">
                  <c:v>40.799865650218401</c:v>
                </c:pt>
                <c:pt idx="3">
                  <c:v>21.311699595717801</c:v>
                </c:pt>
                <c:pt idx="4">
                  <c:v>1.1061233757181499</c:v>
                </c:pt>
                <c:pt idx="5">
                  <c:v>8.6520064204791201</c:v>
                </c:pt>
                <c:pt idx="6">
                  <c:v>9.0251934482034297</c:v>
                </c:pt>
                <c:pt idx="7">
                  <c:v>5.8663599421491499</c:v>
                </c:pt>
                <c:pt idx="8">
                  <c:v>15.028740379927299</c:v>
                </c:pt>
                <c:pt idx="9">
                  <c:v>4.9697996918722698</c:v>
                </c:pt>
              </c:numCache>
            </c:numRef>
          </c:val>
        </c:ser>
        <c:ser>
          <c:idx val="3"/>
          <c:order val="3"/>
          <c:tx>
            <c:strRef>
              <c:f>'Categories Report'!$E$721:$E$722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Report'!$A$723:$A$738</c:f>
              <c:multiLvlStrCache>
                <c:ptCount val="10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</c:lvl>
              </c:multiLvlStrCache>
            </c:multiLvlStrRef>
          </c:cat>
          <c:val>
            <c:numRef>
              <c:f>'Categories Report'!$E$723:$E$738</c:f>
              <c:numCache>
                <c:formatCode>General</c:formatCode>
                <c:ptCount val="10"/>
                <c:pt idx="0">
                  <c:v>66.034837824683393</c:v>
                </c:pt>
                <c:pt idx="1">
                  <c:v>9.7850537441337107</c:v>
                </c:pt>
                <c:pt idx="2">
                  <c:v>64.798578238530297</c:v>
                </c:pt>
                <c:pt idx="3">
                  <c:v>1.1188914193633099</c:v>
                </c:pt>
                <c:pt idx="4">
                  <c:v>1.18312946734629</c:v>
                </c:pt>
                <c:pt idx="5">
                  <c:v>2.3408675597083799</c:v>
                </c:pt>
                <c:pt idx="6">
                  <c:v>5.0251225962281897E-2</c:v>
                </c:pt>
                <c:pt idx="7">
                  <c:v>1.1080820941801</c:v>
                </c:pt>
                <c:pt idx="8">
                  <c:v>2.87889284456725E-3</c:v>
                </c:pt>
                <c:pt idx="9">
                  <c:v>5.21721267088191</c:v>
                </c:pt>
              </c:numCache>
            </c:numRef>
          </c:val>
        </c:ser>
        <c:ser>
          <c:idx val="4"/>
          <c:order val="4"/>
          <c:tx>
            <c:strRef>
              <c:f>'Categories Report'!$F$721:$F$722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Report'!$A$723:$A$738</c:f>
              <c:multiLvlStrCache>
                <c:ptCount val="10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</c:lvl>
              </c:multiLvlStrCache>
            </c:multiLvlStrRef>
          </c:cat>
          <c:val>
            <c:numRef>
              <c:f>'Categories Report'!$F$723:$F$738</c:f>
              <c:numCache>
                <c:formatCode>General</c:formatCode>
                <c:ptCount val="10"/>
                <c:pt idx="0">
                  <c:v>3.9953649207270598</c:v>
                </c:pt>
                <c:pt idx="1">
                  <c:v>25.627550317259502</c:v>
                </c:pt>
                <c:pt idx="3">
                  <c:v>11.552893924004399</c:v>
                </c:pt>
                <c:pt idx="5">
                  <c:v>3.5909398437048399</c:v>
                </c:pt>
                <c:pt idx="6">
                  <c:v>3.9952943479237999</c:v>
                </c:pt>
                <c:pt idx="7">
                  <c:v>9.5884113317489206</c:v>
                </c:pt>
                <c:pt idx="8">
                  <c:v>7.0572803256701498E-5</c:v>
                </c:pt>
                <c:pt idx="9">
                  <c:v>0.89530521780138705</c:v>
                </c:pt>
              </c:numCache>
            </c:numRef>
          </c:val>
        </c:ser>
        <c:overlap val="100"/>
        <c:axId val="156838144"/>
        <c:axId val="156844032"/>
      </c:barChart>
      <c:catAx>
        <c:axId val="156838144"/>
        <c:scaling>
          <c:orientation val="minMax"/>
        </c:scaling>
        <c:axPos val="b"/>
        <c:tickLblPos val="nextTo"/>
        <c:crossAx val="156844032"/>
        <c:crosses val="autoZero"/>
        <c:auto val="1"/>
        <c:lblAlgn val="ctr"/>
        <c:lblOffset val="100"/>
      </c:catAx>
      <c:valAx>
        <c:axId val="156844032"/>
        <c:scaling>
          <c:orientation val="minMax"/>
        </c:scaling>
        <c:axPos val="l"/>
        <c:majorGridlines/>
        <c:numFmt formatCode="0%" sourceLinked="1"/>
        <c:tickLblPos val="nextTo"/>
        <c:crossAx val="156838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143</xdr:row>
      <xdr:rowOff>4762</xdr:rowOff>
    </xdr:from>
    <xdr:to>
      <xdr:col>13</xdr:col>
      <xdr:colOff>295275</xdr:colOff>
      <xdr:row>159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161</xdr:row>
      <xdr:rowOff>4762</xdr:rowOff>
    </xdr:from>
    <xdr:to>
      <xdr:col>13</xdr:col>
      <xdr:colOff>295275</xdr:colOff>
      <xdr:row>177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179</xdr:row>
      <xdr:rowOff>4762</xdr:rowOff>
    </xdr:from>
    <xdr:to>
      <xdr:col>13</xdr:col>
      <xdr:colOff>314325</xdr:colOff>
      <xdr:row>195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199</xdr:row>
      <xdr:rowOff>119062</xdr:rowOff>
    </xdr:from>
    <xdr:to>
      <xdr:col>13</xdr:col>
      <xdr:colOff>361950</xdr:colOff>
      <xdr:row>216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169</xdr:row>
      <xdr:rowOff>6350</xdr:rowOff>
    </xdr:from>
    <xdr:to>
      <xdr:col>8</xdr:col>
      <xdr:colOff>574675</xdr:colOff>
      <xdr:row>196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155</xdr:row>
      <xdr:rowOff>155575</xdr:rowOff>
    </xdr:from>
    <xdr:to>
      <xdr:col>8</xdr:col>
      <xdr:colOff>574675</xdr:colOff>
      <xdr:row>182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659965740742" createdVersion="3" refreshedVersion="3" minRefreshableVersion="3" recordCount="534">
  <cacheSource type="worksheet">
    <worksheetSource name="Table3"/>
  </cacheSource>
  <cacheFields count="4">
    <cacheField name="Category" numFmtId="0">
      <sharedItems count="5">
        <s v="ALL TABLE DATA"/>
        <s v="Category 1"/>
        <s v="Category 2"/>
        <s v="Category 3"/>
        <s v="Category 4"/>
      </sharedItems>
    </cacheField>
    <cacheField name="Column" numFmtId="0">
      <sharedItems count="52"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7">
        <s v="Very Low"/>
        <s v="Low"/>
        <s v="Medium"/>
        <s v="High"/>
        <s v="Very High"/>
        <n v="0"/>
        <n v="1"/>
      </sharedItems>
    </cacheField>
    <cacheField name="Support" numFmtId="0">
      <sharedItems containsSemiMixedTypes="0" containsString="0" containsNumber="1" minValue="2.7669326418643301E-6" maxValue="13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70238310186" createdVersion="3" refreshedVersion="3" minRefreshableVersion="3" recordCount="619">
  <cacheSource type="worksheet">
    <worksheetSource name="Table5"/>
  </cacheSource>
  <cacheFields count="4">
    <cacheField name="Category" numFmtId="0">
      <sharedItems count="6">
        <s v="ALL TABLE DATA"/>
        <s v="Category 1"/>
        <s v="Category 2"/>
        <s v="Category 3"/>
        <s v="Category 4"/>
        <s v="Category 5"/>
      </sharedItems>
    </cacheField>
    <cacheField name="Column" numFmtId="0">
      <sharedItems count="53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9">
        <s v="Male"/>
        <s v="Female"/>
        <s v="Very Low"/>
        <s v="Low"/>
        <s v="Medium"/>
        <s v="High"/>
        <s v="Very High"/>
        <n v="0"/>
        <n v="1"/>
      </sharedItems>
    </cacheField>
    <cacheField name="Support" numFmtId="0">
      <sharedItems containsSemiMixedTypes="0" containsString="0" containsNumber="1" minValue="3.0208270622314898E-4" maxValue="13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4">
  <r>
    <x v="0"/>
    <x v="0"/>
    <x v="0"/>
    <n v="25.627550317259502"/>
  </r>
  <r>
    <x v="0"/>
    <x v="0"/>
    <x v="1"/>
    <n v="39.974640947321703"/>
  </r>
  <r>
    <x v="0"/>
    <x v="0"/>
    <x v="2"/>
    <n v="40.799865650218401"/>
  </r>
  <r>
    <x v="0"/>
    <x v="0"/>
    <x v="3"/>
    <n v="21.8128893410667"/>
  </r>
  <r>
    <x v="0"/>
    <x v="0"/>
    <x v="4"/>
    <n v="9.7850537441337107"/>
  </r>
  <r>
    <x v="0"/>
    <x v="1"/>
    <x v="0"/>
    <n v="3.9953649207270598"/>
  </r>
  <r>
    <x v="0"/>
    <x v="1"/>
    <x v="1"/>
    <n v="13.014400520472501"/>
  </r>
  <r>
    <x v="0"/>
    <x v="1"/>
    <x v="2"/>
    <n v="25.160057203848801"/>
  </r>
  <r>
    <x v="0"/>
    <x v="1"/>
    <x v="3"/>
    <n v="29.795339530268201"/>
  </r>
  <r>
    <x v="0"/>
    <x v="1"/>
    <x v="4"/>
    <n v="66.034837824683393"/>
  </r>
  <r>
    <x v="0"/>
    <x v="2"/>
    <x v="5"/>
    <n v="54"/>
  </r>
  <r>
    <x v="0"/>
    <x v="2"/>
    <x v="6"/>
    <n v="84"/>
  </r>
  <r>
    <x v="0"/>
    <x v="3"/>
    <x v="6"/>
    <n v="125"/>
  </r>
  <r>
    <x v="0"/>
    <x v="3"/>
    <x v="5"/>
    <n v="13"/>
  </r>
  <r>
    <x v="0"/>
    <x v="4"/>
    <x v="5"/>
    <n v="31"/>
  </r>
  <r>
    <x v="0"/>
    <x v="4"/>
    <x v="6"/>
    <n v="107"/>
  </r>
  <r>
    <x v="0"/>
    <x v="5"/>
    <x v="6"/>
    <n v="101"/>
  </r>
  <r>
    <x v="0"/>
    <x v="5"/>
    <x v="5"/>
    <n v="37"/>
  </r>
  <r>
    <x v="0"/>
    <x v="6"/>
    <x v="6"/>
    <n v="127"/>
  </r>
  <r>
    <x v="0"/>
    <x v="6"/>
    <x v="5"/>
    <n v="11"/>
  </r>
  <r>
    <x v="0"/>
    <x v="7"/>
    <x v="5"/>
    <n v="14"/>
  </r>
  <r>
    <x v="0"/>
    <x v="7"/>
    <x v="6"/>
    <n v="124"/>
  </r>
  <r>
    <x v="0"/>
    <x v="8"/>
    <x v="6"/>
    <n v="126"/>
  </r>
  <r>
    <x v="0"/>
    <x v="8"/>
    <x v="5"/>
    <n v="12"/>
  </r>
  <r>
    <x v="0"/>
    <x v="9"/>
    <x v="6"/>
    <n v="92"/>
  </r>
  <r>
    <x v="0"/>
    <x v="9"/>
    <x v="5"/>
    <n v="46"/>
  </r>
  <r>
    <x v="0"/>
    <x v="10"/>
    <x v="6"/>
    <n v="111"/>
  </r>
  <r>
    <x v="0"/>
    <x v="10"/>
    <x v="5"/>
    <n v="27"/>
  </r>
  <r>
    <x v="0"/>
    <x v="11"/>
    <x v="6"/>
    <n v="126"/>
  </r>
  <r>
    <x v="0"/>
    <x v="11"/>
    <x v="5"/>
    <n v="12"/>
  </r>
  <r>
    <x v="0"/>
    <x v="12"/>
    <x v="6"/>
    <n v="85"/>
  </r>
  <r>
    <x v="0"/>
    <x v="12"/>
    <x v="5"/>
    <n v="53"/>
  </r>
  <r>
    <x v="0"/>
    <x v="13"/>
    <x v="5"/>
    <n v="17"/>
  </r>
  <r>
    <x v="0"/>
    <x v="13"/>
    <x v="6"/>
    <n v="121"/>
  </r>
  <r>
    <x v="0"/>
    <x v="14"/>
    <x v="5"/>
    <n v="8"/>
  </r>
  <r>
    <x v="0"/>
    <x v="14"/>
    <x v="6"/>
    <n v="130"/>
  </r>
  <r>
    <x v="0"/>
    <x v="15"/>
    <x v="6"/>
    <n v="125"/>
  </r>
  <r>
    <x v="0"/>
    <x v="15"/>
    <x v="5"/>
    <n v="13"/>
  </r>
  <r>
    <x v="0"/>
    <x v="16"/>
    <x v="6"/>
    <n v="92"/>
  </r>
  <r>
    <x v="0"/>
    <x v="16"/>
    <x v="5"/>
    <n v="46"/>
  </r>
  <r>
    <x v="0"/>
    <x v="17"/>
    <x v="6"/>
    <n v="108"/>
  </r>
  <r>
    <x v="0"/>
    <x v="17"/>
    <x v="5"/>
    <n v="30"/>
  </r>
  <r>
    <x v="0"/>
    <x v="18"/>
    <x v="5"/>
    <n v="32"/>
  </r>
  <r>
    <x v="0"/>
    <x v="18"/>
    <x v="6"/>
    <n v="106"/>
  </r>
  <r>
    <x v="0"/>
    <x v="19"/>
    <x v="6"/>
    <n v="114"/>
  </r>
  <r>
    <x v="0"/>
    <x v="19"/>
    <x v="5"/>
    <n v="24"/>
  </r>
  <r>
    <x v="0"/>
    <x v="20"/>
    <x v="6"/>
    <n v="97"/>
  </r>
  <r>
    <x v="0"/>
    <x v="20"/>
    <x v="5"/>
    <n v="41"/>
  </r>
  <r>
    <x v="0"/>
    <x v="21"/>
    <x v="6"/>
    <n v="124"/>
  </r>
  <r>
    <x v="0"/>
    <x v="21"/>
    <x v="5"/>
    <n v="14"/>
  </r>
  <r>
    <x v="0"/>
    <x v="22"/>
    <x v="6"/>
    <n v="129"/>
  </r>
  <r>
    <x v="0"/>
    <x v="22"/>
    <x v="5"/>
    <n v="9"/>
  </r>
  <r>
    <x v="0"/>
    <x v="23"/>
    <x v="5"/>
    <n v="46"/>
  </r>
  <r>
    <x v="0"/>
    <x v="23"/>
    <x v="6"/>
    <n v="92"/>
  </r>
  <r>
    <x v="0"/>
    <x v="24"/>
    <x v="5"/>
    <n v="9"/>
  </r>
  <r>
    <x v="0"/>
    <x v="24"/>
    <x v="6"/>
    <n v="129"/>
  </r>
  <r>
    <x v="0"/>
    <x v="25"/>
    <x v="5"/>
    <n v="44"/>
  </r>
  <r>
    <x v="0"/>
    <x v="25"/>
    <x v="6"/>
    <n v="94"/>
  </r>
  <r>
    <x v="0"/>
    <x v="26"/>
    <x v="6"/>
    <n v="115"/>
  </r>
  <r>
    <x v="0"/>
    <x v="26"/>
    <x v="5"/>
    <n v="23"/>
  </r>
  <r>
    <x v="0"/>
    <x v="27"/>
    <x v="5"/>
    <n v="43"/>
  </r>
  <r>
    <x v="0"/>
    <x v="27"/>
    <x v="6"/>
    <n v="95"/>
  </r>
  <r>
    <x v="0"/>
    <x v="28"/>
    <x v="5"/>
    <n v="66"/>
  </r>
  <r>
    <x v="0"/>
    <x v="28"/>
    <x v="6"/>
    <n v="72"/>
  </r>
  <r>
    <x v="0"/>
    <x v="29"/>
    <x v="6"/>
    <n v="98"/>
  </r>
  <r>
    <x v="0"/>
    <x v="29"/>
    <x v="5"/>
    <n v="40"/>
  </r>
  <r>
    <x v="0"/>
    <x v="30"/>
    <x v="6"/>
    <n v="96"/>
  </r>
  <r>
    <x v="0"/>
    <x v="30"/>
    <x v="5"/>
    <n v="42"/>
  </r>
  <r>
    <x v="0"/>
    <x v="31"/>
    <x v="5"/>
    <n v="17"/>
  </r>
  <r>
    <x v="0"/>
    <x v="31"/>
    <x v="6"/>
    <n v="121"/>
  </r>
  <r>
    <x v="0"/>
    <x v="32"/>
    <x v="6"/>
    <n v="95"/>
  </r>
  <r>
    <x v="0"/>
    <x v="32"/>
    <x v="5"/>
    <n v="43"/>
  </r>
  <r>
    <x v="0"/>
    <x v="33"/>
    <x v="5"/>
    <n v="39"/>
  </r>
  <r>
    <x v="0"/>
    <x v="33"/>
    <x v="6"/>
    <n v="99"/>
  </r>
  <r>
    <x v="0"/>
    <x v="34"/>
    <x v="6"/>
    <n v="112"/>
  </r>
  <r>
    <x v="0"/>
    <x v="34"/>
    <x v="5"/>
    <n v="26"/>
  </r>
  <r>
    <x v="0"/>
    <x v="35"/>
    <x v="6"/>
    <n v="102"/>
  </r>
  <r>
    <x v="0"/>
    <x v="35"/>
    <x v="5"/>
    <n v="36"/>
  </r>
  <r>
    <x v="0"/>
    <x v="36"/>
    <x v="6"/>
    <n v="121"/>
  </r>
  <r>
    <x v="0"/>
    <x v="36"/>
    <x v="5"/>
    <n v="17"/>
  </r>
  <r>
    <x v="0"/>
    <x v="37"/>
    <x v="6"/>
    <n v="127"/>
  </r>
  <r>
    <x v="0"/>
    <x v="37"/>
    <x v="5"/>
    <n v="11"/>
  </r>
  <r>
    <x v="0"/>
    <x v="38"/>
    <x v="5"/>
    <n v="32"/>
  </r>
  <r>
    <x v="0"/>
    <x v="38"/>
    <x v="6"/>
    <n v="106"/>
  </r>
  <r>
    <x v="0"/>
    <x v="39"/>
    <x v="6"/>
    <n v="108"/>
  </r>
  <r>
    <x v="0"/>
    <x v="39"/>
    <x v="5"/>
    <n v="30"/>
  </r>
  <r>
    <x v="0"/>
    <x v="40"/>
    <x v="6"/>
    <n v="97"/>
  </r>
  <r>
    <x v="0"/>
    <x v="40"/>
    <x v="5"/>
    <n v="41"/>
  </r>
  <r>
    <x v="0"/>
    <x v="41"/>
    <x v="6"/>
    <n v="121"/>
  </r>
  <r>
    <x v="0"/>
    <x v="41"/>
    <x v="5"/>
    <n v="17"/>
  </r>
  <r>
    <x v="0"/>
    <x v="42"/>
    <x v="6"/>
    <n v="118"/>
  </r>
  <r>
    <x v="0"/>
    <x v="42"/>
    <x v="5"/>
    <n v="20"/>
  </r>
  <r>
    <x v="0"/>
    <x v="43"/>
    <x v="6"/>
    <n v="123"/>
  </r>
  <r>
    <x v="0"/>
    <x v="43"/>
    <x v="5"/>
    <n v="15"/>
  </r>
  <r>
    <x v="0"/>
    <x v="44"/>
    <x v="6"/>
    <n v="83"/>
  </r>
  <r>
    <x v="0"/>
    <x v="44"/>
    <x v="5"/>
    <n v="55"/>
  </r>
  <r>
    <x v="0"/>
    <x v="45"/>
    <x v="6"/>
    <n v="103"/>
  </r>
  <r>
    <x v="0"/>
    <x v="45"/>
    <x v="5"/>
    <n v="35"/>
  </r>
  <r>
    <x v="0"/>
    <x v="46"/>
    <x v="5"/>
    <n v="12"/>
  </r>
  <r>
    <x v="0"/>
    <x v="46"/>
    <x v="6"/>
    <n v="126"/>
  </r>
  <r>
    <x v="0"/>
    <x v="47"/>
    <x v="5"/>
    <n v="17"/>
  </r>
  <r>
    <x v="0"/>
    <x v="47"/>
    <x v="6"/>
    <n v="121"/>
  </r>
  <r>
    <x v="0"/>
    <x v="48"/>
    <x v="6"/>
    <n v="100"/>
  </r>
  <r>
    <x v="0"/>
    <x v="48"/>
    <x v="5"/>
    <n v="38"/>
  </r>
  <r>
    <x v="0"/>
    <x v="49"/>
    <x v="6"/>
    <n v="97"/>
  </r>
  <r>
    <x v="0"/>
    <x v="49"/>
    <x v="5"/>
    <n v="41"/>
  </r>
  <r>
    <x v="0"/>
    <x v="50"/>
    <x v="5"/>
    <n v="44"/>
  </r>
  <r>
    <x v="0"/>
    <x v="50"/>
    <x v="6"/>
    <n v="94"/>
  </r>
  <r>
    <x v="0"/>
    <x v="51"/>
    <x v="6"/>
    <n v="94"/>
  </r>
  <r>
    <x v="0"/>
    <x v="51"/>
    <x v="5"/>
    <n v="44"/>
  </r>
  <r>
    <x v="1"/>
    <x v="0"/>
    <x v="0"/>
    <n v="11.552893924004399"/>
  </r>
  <r>
    <x v="1"/>
    <x v="0"/>
    <x v="1"/>
    <n v="23.1695603931976"/>
  </r>
  <r>
    <x v="1"/>
    <x v="0"/>
    <x v="2"/>
    <n v="21.311699595717801"/>
  </r>
  <r>
    <x v="1"/>
    <x v="0"/>
    <x v="3"/>
    <n v="7.6455329062471797"/>
  </r>
  <r>
    <x v="1"/>
    <x v="0"/>
    <x v="4"/>
    <n v="1.1188914193633099"/>
  </r>
  <r>
    <x v="1"/>
    <x v="1"/>
    <x v="4"/>
    <n v="64.798578238530297"/>
  </r>
  <r>
    <x v="1"/>
    <x v="2"/>
    <x v="5"/>
    <n v="5"/>
  </r>
  <r>
    <x v="1"/>
    <x v="2"/>
    <x v="6"/>
    <n v="59.798578238530297"/>
  </r>
  <r>
    <x v="1"/>
    <x v="3"/>
    <x v="6"/>
    <n v="62.871734420008202"/>
  </r>
  <r>
    <x v="1"/>
    <x v="3"/>
    <x v="5"/>
    <n v="1.92684381852203"/>
  </r>
  <r>
    <x v="1"/>
    <x v="4"/>
    <x v="5"/>
    <n v="5"/>
  </r>
  <r>
    <x v="1"/>
    <x v="4"/>
    <x v="6"/>
    <n v="59.798578238530297"/>
  </r>
  <r>
    <x v="1"/>
    <x v="5"/>
    <x v="6"/>
    <n v="62.798578238530297"/>
  </r>
  <r>
    <x v="1"/>
    <x v="5"/>
    <x v="5"/>
    <n v="2"/>
  </r>
  <r>
    <x v="1"/>
    <x v="6"/>
    <x v="6"/>
    <n v="64.798578238530297"/>
  </r>
  <r>
    <x v="1"/>
    <x v="7"/>
    <x v="5"/>
    <n v="1"/>
  </r>
  <r>
    <x v="1"/>
    <x v="7"/>
    <x v="6"/>
    <n v="63.798578238530297"/>
  </r>
  <r>
    <x v="1"/>
    <x v="8"/>
    <x v="6"/>
    <n v="60.884901674424597"/>
  </r>
  <r>
    <x v="1"/>
    <x v="8"/>
    <x v="5"/>
    <n v="3.9136765641056699"/>
  </r>
  <r>
    <x v="1"/>
    <x v="9"/>
    <x v="6"/>
    <n v="57.798578238530297"/>
  </r>
  <r>
    <x v="1"/>
    <x v="9"/>
    <x v="5"/>
    <n v="7"/>
  </r>
  <r>
    <x v="1"/>
    <x v="10"/>
    <x v="6"/>
    <n v="62.871734420008202"/>
  </r>
  <r>
    <x v="1"/>
    <x v="10"/>
    <x v="5"/>
    <n v="1.92684381852203"/>
  </r>
  <r>
    <x v="1"/>
    <x v="11"/>
    <x v="6"/>
    <n v="63.798578238530297"/>
  </r>
  <r>
    <x v="1"/>
    <x v="11"/>
    <x v="5"/>
    <n v="1"/>
  </r>
  <r>
    <x v="1"/>
    <x v="12"/>
    <x v="6"/>
    <n v="56.9136765641057"/>
  </r>
  <r>
    <x v="1"/>
    <x v="12"/>
    <x v="5"/>
    <n v="7.8849016744245901"/>
  </r>
  <r>
    <x v="1"/>
    <x v="13"/>
    <x v="5"/>
    <n v="1"/>
  </r>
  <r>
    <x v="1"/>
    <x v="13"/>
    <x v="6"/>
    <n v="63.798578238530297"/>
  </r>
  <r>
    <x v="1"/>
    <x v="14"/>
    <x v="6"/>
    <n v="64.798578238530297"/>
  </r>
  <r>
    <x v="1"/>
    <x v="15"/>
    <x v="6"/>
    <n v="64.798578238530297"/>
  </r>
  <r>
    <x v="1"/>
    <x v="16"/>
    <x v="6"/>
    <n v="58.798578238530297"/>
  </r>
  <r>
    <x v="1"/>
    <x v="16"/>
    <x v="5"/>
    <n v="6"/>
  </r>
  <r>
    <x v="1"/>
    <x v="17"/>
    <x v="6"/>
    <n v="63.9136765641057"/>
  </r>
  <r>
    <x v="1"/>
    <x v="17"/>
    <x v="5"/>
    <n v="0.884901674424587"/>
  </r>
  <r>
    <x v="1"/>
    <x v="18"/>
    <x v="5"/>
    <n v="1"/>
  </r>
  <r>
    <x v="1"/>
    <x v="18"/>
    <x v="6"/>
    <n v="63.798578238530297"/>
  </r>
  <r>
    <x v="1"/>
    <x v="19"/>
    <x v="6"/>
    <n v="60.811745492946599"/>
  </r>
  <r>
    <x v="1"/>
    <x v="19"/>
    <x v="5"/>
    <n v="3.9868327455836399"/>
  </r>
  <r>
    <x v="1"/>
    <x v="20"/>
    <x v="6"/>
    <n v="50.798578238530297"/>
  </r>
  <r>
    <x v="1"/>
    <x v="20"/>
    <x v="5"/>
    <n v="14"/>
  </r>
  <r>
    <x v="1"/>
    <x v="21"/>
    <x v="6"/>
    <n v="64.798578238530297"/>
  </r>
  <r>
    <x v="1"/>
    <x v="22"/>
    <x v="6"/>
    <n v="64.798578238530297"/>
  </r>
  <r>
    <x v="1"/>
    <x v="23"/>
    <x v="5"/>
    <n v="6"/>
  </r>
  <r>
    <x v="1"/>
    <x v="23"/>
    <x v="6"/>
    <n v="58.798578238530297"/>
  </r>
  <r>
    <x v="1"/>
    <x v="24"/>
    <x v="5"/>
    <n v="2"/>
  </r>
  <r>
    <x v="1"/>
    <x v="24"/>
    <x v="6"/>
    <n v="62.798578238530297"/>
  </r>
  <r>
    <x v="1"/>
    <x v="25"/>
    <x v="5"/>
    <n v="4"/>
  </r>
  <r>
    <x v="1"/>
    <x v="25"/>
    <x v="6"/>
    <n v="60.798578238530297"/>
  </r>
  <r>
    <x v="1"/>
    <x v="26"/>
    <x v="6"/>
    <n v="59.798578238530297"/>
  </r>
  <r>
    <x v="1"/>
    <x v="26"/>
    <x v="5"/>
    <n v="5"/>
  </r>
  <r>
    <x v="1"/>
    <x v="27"/>
    <x v="5"/>
    <n v="6"/>
  </r>
  <r>
    <x v="1"/>
    <x v="27"/>
    <x v="6"/>
    <n v="58.798578238530297"/>
  </r>
  <r>
    <x v="1"/>
    <x v="28"/>
    <x v="5"/>
    <n v="14"/>
  </r>
  <r>
    <x v="1"/>
    <x v="28"/>
    <x v="6"/>
    <n v="50.798578238530297"/>
  </r>
  <r>
    <x v="1"/>
    <x v="29"/>
    <x v="6"/>
    <n v="57.871734420008202"/>
  </r>
  <r>
    <x v="1"/>
    <x v="29"/>
    <x v="5"/>
    <n v="6.9268438185220296"/>
  </r>
  <r>
    <x v="1"/>
    <x v="30"/>
    <x v="6"/>
    <n v="58.986832745583598"/>
  </r>
  <r>
    <x v="1"/>
    <x v="30"/>
    <x v="5"/>
    <n v="5.8117454929466099"/>
  </r>
  <r>
    <x v="1"/>
    <x v="31"/>
    <x v="6"/>
    <n v="64.798578238530297"/>
  </r>
  <r>
    <x v="1"/>
    <x v="32"/>
    <x v="6"/>
    <n v="53.9136765641057"/>
  </r>
  <r>
    <x v="1"/>
    <x v="32"/>
    <x v="5"/>
    <n v="10.884901674424601"/>
  </r>
  <r>
    <x v="1"/>
    <x v="33"/>
    <x v="5"/>
    <n v="14"/>
  </r>
  <r>
    <x v="1"/>
    <x v="33"/>
    <x v="6"/>
    <n v="50.798578238530297"/>
  </r>
  <r>
    <x v="1"/>
    <x v="34"/>
    <x v="6"/>
    <n v="62.798578238530297"/>
  </r>
  <r>
    <x v="1"/>
    <x v="34"/>
    <x v="5"/>
    <n v="2"/>
  </r>
  <r>
    <x v="1"/>
    <x v="35"/>
    <x v="6"/>
    <n v="61.811745492946599"/>
  </r>
  <r>
    <x v="1"/>
    <x v="35"/>
    <x v="5"/>
    <n v="2.9868327455836399"/>
  </r>
  <r>
    <x v="1"/>
    <x v="36"/>
    <x v="6"/>
    <n v="64.798578238530297"/>
  </r>
  <r>
    <x v="1"/>
    <x v="37"/>
    <x v="6"/>
    <n v="63.798578238530297"/>
  </r>
  <r>
    <x v="1"/>
    <x v="37"/>
    <x v="5"/>
    <n v="1"/>
  </r>
  <r>
    <x v="1"/>
    <x v="38"/>
    <x v="5"/>
    <n v="2"/>
  </r>
  <r>
    <x v="1"/>
    <x v="38"/>
    <x v="6"/>
    <n v="62.798578238530297"/>
  </r>
  <r>
    <x v="1"/>
    <x v="39"/>
    <x v="6"/>
    <n v="63.798578238530297"/>
  </r>
  <r>
    <x v="1"/>
    <x v="39"/>
    <x v="5"/>
    <n v="1"/>
  </r>
  <r>
    <x v="1"/>
    <x v="40"/>
    <x v="6"/>
    <n v="60.871734420008202"/>
  </r>
  <r>
    <x v="1"/>
    <x v="40"/>
    <x v="5"/>
    <n v="3.92684381852203"/>
  </r>
  <r>
    <x v="1"/>
    <x v="41"/>
    <x v="6"/>
    <n v="64.798578238530297"/>
  </r>
  <r>
    <x v="1"/>
    <x v="42"/>
    <x v="6"/>
    <n v="63.798578238530297"/>
  </r>
  <r>
    <x v="1"/>
    <x v="42"/>
    <x v="5"/>
    <n v="1"/>
  </r>
  <r>
    <x v="1"/>
    <x v="43"/>
    <x v="6"/>
    <n v="62.9136765641057"/>
  </r>
  <r>
    <x v="1"/>
    <x v="43"/>
    <x v="5"/>
    <n v="1.8849016744245899"/>
  </r>
  <r>
    <x v="1"/>
    <x v="44"/>
    <x v="6"/>
    <n v="53.798578238530297"/>
  </r>
  <r>
    <x v="1"/>
    <x v="44"/>
    <x v="5"/>
    <n v="11"/>
  </r>
  <r>
    <x v="1"/>
    <x v="45"/>
    <x v="6"/>
    <n v="60.9136765641057"/>
  </r>
  <r>
    <x v="1"/>
    <x v="45"/>
    <x v="5"/>
    <n v="3.8849016744245901"/>
  </r>
  <r>
    <x v="1"/>
    <x v="46"/>
    <x v="5"/>
    <n v="1.9868327455836401"/>
  </r>
  <r>
    <x v="1"/>
    <x v="46"/>
    <x v="6"/>
    <n v="62.811745492946599"/>
  </r>
  <r>
    <x v="1"/>
    <x v="47"/>
    <x v="5"/>
    <n v="2"/>
  </r>
  <r>
    <x v="1"/>
    <x v="47"/>
    <x v="6"/>
    <n v="62.798578238530297"/>
  </r>
  <r>
    <x v="1"/>
    <x v="48"/>
    <x v="6"/>
    <n v="60.798578238530297"/>
  </r>
  <r>
    <x v="1"/>
    <x v="48"/>
    <x v="5"/>
    <n v="4"/>
  </r>
  <r>
    <x v="1"/>
    <x v="49"/>
    <x v="6"/>
    <n v="58.9136765641057"/>
  </r>
  <r>
    <x v="1"/>
    <x v="49"/>
    <x v="5"/>
    <n v="5.8849016744245901"/>
  </r>
  <r>
    <x v="1"/>
    <x v="50"/>
    <x v="5"/>
    <n v="3.9868327455836399"/>
  </r>
  <r>
    <x v="1"/>
    <x v="50"/>
    <x v="6"/>
    <n v="60.811745492946599"/>
  </r>
  <r>
    <x v="1"/>
    <x v="51"/>
    <x v="6"/>
    <n v="57.811745492946599"/>
  </r>
  <r>
    <x v="1"/>
    <x v="51"/>
    <x v="5"/>
    <n v="6.9868327455836399"/>
  </r>
  <r>
    <x v="2"/>
    <x v="0"/>
    <x v="0"/>
    <n v="3.5909398437048399"/>
  </r>
  <r>
    <x v="2"/>
    <x v="0"/>
    <x v="1"/>
    <n v="6.9026007496661901"/>
  </r>
  <r>
    <x v="2"/>
    <x v="0"/>
    <x v="2"/>
    <n v="8.6520064204791201"/>
  </r>
  <r>
    <x v="2"/>
    <x v="0"/>
    <x v="3"/>
    <n v="5.6840927420950704"/>
  </r>
  <r>
    <x v="2"/>
    <x v="0"/>
    <x v="4"/>
    <n v="2.3408675597083799"/>
  </r>
  <r>
    <x v="2"/>
    <x v="1"/>
    <x v="1"/>
    <n v="2.7669326418643301E-6"/>
  </r>
  <r>
    <x v="2"/>
    <x v="1"/>
    <x v="2"/>
    <n v="1.1061233757181499"/>
  </r>
  <r>
    <x v="2"/>
    <x v="1"/>
    <x v="3"/>
    <n v="24.881251705656499"/>
  </r>
  <r>
    <x v="2"/>
    <x v="1"/>
    <x v="4"/>
    <n v="1.18312946734629"/>
  </r>
  <r>
    <x v="2"/>
    <x v="2"/>
    <x v="5"/>
    <n v="15.116427080901399"/>
  </r>
  <r>
    <x v="2"/>
    <x v="2"/>
    <x v="6"/>
    <n v="12.0540802347523"/>
  </r>
  <r>
    <x v="2"/>
    <x v="3"/>
    <x v="6"/>
    <n v="23.0243484950043"/>
  </r>
  <r>
    <x v="2"/>
    <x v="3"/>
    <x v="5"/>
    <n v="4.1461588206493403"/>
  </r>
  <r>
    <x v="2"/>
    <x v="4"/>
    <x v="5"/>
    <n v="6.04407747928449"/>
  </r>
  <r>
    <x v="2"/>
    <x v="4"/>
    <x v="6"/>
    <n v="21.126429836369098"/>
  </r>
  <r>
    <x v="2"/>
    <x v="5"/>
    <x v="6"/>
    <n v="22.215718834449699"/>
  </r>
  <r>
    <x v="2"/>
    <x v="5"/>
    <x v="5"/>
    <n v="4.9547884812038596"/>
  </r>
  <r>
    <x v="2"/>
    <x v="6"/>
    <x v="6"/>
    <n v="26.170679991563599"/>
  </r>
  <r>
    <x v="2"/>
    <x v="6"/>
    <x v="5"/>
    <n v="0.999827324089965"/>
  </r>
  <r>
    <x v="2"/>
    <x v="7"/>
    <x v="5"/>
    <n v="2.9948212064008399"/>
  </r>
  <r>
    <x v="2"/>
    <x v="7"/>
    <x v="6"/>
    <n v="24.175686109252801"/>
  </r>
  <r>
    <x v="2"/>
    <x v="8"/>
    <x v="6"/>
    <n v="26.084183879759301"/>
  </r>
  <r>
    <x v="2"/>
    <x v="8"/>
    <x v="5"/>
    <n v="1.0863234358943299"/>
  </r>
  <r>
    <x v="2"/>
    <x v="9"/>
    <x v="6"/>
    <n v="16.358093229264298"/>
  </r>
  <r>
    <x v="2"/>
    <x v="9"/>
    <x v="5"/>
    <n v="10.8124140863893"/>
  </r>
  <r>
    <x v="2"/>
    <x v="10"/>
    <x v="6"/>
    <n v="24.123998564294698"/>
  </r>
  <r>
    <x v="2"/>
    <x v="10"/>
    <x v="5"/>
    <n v="3.04650875135893"/>
  </r>
  <r>
    <x v="2"/>
    <x v="11"/>
    <x v="6"/>
    <n v="24.237955809972998"/>
  </r>
  <r>
    <x v="2"/>
    <x v="11"/>
    <x v="5"/>
    <n v="2.9325515056806299"/>
  </r>
  <r>
    <x v="2"/>
    <x v="12"/>
    <x v="6"/>
    <n v="12.0907156918793"/>
  </r>
  <r>
    <x v="2"/>
    <x v="12"/>
    <x v="5"/>
    <n v="15.0797916237743"/>
  </r>
  <r>
    <x v="2"/>
    <x v="13"/>
    <x v="6"/>
    <n v="27.170507315653602"/>
  </r>
  <r>
    <x v="2"/>
    <x v="14"/>
    <x v="5"/>
    <n v="1.0003170216517101"/>
  </r>
  <r>
    <x v="2"/>
    <x v="14"/>
    <x v="6"/>
    <n v="26.170190294001898"/>
  </r>
  <r>
    <x v="2"/>
    <x v="15"/>
    <x v="6"/>
    <n v="27.161312648138001"/>
  </r>
  <r>
    <x v="2"/>
    <x v="15"/>
    <x v="5"/>
    <n v="9.1946675155837407E-3"/>
  </r>
  <r>
    <x v="2"/>
    <x v="16"/>
    <x v="6"/>
    <n v="18.251439622782399"/>
  </r>
  <r>
    <x v="2"/>
    <x v="16"/>
    <x v="5"/>
    <n v="8.91906769287122"/>
  </r>
  <r>
    <x v="2"/>
    <x v="17"/>
    <x v="6"/>
    <n v="24.189570103122499"/>
  </r>
  <r>
    <x v="2"/>
    <x v="17"/>
    <x v="5"/>
    <n v="2.98093721253105"/>
  </r>
  <r>
    <x v="2"/>
    <x v="18"/>
    <x v="5"/>
    <n v="1.09488142722837"/>
  </r>
  <r>
    <x v="2"/>
    <x v="18"/>
    <x v="6"/>
    <n v="26.075625888425201"/>
  </r>
  <r>
    <x v="2"/>
    <x v="19"/>
    <x v="6"/>
    <n v="20.1627804041327"/>
  </r>
  <r>
    <x v="2"/>
    <x v="19"/>
    <x v="5"/>
    <n v="7.0077269115209502"/>
  </r>
  <r>
    <x v="2"/>
    <x v="20"/>
    <x v="6"/>
    <n v="13.1203127158995"/>
  </r>
  <r>
    <x v="2"/>
    <x v="20"/>
    <x v="5"/>
    <n v="14.0501945997541"/>
  </r>
  <r>
    <x v="2"/>
    <x v="21"/>
    <x v="6"/>
    <n v="25.099566171549899"/>
  </r>
  <r>
    <x v="2"/>
    <x v="21"/>
    <x v="5"/>
    <n v="2.07094114410374"/>
  </r>
  <r>
    <x v="2"/>
    <x v="22"/>
    <x v="6"/>
    <n v="26.170507315653602"/>
  </r>
  <r>
    <x v="2"/>
    <x v="22"/>
    <x v="5"/>
    <n v="1"/>
  </r>
  <r>
    <x v="2"/>
    <x v="23"/>
    <x v="5"/>
    <n v="11.8535114469168"/>
  </r>
  <r>
    <x v="2"/>
    <x v="23"/>
    <x v="6"/>
    <n v="15.3169958687368"/>
  </r>
  <r>
    <x v="2"/>
    <x v="24"/>
    <x v="5"/>
    <n v="0.15751213440946399"/>
  </r>
  <r>
    <x v="2"/>
    <x v="24"/>
    <x v="6"/>
    <n v="27.012995181244101"/>
  </r>
  <r>
    <x v="2"/>
    <x v="25"/>
    <x v="5"/>
    <n v="4.9269736942487903"/>
  </r>
  <r>
    <x v="2"/>
    <x v="25"/>
    <x v="6"/>
    <n v="22.243533621404801"/>
  </r>
  <r>
    <x v="2"/>
    <x v="26"/>
    <x v="6"/>
    <n v="22.1910384729943"/>
  </r>
  <r>
    <x v="2"/>
    <x v="26"/>
    <x v="5"/>
    <n v="4.9794688426592897"/>
  </r>
  <r>
    <x v="2"/>
    <x v="27"/>
    <x v="5"/>
    <n v="10.9536651225658"/>
  </r>
  <r>
    <x v="2"/>
    <x v="27"/>
    <x v="6"/>
    <n v="16.2168421930878"/>
  </r>
  <r>
    <x v="2"/>
    <x v="28"/>
    <x v="5"/>
    <n v="18.939418535341201"/>
  </r>
  <r>
    <x v="2"/>
    <x v="28"/>
    <x v="6"/>
    <n v="8.2310887803124206"/>
  </r>
  <r>
    <x v="2"/>
    <x v="29"/>
    <x v="6"/>
    <n v="15.190091215496601"/>
  </r>
  <r>
    <x v="2"/>
    <x v="29"/>
    <x v="5"/>
    <n v="11.980416100157001"/>
  </r>
  <r>
    <x v="2"/>
    <x v="30"/>
    <x v="6"/>
    <n v="19.0642198133657"/>
  </r>
  <r>
    <x v="2"/>
    <x v="30"/>
    <x v="5"/>
    <n v="8.1062875022878593"/>
  </r>
  <r>
    <x v="2"/>
    <x v="31"/>
    <x v="5"/>
    <n v="4.0421928013887198"/>
  </r>
  <r>
    <x v="2"/>
    <x v="31"/>
    <x v="6"/>
    <n v="23.1283145142649"/>
  </r>
  <r>
    <x v="2"/>
    <x v="32"/>
    <x v="6"/>
    <n v="22.9675056322369"/>
  </r>
  <r>
    <x v="2"/>
    <x v="32"/>
    <x v="5"/>
    <n v="4.2030016834166801"/>
  </r>
  <r>
    <x v="2"/>
    <x v="33"/>
    <x v="5"/>
    <n v="4.0829562457825199"/>
  </r>
  <r>
    <x v="2"/>
    <x v="33"/>
    <x v="6"/>
    <n v="23.0875510698711"/>
  </r>
  <r>
    <x v="2"/>
    <x v="34"/>
    <x v="6"/>
    <n v="20.3086057423486"/>
  </r>
  <r>
    <x v="2"/>
    <x v="34"/>
    <x v="5"/>
    <n v="6.86190157330498"/>
  </r>
  <r>
    <x v="2"/>
    <x v="35"/>
    <x v="6"/>
    <n v="24.001597874309599"/>
  </r>
  <r>
    <x v="2"/>
    <x v="35"/>
    <x v="5"/>
    <n v="3.1689094413439598"/>
  </r>
  <r>
    <x v="2"/>
    <x v="36"/>
    <x v="6"/>
    <n v="26.075622592341901"/>
  </r>
  <r>
    <x v="2"/>
    <x v="36"/>
    <x v="5"/>
    <n v="1.0948847233116701"/>
  </r>
  <r>
    <x v="2"/>
    <x v="37"/>
    <x v="6"/>
    <n v="24.1724474347544"/>
  </r>
  <r>
    <x v="2"/>
    <x v="37"/>
    <x v="5"/>
    <n v="2.9980598808991701"/>
  </r>
  <r>
    <x v="2"/>
    <x v="38"/>
    <x v="5"/>
    <n v="2.07194902875169"/>
  </r>
  <r>
    <x v="2"/>
    <x v="38"/>
    <x v="6"/>
    <n v="25.098558286901898"/>
  </r>
  <r>
    <x v="2"/>
    <x v="39"/>
    <x v="6"/>
    <n v="17.108169528278101"/>
  </r>
  <r>
    <x v="2"/>
    <x v="39"/>
    <x v="5"/>
    <n v="10.062337787375499"/>
  </r>
  <r>
    <x v="2"/>
    <x v="40"/>
    <x v="6"/>
    <n v="15.2270869471411"/>
  </r>
  <r>
    <x v="2"/>
    <x v="40"/>
    <x v="5"/>
    <n v="11.9434203685125"/>
  </r>
  <r>
    <x v="2"/>
    <x v="41"/>
    <x v="6"/>
    <n v="23.1765670437624"/>
  </r>
  <r>
    <x v="2"/>
    <x v="41"/>
    <x v="5"/>
    <n v="3.9939402718912"/>
  </r>
  <r>
    <x v="2"/>
    <x v="42"/>
    <x v="6"/>
    <n v="20.1046615319182"/>
  </r>
  <r>
    <x v="2"/>
    <x v="42"/>
    <x v="5"/>
    <n v="7.0658457837353996"/>
  </r>
  <r>
    <x v="2"/>
    <x v="43"/>
    <x v="6"/>
    <n v="24.063809297653599"/>
  </r>
  <r>
    <x v="2"/>
    <x v="43"/>
    <x v="5"/>
    <n v="3.1066980179999999"/>
  </r>
  <r>
    <x v="2"/>
    <x v="44"/>
    <x v="6"/>
    <n v="16.3087690843833"/>
  </r>
  <r>
    <x v="2"/>
    <x v="44"/>
    <x v="5"/>
    <n v="10.8617382312703"/>
  </r>
  <r>
    <x v="2"/>
    <x v="45"/>
    <x v="6"/>
    <n v="13.1373761396106"/>
  </r>
  <r>
    <x v="2"/>
    <x v="45"/>
    <x v="5"/>
    <n v="14.033131176043099"/>
  </r>
  <r>
    <x v="2"/>
    <x v="46"/>
    <x v="5"/>
    <n v="1.31672544163575E-2"/>
  </r>
  <r>
    <x v="2"/>
    <x v="46"/>
    <x v="6"/>
    <n v="27.1573400612372"/>
  </r>
  <r>
    <x v="2"/>
    <x v="47"/>
    <x v="5"/>
    <n v="8.0472561438771004E-4"/>
  </r>
  <r>
    <x v="2"/>
    <x v="47"/>
    <x v="6"/>
    <n v="27.169702590039201"/>
  </r>
  <r>
    <x v="2"/>
    <x v="48"/>
    <x v="6"/>
    <n v="17.2037538391216"/>
  </r>
  <r>
    <x v="2"/>
    <x v="48"/>
    <x v="5"/>
    <n v="9.9667534765319701"/>
  </r>
  <r>
    <x v="2"/>
    <x v="49"/>
    <x v="6"/>
    <n v="18.051904845867899"/>
  </r>
  <r>
    <x v="2"/>
    <x v="49"/>
    <x v="5"/>
    <n v="9.1186024697857295"/>
  </r>
  <r>
    <x v="2"/>
    <x v="50"/>
    <x v="5"/>
    <n v="10.9891912133122"/>
  </r>
  <r>
    <x v="2"/>
    <x v="50"/>
    <x v="6"/>
    <n v="16.181316102341398"/>
  </r>
  <r>
    <x v="2"/>
    <x v="51"/>
    <x v="6"/>
    <n v="17.1847367293411"/>
  </r>
  <r>
    <x v="2"/>
    <x v="51"/>
    <x v="5"/>
    <n v="9.9857705863124693"/>
  </r>
  <r>
    <x v="3"/>
    <x v="0"/>
    <x v="0"/>
    <n v="9.5884113317489206"/>
  </r>
  <r>
    <x v="3"/>
    <x v="0"/>
    <x v="1"/>
    <n v="7.3477221782990298"/>
  </r>
  <r>
    <x v="3"/>
    <x v="0"/>
    <x v="2"/>
    <n v="5.8663599421491499"/>
  </r>
  <r>
    <x v="3"/>
    <x v="0"/>
    <x v="3"/>
    <n v="2.92373315966173"/>
  </r>
  <r>
    <x v="3"/>
    <x v="0"/>
    <x v="4"/>
    <n v="1.1080820941801"/>
  </r>
  <r>
    <x v="3"/>
    <x v="1"/>
    <x v="0"/>
    <n v="3.9952943479237999"/>
  </r>
  <r>
    <x v="3"/>
    <x v="1"/>
    <x v="1"/>
    <n v="12.299648427904099"/>
  </r>
  <r>
    <x v="3"/>
    <x v="1"/>
    <x v="2"/>
    <n v="9.0251934482034297"/>
  </r>
  <r>
    <x v="3"/>
    <x v="1"/>
    <x v="3"/>
    <n v="1.4639212560452799"/>
  </r>
  <r>
    <x v="3"/>
    <x v="1"/>
    <x v="4"/>
    <n v="5.0251225962281897E-2"/>
  </r>
  <r>
    <x v="3"/>
    <x v="2"/>
    <x v="5"/>
    <n v="17.083981567175499"/>
  </r>
  <r>
    <x v="3"/>
    <x v="2"/>
    <x v="6"/>
    <n v="9.7503271388633994"/>
  </r>
  <r>
    <x v="3"/>
    <x v="3"/>
    <x v="6"/>
    <n v="23.097187972436998"/>
  </r>
  <r>
    <x v="3"/>
    <x v="3"/>
    <x v="5"/>
    <n v="3.7371207336018899"/>
  </r>
  <r>
    <x v="3"/>
    <x v="4"/>
    <x v="5"/>
    <n v="12.734430637798701"/>
  </r>
  <r>
    <x v="3"/>
    <x v="4"/>
    <x v="6"/>
    <n v="14.0998780682402"/>
  </r>
  <r>
    <x v="3"/>
    <x v="5"/>
    <x v="6"/>
    <n v="10.0134247098561"/>
  </r>
  <r>
    <x v="3"/>
    <x v="5"/>
    <x v="5"/>
    <n v="16.820883996182801"/>
  </r>
  <r>
    <x v="3"/>
    <x v="6"/>
    <x v="6"/>
    <n v="17.8374642239413"/>
  </r>
  <r>
    <x v="3"/>
    <x v="6"/>
    <x v="5"/>
    <n v="8.9968444820975897"/>
  </r>
  <r>
    <x v="3"/>
    <x v="7"/>
    <x v="5"/>
    <n v="10.0051787935992"/>
  </r>
  <r>
    <x v="3"/>
    <x v="7"/>
    <x v="6"/>
    <n v="16.8291299124398"/>
  </r>
  <r>
    <x v="3"/>
    <x v="8"/>
    <x v="6"/>
    <n v="20.8343087060389"/>
  </r>
  <r>
    <x v="3"/>
    <x v="8"/>
    <x v="5"/>
    <n v="6"/>
  </r>
  <r>
    <x v="3"/>
    <x v="9"/>
    <x v="6"/>
    <n v="8.0701656811148901"/>
  </r>
  <r>
    <x v="3"/>
    <x v="9"/>
    <x v="5"/>
    <n v="18.764143024924"/>
  </r>
  <r>
    <x v="3"/>
    <x v="10"/>
    <x v="6"/>
    <n v="14.8282343603189"/>
  </r>
  <r>
    <x v="3"/>
    <x v="10"/>
    <x v="5"/>
    <n v="12.00607434572"/>
  </r>
  <r>
    <x v="3"/>
    <x v="11"/>
    <x v="6"/>
    <n v="20.8351048318913"/>
  </r>
  <r>
    <x v="3"/>
    <x v="11"/>
    <x v="5"/>
    <n v="5.9992038741476801"/>
  </r>
  <r>
    <x v="3"/>
    <x v="12"/>
    <x v="6"/>
    <n v="11.7444349573591"/>
  </r>
  <r>
    <x v="3"/>
    <x v="12"/>
    <x v="5"/>
    <n v="15.089873748679899"/>
  </r>
  <r>
    <x v="3"/>
    <x v="13"/>
    <x v="5"/>
    <n v="15.0795129680267"/>
  </r>
  <r>
    <x v="3"/>
    <x v="13"/>
    <x v="6"/>
    <n v="11.7547957380122"/>
  </r>
  <r>
    <x v="3"/>
    <x v="14"/>
    <x v="5"/>
    <n v="6"/>
  </r>
  <r>
    <x v="3"/>
    <x v="14"/>
    <x v="6"/>
    <n v="20.8343087060389"/>
  </r>
  <r>
    <x v="3"/>
    <x v="15"/>
    <x v="6"/>
    <n v="16.739125776247199"/>
  </r>
  <r>
    <x v="3"/>
    <x v="15"/>
    <x v="5"/>
    <n v="10.0951829297918"/>
  </r>
  <r>
    <x v="3"/>
    <x v="16"/>
    <x v="6"/>
    <n v="8.1090566827988795"/>
  </r>
  <r>
    <x v="3"/>
    <x v="16"/>
    <x v="5"/>
    <n v="18.725252023240099"/>
  </r>
  <r>
    <x v="3"/>
    <x v="17"/>
    <x v="6"/>
    <n v="10.7606592288349"/>
  </r>
  <r>
    <x v="3"/>
    <x v="17"/>
    <x v="5"/>
    <n v="16.073649477204"/>
  </r>
  <r>
    <x v="3"/>
    <x v="18"/>
    <x v="5"/>
    <n v="20.7350145693344"/>
  </r>
  <r>
    <x v="3"/>
    <x v="18"/>
    <x v="6"/>
    <n v="6.0992941367045201"/>
  </r>
  <r>
    <x v="3"/>
    <x v="19"/>
    <x v="6"/>
    <n v="13.8304916414668"/>
  </r>
  <r>
    <x v="3"/>
    <x v="19"/>
    <x v="5"/>
    <n v="13.0038170645721"/>
  </r>
  <r>
    <x v="3"/>
    <x v="20"/>
    <x v="6"/>
    <n v="21.087726998144799"/>
  </r>
  <r>
    <x v="3"/>
    <x v="20"/>
    <x v="5"/>
    <n v="5.7465817078941503"/>
  </r>
  <r>
    <x v="3"/>
    <x v="21"/>
    <x v="6"/>
    <n v="18.746180091465298"/>
  </r>
  <r>
    <x v="3"/>
    <x v="21"/>
    <x v="5"/>
    <n v="8.0881286145736109"/>
  </r>
  <r>
    <x v="3"/>
    <x v="22"/>
    <x v="6"/>
    <n v="18.8343087060389"/>
  </r>
  <r>
    <x v="3"/>
    <x v="22"/>
    <x v="5"/>
    <n v="8"/>
  </r>
  <r>
    <x v="3"/>
    <x v="23"/>
    <x v="5"/>
    <n v="17.819657623534901"/>
  </r>
  <r>
    <x v="3"/>
    <x v="23"/>
    <x v="6"/>
    <n v="9.0146510825040203"/>
  </r>
  <r>
    <x v="3"/>
    <x v="24"/>
    <x v="5"/>
    <n v="4.0010463556655802"/>
  </r>
  <r>
    <x v="3"/>
    <x v="24"/>
    <x v="6"/>
    <n v="22.8332623503733"/>
  </r>
  <r>
    <x v="3"/>
    <x v="25"/>
    <x v="5"/>
    <n v="18.8248963638063"/>
  </r>
  <r>
    <x v="3"/>
    <x v="25"/>
    <x v="6"/>
    <n v="8.0094123422326309"/>
  </r>
  <r>
    <x v="3"/>
    <x v="26"/>
    <x v="6"/>
    <n v="16.8212596755417"/>
  </r>
  <r>
    <x v="3"/>
    <x v="26"/>
    <x v="5"/>
    <n v="10.0130490304972"/>
  </r>
  <r>
    <x v="3"/>
    <x v="27"/>
    <x v="5"/>
    <n v="17.841137262350099"/>
  </r>
  <r>
    <x v="3"/>
    <x v="27"/>
    <x v="6"/>
    <n v="8.9931714436887908"/>
  </r>
  <r>
    <x v="3"/>
    <x v="28"/>
    <x v="5"/>
    <n v="17.8305308132643"/>
  </r>
  <r>
    <x v="3"/>
    <x v="28"/>
    <x v="6"/>
    <n v="9.0037778927746093"/>
  </r>
  <r>
    <x v="3"/>
    <x v="29"/>
    <x v="6"/>
    <n v="12.8197345235294"/>
  </r>
  <r>
    <x v="3"/>
    <x v="29"/>
    <x v="5"/>
    <n v="14.0145741825096"/>
  </r>
  <r>
    <x v="3"/>
    <x v="30"/>
    <x v="6"/>
    <n v="8.8235915372159095"/>
  </r>
  <r>
    <x v="3"/>
    <x v="30"/>
    <x v="5"/>
    <n v="18.010717168823"/>
  </r>
  <r>
    <x v="3"/>
    <x v="31"/>
    <x v="5"/>
    <n v="7.9962779407054096"/>
  </r>
  <r>
    <x v="3"/>
    <x v="31"/>
    <x v="6"/>
    <n v="18.8380307653335"/>
  </r>
  <r>
    <x v="3"/>
    <x v="32"/>
    <x v="6"/>
    <n v="9.0988734584117807"/>
  </r>
  <r>
    <x v="3"/>
    <x v="32"/>
    <x v="5"/>
    <n v="17.735435247627102"/>
  </r>
  <r>
    <x v="3"/>
    <x v="33"/>
    <x v="5"/>
    <n v="10.7515959179202"/>
  </r>
  <r>
    <x v="3"/>
    <x v="33"/>
    <x v="6"/>
    <n v="16.082712788118702"/>
  </r>
  <r>
    <x v="3"/>
    <x v="34"/>
    <x v="6"/>
    <n v="11.7547168701198"/>
  </r>
  <r>
    <x v="3"/>
    <x v="34"/>
    <x v="5"/>
    <n v="15.0795918359191"/>
  </r>
  <r>
    <x v="3"/>
    <x v="35"/>
    <x v="6"/>
    <n v="10.7464529083586"/>
  </r>
  <r>
    <x v="3"/>
    <x v="35"/>
    <x v="5"/>
    <n v="16.087855797680401"/>
  </r>
  <r>
    <x v="3"/>
    <x v="36"/>
    <x v="6"/>
    <n v="14.8307101270261"/>
  </r>
  <r>
    <x v="3"/>
    <x v="36"/>
    <x v="5"/>
    <n v="12.0035985790129"/>
  </r>
  <r>
    <x v="3"/>
    <x v="37"/>
    <x v="6"/>
    <n v="21.852318726962501"/>
  </r>
  <r>
    <x v="3"/>
    <x v="37"/>
    <x v="5"/>
    <n v="4.9819899790764204"/>
  </r>
  <r>
    <x v="3"/>
    <x v="38"/>
    <x v="5"/>
    <n v="18.717143323275899"/>
  </r>
  <r>
    <x v="3"/>
    <x v="38"/>
    <x v="6"/>
    <n v="8.1171653827630497"/>
  </r>
  <r>
    <x v="3"/>
    <x v="39"/>
    <x v="6"/>
    <n v="18.0145949654353"/>
  </r>
  <r>
    <x v="3"/>
    <x v="39"/>
    <x v="5"/>
    <n v="8.8197137406036195"/>
  </r>
  <r>
    <x v="3"/>
    <x v="40"/>
    <x v="6"/>
    <n v="10.1022368506114"/>
  </r>
  <r>
    <x v="3"/>
    <x v="40"/>
    <x v="5"/>
    <n v="16.732071855427499"/>
  </r>
  <r>
    <x v="3"/>
    <x v="41"/>
    <x v="6"/>
    <n v="13.849666024870899"/>
  </r>
  <r>
    <x v="3"/>
    <x v="41"/>
    <x v="5"/>
    <n v="12.984642681167999"/>
  </r>
  <r>
    <x v="3"/>
    <x v="42"/>
    <x v="6"/>
    <n v="15.841499531045301"/>
  </r>
  <r>
    <x v="3"/>
    <x v="42"/>
    <x v="5"/>
    <n v="10.992809174993599"/>
  </r>
  <r>
    <x v="3"/>
    <x v="43"/>
    <x v="6"/>
    <n v="19.0951160414313"/>
  </r>
  <r>
    <x v="3"/>
    <x v="43"/>
    <x v="5"/>
    <n v="7.7391926646076703"/>
  </r>
  <r>
    <x v="3"/>
    <x v="44"/>
    <x v="6"/>
    <n v="7.00418667387423"/>
  </r>
  <r>
    <x v="3"/>
    <x v="44"/>
    <x v="5"/>
    <n v="19.830122032164699"/>
  </r>
  <r>
    <x v="3"/>
    <x v="45"/>
    <x v="6"/>
    <n v="17.984637827967799"/>
  </r>
  <r>
    <x v="3"/>
    <x v="45"/>
    <x v="5"/>
    <n v="8.8496708780711"/>
  </r>
  <r>
    <x v="3"/>
    <x v="46"/>
    <x v="5"/>
    <n v="8.9928798618399597"/>
  </r>
  <r>
    <x v="3"/>
    <x v="46"/>
    <x v="6"/>
    <n v="17.841428844199001"/>
  </r>
  <r>
    <x v="3"/>
    <x v="47"/>
    <x v="5"/>
    <n v="13.7232407425952"/>
  </r>
  <r>
    <x v="3"/>
    <x v="47"/>
    <x v="6"/>
    <n v="13.1110679634437"/>
  </r>
  <r>
    <x v="3"/>
    <x v="48"/>
    <x v="6"/>
    <n v="10.0301563258624"/>
  </r>
  <r>
    <x v="3"/>
    <x v="48"/>
    <x v="5"/>
    <n v="16.8041523801765"/>
  </r>
  <r>
    <x v="3"/>
    <x v="49"/>
    <x v="6"/>
    <n v="8.7477723735883401"/>
  </r>
  <r>
    <x v="3"/>
    <x v="49"/>
    <x v="5"/>
    <n v="18.086536332450599"/>
  </r>
  <r>
    <x v="3"/>
    <x v="50"/>
    <x v="5"/>
    <n v="19.8258831988936"/>
  </r>
  <r>
    <x v="3"/>
    <x v="50"/>
    <x v="6"/>
    <n v="7.0084255071453798"/>
  </r>
  <r>
    <x v="3"/>
    <x v="51"/>
    <x v="6"/>
    <n v="10.736548988151"/>
  </r>
  <r>
    <x v="3"/>
    <x v="51"/>
    <x v="5"/>
    <n v="16.0977597178879"/>
  </r>
  <r>
    <x v="4"/>
    <x v="0"/>
    <x v="0"/>
    <n v="0.89530521780138705"/>
  </r>
  <r>
    <x v="4"/>
    <x v="0"/>
    <x v="1"/>
    <n v="2.55475762615891"/>
  </r>
  <r>
    <x v="4"/>
    <x v="0"/>
    <x v="2"/>
    <n v="4.9697996918722698"/>
  </r>
  <r>
    <x v="4"/>
    <x v="0"/>
    <x v="3"/>
    <n v="5.5595305330627296"/>
  </r>
  <r>
    <x v="4"/>
    <x v="0"/>
    <x v="4"/>
    <n v="5.21721267088191"/>
  </r>
  <r>
    <x v="4"/>
    <x v="1"/>
    <x v="0"/>
    <n v="7.0572803256701498E-5"/>
  </r>
  <r>
    <x v="4"/>
    <x v="1"/>
    <x v="1"/>
    <n v="0.71474932563570703"/>
  </r>
  <r>
    <x v="4"/>
    <x v="1"/>
    <x v="2"/>
    <n v="15.028740379927299"/>
  </r>
  <r>
    <x v="4"/>
    <x v="1"/>
    <x v="3"/>
    <n v="3.4501665685664098"/>
  </r>
  <r>
    <x v="4"/>
    <x v="1"/>
    <x v="4"/>
    <n v="2.87889284456725E-3"/>
  </r>
  <r>
    <x v="4"/>
    <x v="2"/>
    <x v="5"/>
    <n v="16.799591351923102"/>
  </r>
  <r>
    <x v="4"/>
    <x v="2"/>
    <x v="6"/>
    <n v="2.3970143878540902"/>
  </r>
  <r>
    <x v="4"/>
    <x v="3"/>
    <x v="6"/>
    <n v="16.006729112550499"/>
  </r>
  <r>
    <x v="4"/>
    <x v="3"/>
    <x v="5"/>
    <n v="3.1898766272267398"/>
  </r>
  <r>
    <x v="4"/>
    <x v="4"/>
    <x v="5"/>
    <n v="7.2214918829167702"/>
  </r>
  <r>
    <x v="4"/>
    <x v="4"/>
    <x v="6"/>
    <n v="11.9751138568604"/>
  </r>
  <r>
    <x v="4"/>
    <x v="5"/>
    <x v="6"/>
    <n v="5.9722782171638897"/>
  </r>
  <r>
    <x v="4"/>
    <x v="5"/>
    <x v="5"/>
    <n v="13.224327522613301"/>
  </r>
  <r>
    <x v="4"/>
    <x v="6"/>
    <x v="6"/>
    <n v="18.193277545964801"/>
  </r>
  <r>
    <x v="4"/>
    <x v="6"/>
    <x v="5"/>
    <n v="1.0033281938124401"/>
  </r>
  <r>
    <x v="4"/>
    <x v="7"/>
    <x v="6"/>
    <n v="19.196605739777201"/>
  </r>
  <r>
    <x v="4"/>
    <x v="8"/>
    <x v="6"/>
    <n v="18.196605739777201"/>
  </r>
  <r>
    <x v="4"/>
    <x v="8"/>
    <x v="5"/>
    <n v="1"/>
  </r>
  <r>
    <x v="4"/>
    <x v="9"/>
    <x v="6"/>
    <n v="9.7731628510905608"/>
  </r>
  <r>
    <x v="4"/>
    <x v="9"/>
    <x v="5"/>
    <n v="9.4234428886866404"/>
  </r>
  <r>
    <x v="4"/>
    <x v="10"/>
    <x v="6"/>
    <n v="9.1760326553781706"/>
  </r>
  <r>
    <x v="4"/>
    <x v="10"/>
    <x v="5"/>
    <n v="10.020573084399"/>
  </r>
  <r>
    <x v="4"/>
    <x v="11"/>
    <x v="6"/>
    <n v="17.128361119605501"/>
  </r>
  <r>
    <x v="4"/>
    <x v="11"/>
    <x v="5"/>
    <n v="2.06824462017169"/>
  </r>
  <r>
    <x v="4"/>
    <x v="12"/>
    <x v="6"/>
    <n v="4.2511727866559301"/>
  </r>
  <r>
    <x v="4"/>
    <x v="12"/>
    <x v="5"/>
    <n v="14.945432953121299"/>
  </r>
  <r>
    <x v="4"/>
    <x v="13"/>
    <x v="5"/>
    <n v="0.92048703197329396"/>
  </r>
  <r>
    <x v="4"/>
    <x v="13"/>
    <x v="6"/>
    <n v="18.276118707803899"/>
  </r>
  <r>
    <x v="4"/>
    <x v="14"/>
    <x v="5"/>
    <n v="0.99968297834829101"/>
  </r>
  <r>
    <x v="4"/>
    <x v="14"/>
    <x v="6"/>
    <n v="18.196922761428901"/>
  </r>
  <r>
    <x v="4"/>
    <x v="15"/>
    <x v="6"/>
    <n v="16.300983337084599"/>
  </r>
  <r>
    <x v="4"/>
    <x v="15"/>
    <x v="5"/>
    <n v="2.8956224026926498"/>
  </r>
  <r>
    <x v="4"/>
    <x v="16"/>
    <x v="6"/>
    <n v="6.8409254558884802"/>
  </r>
  <r>
    <x v="4"/>
    <x v="16"/>
    <x v="5"/>
    <n v="12.355680283888701"/>
  </r>
  <r>
    <x v="4"/>
    <x v="17"/>
    <x v="6"/>
    <n v="9.1360941039368395"/>
  </r>
  <r>
    <x v="4"/>
    <x v="17"/>
    <x v="5"/>
    <n v="10.060511635840401"/>
  </r>
  <r>
    <x v="4"/>
    <x v="18"/>
    <x v="5"/>
    <n v="9.1701040034372205"/>
  </r>
  <r>
    <x v="4"/>
    <x v="18"/>
    <x v="6"/>
    <n v="10.02650173634"/>
  </r>
  <r>
    <x v="4"/>
    <x v="19"/>
    <x v="6"/>
    <n v="19.1949824614539"/>
  </r>
  <r>
    <x v="4"/>
    <x v="19"/>
    <x v="5"/>
    <n v="1.62327832330656E-3"/>
  </r>
  <r>
    <x v="4"/>
    <x v="20"/>
    <x v="6"/>
    <n v="11.9933820474255"/>
  </r>
  <r>
    <x v="4"/>
    <x v="20"/>
    <x v="5"/>
    <n v="7.2032236923517097"/>
  </r>
  <r>
    <x v="4"/>
    <x v="21"/>
    <x v="6"/>
    <n v="15.3556754984546"/>
  </r>
  <r>
    <x v="4"/>
    <x v="21"/>
    <x v="5"/>
    <n v="3.84093024132265"/>
  </r>
  <r>
    <x v="4"/>
    <x v="22"/>
    <x v="6"/>
    <n v="19.196605739777201"/>
  </r>
  <r>
    <x v="4"/>
    <x v="23"/>
    <x v="5"/>
    <n v="10.326830929548301"/>
  </r>
  <r>
    <x v="4"/>
    <x v="23"/>
    <x v="6"/>
    <n v="8.8697748102289005"/>
  </r>
  <r>
    <x v="4"/>
    <x v="24"/>
    <x v="5"/>
    <n v="2.8414415099249499"/>
  </r>
  <r>
    <x v="4"/>
    <x v="24"/>
    <x v="6"/>
    <n v="16.355164229852299"/>
  </r>
  <r>
    <x v="4"/>
    <x v="25"/>
    <x v="5"/>
    <n v="16.248129941944899"/>
  </r>
  <r>
    <x v="4"/>
    <x v="25"/>
    <x v="6"/>
    <n v="2.9484757978322902"/>
  </r>
  <r>
    <x v="4"/>
    <x v="26"/>
    <x v="6"/>
    <n v="16.189123612933699"/>
  </r>
  <r>
    <x v="4"/>
    <x v="26"/>
    <x v="5"/>
    <n v="3.0074821268434699"/>
  </r>
  <r>
    <x v="4"/>
    <x v="27"/>
    <x v="5"/>
    <n v="8.2051976150840904"/>
  </r>
  <r>
    <x v="4"/>
    <x v="27"/>
    <x v="6"/>
    <n v="10.9914081246931"/>
  </r>
  <r>
    <x v="4"/>
    <x v="28"/>
    <x v="5"/>
    <n v="15.2300506513945"/>
  </r>
  <r>
    <x v="4"/>
    <x v="28"/>
    <x v="6"/>
    <n v="3.9665550883827199"/>
  </r>
  <r>
    <x v="4"/>
    <x v="29"/>
    <x v="6"/>
    <n v="12.118439840965801"/>
  </r>
  <r>
    <x v="4"/>
    <x v="29"/>
    <x v="5"/>
    <n v="7.07816589881139"/>
  </r>
  <r>
    <x v="4"/>
    <x v="30"/>
    <x v="6"/>
    <n v="9.1253559038347003"/>
  </r>
  <r>
    <x v="4"/>
    <x v="30"/>
    <x v="5"/>
    <n v="10.071249835942499"/>
  </r>
  <r>
    <x v="4"/>
    <x v="31"/>
    <x v="5"/>
    <n v="4.9615292579058696"/>
  </r>
  <r>
    <x v="4"/>
    <x v="31"/>
    <x v="6"/>
    <n v="14.2350764818713"/>
  </r>
  <r>
    <x v="4"/>
    <x v="32"/>
    <x v="6"/>
    <n v="9.0199443452456194"/>
  </r>
  <r>
    <x v="4"/>
    <x v="32"/>
    <x v="5"/>
    <n v="10.1766613945316"/>
  </r>
  <r>
    <x v="4"/>
    <x v="33"/>
    <x v="5"/>
    <n v="10.1654478362973"/>
  </r>
  <r>
    <x v="4"/>
    <x v="33"/>
    <x v="6"/>
    <n v="9.0311579034799099"/>
  </r>
  <r>
    <x v="4"/>
    <x v="34"/>
    <x v="6"/>
    <n v="17.138099149001299"/>
  </r>
  <r>
    <x v="4"/>
    <x v="34"/>
    <x v="5"/>
    <n v="2.0585065907759001"/>
  </r>
  <r>
    <x v="4"/>
    <x v="35"/>
    <x v="6"/>
    <n v="5.4402037243851904"/>
  </r>
  <r>
    <x v="4"/>
    <x v="35"/>
    <x v="5"/>
    <n v="13.756402015392"/>
  </r>
  <r>
    <x v="4"/>
    <x v="36"/>
    <x v="6"/>
    <n v="15.295089042101701"/>
  </r>
  <r>
    <x v="4"/>
    <x v="36"/>
    <x v="5"/>
    <n v="3.90151669767548"/>
  </r>
  <r>
    <x v="4"/>
    <x v="37"/>
    <x v="6"/>
    <n v="17.176655599752799"/>
  </r>
  <r>
    <x v="4"/>
    <x v="37"/>
    <x v="5"/>
    <n v="2.01995014002441"/>
  </r>
  <r>
    <x v="4"/>
    <x v="38"/>
    <x v="5"/>
    <n v="9.2109076479724195"/>
  </r>
  <r>
    <x v="4"/>
    <x v="38"/>
    <x v="6"/>
    <n v="9.9856980918047906"/>
  </r>
  <r>
    <x v="4"/>
    <x v="39"/>
    <x v="6"/>
    <n v="9.0786572677563395"/>
  </r>
  <r>
    <x v="4"/>
    <x v="39"/>
    <x v="5"/>
    <n v="10.117948472020901"/>
  </r>
  <r>
    <x v="4"/>
    <x v="40"/>
    <x v="6"/>
    <n v="10.7989417822393"/>
  </r>
  <r>
    <x v="4"/>
    <x v="40"/>
    <x v="5"/>
    <n v="8.3976639575378993"/>
  </r>
  <r>
    <x v="4"/>
    <x v="41"/>
    <x v="6"/>
    <n v="19.1751886928364"/>
  </r>
  <r>
    <x v="4"/>
    <x v="41"/>
    <x v="5"/>
    <n v="2.1417046940779699E-2"/>
  </r>
  <r>
    <x v="4"/>
    <x v="42"/>
    <x v="6"/>
    <n v="18.255260698506302"/>
  </r>
  <r>
    <x v="4"/>
    <x v="42"/>
    <x v="5"/>
    <n v="0.94134504127095198"/>
  </r>
  <r>
    <x v="4"/>
    <x v="43"/>
    <x v="6"/>
    <n v="16.927398096809501"/>
  </r>
  <r>
    <x v="4"/>
    <x v="43"/>
    <x v="5"/>
    <n v="2.2692076429677401"/>
  </r>
  <r>
    <x v="4"/>
    <x v="44"/>
    <x v="6"/>
    <n v="5.8884660032121996"/>
  </r>
  <r>
    <x v="4"/>
    <x v="44"/>
    <x v="5"/>
    <n v="13.308139736565"/>
  </r>
  <r>
    <x v="4"/>
    <x v="45"/>
    <x v="6"/>
    <n v="10.9643094683159"/>
  </r>
  <r>
    <x v="4"/>
    <x v="45"/>
    <x v="5"/>
    <n v="8.2322962714612604"/>
  </r>
  <r>
    <x v="4"/>
    <x v="46"/>
    <x v="5"/>
    <n v="1.0071201381600401"/>
  </r>
  <r>
    <x v="4"/>
    <x v="46"/>
    <x v="6"/>
    <n v="18.1894856016172"/>
  </r>
  <r>
    <x v="4"/>
    <x v="47"/>
    <x v="5"/>
    <n v="1.27595453179042"/>
  </r>
  <r>
    <x v="4"/>
    <x v="47"/>
    <x v="6"/>
    <n v="17.920651207986801"/>
  </r>
  <r>
    <x v="4"/>
    <x v="48"/>
    <x v="6"/>
    <n v="11.9675115964857"/>
  </r>
  <r>
    <x v="4"/>
    <x v="48"/>
    <x v="5"/>
    <n v="7.2290941432915199"/>
  </r>
  <r>
    <x v="4"/>
    <x v="49"/>
    <x v="6"/>
    <n v="11.286646216438101"/>
  </r>
  <r>
    <x v="4"/>
    <x v="49"/>
    <x v="5"/>
    <n v="7.9099595233390998"/>
  </r>
  <r>
    <x v="4"/>
    <x v="50"/>
    <x v="5"/>
    <n v="9.1980928422106008"/>
  </r>
  <r>
    <x v="4"/>
    <x v="50"/>
    <x v="6"/>
    <n v="9.9985128975666093"/>
  </r>
  <r>
    <x v="4"/>
    <x v="51"/>
    <x v="6"/>
    <n v="8.2669687895612096"/>
  </r>
  <r>
    <x v="4"/>
    <x v="51"/>
    <x v="5"/>
    <n v="10.9296369502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9">
  <r>
    <x v="0"/>
    <x v="0"/>
    <x v="0"/>
    <n v="77"/>
  </r>
  <r>
    <x v="0"/>
    <x v="0"/>
    <x v="1"/>
    <n v="61"/>
  </r>
  <r>
    <x v="0"/>
    <x v="1"/>
    <x v="2"/>
    <n v="26.810605061983601"/>
  </r>
  <r>
    <x v="0"/>
    <x v="1"/>
    <x v="3"/>
    <n v="39.341348945590198"/>
  </r>
  <r>
    <x v="0"/>
    <x v="1"/>
    <x v="4"/>
    <n v="40.217334672476703"/>
  </r>
  <r>
    <x v="0"/>
    <x v="1"/>
    <x v="5"/>
    <n v="21.561698320573999"/>
  </r>
  <r>
    <x v="0"/>
    <x v="1"/>
    <x v="6"/>
    <n v="10.0690129993755"/>
  </r>
  <r>
    <x v="0"/>
    <x v="2"/>
    <x v="2"/>
    <n v="2.9414101409459001"/>
  </r>
  <r>
    <x v="0"/>
    <x v="2"/>
    <x v="3"/>
    <n v="16.453589652051999"/>
  </r>
  <r>
    <x v="0"/>
    <x v="2"/>
    <x v="4"/>
    <n v="21.2864492387138"/>
  </r>
  <r>
    <x v="0"/>
    <x v="2"/>
    <x v="5"/>
    <n v="31.996336446966801"/>
  </r>
  <r>
    <x v="0"/>
    <x v="2"/>
    <x v="6"/>
    <n v="65.322214521321499"/>
  </r>
  <r>
    <x v="0"/>
    <x v="3"/>
    <x v="7"/>
    <n v="54"/>
  </r>
  <r>
    <x v="0"/>
    <x v="3"/>
    <x v="8"/>
    <n v="84"/>
  </r>
  <r>
    <x v="0"/>
    <x v="4"/>
    <x v="8"/>
    <n v="125"/>
  </r>
  <r>
    <x v="0"/>
    <x v="4"/>
    <x v="7"/>
    <n v="13"/>
  </r>
  <r>
    <x v="0"/>
    <x v="5"/>
    <x v="7"/>
    <n v="31"/>
  </r>
  <r>
    <x v="0"/>
    <x v="5"/>
    <x v="8"/>
    <n v="107"/>
  </r>
  <r>
    <x v="0"/>
    <x v="6"/>
    <x v="8"/>
    <n v="101"/>
  </r>
  <r>
    <x v="0"/>
    <x v="6"/>
    <x v="7"/>
    <n v="37"/>
  </r>
  <r>
    <x v="0"/>
    <x v="7"/>
    <x v="8"/>
    <n v="127"/>
  </r>
  <r>
    <x v="0"/>
    <x v="7"/>
    <x v="7"/>
    <n v="11"/>
  </r>
  <r>
    <x v="0"/>
    <x v="8"/>
    <x v="7"/>
    <n v="14"/>
  </r>
  <r>
    <x v="0"/>
    <x v="8"/>
    <x v="8"/>
    <n v="124"/>
  </r>
  <r>
    <x v="0"/>
    <x v="9"/>
    <x v="8"/>
    <n v="126"/>
  </r>
  <r>
    <x v="0"/>
    <x v="9"/>
    <x v="7"/>
    <n v="12"/>
  </r>
  <r>
    <x v="0"/>
    <x v="10"/>
    <x v="8"/>
    <n v="92"/>
  </r>
  <r>
    <x v="0"/>
    <x v="10"/>
    <x v="7"/>
    <n v="46"/>
  </r>
  <r>
    <x v="0"/>
    <x v="11"/>
    <x v="8"/>
    <n v="111"/>
  </r>
  <r>
    <x v="0"/>
    <x v="11"/>
    <x v="7"/>
    <n v="27"/>
  </r>
  <r>
    <x v="0"/>
    <x v="12"/>
    <x v="8"/>
    <n v="126"/>
  </r>
  <r>
    <x v="0"/>
    <x v="12"/>
    <x v="7"/>
    <n v="12"/>
  </r>
  <r>
    <x v="0"/>
    <x v="13"/>
    <x v="8"/>
    <n v="85"/>
  </r>
  <r>
    <x v="0"/>
    <x v="13"/>
    <x v="7"/>
    <n v="53"/>
  </r>
  <r>
    <x v="0"/>
    <x v="14"/>
    <x v="7"/>
    <n v="17"/>
  </r>
  <r>
    <x v="0"/>
    <x v="14"/>
    <x v="8"/>
    <n v="121"/>
  </r>
  <r>
    <x v="0"/>
    <x v="15"/>
    <x v="7"/>
    <n v="8"/>
  </r>
  <r>
    <x v="0"/>
    <x v="15"/>
    <x v="8"/>
    <n v="130"/>
  </r>
  <r>
    <x v="0"/>
    <x v="16"/>
    <x v="8"/>
    <n v="125"/>
  </r>
  <r>
    <x v="0"/>
    <x v="16"/>
    <x v="7"/>
    <n v="13"/>
  </r>
  <r>
    <x v="0"/>
    <x v="17"/>
    <x v="8"/>
    <n v="92"/>
  </r>
  <r>
    <x v="0"/>
    <x v="17"/>
    <x v="7"/>
    <n v="46"/>
  </r>
  <r>
    <x v="0"/>
    <x v="18"/>
    <x v="8"/>
    <n v="108"/>
  </r>
  <r>
    <x v="0"/>
    <x v="18"/>
    <x v="7"/>
    <n v="30"/>
  </r>
  <r>
    <x v="0"/>
    <x v="19"/>
    <x v="7"/>
    <n v="32"/>
  </r>
  <r>
    <x v="0"/>
    <x v="19"/>
    <x v="8"/>
    <n v="106"/>
  </r>
  <r>
    <x v="0"/>
    <x v="20"/>
    <x v="8"/>
    <n v="114"/>
  </r>
  <r>
    <x v="0"/>
    <x v="20"/>
    <x v="7"/>
    <n v="24"/>
  </r>
  <r>
    <x v="0"/>
    <x v="21"/>
    <x v="8"/>
    <n v="97"/>
  </r>
  <r>
    <x v="0"/>
    <x v="21"/>
    <x v="7"/>
    <n v="41"/>
  </r>
  <r>
    <x v="0"/>
    <x v="22"/>
    <x v="8"/>
    <n v="124"/>
  </r>
  <r>
    <x v="0"/>
    <x v="22"/>
    <x v="7"/>
    <n v="14"/>
  </r>
  <r>
    <x v="0"/>
    <x v="23"/>
    <x v="8"/>
    <n v="129"/>
  </r>
  <r>
    <x v="0"/>
    <x v="23"/>
    <x v="7"/>
    <n v="9"/>
  </r>
  <r>
    <x v="0"/>
    <x v="24"/>
    <x v="7"/>
    <n v="46"/>
  </r>
  <r>
    <x v="0"/>
    <x v="24"/>
    <x v="8"/>
    <n v="92"/>
  </r>
  <r>
    <x v="0"/>
    <x v="25"/>
    <x v="7"/>
    <n v="9"/>
  </r>
  <r>
    <x v="0"/>
    <x v="25"/>
    <x v="8"/>
    <n v="129"/>
  </r>
  <r>
    <x v="0"/>
    <x v="26"/>
    <x v="7"/>
    <n v="44"/>
  </r>
  <r>
    <x v="0"/>
    <x v="26"/>
    <x v="8"/>
    <n v="94"/>
  </r>
  <r>
    <x v="0"/>
    <x v="27"/>
    <x v="8"/>
    <n v="115"/>
  </r>
  <r>
    <x v="0"/>
    <x v="27"/>
    <x v="7"/>
    <n v="23"/>
  </r>
  <r>
    <x v="0"/>
    <x v="28"/>
    <x v="7"/>
    <n v="43"/>
  </r>
  <r>
    <x v="0"/>
    <x v="28"/>
    <x v="8"/>
    <n v="95"/>
  </r>
  <r>
    <x v="0"/>
    <x v="29"/>
    <x v="7"/>
    <n v="66"/>
  </r>
  <r>
    <x v="0"/>
    <x v="29"/>
    <x v="8"/>
    <n v="72"/>
  </r>
  <r>
    <x v="0"/>
    <x v="30"/>
    <x v="8"/>
    <n v="98"/>
  </r>
  <r>
    <x v="0"/>
    <x v="30"/>
    <x v="7"/>
    <n v="40"/>
  </r>
  <r>
    <x v="0"/>
    <x v="31"/>
    <x v="8"/>
    <n v="96"/>
  </r>
  <r>
    <x v="0"/>
    <x v="31"/>
    <x v="7"/>
    <n v="42"/>
  </r>
  <r>
    <x v="0"/>
    <x v="32"/>
    <x v="7"/>
    <n v="17"/>
  </r>
  <r>
    <x v="0"/>
    <x v="32"/>
    <x v="8"/>
    <n v="121"/>
  </r>
  <r>
    <x v="0"/>
    <x v="33"/>
    <x v="8"/>
    <n v="95"/>
  </r>
  <r>
    <x v="0"/>
    <x v="33"/>
    <x v="7"/>
    <n v="43"/>
  </r>
  <r>
    <x v="0"/>
    <x v="34"/>
    <x v="7"/>
    <n v="39"/>
  </r>
  <r>
    <x v="0"/>
    <x v="34"/>
    <x v="8"/>
    <n v="99"/>
  </r>
  <r>
    <x v="0"/>
    <x v="35"/>
    <x v="8"/>
    <n v="112"/>
  </r>
  <r>
    <x v="0"/>
    <x v="35"/>
    <x v="7"/>
    <n v="26"/>
  </r>
  <r>
    <x v="0"/>
    <x v="36"/>
    <x v="8"/>
    <n v="102"/>
  </r>
  <r>
    <x v="0"/>
    <x v="36"/>
    <x v="7"/>
    <n v="36"/>
  </r>
  <r>
    <x v="0"/>
    <x v="37"/>
    <x v="8"/>
    <n v="121"/>
  </r>
  <r>
    <x v="0"/>
    <x v="37"/>
    <x v="7"/>
    <n v="17"/>
  </r>
  <r>
    <x v="0"/>
    <x v="38"/>
    <x v="8"/>
    <n v="127"/>
  </r>
  <r>
    <x v="0"/>
    <x v="38"/>
    <x v="7"/>
    <n v="11"/>
  </r>
  <r>
    <x v="0"/>
    <x v="39"/>
    <x v="7"/>
    <n v="32"/>
  </r>
  <r>
    <x v="0"/>
    <x v="39"/>
    <x v="8"/>
    <n v="106"/>
  </r>
  <r>
    <x v="0"/>
    <x v="40"/>
    <x v="8"/>
    <n v="108"/>
  </r>
  <r>
    <x v="0"/>
    <x v="40"/>
    <x v="7"/>
    <n v="30"/>
  </r>
  <r>
    <x v="0"/>
    <x v="41"/>
    <x v="8"/>
    <n v="97"/>
  </r>
  <r>
    <x v="0"/>
    <x v="41"/>
    <x v="7"/>
    <n v="41"/>
  </r>
  <r>
    <x v="0"/>
    <x v="42"/>
    <x v="8"/>
    <n v="121"/>
  </r>
  <r>
    <x v="0"/>
    <x v="42"/>
    <x v="7"/>
    <n v="17"/>
  </r>
  <r>
    <x v="0"/>
    <x v="43"/>
    <x v="8"/>
    <n v="118"/>
  </r>
  <r>
    <x v="0"/>
    <x v="43"/>
    <x v="7"/>
    <n v="20"/>
  </r>
  <r>
    <x v="0"/>
    <x v="44"/>
    <x v="8"/>
    <n v="123"/>
  </r>
  <r>
    <x v="0"/>
    <x v="44"/>
    <x v="7"/>
    <n v="15"/>
  </r>
  <r>
    <x v="0"/>
    <x v="45"/>
    <x v="8"/>
    <n v="83"/>
  </r>
  <r>
    <x v="0"/>
    <x v="45"/>
    <x v="7"/>
    <n v="55"/>
  </r>
  <r>
    <x v="0"/>
    <x v="46"/>
    <x v="8"/>
    <n v="103"/>
  </r>
  <r>
    <x v="0"/>
    <x v="46"/>
    <x v="7"/>
    <n v="35"/>
  </r>
  <r>
    <x v="0"/>
    <x v="47"/>
    <x v="7"/>
    <n v="12"/>
  </r>
  <r>
    <x v="0"/>
    <x v="47"/>
    <x v="8"/>
    <n v="126"/>
  </r>
  <r>
    <x v="0"/>
    <x v="48"/>
    <x v="7"/>
    <n v="17"/>
  </r>
  <r>
    <x v="0"/>
    <x v="48"/>
    <x v="8"/>
    <n v="121"/>
  </r>
  <r>
    <x v="0"/>
    <x v="49"/>
    <x v="8"/>
    <n v="100"/>
  </r>
  <r>
    <x v="0"/>
    <x v="49"/>
    <x v="7"/>
    <n v="38"/>
  </r>
  <r>
    <x v="0"/>
    <x v="50"/>
    <x v="8"/>
    <n v="97"/>
  </r>
  <r>
    <x v="0"/>
    <x v="50"/>
    <x v="7"/>
    <n v="41"/>
  </r>
  <r>
    <x v="0"/>
    <x v="51"/>
    <x v="7"/>
    <n v="44"/>
  </r>
  <r>
    <x v="0"/>
    <x v="51"/>
    <x v="8"/>
    <n v="94"/>
  </r>
  <r>
    <x v="0"/>
    <x v="52"/>
    <x v="8"/>
    <n v="94"/>
  </r>
  <r>
    <x v="0"/>
    <x v="52"/>
    <x v="7"/>
    <n v="44"/>
  </r>
  <r>
    <x v="1"/>
    <x v="0"/>
    <x v="0"/>
    <n v="35.121568548366902"/>
  </r>
  <r>
    <x v="1"/>
    <x v="0"/>
    <x v="1"/>
    <n v="29.971717499988301"/>
  </r>
  <r>
    <x v="1"/>
    <x v="1"/>
    <x v="2"/>
    <n v="11.782767473933999"/>
  </r>
  <r>
    <x v="1"/>
    <x v="1"/>
    <x v="3"/>
    <n v="23.762284346253701"/>
  </r>
  <r>
    <x v="1"/>
    <x v="1"/>
    <x v="4"/>
    <n v="21.312022910837101"/>
  </r>
  <r>
    <x v="1"/>
    <x v="1"/>
    <x v="5"/>
    <n v="7.2600380125428998"/>
  </r>
  <r>
    <x v="1"/>
    <x v="1"/>
    <x v="6"/>
    <n v="0.976173304787611"/>
  </r>
  <r>
    <x v="1"/>
    <x v="2"/>
    <x v="6"/>
    <n v="65.093286048355196"/>
  </r>
  <r>
    <x v="1"/>
    <x v="3"/>
    <x v="7"/>
    <n v="4.97292014884286"/>
  </r>
  <r>
    <x v="1"/>
    <x v="3"/>
    <x v="8"/>
    <n v="60.1203658995124"/>
  </r>
  <r>
    <x v="1"/>
    <x v="4"/>
    <x v="8"/>
    <n v="63.094488697209798"/>
  </r>
  <r>
    <x v="1"/>
    <x v="4"/>
    <x v="7"/>
    <n v="1.99879735114548"/>
  </r>
  <r>
    <x v="1"/>
    <x v="5"/>
    <x v="7"/>
    <n v="5"/>
  </r>
  <r>
    <x v="1"/>
    <x v="5"/>
    <x v="8"/>
    <n v="60.093286048355203"/>
  </r>
  <r>
    <x v="1"/>
    <x v="6"/>
    <x v="8"/>
    <n v="63.093286048355203"/>
  </r>
  <r>
    <x v="1"/>
    <x v="6"/>
    <x v="7"/>
    <n v="2"/>
  </r>
  <r>
    <x v="1"/>
    <x v="7"/>
    <x v="8"/>
    <n v="65.093286048355196"/>
  </r>
  <r>
    <x v="1"/>
    <x v="8"/>
    <x v="7"/>
    <n v="1"/>
  </r>
  <r>
    <x v="1"/>
    <x v="8"/>
    <x v="8"/>
    <n v="64.093286048355196"/>
  </r>
  <r>
    <x v="1"/>
    <x v="9"/>
    <x v="8"/>
    <n v="61.093579596883998"/>
  </r>
  <r>
    <x v="1"/>
    <x v="9"/>
    <x v="7"/>
    <n v="3.9997064514712202"/>
  </r>
  <r>
    <x v="1"/>
    <x v="10"/>
    <x v="8"/>
    <n v="58.1203658995124"/>
  </r>
  <r>
    <x v="1"/>
    <x v="10"/>
    <x v="7"/>
    <n v="6.97292014884286"/>
  </r>
  <r>
    <x v="1"/>
    <x v="11"/>
    <x v="8"/>
    <n v="63.093579596883998"/>
  </r>
  <r>
    <x v="1"/>
    <x v="11"/>
    <x v="7"/>
    <n v="1.9997064514712199"/>
  </r>
  <r>
    <x v="1"/>
    <x v="12"/>
    <x v="8"/>
    <n v="64.093286048355196"/>
  </r>
  <r>
    <x v="1"/>
    <x v="12"/>
    <x v="7"/>
    <n v="1"/>
  </r>
  <r>
    <x v="1"/>
    <x v="13"/>
    <x v="8"/>
    <n v="56.998797351145498"/>
  </r>
  <r>
    <x v="1"/>
    <x v="13"/>
    <x v="7"/>
    <n v="8.0944886972097496"/>
  </r>
  <r>
    <x v="1"/>
    <x v="14"/>
    <x v="7"/>
    <n v="1"/>
  </r>
  <r>
    <x v="1"/>
    <x v="14"/>
    <x v="8"/>
    <n v="64.093286048355196"/>
  </r>
  <r>
    <x v="1"/>
    <x v="15"/>
    <x v="8"/>
    <n v="65.093286048355196"/>
  </r>
  <r>
    <x v="1"/>
    <x v="16"/>
    <x v="8"/>
    <n v="65.093286048355196"/>
  </r>
  <r>
    <x v="1"/>
    <x v="17"/>
    <x v="8"/>
    <n v="59.093286048355203"/>
  </r>
  <r>
    <x v="1"/>
    <x v="17"/>
    <x v="7"/>
    <n v="6"/>
  </r>
  <r>
    <x v="1"/>
    <x v="18"/>
    <x v="8"/>
    <n v="64.971717499988301"/>
  </r>
  <r>
    <x v="1"/>
    <x v="18"/>
    <x v="7"/>
    <n v="0.121568548366895"/>
  </r>
  <r>
    <x v="1"/>
    <x v="19"/>
    <x v="7"/>
    <n v="1"/>
  </r>
  <r>
    <x v="1"/>
    <x v="19"/>
    <x v="8"/>
    <n v="64.093286048355196"/>
  </r>
  <r>
    <x v="1"/>
    <x v="20"/>
    <x v="8"/>
    <n v="60.1203658995124"/>
  </r>
  <r>
    <x v="1"/>
    <x v="20"/>
    <x v="7"/>
    <n v="4.97292014884286"/>
  </r>
  <r>
    <x v="1"/>
    <x v="21"/>
    <x v="8"/>
    <n v="50.1212749998381"/>
  </r>
  <r>
    <x v="1"/>
    <x v="21"/>
    <x v="7"/>
    <n v="14.9720110485171"/>
  </r>
  <r>
    <x v="1"/>
    <x v="22"/>
    <x v="8"/>
    <n v="65.093286048355196"/>
  </r>
  <r>
    <x v="1"/>
    <x v="23"/>
    <x v="8"/>
    <n v="65.093286048355196"/>
  </r>
  <r>
    <x v="1"/>
    <x v="24"/>
    <x v="7"/>
    <n v="5.99909089967427"/>
  </r>
  <r>
    <x v="1"/>
    <x v="24"/>
    <x v="8"/>
    <n v="59.094195148681003"/>
  </r>
  <r>
    <x v="1"/>
    <x v="25"/>
    <x v="7"/>
    <n v="2"/>
  </r>
  <r>
    <x v="1"/>
    <x v="25"/>
    <x v="8"/>
    <n v="63.093286048355203"/>
  </r>
  <r>
    <x v="1"/>
    <x v="26"/>
    <x v="7"/>
    <n v="4"/>
  </r>
  <r>
    <x v="1"/>
    <x v="26"/>
    <x v="8"/>
    <n v="61.093286048355203"/>
  </r>
  <r>
    <x v="1"/>
    <x v="27"/>
    <x v="8"/>
    <n v="60.094195148681003"/>
  </r>
  <r>
    <x v="1"/>
    <x v="27"/>
    <x v="7"/>
    <n v="4.99909089967427"/>
  </r>
  <r>
    <x v="1"/>
    <x v="28"/>
    <x v="7"/>
    <n v="6"/>
  </r>
  <r>
    <x v="1"/>
    <x v="28"/>
    <x v="8"/>
    <n v="59.093286048355203"/>
  </r>
  <r>
    <x v="1"/>
    <x v="29"/>
    <x v="7"/>
    <n v="14.9990908996743"/>
  </r>
  <r>
    <x v="1"/>
    <x v="29"/>
    <x v="8"/>
    <n v="50.094195148681003"/>
  </r>
  <r>
    <x v="1"/>
    <x v="30"/>
    <x v="8"/>
    <n v="57.094488697209798"/>
  </r>
  <r>
    <x v="1"/>
    <x v="30"/>
    <x v="7"/>
    <n v="7.9987973511454804"/>
  </r>
  <r>
    <x v="1"/>
    <x v="31"/>
    <x v="8"/>
    <n v="59.972011048517103"/>
  </r>
  <r>
    <x v="1"/>
    <x v="31"/>
    <x v="7"/>
    <n v="5.1212749998381097"/>
  </r>
  <r>
    <x v="1"/>
    <x v="32"/>
    <x v="8"/>
    <n v="65.093286048355196"/>
  </r>
  <r>
    <x v="1"/>
    <x v="33"/>
    <x v="8"/>
    <n v="54.971717499988301"/>
  </r>
  <r>
    <x v="1"/>
    <x v="33"/>
    <x v="7"/>
    <n v="10.1215685483669"/>
  </r>
  <r>
    <x v="1"/>
    <x v="34"/>
    <x v="7"/>
    <n v="14"/>
  </r>
  <r>
    <x v="1"/>
    <x v="34"/>
    <x v="8"/>
    <n v="51.093286048355203"/>
  </r>
  <r>
    <x v="1"/>
    <x v="35"/>
    <x v="8"/>
    <n v="63.093286048355203"/>
  </r>
  <r>
    <x v="1"/>
    <x v="35"/>
    <x v="7"/>
    <n v="2"/>
  </r>
  <r>
    <x v="1"/>
    <x v="36"/>
    <x v="8"/>
    <n v="62.093286048355203"/>
  </r>
  <r>
    <x v="1"/>
    <x v="36"/>
    <x v="7"/>
    <n v="3"/>
  </r>
  <r>
    <x v="1"/>
    <x v="37"/>
    <x v="8"/>
    <n v="65.093286048355196"/>
  </r>
  <r>
    <x v="1"/>
    <x v="38"/>
    <x v="8"/>
    <n v="64.093286048355196"/>
  </r>
  <r>
    <x v="1"/>
    <x v="38"/>
    <x v="7"/>
    <n v="1"/>
  </r>
  <r>
    <x v="1"/>
    <x v="39"/>
    <x v="7"/>
    <n v="2"/>
  </r>
  <r>
    <x v="1"/>
    <x v="39"/>
    <x v="8"/>
    <n v="63.093286048355203"/>
  </r>
  <r>
    <x v="1"/>
    <x v="40"/>
    <x v="8"/>
    <n v="64.093286048355196"/>
  </r>
  <r>
    <x v="1"/>
    <x v="40"/>
    <x v="7"/>
    <n v="1"/>
  </r>
  <r>
    <x v="1"/>
    <x v="41"/>
    <x v="8"/>
    <n v="60.093579596883998"/>
  </r>
  <r>
    <x v="1"/>
    <x v="41"/>
    <x v="7"/>
    <n v="4.9997064514712202"/>
  </r>
  <r>
    <x v="1"/>
    <x v="42"/>
    <x v="8"/>
    <n v="65.093286048355196"/>
  </r>
  <r>
    <x v="1"/>
    <x v="43"/>
    <x v="8"/>
    <n v="64.093286048355196"/>
  </r>
  <r>
    <x v="1"/>
    <x v="43"/>
    <x v="7"/>
    <n v="1"/>
  </r>
  <r>
    <x v="1"/>
    <x v="44"/>
    <x v="8"/>
    <n v="63.971717499988301"/>
  </r>
  <r>
    <x v="1"/>
    <x v="44"/>
    <x v="7"/>
    <n v="1.12156854836689"/>
  </r>
  <r>
    <x v="1"/>
    <x v="45"/>
    <x v="8"/>
    <n v="54.1203658995124"/>
  </r>
  <r>
    <x v="1"/>
    <x v="45"/>
    <x v="7"/>
    <n v="10.972920148842899"/>
  </r>
  <r>
    <x v="1"/>
    <x v="46"/>
    <x v="8"/>
    <n v="60.998797351145498"/>
  </r>
  <r>
    <x v="1"/>
    <x v="46"/>
    <x v="7"/>
    <n v="4.0944886972097496"/>
  </r>
  <r>
    <x v="1"/>
    <x v="47"/>
    <x v="7"/>
    <n v="2"/>
  </r>
  <r>
    <x v="1"/>
    <x v="47"/>
    <x v="8"/>
    <n v="63.093286048355203"/>
  </r>
  <r>
    <x v="1"/>
    <x v="48"/>
    <x v="7"/>
    <n v="2"/>
  </r>
  <r>
    <x v="1"/>
    <x v="48"/>
    <x v="8"/>
    <n v="63.093286048355203"/>
  </r>
  <r>
    <x v="1"/>
    <x v="49"/>
    <x v="8"/>
    <n v="61.093286048355203"/>
  </r>
  <r>
    <x v="1"/>
    <x v="49"/>
    <x v="7"/>
    <n v="4"/>
  </r>
  <r>
    <x v="1"/>
    <x v="50"/>
    <x v="8"/>
    <n v="59.971717499988301"/>
  </r>
  <r>
    <x v="1"/>
    <x v="50"/>
    <x v="7"/>
    <n v="5.1215685483668896"/>
  </r>
  <r>
    <x v="1"/>
    <x v="51"/>
    <x v="7"/>
    <n v="4"/>
  </r>
  <r>
    <x v="1"/>
    <x v="51"/>
    <x v="8"/>
    <n v="61.093286048355203"/>
  </r>
  <r>
    <x v="1"/>
    <x v="52"/>
    <x v="8"/>
    <n v="58.094195148681003"/>
  </r>
  <r>
    <x v="1"/>
    <x v="52"/>
    <x v="7"/>
    <n v="6.99909089967427"/>
  </r>
  <r>
    <x v="2"/>
    <x v="0"/>
    <x v="0"/>
    <n v="23.062044857811401"/>
  </r>
  <r>
    <x v="2"/>
    <x v="0"/>
    <x v="1"/>
    <n v="11.997147230166201"/>
  </r>
  <r>
    <x v="2"/>
    <x v="1"/>
    <x v="2"/>
    <n v="7.2327047810211997"/>
  </r>
  <r>
    <x v="2"/>
    <x v="1"/>
    <x v="3"/>
    <n v="7.8634995233928899"/>
  </r>
  <r>
    <x v="2"/>
    <x v="1"/>
    <x v="4"/>
    <n v="8.7677792930670506"/>
  </r>
  <r>
    <x v="2"/>
    <x v="1"/>
    <x v="5"/>
    <n v="6.5453661119158397"/>
  </r>
  <r>
    <x v="2"/>
    <x v="1"/>
    <x v="6"/>
    <n v="4.6498423785806002"/>
  </r>
  <r>
    <x v="2"/>
    <x v="2"/>
    <x v="2"/>
    <n v="2.90126214600485"/>
  </r>
  <r>
    <x v="2"/>
    <x v="2"/>
    <x v="3"/>
    <n v="14.321887172076501"/>
  </r>
  <r>
    <x v="2"/>
    <x v="2"/>
    <x v="4"/>
    <n v="14.6932746344355"/>
  </r>
  <r>
    <x v="2"/>
    <x v="2"/>
    <x v="5"/>
    <n v="3.02405315486804"/>
  </r>
  <r>
    <x v="2"/>
    <x v="2"/>
    <x v="6"/>
    <n v="0.118714980592695"/>
  </r>
  <r>
    <x v="2"/>
    <x v="3"/>
    <x v="7"/>
    <n v="25.0305134163115"/>
  </r>
  <r>
    <x v="2"/>
    <x v="3"/>
    <x v="8"/>
    <n v="10.0286786716661"/>
  </r>
  <r>
    <x v="2"/>
    <x v="4"/>
    <x v="8"/>
    <n v="34.022806655555698"/>
  </r>
  <r>
    <x v="2"/>
    <x v="4"/>
    <x v="7"/>
    <n v="1.0363854324219"/>
  </r>
  <r>
    <x v="2"/>
    <x v="5"/>
    <x v="7"/>
    <n v="16.028281370509099"/>
  </r>
  <r>
    <x v="2"/>
    <x v="5"/>
    <x v="8"/>
    <n v="19.030910717468501"/>
  </r>
  <r>
    <x v="2"/>
    <x v="6"/>
    <x v="8"/>
    <n v="12.9888551602882"/>
  </r>
  <r>
    <x v="2"/>
    <x v="6"/>
    <x v="7"/>
    <n v="22.0703369276894"/>
  </r>
  <r>
    <x v="2"/>
    <x v="7"/>
    <x v="8"/>
    <n v="27.022806655555701"/>
  </r>
  <r>
    <x v="2"/>
    <x v="7"/>
    <x v="7"/>
    <n v="8.0363854324219002"/>
  </r>
  <r>
    <x v="2"/>
    <x v="8"/>
    <x v="7"/>
    <n v="8.9918959380871897"/>
  </r>
  <r>
    <x v="2"/>
    <x v="8"/>
    <x v="8"/>
    <n v="26.067296149890399"/>
  </r>
  <r>
    <x v="2"/>
    <x v="9"/>
    <x v="8"/>
    <n v="30.060406780901399"/>
  </r>
  <r>
    <x v="2"/>
    <x v="9"/>
    <x v="7"/>
    <n v="4.9987853070761998"/>
  </r>
  <r>
    <x v="2"/>
    <x v="10"/>
    <x v="8"/>
    <n v="10.005129487754701"/>
  </r>
  <r>
    <x v="2"/>
    <x v="10"/>
    <x v="7"/>
    <n v="25.054062600222899"/>
  </r>
  <r>
    <x v="2"/>
    <x v="11"/>
    <x v="8"/>
    <n v="19.020678669496601"/>
  </r>
  <r>
    <x v="2"/>
    <x v="11"/>
    <x v="7"/>
    <n v="16.038513418480999"/>
  </r>
  <r>
    <x v="2"/>
    <x v="12"/>
    <x v="8"/>
    <n v="30.067042476580198"/>
  </r>
  <r>
    <x v="2"/>
    <x v="12"/>
    <x v="7"/>
    <n v="4.99214961139739"/>
  </r>
  <r>
    <x v="2"/>
    <x v="13"/>
    <x v="8"/>
    <n v="11.0297412741979"/>
  </r>
  <r>
    <x v="2"/>
    <x v="13"/>
    <x v="7"/>
    <n v="24.0294508137797"/>
  </r>
  <r>
    <x v="2"/>
    <x v="14"/>
    <x v="7"/>
    <n v="15"/>
  </r>
  <r>
    <x v="2"/>
    <x v="14"/>
    <x v="8"/>
    <n v="20.0591920879776"/>
  </r>
  <r>
    <x v="2"/>
    <x v="15"/>
    <x v="7"/>
    <n v="4.9959299100525998"/>
  </r>
  <r>
    <x v="2"/>
    <x v="15"/>
    <x v="8"/>
    <n v="30.063262177925001"/>
  </r>
  <r>
    <x v="2"/>
    <x v="16"/>
    <x v="8"/>
    <n v="24.060406780901399"/>
  </r>
  <r>
    <x v="2"/>
    <x v="16"/>
    <x v="7"/>
    <n v="10.998785307076201"/>
  </r>
  <r>
    <x v="2"/>
    <x v="17"/>
    <x v="8"/>
    <n v="9.0404051687011897"/>
  </r>
  <r>
    <x v="2"/>
    <x v="17"/>
    <x v="7"/>
    <n v="26.018786919276401"/>
  </r>
  <r>
    <x v="2"/>
    <x v="18"/>
    <x v="8"/>
    <n v="13.0298770283039"/>
  </r>
  <r>
    <x v="2"/>
    <x v="18"/>
    <x v="7"/>
    <n v="22.029315059673699"/>
  </r>
  <r>
    <x v="2"/>
    <x v="19"/>
    <x v="7"/>
    <n v="26.027750942435802"/>
  </r>
  <r>
    <x v="2"/>
    <x v="19"/>
    <x v="8"/>
    <n v="9.0314411455417698"/>
  </r>
  <r>
    <x v="2"/>
    <x v="20"/>
    <x v="8"/>
    <n v="22.068510842814199"/>
  </r>
  <r>
    <x v="2"/>
    <x v="20"/>
    <x v="7"/>
    <n v="12.990681245163399"/>
  </r>
  <r>
    <x v="2"/>
    <x v="21"/>
    <x v="8"/>
    <n v="28.0605954550532"/>
  </r>
  <r>
    <x v="2"/>
    <x v="21"/>
    <x v="7"/>
    <n v="6.9985966329243503"/>
  </r>
  <r>
    <x v="2"/>
    <x v="22"/>
    <x v="8"/>
    <n v="24.0613317413064"/>
  </r>
  <r>
    <x v="2"/>
    <x v="22"/>
    <x v="7"/>
    <n v="10.997860346671199"/>
  </r>
  <r>
    <x v="2"/>
    <x v="23"/>
    <x v="8"/>
    <n v="27.0591920879776"/>
  </r>
  <r>
    <x v="2"/>
    <x v="23"/>
    <x v="7"/>
    <n v="8"/>
  </r>
  <r>
    <x v="2"/>
    <x v="24"/>
    <x v="7"/>
    <n v="24.992242885576101"/>
  </r>
  <r>
    <x v="2"/>
    <x v="24"/>
    <x v="8"/>
    <n v="10.066949202401499"/>
  </r>
  <r>
    <x v="2"/>
    <x v="25"/>
    <x v="7"/>
    <n v="2"/>
  </r>
  <r>
    <x v="2"/>
    <x v="25"/>
    <x v="8"/>
    <n v="33.0591920879776"/>
  </r>
  <r>
    <x v="2"/>
    <x v="26"/>
    <x v="7"/>
    <n v="26.067735203976"/>
  </r>
  <r>
    <x v="2"/>
    <x v="26"/>
    <x v="8"/>
    <n v="8.9914568840016198"/>
  </r>
  <r>
    <x v="2"/>
    <x v="27"/>
    <x v="8"/>
    <n v="23.0673465035585"/>
  </r>
  <r>
    <x v="2"/>
    <x v="27"/>
    <x v="7"/>
    <n v="11.991845584419099"/>
  </r>
  <r>
    <x v="2"/>
    <x v="28"/>
    <x v="7"/>
    <n v="22.0312467542227"/>
  </r>
  <r>
    <x v="2"/>
    <x v="28"/>
    <x v="8"/>
    <n v="13.0279453337549"/>
  </r>
  <r>
    <x v="2"/>
    <x v="29"/>
    <x v="7"/>
    <n v="27.059521096599799"/>
  </r>
  <r>
    <x v="2"/>
    <x v="29"/>
    <x v="8"/>
    <n v="7.9996709913778101"/>
  </r>
  <r>
    <x v="2"/>
    <x v="30"/>
    <x v="8"/>
    <n v="19.063022740300902"/>
  </r>
  <r>
    <x v="2"/>
    <x v="30"/>
    <x v="7"/>
    <n v="15.9961693476767"/>
  </r>
  <r>
    <x v="2"/>
    <x v="31"/>
    <x v="8"/>
    <n v="12.9869008877348"/>
  </r>
  <r>
    <x v="2"/>
    <x v="31"/>
    <x v="7"/>
    <n v="22.072291200242798"/>
  </r>
  <r>
    <x v="2"/>
    <x v="32"/>
    <x v="7"/>
    <n v="6.0040197362792904"/>
  </r>
  <r>
    <x v="2"/>
    <x v="32"/>
    <x v="8"/>
    <n v="29.0551723516983"/>
  </r>
  <r>
    <x v="2"/>
    <x v="33"/>
    <x v="8"/>
    <n v="12.9876404673644"/>
  </r>
  <r>
    <x v="2"/>
    <x v="33"/>
    <x v="7"/>
    <n v="22.071551620613199"/>
  </r>
  <r>
    <x v="2"/>
    <x v="34"/>
    <x v="7"/>
    <n v="14.0373515560504"/>
  </r>
  <r>
    <x v="2"/>
    <x v="34"/>
    <x v="8"/>
    <n v="21.021840531927101"/>
  </r>
  <r>
    <x v="2"/>
    <x v="35"/>
    <x v="8"/>
    <n v="21.059521096599799"/>
  </r>
  <r>
    <x v="2"/>
    <x v="35"/>
    <x v="7"/>
    <n v="13.999670991377799"/>
  </r>
  <r>
    <x v="2"/>
    <x v="36"/>
    <x v="8"/>
    <n v="12.022224998232399"/>
  </r>
  <r>
    <x v="2"/>
    <x v="36"/>
    <x v="7"/>
    <n v="23.0369670897452"/>
  </r>
  <r>
    <x v="2"/>
    <x v="37"/>
    <x v="8"/>
    <n v="23.0591920879776"/>
  </r>
  <r>
    <x v="2"/>
    <x v="37"/>
    <x v="7"/>
    <n v="12"/>
  </r>
  <r>
    <x v="2"/>
    <x v="38"/>
    <x v="8"/>
    <n v="31.0585600769862"/>
  </r>
  <r>
    <x v="2"/>
    <x v="38"/>
    <x v="7"/>
    <n v="4.00063201099141"/>
  </r>
  <r>
    <x v="2"/>
    <x v="39"/>
    <x v="7"/>
    <n v="21.040548796547998"/>
  </r>
  <r>
    <x v="2"/>
    <x v="39"/>
    <x v="8"/>
    <n v="14.0186432914296"/>
  </r>
  <r>
    <x v="2"/>
    <x v="40"/>
    <x v="8"/>
    <n v="22.068415091810301"/>
  </r>
  <r>
    <x v="2"/>
    <x v="40"/>
    <x v="7"/>
    <n v="12.9907769961673"/>
  </r>
  <r>
    <x v="2"/>
    <x v="41"/>
    <x v="8"/>
    <n v="14.0356941394394"/>
  </r>
  <r>
    <x v="2"/>
    <x v="41"/>
    <x v="7"/>
    <n v="21.0234979485382"/>
  </r>
  <r>
    <x v="2"/>
    <x v="42"/>
    <x v="8"/>
    <n v="23.068367214967399"/>
  </r>
  <r>
    <x v="2"/>
    <x v="42"/>
    <x v="7"/>
    <n v="11.990824873010199"/>
  </r>
  <r>
    <x v="2"/>
    <x v="43"/>
    <x v="8"/>
    <n v="24.067296149890399"/>
  </r>
  <r>
    <x v="2"/>
    <x v="43"/>
    <x v="7"/>
    <n v="10.9918959380872"/>
  </r>
  <r>
    <x v="2"/>
    <x v="44"/>
    <x v="8"/>
    <n v="26.071366239837801"/>
  </r>
  <r>
    <x v="2"/>
    <x v="44"/>
    <x v="7"/>
    <n v="8.9878258481397904"/>
  </r>
  <r>
    <x v="2"/>
    <x v="45"/>
    <x v="8"/>
    <n v="5.0376933995244197"/>
  </r>
  <r>
    <x v="2"/>
    <x v="45"/>
    <x v="7"/>
    <n v="30.0214986884532"/>
  </r>
  <r>
    <x v="2"/>
    <x v="46"/>
    <x v="8"/>
    <n v="22.0306570441583"/>
  </r>
  <r>
    <x v="2"/>
    <x v="46"/>
    <x v="7"/>
    <n v="13.0285350438193"/>
  </r>
  <r>
    <x v="2"/>
    <x v="47"/>
    <x v="7"/>
    <n v="6"/>
  </r>
  <r>
    <x v="2"/>
    <x v="47"/>
    <x v="8"/>
    <n v="29.0591920879776"/>
  </r>
  <r>
    <x v="2"/>
    <x v="48"/>
    <x v="7"/>
    <n v="10.0008200189565"/>
  </r>
  <r>
    <x v="2"/>
    <x v="48"/>
    <x v="8"/>
    <n v="25.0583720690211"/>
  </r>
  <r>
    <x v="2"/>
    <x v="49"/>
    <x v="8"/>
    <n v="15.054143039549899"/>
  </r>
  <r>
    <x v="2"/>
    <x v="49"/>
    <x v="7"/>
    <n v="20.005049048427701"/>
  </r>
  <r>
    <x v="2"/>
    <x v="50"/>
    <x v="8"/>
    <n v="11.060843358161801"/>
  </r>
  <r>
    <x v="2"/>
    <x v="50"/>
    <x v="7"/>
    <n v="23.998348729815799"/>
  </r>
  <r>
    <x v="2"/>
    <x v="51"/>
    <x v="7"/>
    <n v="25.994278639868401"/>
  </r>
  <r>
    <x v="2"/>
    <x v="51"/>
    <x v="8"/>
    <n v="9.0649134481091806"/>
  </r>
  <r>
    <x v="2"/>
    <x v="52"/>
    <x v="8"/>
    <n v="10.065700492095599"/>
  </r>
  <r>
    <x v="2"/>
    <x v="52"/>
    <x v="7"/>
    <n v="24.993491595881999"/>
  </r>
  <r>
    <x v="3"/>
    <x v="0"/>
    <x v="0"/>
    <n v="11.8580064554467"/>
  </r>
  <r>
    <x v="3"/>
    <x v="0"/>
    <x v="1"/>
    <n v="17.0299205769217"/>
  </r>
  <r>
    <x v="3"/>
    <x v="1"/>
    <x v="2"/>
    <n v="3.2290714599480901"/>
  </r>
  <r>
    <x v="3"/>
    <x v="1"/>
    <x v="3"/>
    <n v="6.3176207935562196"/>
  </r>
  <r>
    <x v="3"/>
    <x v="1"/>
    <x v="4"/>
    <n v="8.7404329810994792"/>
  </r>
  <r>
    <x v="3"/>
    <x v="1"/>
    <x v="5"/>
    <n v="6.79644903045945"/>
  </r>
  <r>
    <x v="3"/>
    <x v="1"/>
    <x v="6"/>
    <n v="3.8043527673051298"/>
  </r>
  <r>
    <x v="3"/>
    <x v="2"/>
    <x v="4"/>
    <n v="3.6404651040546299E-2"/>
  </r>
  <r>
    <x v="3"/>
    <x v="2"/>
    <x v="5"/>
    <n v="28.741610971660499"/>
  </r>
  <r>
    <x v="3"/>
    <x v="2"/>
    <x v="6"/>
    <n v="0.10991140966737099"/>
  </r>
  <r>
    <x v="3"/>
    <x v="3"/>
    <x v="7"/>
    <n v="18.000586171125001"/>
  </r>
  <r>
    <x v="3"/>
    <x v="3"/>
    <x v="8"/>
    <n v="10.8873408612434"/>
  </r>
  <r>
    <x v="3"/>
    <x v="4"/>
    <x v="8"/>
    <n v="24.886724383513801"/>
  </r>
  <r>
    <x v="3"/>
    <x v="4"/>
    <x v="7"/>
    <n v="4.0012026488545196"/>
  </r>
  <r>
    <x v="3"/>
    <x v="5"/>
    <x v="7"/>
    <n v="5.0081040619128201"/>
  </r>
  <r>
    <x v="3"/>
    <x v="5"/>
    <x v="8"/>
    <n v="23.879822970455599"/>
  </r>
  <r>
    <x v="3"/>
    <x v="6"/>
    <x v="8"/>
    <n v="21.917858791356501"/>
  </r>
  <r>
    <x v="3"/>
    <x v="6"/>
    <x v="7"/>
    <n v="6.9700682410118304"/>
  </r>
  <r>
    <x v="3"/>
    <x v="7"/>
    <x v="8"/>
    <n v="27.887927032368399"/>
  </r>
  <r>
    <x v="3"/>
    <x v="7"/>
    <x v="7"/>
    <n v="1"/>
  </r>
  <r>
    <x v="3"/>
    <x v="8"/>
    <x v="7"/>
    <n v="2.0081040619128201"/>
  </r>
  <r>
    <x v="3"/>
    <x v="8"/>
    <x v="8"/>
    <n v="26.879822970455599"/>
  </r>
  <r>
    <x v="3"/>
    <x v="9"/>
    <x v="8"/>
    <n v="27.887633483839601"/>
  </r>
  <r>
    <x v="3"/>
    <x v="9"/>
    <x v="7"/>
    <n v="1.0002935485287801"/>
  </r>
  <r>
    <x v="3"/>
    <x v="10"/>
    <x v="8"/>
    <n v="17.878524349012199"/>
  </r>
  <r>
    <x v="3"/>
    <x v="10"/>
    <x v="7"/>
    <n v="11.0094026833561"/>
  </r>
  <r>
    <x v="3"/>
    <x v="11"/>
    <x v="8"/>
    <n v="24.885741733619401"/>
  </r>
  <r>
    <x v="3"/>
    <x v="11"/>
    <x v="7"/>
    <n v="4.0021852987490103"/>
  </r>
  <r>
    <x v="3"/>
    <x v="12"/>
    <x v="8"/>
    <n v="26.880076643765801"/>
  </r>
  <r>
    <x v="3"/>
    <x v="12"/>
    <x v="7"/>
    <n v="2.00785038860261"/>
  </r>
  <r>
    <x v="3"/>
    <x v="13"/>
    <x v="8"/>
    <n v="12.9714613746567"/>
  </r>
  <r>
    <x v="3"/>
    <x v="13"/>
    <x v="7"/>
    <n v="15.916465657711701"/>
  </r>
  <r>
    <x v="3"/>
    <x v="14"/>
    <x v="8"/>
    <n v="28.887927032368399"/>
  </r>
  <r>
    <x v="3"/>
    <x v="15"/>
    <x v="7"/>
    <n v="1.0040700899474"/>
  </r>
  <r>
    <x v="3"/>
    <x v="15"/>
    <x v="8"/>
    <n v="27.883856942421001"/>
  </r>
  <r>
    <x v="3"/>
    <x v="16"/>
    <x v="8"/>
    <n v="28.887927032368399"/>
  </r>
  <r>
    <x v="3"/>
    <x v="17"/>
    <x v="8"/>
    <n v="17.9067139516448"/>
  </r>
  <r>
    <x v="3"/>
    <x v="17"/>
    <x v="7"/>
    <n v="10.981213080723601"/>
  </r>
  <r>
    <x v="3"/>
    <x v="18"/>
    <x v="8"/>
    <n v="24.033576211205901"/>
  </r>
  <r>
    <x v="3"/>
    <x v="18"/>
    <x v="7"/>
    <n v="4.8543508211624697"/>
  </r>
  <r>
    <x v="3"/>
    <x v="19"/>
    <x v="7"/>
    <n v="2.9710343646403699"/>
  </r>
  <r>
    <x v="3"/>
    <x v="19"/>
    <x v="8"/>
    <n v="25.916892667728"/>
  </r>
  <r>
    <x v="3"/>
    <x v="20"/>
    <x v="8"/>
    <n v="23.852743119298399"/>
  </r>
  <r>
    <x v="3"/>
    <x v="20"/>
    <x v="7"/>
    <n v="5.03518391306996"/>
  </r>
  <r>
    <x v="3"/>
    <x v="21"/>
    <x v="8"/>
    <n v="14.858534713809799"/>
  </r>
  <r>
    <x v="3"/>
    <x v="21"/>
    <x v="7"/>
    <n v="14.0293923185585"/>
  </r>
  <r>
    <x v="3"/>
    <x v="22"/>
    <x v="8"/>
    <n v="26.887002071963401"/>
  </r>
  <r>
    <x v="3"/>
    <x v="22"/>
    <x v="7"/>
    <n v="2.0009249604049701"/>
  </r>
  <r>
    <x v="3"/>
    <x v="23"/>
    <x v="8"/>
    <n v="27.887927032368399"/>
  </r>
  <r>
    <x v="3"/>
    <x v="23"/>
    <x v="7"/>
    <n v="1"/>
  </r>
  <r>
    <x v="3"/>
    <x v="24"/>
    <x v="7"/>
    <n v="11.012685951028899"/>
  </r>
  <r>
    <x v="3"/>
    <x v="24"/>
    <x v="8"/>
    <n v="17.8752410813395"/>
  </r>
  <r>
    <x v="3"/>
    <x v="25"/>
    <x v="7"/>
    <n v="1"/>
  </r>
  <r>
    <x v="3"/>
    <x v="25"/>
    <x v="8"/>
    <n v="27.887927032368399"/>
  </r>
  <r>
    <x v="3"/>
    <x v="26"/>
    <x v="7"/>
    <n v="6.9738846576490197"/>
  </r>
  <r>
    <x v="3"/>
    <x v="26"/>
    <x v="8"/>
    <n v="21.914042374719301"/>
  </r>
  <r>
    <x v="3"/>
    <x v="27"/>
    <x v="8"/>
    <n v="24.874843780182399"/>
  </r>
  <r>
    <x v="3"/>
    <x v="27"/>
    <x v="7"/>
    <n v="4.0130832521859503"/>
  </r>
  <r>
    <x v="3"/>
    <x v="28"/>
    <x v="7"/>
    <n v="11.0051386781992"/>
  </r>
  <r>
    <x v="3"/>
    <x v="28"/>
    <x v="8"/>
    <n v="17.8827883541692"/>
  </r>
  <r>
    <x v="3"/>
    <x v="29"/>
    <x v="7"/>
    <n v="18.983007865350899"/>
  </r>
  <r>
    <x v="3"/>
    <x v="29"/>
    <x v="8"/>
    <n v="9.9049191670174199"/>
  </r>
  <r>
    <x v="3"/>
    <x v="30"/>
    <x v="8"/>
    <n v="18.878873994911199"/>
  </r>
  <r>
    <x v="3"/>
    <x v="30"/>
    <x v="7"/>
    <n v="10.0090530374571"/>
  </r>
  <r>
    <x v="3"/>
    <x v="31"/>
    <x v="8"/>
    <n v="18.041088063748099"/>
  </r>
  <r>
    <x v="3"/>
    <x v="31"/>
    <x v="7"/>
    <n v="10.8468389686203"/>
  </r>
  <r>
    <x v="3"/>
    <x v="32"/>
    <x v="7"/>
    <n v="4"/>
  </r>
  <r>
    <x v="3"/>
    <x v="32"/>
    <x v="8"/>
    <n v="24.887927032368399"/>
  </r>
  <r>
    <x v="3"/>
    <x v="33"/>
    <x v="8"/>
    <n v="21.0394273397234"/>
  </r>
  <r>
    <x v="3"/>
    <x v="33"/>
    <x v="7"/>
    <n v="7.8484996926449302"/>
  </r>
  <r>
    <x v="3"/>
    <x v="34"/>
    <x v="7"/>
    <n v="5.9990338763714499"/>
  </r>
  <r>
    <x v="3"/>
    <x v="34"/>
    <x v="8"/>
    <n v="22.8888931559969"/>
  </r>
  <r>
    <x v="3"/>
    <x v="35"/>
    <x v="8"/>
    <n v="21.88881271667"/>
  </r>
  <r>
    <x v="3"/>
    <x v="35"/>
    <x v="7"/>
    <n v="6.9991143156983897"/>
  </r>
  <r>
    <x v="3"/>
    <x v="36"/>
    <x v="8"/>
    <n v="24.884488953412401"/>
  </r>
  <r>
    <x v="3"/>
    <x v="36"/>
    <x v="7"/>
    <n v="4.0034380789559902"/>
  </r>
  <r>
    <x v="3"/>
    <x v="37"/>
    <x v="8"/>
    <n v="26.887927032368399"/>
  </r>
  <r>
    <x v="3"/>
    <x v="37"/>
    <x v="7"/>
    <n v="2"/>
  </r>
  <r>
    <x v="3"/>
    <x v="38"/>
    <x v="8"/>
    <n v="25.888559043359798"/>
  </r>
  <r>
    <x v="3"/>
    <x v="38"/>
    <x v="7"/>
    <n v="2.99936798900859"/>
  </r>
  <r>
    <x v="3"/>
    <x v="39"/>
    <x v="7"/>
    <n v="1.9998563721531699"/>
  </r>
  <r>
    <x v="3"/>
    <x v="39"/>
    <x v="8"/>
    <n v="26.888070660215199"/>
  </r>
  <r>
    <x v="3"/>
    <x v="40"/>
    <x v="8"/>
    <n v="19.874684292256401"/>
  </r>
  <r>
    <x v="3"/>
    <x v="40"/>
    <x v="7"/>
    <n v="9.0132427401120108"/>
  </r>
  <r>
    <x v="3"/>
    <x v="41"/>
    <x v="8"/>
    <n v="16.9123461253016"/>
  </r>
  <r>
    <x v="3"/>
    <x v="41"/>
    <x v="7"/>
    <n v="11.9755809070667"/>
  </r>
  <r>
    <x v="3"/>
    <x v="42"/>
    <x v="8"/>
    <n v="25.879966598302399"/>
  </r>
  <r>
    <x v="3"/>
    <x v="42"/>
    <x v="7"/>
    <n v="3.00796043406599"/>
  </r>
  <r>
    <x v="3"/>
    <x v="43"/>
    <x v="8"/>
    <n v="22.879822970455599"/>
  </r>
  <r>
    <x v="3"/>
    <x v="43"/>
    <x v="7"/>
    <n v="6.0081040619128201"/>
  </r>
  <r>
    <x v="3"/>
    <x v="44"/>
    <x v="8"/>
    <n v="25.997321428875001"/>
  </r>
  <r>
    <x v="3"/>
    <x v="44"/>
    <x v="7"/>
    <n v="2.8906056034933201"/>
  </r>
  <r>
    <x v="3"/>
    <x v="45"/>
    <x v="8"/>
    <n v="16.883560562588201"/>
  </r>
  <r>
    <x v="3"/>
    <x v="45"/>
    <x v="7"/>
    <n v="12.0043664697802"/>
  </r>
  <r>
    <x v="3"/>
    <x v="46"/>
    <x v="8"/>
    <n v="15.9745653409755"/>
  </r>
  <r>
    <x v="3"/>
    <x v="46"/>
    <x v="7"/>
    <n v="12.9133616913929"/>
  </r>
  <r>
    <x v="3"/>
    <x v="47"/>
    <x v="8"/>
    <n v="28.887927032368399"/>
  </r>
  <r>
    <x v="3"/>
    <x v="48"/>
    <x v="7"/>
    <n v="0.99796528811965701"/>
  </r>
  <r>
    <x v="3"/>
    <x v="48"/>
    <x v="8"/>
    <n v="27.889961744248701"/>
  </r>
  <r>
    <x v="3"/>
    <x v="49"/>
    <x v="8"/>
    <n v="17.888956344516799"/>
  </r>
  <r>
    <x v="3"/>
    <x v="49"/>
    <x v="7"/>
    <n v="10.9989706878516"/>
  </r>
  <r>
    <x v="3"/>
    <x v="50"/>
    <x v="8"/>
    <n v="19.009059003474899"/>
  </r>
  <r>
    <x v="3"/>
    <x v="50"/>
    <x v="7"/>
    <n v="9.8788680288934891"/>
  </r>
  <r>
    <x v="3"/>
    <x v="51"/>
    <x v="7"/>
    <n v="11.004506667207799"/>
  </r>
  <r>
    <x v="3"/>
    <x v="51"/>
    <x v="8"/>
    <n v="17.8834203651606"/>
  </r>
  <r>
    <x v="3"/>
    <x v="52"/>
    <x v="8"/>
    <n v="18.881724220848401"/>
  </r>
  <r>
    <x v="3"/>
    <x v="52"/>
    <x v="7"/>
    <n v="10.00620281152"/>
  </r>
  <r>
    <x v="4"/>
    <x v="0"/>
    <x v="0"/>
    <n v="3.9947655707969099"/>
  </r>
  <r>
    <x v="4"/>
    <x v="0"/>
    <x v="1"/>
    <n v="2.0012146929238002"/>
  </r>
  <r>
    <x v="4"/>
    <x v="1"/>
    <x v="2"/>
    <n v="1.6024467795022701"/>
  </r>
  <r>
    <x v="4"/>
    <x v="1"/>
    <x v="3"/>
    <n v="1.39794428238739"/>
  </r>
  <r>
    <x v="4"/>
    <x v="1"/>
    <x v="4"/>
    <n v="1.39709948747308"/>
  </r>
  <r>
    <x v="4"/>
    <x v="1"/>
    <x v="5"/>
    <n v="0.95984516565582001"/>
  </r>
  <r>
    <x v="4"/>
    <x v="1"/>
    <x v="6"/>
    <n v="0.63864454870214604"/>
  </r>
  <r>
    <x v="4"/>
    <x v="2"/>
    <x v="2"/>
    <n v="4.0147994941055802E-2"/>
  </r>
  <r>
    <x v="4"/>
    <x v="2"/>
    <x v="3"/>
    <n v="2.1317024799754498"/>
  </r>
  <r>
    <x v="4"/>
    <x v="2"/>
    <x v="4"/>
    <n v="3.5931553856597001"/>
  </r>
  <r>
    <x v="4"/>
    <x v="2"/>
    <x v="5"/>
    <n v="0.23067232043827801"/>
  </r>
  <r>
    <x v="4"/>
    <x v="2"/>
    <x v="6"/>
    <n v="3.0208270622314898E-4"/>
  </r>
  <r>
    <x v="4"/>
    <x v="3"/>
    <x v="7"/>
    <n v="4.9959802637207096"/>
  </r>
  <r>
    <x v="4"/>
    <x v="3"/>
    <x v="8"/>
    <n v="1"/>
  </r>
  <r>
    <x v="4"/>
    <x v="4"/>
    <x v="8"/>
    <n v="1.99598026372071"/>
  </r>
  <r>
    <x v="4"/>
    <x v="4"/>
    <x v="7"/>
    <n v="4"/>
  </r>
  <r>
    <x v="4"/>
    <x v="5"/>
    <x v="7"/>
    <n v="2"/>
  </r>
  <r>
    <x v="4"/>
    <x v="5"/>
    <x v="8"/>
    <n v="3.99598026372071"/>
  </r>
  <r>
    <x v="4"/>
    <x v="6"/>
    <x v="8"/>
    <n v="2"/>
  </r>
  <r>
    <x v="4"/>
    <x v="6"/>
    <x v="7"/>
    <n v="3.99598026372071"/>
  </r>
  <r>
    <x v="4"/>
    <x v="7"/>
    <x v="8"/>
    <n v="4.9959802637207096"/>
  </r>
  <r>
    <x v="4"/>
    <x v="7"/>
    <x v="7"/>
    <n v="1"/>
  </r>
  <r>
    <x v="4"/>
    <x v="8"/>
    <x v="7"/>
    <n v="1"/>
  </r>
  <r>
    <x v="4"/>
    <x v="8"/>
    <x v="8"/>
    <n v="4.9959802637207096"/>
  </r>
  <r>
    <x v="4"/>
    <x v="9"/>
    <x v="8"/>
    <n v="3.9947655707969099"/>
  </r>
  <r>
    <x v="4"/>
    <x v="9"/>
    <x v="7"/>
    <n v="2.0012146929238002"/>
  </r>
  <r>
    <x v="4"/>
    <x v="10"/>
    <x v="8"/>
    <n v="4.9959802637207096"/>
  </r>
  <r>
    <x v="4"/>
    <x v="10"/>
    <x v="7"/>
    <n v="1"/>
  </r>
  <r>
    <x v="4"/>
    <x v="11"/>
    <x v="8"/>
    <n v="2"/>
  </r>
  <r>
    <x v="4"/>
    <x v="11"/>
    <x v="7"/>
    <n v="3.99598026372071"/>
  </r>
  <r>
    <x v="4"/>
    <x v="12"/>
    <x v="8"/>
    <n v="1.99598026372071"/>
  </r>
  <r>
    <x v="4"/>
    <x v="12"/>
    <x v="7"/>
    <n v="4"/>
  </r>
  <r>
    <x v="4"/>
    <x v="13"/>
    <x v="8"/>
    <n v="2"/>
  </r>
  <r>
    <x v="4"/>
    <x v="13"/>
    <x v="7"/>
    <n v="3.99598026372071"/>
  </r>
  <r>
    <x v="4"/>
    <x v="14"/>
    <x v="8"/>
    <n v="5.9959802637207096"/>
  </r>
  <r>
    <x v="4"/>
    <x v="15"/>
    <x v="7"/>
    <n v="1"/>
  </r>
  <r>
    <x v="4"/>
    <x v="15"/>
    <x v="8"/>
    <n v="4.9959802637207096"/>
  </r>
  <r>
    <x v="4"/>
    <x v="16"/>
    <x v="8"/>
    <n v="3.9947655707969099"/>
  </r>
  <r>
    <x v="4"/>
    <x v="16"/>
    <x v="7"/>
    <n v="2.0012146929238002"/>
  </r>
  <r>
    <x v="4"/>
    <x v="17"/>
    <x v="8"/>
    <n v="3.99598026372071"/>
  </r>
  <r>
    <x v="4"/>
    <x v="17"/>
    <x v="7"/>
    <n v="2"/>
  </r>
  <r>
    <x v="4"/>
    <x v="18"/>
    <x v="8"/>
    <n v="3.0012146929238002"/>
  </r>
  <r>
    <x v="4"/>
    <x v="18"/>
    <x v="7"/>
    <n v="2.9947655707969099"/>
  </r>
  <r>
    <x v="4"/>
    <x v="19"/>
    <x v="7"/>
    <n v="1.2146929237989901E-3"/>
  </r>
  <r>
    <x v="4"/>
    <x v="19"/>
    <x v="8"/>
    <n v="5.9947655707969103"/>
  </r>
  <r>
    <x v="4"/>
    <x v="20"/>
    <x v="8"/>
    <n v="4.9947655707969103"/>
  </r>
  <r>
    <x v="4"/>
    <x v="20"/>
    <x v="7"/>
    <n v="1.0012146929237999"/>
  </r>
  <r>
    <x v="4"/>
    <x v="21"/>
    <x v="8"/>
    <n v="1.99598026372071"/>
  </r>
  <r>
    <x v="4"/>
    <x v="21"/>
    <x v="7"/>
    <n v="4"/>
  </r>
  <r>
    <x v="4"/>
    <x v="22"/>
    <x v="8"/>
    <n v="4.9947655707969103"/>
  </r>
  <r>
    <x v="4"/>
    <x v="22"/>
    <x v="7"/>
    <n v="1.0012146929237999"/>
  </r>
  <r>
    <x v="4"/>
    <x v="23"/>
    <x v="8"/>
    <n v="5.9959802637207096"/>
  </r>
  <r>
    <x v="4"/>
    <x v="24"/>
    <x v="7"/>
    <n v="1.99598026372071"/>
  </r>
  <r>
    <x v="4"/>
    <x v="24"/>
    <x v="8"/>
    <n v="4"/>
  </r>
  <r>
    <x v="4"/>
    <x v="25"/>
    <x v="7"/>
    <n v="3"/>
  </r>
  <r>
    <x v="4"/>
    <x v="25"/>
    <x v="8"/>
    <n v="2.99598026372071"/>
  </r>
  <r>
    <x v="4"/>
    <x v="26"/>
    <x v="7"/>
    <n v="3.9947655707969099"/>
  </r>
  <r>
    <x v="4"/>
    <x v="26"/>
    <x v="8"/>
    <n v="2.0012146929238002"/>
  </r>
  <r>
    <x v="4"/>
    <x v="27"/>
    <x v="8"/>
    <n v="4"/>
  </r>
  <r>
    <x v="4"/>
    <x v="27"/>
    <x v="7"/>
    <n v="1.99598026372071"/>
  </r>
  <r>
    <x v="4"/>
    <x v="28"/>
    <x v="7"/>
    <n v="1"/>
  </r>
  <r>
    <x v="4"/>
    <x v="28"/>
    <x v="8"/>
    <n v="4.9959802637207096"/>
  </r>
  <r>
    <x v="4"/>
    <x v="29"/>
    <x v="7"/>
    <n v="1.9947655707969101"/>
  </r>
  <r>
    <x v="4"/>
    <x v="29"/>
    <x v="8"/>
    <n v="4.0012146929238002"/>
  </r>
  <r>
    <x v="4"/>
    <x v="30"/>
    <x v="7"/>
    <n v="5.9959802637207096"/>
  </r>
  <r>
    <x v="4"/>
    <x v="31"/>
    <x v="8"/>
    <n v="3"/>
  </r>
  <r>
    <x v="4"/>
    <x v="31"/>
    <x v="7"/>
    <n v="2.99598026372071"/>
  </r>
  <r>
    <x v="4"/>
    <x v="32"/>
    <x v="7"/>
    <n v="5.9959802637207096"/>
  </r>
  <r>
    <x v="4"/>
    <x v="33"/>
    <x v="8"/>
    <n v="5.0012146929238002"/>
  </r>
  <r>
    <x v="4"/>
    <x v="33"/>
    <x v="7"/>
    <n v="0.99476557079691197"/>
  </r>
  <r>
    <x v="4"/>
    <x v="34"/>
    <x v="7"/>
    <n v="2"/>
  </r>
  <r>
    <x v="4"/>
    <x v="34"/>
    <x v="8"/>
    <n v="3.99598026372071"/>
  </r>
  <r>
    <x v="4"/>
    <x v="35"/>
    <x v="8"/>
    <n v="2.9947655707969099"/>
  </r>
  <r>
    <x v="4"/>
    <x v="35"/>
    <x v="7"/>
    <n v="3.0012146929238002"/>
  </r>
  <r>
    <x v="4"/>
    <x v="36"/>
    <x v="8"/>
    <n v="1"/>
  </r>
  <r>
    <x v="4"/>
    <x v="36"/>
    <x v="7"/>
    <n v="4.9959802637207096"/>
  </r>
  <r>
    <x v="4"/>
    <x v="37"/>
    <x v="8"/>
    <n v="2.99598026372071"/>
  </r>
  <r>
    <x v="4"/>
    <x v="37"/>
    <x v="7"/>
    <n v="3"/>
  </r>
  <r>
    <x v="4"/>
    <x v="38"/>
    <x v="8"/>
    <n v="2.99598026372071"/>
  </r>
  <r>
    <x v="4"/>
    <x v="38"/>
    <x v="7"/>
    <n v="3"/>
  </r>
  <r>
    <x v="4"/>
    <x v="39"/>
    <x v="7"/>
    <n v="3.99598026372071"/>
  </r>
  <r>
    <x v="4"/>
    <x v="39"/>
    <x v="8"/>
    <n v="2"/>
  </r>
  <r>
    <x v="4"/>
    <x v="40"/>
    <x v="7"/>
    <n v="5.9959802637207096"/>
  </r>
  <r>
    <x v="4"/>
    <x v="41"/>
    <x v="8"/>
    <n v="3.9947655707969099"/>
  </r>
  <r>
    <x v="4"/>
    <x v="41"/>
    <x v="7"/>
    <n v="2.0012146929238002"/>
  </r>
  <r>
    <x v="4"/>
    <x v="42"/>
    <x v="8"/>
    <n v="3.9947655707969099"/>
  </r>
  <r>
    <x v="4"/>
    <x v="42"/>
    <x v="7"/>
    <n v="2.0012146929238002"/>
  </r>
  <r>
    <x v="4"/>
    <x v="43"/>
    <x v="8"/>
    <n v="3.99598026372071"/>
  </r>
  <r>
    <x v="4"/>
    <x v="43"/>
    <x v="7"/>
    <n v="2"/>
  </r>
  <r>
    <x v="4"/>
    <x v="44"/>
    <x v="8"/>
    <n v="4.9959802637207096"/>
  </r>
  <r>
    <x v="4"/>
    <x v="44"/>
    <x v="7"/>
    <n v="1"/>
  </r>
  <r>
    <x v="4"/>
    <x v="45"/>
    <x v="8"/>
    <n v="4.9947655707969103"/>
  </r>
  <r>
    <x v="4"/>
    <x v="45"/>
    <x v="7"/>
    <n v="1.0012146929237999"/>
  </r>
  <r>
    <x v="4"/>
    <x v="46"/>
    <x v="8"/>
    <n v="2.99598026372071"/>
  </r>
  <r>
    <x v="4"/>
    <x v="46"/>
    <x v="7"/>
    <n v="3"/>
  </r>
  <r>
    <x v="4"/>
    <x v="47"/>
    <x v="7"/>
    <n v="3"/>
  </r>
  <r>
    <x v="4"/>
    <x v="47"/>
    <x v="8"/>
    <n v="2.99598026372071"/>
  </r>
  <r>
    <x v="4"/>
    <x v="48"/>
    <x v="7"/>
    <n v="2.0012146929238002"/>
  </r>
  <r>
    <x v="4"/>
    <x v="48"/>
    <x v="8"/>
    <n v="3.9947655707969099"/>
  </r>
  <r>
    <x v="4"/>
    <x v="49"/>
    <x v="8"/>
    <n v="4"/>
  </r>
  <r>
    <x v="4"/>
    <x v="49"/>
    <x v="7"/>
    <n v="1.99598026372071"/>
  </r>
  <r>
    <x v="4"/>
    <x v="50"/>
    <x v="8"/>
    <n v="3.9947655707969099"/>
  </r>
  <r>
    <x v="4"/>
    <x v="50"/>
    <x v="7"/>
    <n v="2.0012146929238002"/>
  </r>
  <r>
    <x v="4"/>
    <x v="51"/>
    <x v="7"/>
    <n v="1.0012146929237999"/>
  </r>
  <r>
    <x v="4"/>
    <x v="51"/>
    <x v="8"/>
    <n v="4.9947655707969103"/>
  </r>
  <r>
    <x v="4"/>
    <x v="52"/>
    <x v="8"/>
    <n v="3.9947655707969099"/>
  </r>
  <r>
    <x v="4"/>
    <x v="52"/>
    <x v="7"/>
    <n v="2.0012146929238002"/>
  </r>
  <r>
    <x v="5"/>
    <x v="0"/>
    <x v="0"/>
    <n v="2.9636145675780998"/>
  </r>
  <r>
    <x v="5"/>
    <x v="1"/>
    <x v="2"/>
    <n v="2.9636145675780998"/>
  </r>
  <r>
    <x v="5"/>
    <x v="2"/>
    <x v="4"/>
    <n v="2.9636145675780998"/>
  </r>
  <r>
    <x v="5"/>
    <x v="3"/>
    <x v="7"/>
    <n v="1"/>
  </r>
  <r>
    <x v="5"/>
    <x v="3"/>
    <x v="8"/>
    <n v="1.9636145675781"/>
  </r>
  <r>
    <x v="5"/>
    <x v="4"/>
    <x v="8"/>
    <n v="1"/>
  </r>
  <r>
    <x v="5"/>
    <x v="4"/>
    <x v="7"/>
    <n v="1.9636145675781"/>
  </r>
  <r>
    <x v="5"/>
    <x v="5"/>
    <x v="7"/>
    <n v="2.9636145675780998"/>
  </r>
  <r>
    <x v="5"/>
    <x v="6"/>
    <x v="8"/>
    <n v="1"/>
  </r>
  <r>
    <x v="5"/>
    <x v="6"/>
    <x v="7"/>
    <n v="1.9636145675781"/>
  </r>
  <r>
    <x v="5"/>
    <x v="7"/>
    <x v="8"/>
    <n v="2"/>
  </r>
  <r>
    <x v="5"/>
    <x v="7"/>
    <x v="7"/>
    <n v="0.96361456757809705"/>
  </r>
  <r>
    <x v="5"/>
    <x v="8"/>
    <x v="7"/>
    <n v="1"/>
  </r>
  <r>
    <x v="5"/>
    <x v="8"/>
    <x v="8"/>
    <n v="1.9636145675781"/>
  </r>
  <r>
    <x v="5"/>
    <x v="9"/>
    <x v="8"/>
    <n v="2.9636145675780998"/>
  </r>
  <r>
    <x v="5"/>
    <x v="10"/>
    <x v="8"/>
    <n v="1"/>
  </r>
  <r>
    <x v="5"/>
    <x v="10"/>
    <x v="7"/>
    <n v="1.9636145675781"/>
  </r>
  <r>
    <x v="5"/>
    <x v="11"/>
    <x v="8"/>
    <n v="2"/>
  </r>
  <r>
    <x v="5"/>
    <x v="11"/>
    <x v="7"/>
    <n v="0.96361456757809705"/>
  </r>
  <r>
    <x v="5"/>
    <x v="12"/>
    <x v="8"/>
    <n v="2.9636145675780998"/>
  </r>
  <r>
    <x v="5"/>
    <x v="13"/>
    <x v="8"/>
    <n v="2"/>
  </r>
  <r>
    <x v="5"/>
    <x v="13"/>
    <x v="7"/>
    <n v="0.96361456757809705"/>
  </r>
  <r>
    <x v="5"/>
    <x v="14"/>
    <x v="7"/>
    <n v="1"/>
  </r>
  <r>
    <x v="5"/>
    <x v="14"/>
    <x v="8"/>
    <n v="1.9636145675781"/>
  </r>
  <r>
    <x v="5"/>
    <x v="15"/>
    <x v="7"/>
    <n v="1"/>
  </r>
  <r>
    <x v="5"/>
    <x v="15"/>
    <x v="8"/>
    <n v="1.9636145675781"/>
  </r>
  <r>
    <x v="5"/>
    <x v="16"/>
    <x v="8"/>
    <n v="2.9636145675780998"/>
  </r>
  <r>
    <x v="5"/>
    <x v="17"/>
    <x v="8"/>
    <n v="1.9636145675781"/>
  </r>
  <r>
    <x v="5"/>
    <x v="17"/>
    <x v="7"/>
    <n v="1"/>
  </r>
  <r>
    <x v="5"/>
    <x v="18"/>
    <x v="8"/>
    <n v="2.9636145675780998"/>
  </r>
  <r>
    <x v="5"/>
    <x v="19"/>
    <x v="7"/>
    <n v="2"/>
  </r>
  <r>
    <x v="5"/>
    <x v="19"/>
    <x v="8"/>
    <n v="0.96361456757809705"/>
  </r>
  <r>
    <x v="5"/>
    <x v="20"/>
    <x v="8"/>
    <n v="2.9636145675780998"/>
  </r>
  <r>
    <x v="5"/>
    <x v="21"/>
    <x v="8"/>
    <n v="1.9636145675781"/>
  </r>
  <r>
    <x v="5"/>
    <x v="21"/>
    <x v="7"/>
    <n v="1"/>
  </r>
  <r>
    <x v="5"/>
    <x v="22"/>
    <x v="8"/>
    <n v="2.9636145675780998"/>
  </r>
  <r>
    <x v="5"/>
    <x v="23"/>
    <x v="8"/>
    <n v="2.9636145675780998"/>
  </r>
  <r>
    <x v="5"/>
    <x v="24"/>
    <x v="7"/>
    <n v="2"/>
  </r>
  <r>
    <x v="5"/>
    <x v="24"/>
    <x v="8"/>
    <n v="0.96361456757809705"/>
  </r>
  <r>
    <x v="5"/>
    <x v="25"/>
    <x v="7"/>
    <n v="1"/>
  </r>
  <r>
    <x v="5"/>
    <x v="25"/>
    <x v="8"/>
    <n v="1.9636145675781"/>
  </r>
  <r>
    <x v="5"/>
    <x v="26"/>
    <x v="7"/>
    <n v="2.9636145675780998"/>
  </r>
  <r>
    <x v="5"/>
    <x v="27"/>
    <x v="8"/>
    <n v="2.9636145675780998"/>
  </r>
  <r>
    <x v="5"/>
    <x v="28"/>
    <x v="7"/>
    <n v="2.9636145675780998"/>
  </r>
  <r>
    <x v="5"/>
    <x v="29"/>
    <x v="7"/>
    <n v="2.9636145675780998"/>
  </r>
  <r>
    <x v="5"/>
    <x v="30"/>
    <x v="8"/>
    <n v="2.9636145675780998"/>
  </r>
  <r>
    <x v="5"/>
    <x v="31"/>
    <x v="8"/>
    <n v="2"/>
  </r>
  <r>
    <x v="5"/>
    <x v="31"/>
    <x v="7"/>
    <n v="0.96361456757809705"/>
  </r>
  <r>
    <x v="5"/>
    <x v="32"/>
    <x v="7"/>
    <n v="1"/>
  </r>
  <r>
    <x v="5"/>
    <x v="32"/>
    <x v="8"/>
    <n v="1.9636145675781"/>
  </r>
  <r>
    <x v="5"/>
    <x v="33"/>
    <x v="8"/>
    <n v="1"/>
  </r>
  <r>
    <x v="5"/>
    <x v="33"/>
    <x v="7"/>
    <n v="1.9636145675781"/>
  </r>
  <r>
    <x v="5"/>
    <x v="34"/>
    <x v="7"/>
    <n v="2.9636145675780998"/>
  </r>
  <r>
    <x v="5"/>
    <x v="35"/>
    <x v="8"/>
    <n v="2.9636145675780998"/>
  </r>
  <r>
    <x v="5"/>
    <x v="36"/>
    <x v="8"/>
    <n v="2"/>
  </r>
  <r>
    <x v="5"/>
    <x v="36"/>
    <x v="7"/>
    <n v="0.96361456757809705"/>
  </r>
  <r>
    <x v="5"/>
    <x v="37"/>
    <x v="8"/>
    <n v="2.9636145675780998"/>
  </r>
  <r>
    <x v="5"/>
    <x v="38"/>
    <x v="8"/>
    <n v="2.9636145675780998"/>
  </r>
  <r>
    <x v="5"/>
    <x v="39"/>
    <x v="7"/>
    <n v="2.9636145675780998"/>
  </r>
  <r>
    <x v="5"/>
    <x v="40"/>
    <x v="8"/>
    <n v="1.9636145675781"/>
  </r>
  <r>
    <x v="5"/>
    <x v="40"/>
    <x v="7"/>
    <n v="1"/>
  </r>
  <r>
    <x v="5"/>
    <x v="41"/>
    <x v="8"/>
    <n v="1.9636145675781"/>
  </r>
  <r>
    <x v="5"/>
    <x v="41"/>
    <x v="7"/>
    <n v="1"/>
  </r>
  <r>
    <x v="5"/>
    <x v="42"/>
    <x v="8"/>
    <n v="2.9636145675780998"/>
  </r>
  <r>
    <x v="5"/>
    <x v="43"/>
    <x v="8"/>
    <n v="2.9636145675780998"/>
  </r>
  <r>
    <x v="5"/>
    <x v="44"/>
    <x v="8"/>
    <n v="1.9636145675781"/>
  </r>
  <r>
    <x v="5"/>
    <x v="44"/>
    <x v="7"/>
    <n v="1"/>
  </r>
  <r>
    <x v="5"/>
    <x v="45"/>
    <x v="8"/>
    <n v="1.9636145675781"/>
  </r>
  <r>
    <x v="5"/>
    <x v="45"/>
    <x v="7"/>
    <n v="1"/>
  </r>
  <r>
    <x v="5"/>
    <x v="46"/>
    <x v="8"/>
    <n v="1"/>
  </r>
  <r>
    <x v="5"/>
    <x v="46"/>
    <x v="7"/>
    <n v="1.9636145675781"/>
  </r>
  <r>
    <x v="5"/>
    <x v="47"/>
    <x v="7"/>
    <n v="1"/>
  </r>
  <r>
    <x v="5"/>
    <x v="47"/>
    <x v="8"/>
    <n v="1.9636145675781"/>
  </r>
  <r>
    <x v="5"/>
    <x v="48"/>
    <x v="7"/>
    <n v="2"/>
  </r>
  <r>
    <x v="5"/>
    <x v="48"/>
    <x v="8"/>
    <n v="0.96361456757809705"/>
  </r>
  <r>
    <x v="5"/>
    <x v="49"/>
    <x v="8"/>
    <n v="1.9636145675781"/>
  </r>
  <r>
    <x v="5"/>
    <x v="49"/>
    <x v="7"/>
    <n v="1"/>
  </r>
  <r>
    <x v="5"/>
    <x v="50"/>
    <x v="8"/>
    <n v="2.9636145675780998"/>
  </r>
  <r>
    <x v="5"/>
    <x v="51"/>
    <x v="7"/>
    <n v="2"/>
  </r>
  <r>
    <x v="5"/>
    <x v="51"/>
    <x v="8"/>
    <n v="0.96361456757809705"/>
  </r>
  <r>
    <x v="5"/>
    <x v="52"/>
    <x v="8"/>
    <n v="2.9636145675780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819:I845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4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6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7"/>
        <item h="1" x="52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0">
        <item x="7"/>
        <item x="8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25">
    <i>
      <x/>
    </i>
    <i r="1">
      <x v="50"/>
    </i>
    <i r="1">
      <x v="51"/>
    </i>
    <i r="1">
      <x v="52"/>
    </i>
    <i>
      <x v="1"/>
    </i>
    <i r="1">
      <x v="50"/>
    </i>
    <i r="1">
      <x v="51"/>
    </i>
    <i r="1">
      <x v="52"/>
    </i>
    <i>
      <x v="2"/>
    </i>
    <i r="1">
      <x v="50"/>
    </i>
    <i r="1">
      <x v="51"/>
    </i>
    <i r="1">
      <x v="52"/>
    </i>
    <i>
      <x v="3"/>
    </i>
    <i r="1">
      <x v="50"/>
    </i>
    <i r="1">
      <x v="51"/>
    </i>
    <i r="1">
      <x v="52"/>
    </i>
    <i>
      <x v="4"/>
    </i>
    <i r="1">
      <x v="50"/>
    </i>
    <i r="1">
      <x v="51"/>
    </i>
    <i r="1">
      <x v="52"/>
    </i>
    <i>
      <x v="5"/>
    </i>
    <i r="1">
      <x v="50"/>
    </i>
    <i r="1">
      <x v="51"/>
    </i>
    <i r="1">
      <x v="52"/>
    </i>
    <i t="grand">
      <x/>
    </i>
  </rowItems>
  <colFields count="1">
    <field x="2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721:G738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3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5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6"/>
        <item h="1" x="51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8">
        <item x="5"/>
        <item x="6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6">
    <i>
      <x/>
    </i>
    <i r="1">
      <x v="50"/>
    </i>
    <i r="1">
      <x v="51"/>
    </i>
    <i>
      <x v="1"/>
    </i>
    <i r="1">
      <x v="50"/>
    </i>
    <i r="1">
      <x v="51"/>
    </i>
    <i>
      <x v="2"/>
    </i>
    <i r="1">
      <x v="50"/>
    </i>
    <i r="1">
      <x v="51"/>
    </i>
    <i>
      <x v="3"/>
    </i>
    <i r="1">
      <x v="50"/>
    </i>
    <i r="1">
      <x v="51"/>
    </i>
    <i>
      <x v="4"/>
    </i>
    <i r="1">
      <x v="50"/>
    </i>
    <i r="1">
      <x v="51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BD140" totalsRowShown="0" headerRowDxfId="34">
  <autoFilter ref="A2:BD140">
    <filterColumn colId="1"/>
    <filterColumn colId="54"/>
    <filterColumn colId="55"/>
  </autoFilter>
  <tableColumns count="56">
    <tableColumn id="1" name="Name"/>
    <tableColumn id="55" name="Gender"/>
    <tableColumn id="2" name="Time taken"/>
    <tableColumn id="3" name="Grade/50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/>
    <tableColumn id="18" name="#15"/>
    <tableColumn id="19" name="#16"/>
    <tableColumn id="20" name="#17"/>
    <tableColumn id="21" name="#18"/>
    <tableColumn id="22" name="#19"/>
    <tableColumn id="23" name="#20"/>
    <tableColumn id="24" name="#21"/>
    <tableColumn id="25" name="#22"/>
    <tableColumn id="26" name="#23"/>
    <tableColumn id="27" name="#24"/>
    <tableColumn id="28" name="#25"/>
    <tableColumn id="29" name="#26"/>
    <tableColumn id="30" name="#27"/>
    <tableColumn id="31" name="#28"/>
    <tableColumn id="32" name="#29"/>
    <tableColumn id="33" name="#30"/>
    <tableColumn id="34" name="#31"/>
    <tableColumn id="35" name="#32"/>
    <tableColumn id="36" name="#33"/>
    <tableColumn id="37" name="#34"/>
    <tableColumn id="38" name="#35"/>
    <tableColumn id="39" name="#36"/>
    <tableColumn id="40" name="#37"/>
    <tableColumn id="41" name="#38"/>
    <tableColumn id="42" name="#39"/>
    <tableColumn id="43" name="#40"/>
    <tableColumn id="44" name="#41"/>
    <tableColumn id="45" name="#42"/>
    <tableColumn id="46" name="#43"/>
    <tableColumn id="47" name="#44"/>
    <tableColumn id="48" name="#45"/>
    <tableColumn id="49" name="#46"/>
    <tableColumn id="50" name="#47"/>
    <tableColumn id="51" name="#48"/>
    <tableColumn id="52" name="#49"/>
    <tableColumn id="53" name="#50"/>
    <tableColumn id="54" name="Category" dataDxfId="33" dataCellStyle="Note"/>
    <tableColumn id="56" name="Category1" dataDxfId="32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163" totalsRowShown="0" tableBorderDxfId="26">
  <autoFilter ref="A15:D163">
    <filterColumn colId="0">
      <filters>
        <filter val="Category 3"/>
      </filters>
    </filterColumn>
  </autoFilter>
  <tableColumns count="4">
    <tableColumn id="1" name="Category" dataDxfId="25">
      <calculatedColumnFormula>'Categories Report_0'!$A$10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98:D817" totalsRowShown="0" headerRowDxfId="21" dataDxfId="20">
  <autoFilter ref="A198:D817"/>
  <tableColumns count="4">
    <tableColumn id="1" name="Category" dataDxfId="19">
      <calculatedColumnFormula>'Categories Report_0'!$A$10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4:D150" totalsRowShown="0" tableBorderDxfId="10">
  <autoFilter ref="A14:D150">
    <filterColumn colId="0">
      <filters>
        <filter val="Category 1"/>
      </filters>
    </filterColumn>
  </autoFilter>
  <tableColumns count="4">
    <tableColumn id="1" name="Category" dataDxfId="9">
      <calculatedColumnFormula>'Categories Report'!$A$9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85:D719" totalsRowShown="0" headerRowDxfId="5" dataDxfId="4">
  <autoFilter ref="A185:D719"/>
  <tableColumns count="4">
    <tableColumn id="1" name="Category" dataDxfId="3">
      <calculatedColumnFormula>'Categories Report'!$A$9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79"/>
  <sheetViews>
    <sheetView workbookViewId="0">
      <selection sqref="A1:XFD1"/>
    </sheetView>
  </sheetViews>
  <sheetFormatPr defaultRowHeight="12.75"/>
  <sheetData>
    <row r="1" spans="1:56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>
      <c r="A2" t="s">
        <v>169</v>
      </c>
      <c r="D2">
        <v>1.38</v>
      </c>
      <c r="E2">
        <v>33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1</v>
      </c>
      <c r="AI2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1</v>
      </c>
      <c r="AP2">
        <v>0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0</v>
      </c>
      <c r="AY2">
        <v>0</v>
      </c>
      <c r="AZ2">
        <v>1</v>
      </c>
      <c r="BA2">
        <v>1</v>
      </c>
      <c r="BB2">
        <v>0</v>
      </c>
      <c r="BC2">
        <v>1</v>
      </c>
      <c r="BD2" t="s">
        <v>68</v>
      </c>
    </row>
    <row r="3" spans="1:56">
      <c r="A3" t="s">
        <v>136</v>
      </c>
      <c r="D3">
        <v>1.47</v>
      </c>
      <c r="E3">
        <v>23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  <c r="AY3">
        <v>1</v>
      </c>
      <c r="AZ3">
        <v>0</v>
      </c>
      <c r="BA3">
        <v>0</v>
      </c>
      <c r="BB3">
        <v>0</v>
      </c>
      <c r="BC3">
        <v>1</v>
      </c>
      <c r="BD3" t="s">
        <v>85</v>
      </c>
    </row>
    <row r="4" spans="1:56">
      <c r="A4" t="s">
        <v>82</v>
      </c>
      <c r="D4">
        <v>2.21</v>
      </c>
      <c r="E4">
        <v>28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1</v>
      </c>
      <c r="AE4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1</v>
      </c>
      <c r="BD4" t="s">
        <v>58</v>
      </c>
    </row>
    <row r="5" spans="1:56">
      <c r="A5" t="s">
        <v>126</v>
      </c>
      <c r="D5">
        <v>2.2599999999999998</v>
      </c>
      <c r="E5">
        <v>24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85</v>
      </c>
    </row>
    <row r="6" spans="1:56">
      <c r="A6" t="s">
        <v>138</v>
      </c>
      <c r="D6">
        <v>2.4300000000000002</v>
      </c>
      <c r="E6">
        <v>25</v>
      </c>
      <c r="F6">
        <v>0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58</v>
      </c>
    </row>
    <row r="7" spans="1:56">
      <c r="A7" t="s">
        <v>125</v>
      </c>
      <c r="D7">
        <v>3.3</v>
      </c>
      <c r="E7">
        <v>27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0</v>
      </c>
      <c r="AQ7">
        <v>1</v>
      </c>
      <c r="AR7">
        <v>0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0</v>
      </c>
      <c r="BB7">
        <v>1</v>
      </c>
      <c r="BC7">
        <v>0</v>
      </c>
      <c r="BD7" t="s">
        <v>58</v>
      </c>
    </row>
    <row r="8" spans="1:56">
      <c r="A8" t="s">
        <v>57</v>
      </c>
      <c r="D8">
        <v>3.45</v>
      </c>
      <c r="E8">
        <v>26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0</v>
      </c>
      <c r="AS8">
        <v>0</v>
      </c>
      <c r="AT8">
        <v>1</v>
      </c>
      <c r="AU8">
        <v>1</v>
      </c>
      <c r="AV8">
        <v>0</v>
      </c>
      <c r="AW8">
        <v>1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 t="s">
        <v>58</v>
      </c>
    </row>
    <row r="9" spans="1:56">
      <c r="A9" t="s">
        <v>147</v>
      </c>
      <c r="D9">
        <v>3.51</v>
      </c>
      <c r="E9">
        <v>24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  <c r="BD9" t="s">
        <v>85</v>
      </c>
    </row>
    <row r="10" spans="1:56">
      <c r="A10" t="s">
        <v>209</v>
      </c>
      <c r="D10">
        <v>4.33</v>
      </c>
      <c r="E10">
        <v>47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 t="s">
        <v>55</v>
      </c>
    </row>
    <row r="11" spans="1:56">
      <c r="A11" t="s">
        <v>221</v>
      </c>
      <c r="D11">
        <v>4.8</v>
      </c>
      <c r="E11">
        <v>47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 t="s">
        <v>55</v>
      </c>
    </row>
    <row r="12" spans="1:56">
      <c r="A12" t="s">
        <v>111</v>
      </c>
      <c r="D12">
        <v>4.9000000000000004</v>
      </c>
      <c r="E12">
        <v>25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  <c r="BD12" t="s">
        <v>58</v>
      </c>
    </row>
    <row r="13" spans="1:56">
      <c r="A13" t="s">
        <v>192</v>
      </c>
      <c r="D13">
        <v>5.22</v>
      </c>
      <c r="E13">
        <v>35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0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1</v>
      </c>
      <c r="BD13" t="s">
        <v>68</v>
      </c>
    </row>
    <row r="14" spans="1:56">
      <c r="A14" t="s">
        <v>112</v>
      </c>
      <c r="D14">
        <v>5.34</v>
      </c>
      <c r="E14">
        <v>20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1</v>
      </c>
      <c r="BD14" t="s">
        <v>85</v>
      </c>
    </row>
    <row r="15" spans="1:56">
      <c r="A15" t="s">
        <v>214</v>
      </c>
      <c r="D15">
        <v>5.46</v>
      </c>
      <c r="E15">
        <v>44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0</v>
      </c>
      <c r="BD15" t="s">
        <v>55</v>
      </c>
    </row>
    <row r="16" spans="1:56">
      <c r="A16" t="s">
        <v>218</v>
      </c>
      <c r="D16">
        <v>6.1</v>
      </c>
      <c r="E16">
        <v>44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 t="s">
        <v>55</v>
      </c>
    </row>
    <row r="17" spans="1:56">
      <c r="A17" t="s">
        <v>206</v>
      </c>
      <c r="D17">
        <v>6.32</v>
      </c>
      <c r="E17">
        <v>37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  <c r="BD17" t="s">
        <v>68</v>
      </c>
    </row>
    <row r="18" spans="1:56">
      <c r="A18" t="s">
        <v>110</v>
      </c>
      <c r="D18">
        <v>6.37</v>
      </c>
      <c r="E18">
        <v>28</v>
      </c>
      <c r="F18">
        <v>0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58</v>
      </c>
    </row>
    <row r="19" spans="1:56">
      <c r="A19" t="s">
        <v>118</v>
      </c>
      <c r="D19">
        <v>6.37</v>
      </c>
      <c r="E19">
        <v>34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 t="s">
        <v>68</v>
      </c>
    </row>
    <row r="20" spans="1:56">
      <c r="A20" t="s">
        <v>219</v>
      </c>
      <c r="D20">
        <v>6.58</v>
      </c>
      <c r="E20">
        <v>47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 t="s">
        <v>55</v>
      </c>
    </row>
    <row r="21" spans="1:56">
      <c r="A21" t="s">
        <v>75</v>
      </c>
      <c r="D21">
        <v>7.54</v>
      </c>
      <c r="E21">
        <v>41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 t="s">
        <v>76</v>
      </c>
    </row>
    <row r="22" spans="1:56">
      <c r="A22" t="s">
        <v>173</v>
      </c>
      <c r="D22">
        <v>8.2200000000000006</v>
      </c>
      <c r="E22">
        <v>25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 t="s">
        <v>58</v>
      </c>
    </row>
    <row r="23" spans="1:56">
      <c r="A23" t="s">
        <v>195</v>
      </c>
      <c r="D23">
        <v>8.51</v>
      </c>
      <c r="E23">
        <v>40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 t="s">
        <v>76</v>
      </c>
    </row>
    <row r="24" spans="1:56">
      <c r="A24" t="s">
        <v>94</v>
      </c>
      <c r="D24">
        <v>9.1</v>
      </c>
      <c r="E24">
        <v>44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 t="s">
        <v>55</v>
      </c>
    </row>
    <row r="25" spans="1:56" s="2" customFormat="1"/>
    <row r="26" spans="1:56">
      <c r="A26" t="s">
        <v>203</v>
      </c>
      <c r="D26">
        <v>10.3</v>
      </c>
      <c r="E26">
        <v>32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1</v>
      </c>
      <c r="BD26" t="s">
        <v>68</v>
      </c>
    </row>
    <row r="27" spans="1:56">
      <c r="A27" t="s">
        <v>109</v>
      </c>
      <c r="D27">
        <v>10.36</v>
      </c>
      <c r="E27">
        <v>27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0</v>
      </c>
      <c r="AH27">
        <v>1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1</v>
      </c>
      <c r="BC27">
        <v>0</v>
      </c>
      <c r="BD27" t="s">
        <v>58</v>
      </c>
    </row>
    <row r="28" spans="1:56">
      <c r="A28" t="s">
        <v>191</v>
      </c>
      <c r="D28">
        <v>10.42</v>
      </c>
      <c r="E28">
        <v>47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1</v>
      </c>
      <c r="BC28">
        <v>1</v>
      </c>
      <c r="BD28" t="s">
        <v>55</v>
      </c>
    </row>
    <row r="29" spans="1:56">
      <c r="A29" t="s">
        <v>174</v>
      </c>
      <c r="D29">
        <v>10.43</v>
      </c>
      <c r="E29">
        <v>48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 t="s">
        <v>55</v>
      </c>
    </row>
    <row r="30" spans="1:56">
      <c r="A30" t="s">
        <v>101</v>
      </c>
      <c r="D30">
        <v>10.47</v>
      </c>
      <c r="E30">
        <v>29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0</v>
      </c>
      <c r="BB30">
        <v>1</v>
      </c>
      <c r="BC30">
        <v>0</v>
      </c>
      <c r="BD30" t="s">
        <v>58</v>
      </c>
    </row>
    <row r="31" spans="1:56">
      <c r="A31" t="s">
        <v>197</v>
      </c>
      <c r="D31">
        <v>10.54</v>
      </c>
      <c r="E31">
        <v>49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 t="s">
        <v>55</v>
      </c>
    </row>
    <row r="32" spans="1:56">
      <c r="A32" t="s">
        <v>65</v>
      </c>
      <c r="D32">
        <v>11.15</v>
      </c>
      <c r="E32">
        <v>46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 t="s">
        <v>55</v>
      </c>
    </row>
    <row r="33" spans="1:56">
      <c r="A33" t="s">
        <v>64</v>
      </c>
      <c r="D33">
        <v>11.2</v>
      </c>
      <c r="E33">
        <v>46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1</v>
      </c>
      <c r="BB33">
        <v>1</v>
      </c>
      <c r="BC33">
        <v>1</v>
      </c>
      <c r="BD33" t="s">
        <v>55</v>
      </c>
    </row>
    <row r="34" spans="1:56">
      <c r="A34" t="s">
        <v>150</v>
      </c>
      <c r="D34">
        <v>12.35</v>
      </c>
      <c r="E34">
        <v>27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</v>
      </c>
      <c r="AT34">
        <v>0</v>
      </c>
      <c r="AU34">
        <v>1</v>
      </c>
      <c r="AV34">
        <v>0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1</v>
      </c>
      <c r="BD34" t="s">
        <v>58</v>
      </c>
    </row>
    <row r="35" spans="1:56">
      <c r="A35" t="s">
        <v>124</v>
      </c>
      <c r="D35">
        <v>13.1</v>
      </c>
      <c r="E35">
        <v>24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1</v>
      </c>
      <c r="BD35" t="s">
        <v>85</v>
      </c>
    </row>
    <row r="36" spans="1:56">
      <c r="A36" t="s">
        <v>200</v>
      </c>
      <c r="D36">
        <v>13.34</v>
      </c>
      <c r="E36">
        <v>36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1</v>
      </c>
      <c r="AR36">
        <v>0</v>
      </c>
      <c r="AS36">
        <v>1</v>
      </c>
      <c r="AT36">
        <v>1</v>
      </c>
      <c r="AU36">
        <v>1</v>
      </c>
      <c r="AV36">
        <v>0</v>
      </c>
      <c r="AW36">
        <v>1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0</v>
      </c>
      <c r="BD36" t="s">
        <v>68</v>
      </c>
    </row>
    <row r="37" spans="1:56">
      <c r="A37" t="s">
        <v>162</v>
      </c>
      <c r="D37">
        <v>13.57</v>
      </c>
      <c r="E37">
        <v>25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0</v>
      </c>
      <c r="BD37" t="s">
        <v>58</v>
      </c>
    </row>
    <row r="38" spans="1:56">
      <c r="A38" t="s">
        <v>190</v>
      </c>
      <c r="D38">
        <v>14.14</v>
      </c>
      <c r="E38">
        <v>42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1</v>
      </c>
      <c r="AM38">
        <v>1</v>
      </c>
      <c r="AN38">
        <v>0</v>
      </c>
      <c r="AO38">
        <v>1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0</v>
      </c>
      <c r="BD38" t="s">
        <v>76</v>
      </c>
    </row>
    <row r="39" spans="1:56">
      <c r="A39" t="s">
        <v>87</v>
      </c>
      <c r="D39">
        <v>14.21</v>
      </c>
      <c r="E39">
        <v>44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 t="s">
        <v>55</v>
      </c>
    </row>
    <row r="40" spans="1:56">
      <c r="A40" t="s">
        <v>226</v>
      </c>
      <c r="D40">
        <v>14.36</v>
      </c>
      <c r="E40">
        <v>47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1</v>
      </c>
      <c r="BD40" t="s">
        <v>55</v>
      </c>
    </row>
    <row r="41" spans="1:56">
      <c r="A41" t="s">
        <v>73</v>
      </c>
      <c r="D41">
        <v>14.59</v>
      </c>
      <c r="E41">
        <v>45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 t="s">
        <v>55</v>
      </c>
    </row>
    <row r="42" spans="1:56">
      <c r="A42" t="s">
        <v>175</v>
      </c>
      <c r="D42">
        <v>14.59</v>
      </c>
      <c r="E42">
        <v>23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1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 t="s">
        <v>85</v>
      </c>
    </row>
    <row r="43" spans="1:56">
      <c r="A43" t="s">
        <v>222</v>
      </c>
      <c r="D43">
        <v>15.21</v>
      </c>
      <c r="E43">
        <v>49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 t="s">
        <v>55</v>
      </c>
    </row>
    <row r="44" spans="1:56">
      <c r="A44" t="s">
        <v>97</v>
      </c>
      <c r="D44">
        <v>15.25</v>
      </c>
      <c r="E44">
        <v>39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0</v>
      </c>
      <c r="BD44" t="s">
        <v>76</v>
      </c>
    </row>
    <row r="45" spans="1:56">
      <c r="A45" t="s">
        <v>115</v>
      </c>
      <c r="D45">
        <v>15.39</v>
      </c>
      <c r="E45">
        <v>44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1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1</v>
      </c>
      <c r="BD45" t="s">
        <v>55</v>
      </c>
    </row>
    <row r="46" spans="1:56">
      <c r="A46" t="s">
        <v>155</v>
      </c>
      <c r="D46">
        <v>15.47</v>
      </c>
      <c r="E46">
        <v>34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0</v>
      </c>
      <c r="U46">
        <v>1</v>
      </c>
      <c r="V46">
        <v>0</v>
      </c>
      <c r="W46">
        <v>1</v>
      </c>
      <c r="X46">
        <v>1</v>
      </c>
      <c r="Y46">
        <v>0</v>
      </c>
      <c r="Z46">
        <v>1</v>
      </c>
      <c r="AA46">
        <v>1</v>
      </c>
      <c r="AB46">
        <v>1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1</v>
      </c>
      <c r="AY46">
        <v>0</v>
      </c>
      <c r="AZ46">
        <v>1</v>
      </c>
      <c r="BA46">
        <v>1</v>
      </c>
      <c r="BB46">
        <v>0</v>
      </c>
      <c r="BC46">
        <v>0</v>
      </c>
      <c r="BD46" t="s">
        <v>68</v>
      </c>
    </row>
    <row r="47" spans="1:56">
      <c r="A47" t="s">
        <v>170</v>
      </c>
      <c r="D47">
        <v>16.14</v>
      </c>
      <c r="E47">
        <v>49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 t="s">
        <v>55</v>
      </c>
    </row>
    <row r="48" spans="1:56">
      <c r="A48" t="s">
        <v>187</v>
      </c>
      <c r="D48">
        <v>16.399999999999999</v>
      </c>
      <c r="E48">
        <v>49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 t="s">
        <v>55</v>
      </c>
    </row>
    <row r="49" spans="1:56">
      <c r="A49" t="s">
        <v>188</v>
      </c>
      <c r="D49">
        <v>16.45</v>
      </c>
      <c r="E49">
        <v>44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1</v>
      </c>
      <c r="BA49">
        <v>1</v>
      </c>
      <c r="BB49">
        <v>1</v>
      </c>
      <c r="BC49">
        <v>1</v>
      </c>
      <c r="BD49" t="s">
        <v>55</v>
      </c>
    </row>
    <row r="50" spans="1:56">
      <c r="A50" t="s">
        <v>56</v>
      </c>
      <c r="D50">
        <v>16.510000000000002</v>
      </c>
      <c r="E50">
        <v>46</v>
      </c>
      <c r="F50">
        <v>1</v>
      </c>
      <c r="G50">
        <v>1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1</v>
      </c>
      <c r="BC50">
        <v>1</v>
      </c>
      <c r="BD50" t="s">
        <v>55</v>
      </c>
    </row>
    <row r="51" spans="1:56">
      <c r="A51" t="s">
        <v>63</v>
      </c>
      <c r="D51">
        <v>16.559999999999999</v>
      </c>
      <c r="E51">
        <v>44</v>
      </c>
      <c r="F51">
        <v>1</v>
      </c>
      <c r="G51">
        <v>1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0</v>
      </c>
      <c r="BD51" t="s">
        <v>55</v>
      </c>
    </row>
    <row r="52" spans="1:56">
      <c r="A52" t="s">
        <v>172</v>
      </c>
      <c r="D52">
        <v>17.420000000000002</v>
      </c>
      <c r="E52">
        <v>50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 t="s">
        <v>55</v>
      </c>
    </row>
    <row r="53" spans="1:56">
      <c r="A53" t="s">
        <v>184</v>
      </c>
      <c r="D53">
        <v>17.440000000000001</v>
      </c>
      <c r="E53">
        <v>30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1</v>
      </c>
      <c r="S53">
        <v>1</v>
      </c>
      <c r="T53">
        <v>0</v>
      </c>
      <c r="U53">
        <v>1</v>
      </c>
      <c r="V53">
        <v>1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0</v>
      </c>
      <c r="AW53">
        <v>0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 t="s">
        <v>68</v>
      </c>
    </row>
    <row r="54" spans="1:56">
      <c r="A54" t="s">
        <v>149</v>
      </c>
      <c r="D54">
        <v>17.47</v>
      </c>
      <c r="E54">
        <v>49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 t="s">
        <v>55</v>
      </c>
    </row>
    <row r="55" spans="1:56">
      <c r="A55" t="s">
        <v>208</v>
      </c>
      <c r="D55">
        <v>17.52</v>
      </c>
      <c r="E55">
        <v>49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 t="s">
        <v>55</v>
      </c>
    </row>
    <row r="56" spans="1:56">
      <c r="A56" t="s">
        <v>96</v>
      </c>
      <c r="D56">
        <v>17.55</v>
      </c>
      <c r="E56">
        <v>41</v>
      </c>
      <c r="F56">
        <v>1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0</v>
      </c>
      <c r="BC56">
        <v>0</v>
      </c>
      <c r="BD56" t="s">
        <v>76</v>
      </c>
    </row>
    <row r="57" spans="1:56">
      <c r="A57" t="s">
        <v>189</v>
      </c>
      <c r="D57">
        <v>17.59</v>
      </c>
      <c r="E57">
        <v>49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 t="s">
        <v>55</v>
      </c>
    </row>
    <row r="58" spans="1:56">
      <c r="A58" t="s">
        <v>54</v>
      </c>
      <c r="D58">
        <v>18.23</v>
      </c>
      <c r="E58">
        <v>50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 t="s">
        <v>55</v>
      </c>
    </row>
    <row r="59" spans="1:56">
      <c r="A59" t="s">
        <v>89</v>
      </c>
      <c r="D59">
        <v>18.3</v>
      </c>
      <c r="E59">
        <v>27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1</v>
      </c>
      <c r="Y59">
        <v>1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1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1</v>
      </c>
      <c r="BD59" t="s">
        <v>58</v>
      </c>
    </row>
    <row r="60" spans="1:56">
      <c r="A60" t="s">
        <v>74</v>
      </c>
      <c r="D60">
        <v>18.399999999999999</v>
      </c>
      <c r="E60">
        <v>50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 t="s">
        <v>55</v>
      </c>
    </row>
    <row r="61" spans="1:56">
      <c r="A61" t="s">
        <v>145</v>
      </c>
      <c r="D61">
        <v>18.45</v>
      </c>
      <c r="E61">
        <v>45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</v>
      </c>
      <c r="BC61">
        <v>1</v>
      </c>
      <c r="BD61" t="s">
        <v>55</v>
      </c>
    </row>
    <row r="62" spans="1:56">
      <c r="A62" t="s">
        <v>199</v>
      </c>
      <c r="D62">
        <v>18.54</v>
      </c>
      <c r="E62">
        <v>40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0</v>
      </c>
      <c r="BA62">
        <v>1</v>
      </c>
      <c r="BB62">
        <v>1</v>
      </c>
      <c r="BC62">
        <v>0</v>
      </c>
      <c r="BD62" t="s">
        <v>76</v>
      </c>
    </row>
    <row r="63" spans="1:56">
      <c r="A63" t="s">
        <v>72</v>
      </c>
      <c r="D63">
        <v>19.22</v>
      </c>
      <c r="E63">
        <v>48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 t="s">
        <v>55</v>
      </c>
    </row>
    <row r="64" spans="1:56">
      <c r="A64" t="s">
        <v>198</v>
      </c>
      <c r="D64">
        <v>19.23</v>
      </c>
      <c r="E64">
        <v>48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 t="s">
        <v>55</v>
      </c>
    </row>
    <row r="65" spans="1:56">
      <c r="A65" t="s">
        <v>79</v>
      </c>
      <c r="D65">
        <v>19.8</v>
      </c>
      <c r="E65">
        <v>43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 t="s">
        <v>55</v>
      </c>
    </row>
    <row r="66" spans="1:56" s="2" customFormat="1"/>
    <row r="67" spans="1:56">
      <c r="A67" t="s">
        <v>157</v>
      </c>
      <c r="D67">
        <v>20.260000000000002</v>
      </c>
      <c r="E67">
        <v>43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0</v>
      </c>
      <c r="U67">
        <v>1</v>
      </c>
      <c r="V67">
        <v>1</v>
      </c>
      <c r="W67">
        <v>1</v>
      </c>
      <c r="X67">
        <v>0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0</v>
      </c>
      <c r="AW67">
        <v>0</v>
      </c>
      <c r="AX67">
        <v>1</v>
      </c>
      <c r="AY67">
        <v>1</v>
      </c>
      <c r="AZ67">
        <v>0</v>
      </c>
      <c r="BA67">
        <v>1</v>
      </c>
      <c r="BB67">
        <v>1</v>
      </c>
      <c r="BC67">
        <v>0</v>
      </c>
      <c r="BD67" t="s">
        <v>55</v>
      </c>
    </row>
    <row r="68" spans="1:56">
      <c r="A68" t="s">
        <v>142</v>
      </c>
      <c r="D68">
        <v>20.329999999999998</v>
      </c>
      <c r="E68">
        <v>41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1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1</v>
      </c>
      <c r="AS68">
        <v>0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1</v>
      </c>
      <c r="BB68">
        <v>1</v>
      </c>
      <c r="BC68">
        <v>0</v>
      </c>
      <c r="BD68" t="s">
        <v>76</v>
      </c>
    </row>
    <row r="69" spans="1:56">
      <c r="A69" t="s">
        <v>163</v>
      </c>
      <c r="D69">
        <v>20.399999999999999</v>
      </c>
      <c r="E69">
        <v>49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 t="s">
        <v>55</v>
      </c>
    </row>
    <row r="70" spans="1:56">
      <c r="A70" t="s">
        <v>81</v>
      </c>
      <c r="D70">
        <v>21.12</v>
      </c>
      <c r="E70">
        <v>50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 t="s">
        <v>55</v>
      </c>
    </row>
    <row r="71" spans="1:56">
      <c r="A71" t="s">
        <v>180</v>
      </c>
      <c r="D71">
        <v>21.34</v>
      </c>
      <c r="E71">
        <v>49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0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 t="s">
        <v>55</v>
      </c>
    </row>
    <row r="72" spans="1:56">
      <c r="A72" t="s">
        <v>121</v>
      </c>
      <c r="D72">
        <v>21.6</v>
      </c>
      <c r="E72">
        <v>47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0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 t="s">
        <v>55</v>
      </c>
    </row>
    <row r="73" spans="1:56">
      <c r="A73" t="s">
        <v>183</v>
      </c>
      <c r="D73">
        <v>22.15</v>
      </c>
      <c r="E73">
        <v>49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 t="s">
        <v>55</v>
      </c>
    </row>
    <row r="74" spans="1:56">
      <c r="A74" t="s">
        <v>134</v>
      </c>
      <c r="D74">
        <v>22.18</v>
      </c>
      <c r="E74">
        <v>49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 t="s">
        <v>55</v>
      </c>
    </row>
    <row r="75" spans="1:56">
      <c r="A75" t="s">
        <v>207</v>
      </c>
      <c r="D75">
        <v>22.5</v>
      </c>
      <c r="E75">
        <v>47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0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 t="s">
        <v>55</v>
      </c>
    </row>
    <row r="76" spans="1:56">
      <c r="A76" t="s">
        <v>98</v>
      </c>
      <c r="D76">
        <v>22.54</v>
      </c>
      <c r="E76">
        <v>47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0</v>
      </c>
      <c r="AW76">
        <v>1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0</v>
      </c>
      <c r="BD76" t="s">
        <v>55</v>
      </c>
    </row>
    <row r="77" spans="1:56">
      <c r="A77" t="s">
        <v>201</v>
      </c>
      <c r="D77">
        <v>23.1</v>
      </c>
      <c r="E77">
        <v>37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0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0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0</v>
      </c>
      <c r="AR77">
        <v>0</v>
      </c>
      <c r="AS77">
        <v>1</v>
      </c>
      <c r="AT77">
        <v>1</v>
      </c>
      <c r="AU77">
        <v>0</v>
      </c>
      <c r="AV77">
        <v>0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 t="s">
        <v>68</v>
      </c>
    </row>
    <row r="78" spans="1:56">
      <c r="A78" t="s">
        <v>186</v>
      </c>
      <c r="D78">
        <v>23.14</v>
      </c>
      <c r="E78">
        <v>37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1</v>
      </c>
      <c r="AR78">
        <v>0</v>
      </c>
      <c r="AS78">
        <v>1</v>
      </c>
      <c r="AT78">
        <v>1</v>
      </c>
      <c r="AU78">
        <v>1</v>
      </c>
      <c r="AV78">
        <v>0</v>
      </c>
      <c r="AW78">
        <v>0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 t="s">
        <v>68</v>
      </c>
    </row>
    <row r="79" spans="1:56">
      <c r="A79" t="s">
        <v>146</v>
      </c>
      <c r="D79">
        <v>23.56</v>
      </c>
      <c r="E79">
        <v>49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0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 t="s">
        <v>55</v>
      </c>
    </row>
    <row r="80" spans="1:56">
      <c r="A80" t="s">
        <v>88</v>
      </c>
      <c r="D80">
        <v>24.29</v>
      </c>
      <c r="E80">
        <v>49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0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 t="s">
        <v>55</v>
      </c>
    </row>
    <row r="81" spans="1:56">
      <c r="A81" t="s">
        <v>202</v>
      </c>
      <c r="D81">
        <v>24.43</v>
      </c>
      <c r="E81">
        <v>33</v>
      </c>
      <c r="F81">
        <v>0</v>
      </c>
      <c r="G81">
        <v>0</v>
      </c>
      <c r="H81">
        <v>1</v>
      </c>
      <c r="I81">
        <v>0</v>
      </c>
      <c r="J81">
        <v>1</v>
      </c>
      <c r="K81">
        <v>1</v>
      </c>
      <c r="L81">
        <v>1</v>
      </c>
      <c r="M81">
        <v>1</v>
      </c>
      <c r="N81">
        <v>0</v>
      </c>
      <c r="O81">
        <v>0</v>
      </c>
      <c r="P81">
        <v>0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1</v>
      </c>
      <c r="AA81">
        <v>1</v>
      </c>
      <c r="AB81">
        <v>1</v>
      </c>
      <c r="AC81">
        <v>0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0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 t="s">
        <v>68</v>
      </c>
    </row>
    <row r="82" spans="1:56">
      <c r="A82" t="s">
        <v>95</v>
      </c>
      <c r="D82">
        <v>24.55</v>
      </c>
      <c r="E82">
        <v>49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 t="s">
        <v>55</v>
      </c>
    </row>
    <row r="83" spans="1:56">
      <c r="A83" t="s">
        <v>164</v>
      </c>
      <c r="D83">
        <v>25.2</v>
      </c>
      <c r="E83">
        <v>40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0</v>
      </c>
      <c r="AI83">
        <v>1</v>
      </c>
      <c r="AJ83">
        <v>0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0</v>
      </c>
      <c r="BB83">
        <v>0</v>
      </c>
      <c r="BC83">
        <v>0</v>
      </c>
      <c r="BD83" t="s">
        <v>76</v>
      </c>
    </row>
    <row r="84" spans="1:56">
      <c r="A84" t="s">
        <v>196</v>
      </c>
      <c r="D84">
        <v>25.25</v>
      </c>
      <c r="E84">
        <v>48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0</v>
      </c>
      <c r="AW84">
        <v>1</v>
      </c>
      <c r="AX84">
        <v>1</v>
      </c>
      <c r="AY84">
        <v>1</v>
      </c>
      <c r="AZ84">
        <v>0</v>
      </c>
      <c r="BA84">
        <v>1</v>
      </c>
      <c r="BB84">
        <v>1</v>
      </c>
      <c r="BC84">
        <v>1</v>
      </c>
      <c r="BD84" t="s">
        <v>55</v>
      </c>
    </row>
    <row r="85" spans="1:56">
      <c r="A85" t="s">
        <v>78</v>
      </c>
      <c r="D85">
        <v>25.31</v>
      </c>
      <c r="E85">
        <v>49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1</v>
      </c>
      <c r="BD85" t="s">
        <v>55</v>
      </c>
    </row>
    <row r="86" spans="1:56">
      <c r="A86" t="s">
        <v>117</v>
      </c>
      <c r="D86">
        <v>25.49</v>
      </c>
      <c r="E86">
        <v>41</v>
      </c>
      <c r="F86">
        <v>0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0</v>
      </c>
      <c r="AX86">
        <v>1</v>
      </c>
      <c r="AY86">
        <v>1</v>
      </c>
      <c r="AZ86">
        <v>1</v>
      </c>
      <c r="BA86">
        <v>1</v>
      </c>
      <c r="BB86">
        <v>0</v>
      </c>
      <c r="BC86">
        <v>1</v>
      </c>
      <c r="BD86" t="s">
        <v>76</v>
      </c>
    </row>
    <row r="87" spans="1:56">
      <c r="A87" t="s">
        <v>217</v>
      </c>
      <c r="D87">
        <v>26.13</v>
      </c>
      <c r="E87">
        <v>39</v>
      </c>
      <c r="F87">
        <v>0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0</v>
      </c>
      <c r="AD87">
        <v>1</v>
      </c>
      <c r="AE87">
        <v>1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1</v>
      </c>
      <c r="AN87">
        <v>1</v>
      </c>
      <c r="AO87">
        <v>1</v>
      </c>
      <c r="AP87">
        <v>1</v>
      </c>
      <c r="AQ87">
        <v>0</v>
      </c>
      <c r="AR87">
        <v>1</v>
      </c>
      <c r="AS87">
        <v>1</v>
      </c>
      <c r="AT87">
        <v>1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0</v>
      </c>
      <c r="BB87">
        <v>1</v>
      </c>
      <c r="BC87">
        <v>1</v>
      </c>
      <c r="BD87" t="s">
        <v>76</v>
      </c>
    </row>
    <row r="88" spans="1:56">
      <c r="A88" t="s">
        <v>161</v>
      </c>
      <c r="D88">
        <v>26.15</v>
      </c>
      <c r="E88">
        <v>47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1</v>
      </c>
      <c r="AG88">
        <v>1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 t="s">
        <v>55</v>
      </c>
    </row>
    <row r="89" spans="1:56">
      <c r="A89" t="s">
        <v>123</v>
      </c>
      <c r="D89">
        <v>26.22</v>
      </c>
      <c r="E89">
        <v>28</v>
      </c>
      <c r="F89">
        <v>1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1</v>
      </c>
      <c r="AA89">
        <v>0</v>
      </c>
      <c r="AB89">
        <v>1</v>
      </c>
      <c r="AC89">
        <v>0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1</v>
      </c>
      <c r="BD89" t="s">
        <v>58</v>
      </c>
    </row>
    <row r="90" spans="1:56">
      <c r="A90" t="s">
        <v>77</v>
      </c>
      <c r="D90">
        <v>26.23</v>
      </c>
      <c r="E90">
        <v>43</v>
      </c>
      <c r="F90">
        <v>0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0</v>
      </c>
      <c r="AW90">
        <v>0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 t="s">
        <v>55</v>
      </c>
    </row>
    <row r="91" spans="1:56">
      <c r="A91" t="s">
        <v>108</v>
      </c>
      <c r="D91">
        <v>26.23</v>
      </c>
      <c r="E91">
        <v>49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0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 t="s">
        <v>55</v>
      </c>
    </row>
    <row r="92" spans="1:56">
      <c r="A92" t="s">
        <v>130</v>
      </c>
      <c r="D92">
        <v>27.1</v>
      </c>
      <c r="E92">
        <v>34</v>
      </c>
      <c r="F92">
        <v>0</v>
      </c>
      <c r="G92">
        <v>1</v>
      </c>
      <c r="H92">
        <v>0</v>
      </c>
      <c r="I92">
        <v>0</v>
      </c>
      <c r="J92">
        <v>1</v>
      </c>
      <c r="K92">
        <v>1</v>
      </c>
      <c r="L92">
        <v>1</v>
      </c>
      <c r="M92">
        <v>1</v>
      </c>
      <c r="N92">
        <v>0</v>
      </c>
      <c r="O92">
        <v>1</v>
      </c>
      <c r="P92">
        <v>0</v>
      </c>
      <c r="Q92">
        <v>1</v>
      </c>
      <c r="R92">
        <v>1</v>
      </c>
      <c r="S92">
        <v>1</v>
      </c>
      <c r="T92">
        <v>0</v>
      </c>
      <c r="U92">
        <v>1</v>
      </c>
      <c r="V92">
        <v>0</v>
      </c>
      <c r="W92">
        <v>1</v>
      </c>
      <c r="X92">
        <v>1</v>
      </c>
      <c r="Y92">
        <v>1</v>
      </c>
      <c r="Z92">
        <v>1</v>
      </c>
      <c r="AA92">
        <v>0</v>
      </c>
      <c r="AB92">
        <v>1</v>
      </c>
      <c r="AC92">
        <v>0</v>
      </c>
      <c r="AD92">
        <v>1</v>
      </c>
      <c r="AE92">
        <v>1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0</v>
      </c>
      <c r="AR92">
        <v>1</v>
      </c>
      <c r="AS92">
        <v>1</v>
      </c>
      <c r="AT92">
        <v>1</v>
      </c>
      <c r="AU92">
        <v>1</v>
      </c>
      <c r="AV92">
        <v>0</v>
      </c>
      <c r="AW92">
        <v>1</v>
      </c>
      <c r="AX92">
        <v>1</v>
      </c>
      <c r="AY92">
        <v>1</v>
      </c>
      <c r="AZ92">
        <v>1</v>
      </c>
      <c r="BA92">
        <v>0</v>
      </c>
      <c r="BB92">
        <v>1</v>
      </c>
      <c r="BC92">
        <v>0</v>
      </c>
      <c r="BD92" t="s">
        <v>68</v>
      </c>
    </row>
    <row r="93" spans="1:56">
      <c r="A93" t="s">
        <v>176</v>
      </c>
      <c r="D93">
        <v>27.3</v>
      </c>
      <c r="E93">
        <v>49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 t="s">
        <v>55</v>
      </c>
    </row>
    <row r="94" spans="1:56">
      <c r="A94" t="s">
        <v>223</v>
      </c>
      <c r="D94">
        <v>28.14</v>
      </c>
      <c r="E94">
        <v>36</v>
      </c>
      <c r="F94">
        <v>0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0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  <c r="AA94">
        <v>1</v>
      </c>
      <c r="AB94">
        <v>1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0</v>
      </c>
      <c r="AW94">
        <v>1</v>
      </c>
      <c r="AX94">
        <v>1</v>
      </c>
      <c r="AY94">
        <v>0</v>
      </c>
      <c r="AZ94">
        <v>1</v>
      </c>
      <c r="BA94">
        <v>1</v>
      </c>
      <c r="BB94">
        <v>1</v>
      </c>
      <c r="BC94">
        <v>0</v>
      </c>
      <c r="BD94" t="s">
        <v>68</v>
      </c>
    </row>
    <row r="95" spans="1:56">
      <c r="A95" t="s">
        <v>70</v>
      </c>
      <c r="D95">
        <v>29</v>
      </c>
      <c r="E95">
        <v>45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 t="s">
        <v>55</v>
      </c>
    </row>
    <row r="96" spans="1:56">
      <c r="A96" t="s">
        <v>120</v>
      </c>
      <c r="D96">
        <v>29</v>
      </c>
      <c r="E96">
        <v>44</v>
      </c>
      <c r="F96">
        <v>1</v>
      </c>
      <c r="G96">
        <v>1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0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0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 t="s">
        <v>55</v>
      </c>
    </row>
    <row r="97" spans="1:56">
      <c r="A97" t="s">
        <v>129</v>
      </c>
      <c r="D97">
        <v>29.17</v>
      </c>
      <c r="E97">
        <v>28</v>
      </c>
      <c r="F97">
        <v>0</v>
      </c>
      <c r="G97">
        <v>1</v>
      </c>
      <c r="H97">
        <v>0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0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1</v>
      </c>
      <c r="AT97">
        <v>1</v>
      </c>
      <c r="AU97">
        <v>1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0</v>
      </c>
      <c r="BD97" t="s">
        <v>58</v>
      </c>
    </row>
    <row r="98" spans="1:56">
      <c r="A98" t="s">
        <v>159</v>
      </c>
      <c r="D98">
        <v>29.52</v>
      </c>
      <c r="E98">
        <v>32</v>
      </c>
      <c r="F98">
        <v>1</v>
      </c>
      <c r="G98">
        <v>1</v>
      </c>
      <c r="H98">
        <v>0</v>
      </c>
      <c r="I98">
        <v>1</v>
      </c>
      <c r="J98">
        <v>1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1</v>
      </c>
      <c r="S98">
        <v>1</v>
      </c>
      <c r="T98">
        <v>0</v>
      </c>
      <c r="U98">
        <v>1</v>
      </c>
      <c r="V98">
        <v>1</v>
      </c>
      <c r="W98">
        <v>0</v>
      </c>
      <c r="X98">
        <v>1</v>
      </c>
      <c r="Y98">
        <v>1</v>
      </c>
      <c r="Z98">
        <v>1</v>
      </c>
      <c r="AA98">
        <v>0</v>
      </c>
      <c r="AB98">
        <v>1</v>
      </c>
      <c r="AC98">
        <v>1</v>
      </c>
      <c r="AD98">
        <v>0</v>
      </c>
      <c r="AE98">
        <v>1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0</v>
      </c>
      <c r="BD98" t="s">
        <v>68</v>
      </c>
    </row>
    <row r="99" spans="1:56">
      <c r="A99" t="s">
        <v>167</v>
      </c>
      <c r="D99">
        <v>29.52</v>
      </c>
      <c r="E99">
        <v>38</v>
      </c>
      <c r="F99">
        <v>0</v>
      </c>
      <c r="G99">
        <v>1</v>
      </c>
      <c r="H99">
        <v>0</v>
      </c>
      <c r="I99">
        <v>0</v>
      </c>
      <c r="J99">
        <v>1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1</v>
      </c>
      <c r="R99">
        <v>1</v>
      </c>
      <c r="S99">
        <v>1</v>
      </c>
      <c r="T99">
        <v>0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0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1</v>
      </c>
      <c r="BD99" t="s">
        <v>76</v>
      </c>
    </row>
    <row r="100" spans="1:56">
      <c r="A100" t="s">
        <v>93</v>
      </c>
      <c r="D100">
        <v>29.8</v>
      </c>
      <c r="E100">
        <v>49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0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 t="s">
        <v>55</v>
      </c>
    </row>
    <row r="101" spans="1:56" s="2" customFormat="1"/>
    <row r="102" spans="1:56">
      <c r="A102" t="s">
        <v>104</v>
      </c>
      <c r="D102">
        <v>30.2</v>
      </c>
      <c r="E102">
        <v>43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0</v>
      </c>
      <c r="AW102">
        <v>0</v>
      </c>
      <c r="AX102">
        <v>1</v>
      </c>
      <c r="AY102">
        <v>1</v>
      </c>
      <c r="AZ102">
        <v>0</v>
      </c>
      <c r="BA102">
        <v>1</v>
      </c>
      <c r="BB102">
        <v>1</v>
      </c>
      <c r="BC102">
        <v>0</v>
      </c>
      <c r="BD102" t="s">
        <v>55</v>
      </c>
    </row>
    <row r="103" spans="1:56">
      <c r="A103" t="s">
        <v>193</v>
      </c>
      <c r="D103">
        <v>30.42</v>
      </c>
      <c r="E103">
        <v>40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0</v>
      </c>
      <c r="Z103">
        <v>1</v>
      </c>
      <c r="AA103">
        <v>0</v>
      </c>
      <c r="AB103">
        <v>1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0</v>
      </c>
      <c r="AU103">
        <v>1</v>
      </c>
      <c r="AV103">
        <v>0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 t="s">
        <v>76</v>
      </c>
    </row>
    <row r="104" spans="1:56">
      <c r="A104" t="s">
        <v>103</v>
      </c>
      <c r="D104">
        <v>31.1</v>
      </c>
      <c r="E104">
        <v>34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0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1</v>
      </c>
      <c r="Z104">
        <v>1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0</v>
      </c>
      <c r="AO104">
        <v>1</v>
      </c>
      <c r="AP104">
        <v>0</v>
      </c>
      <c r="AQ104">
        <v>1</v>
      </c>
      <c r="AR104">
        <v>0</v>
      </c>
      <c r="AS104">
        <v>1</v>
      </c>
      <c r="AT104">
        <v>1</v>
      </c>
      <c r="AU104">
        <v>1</v>
      </c>
      <c r="AV104">
        <v>0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 t="s">
        <v>68</v>
      </c>
    </row>
    <row r="105" spans="1:56">
      <c r="A105" t="s">
        <v>107</v>
      </c>
      <c r="D105">
        <v>31.26</v>
      </c>
      <c r="E105">
        <v>49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 t="s">
        <v>55</v>
      </c>
    </row>
    <row r="106" spans="1:56">
      <c r="A106" t="s">
        <v>156</v>
      </c>
      <c r="D106">
        <v>31.4</v>
      </c>
      <c r="E106">
        <v>45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0</v>
      </c>
      <c r="BB106">
        <v>1</v>
      </c>
      <c r="BC106">
        <v>1</v>
      </c>
      <c r="BD106" t="s">
        <v>55</v>
      </c>
    </row>
    <row r="107" spans="1:56">
      <c r="A107" t="s">
        <v>210</v>
      </c>
      <c r="D107">
        <v>33.58</v>
      </c>
      <c r="E107">
        <v>32</v>
      </c>
      <c r="F107">
        <v>0</v>
      </c>
      <c r="G107">
        <v>1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1</v>
      </c>
      <c r="Z107">
        <v>1</v>
      </c>
      <c r="AA107">
        <v>0</v>
      </c>
      <c r="AB107">
        <v>1</v>
      </c>
      <c r="AC107">
        <v>0</v>
      </c>
      <c r="AD107">
        <v>1</v>
      </c>
      <c r="AE107">
        <v>0</v>
      </c>
      <c r="AF107">
        <v>0</v>
      </c>
      <c r="AG107">
        <v>1</v>
      </c>
      <c r="AH107">
        <v>0</v>
      </c>
      <c r="AI107">
        <v>1</v>
      </c>
      <c r="AJ107">
        <v>1</v>
      </c>
      <c r="AK107">
        <v>0</v>
      </c>
      <c r="AL107">
        <v>1</v>
      </c>
      <c r="AM107">
        <v>0</v>
      </c>
      <c r="AN107">
        <v>1</v>
      </c>
      <c r="AO107">
        <v>1</v>
      </c>
      <c r="AP107">
        <v>1</v>
      </c>
      <c r="AQ107">
        <v>1</v>
      </c>
      <c r="AR107">
        <v>0</v>
      </c>
      <c r="AS107">
        <v>1</v>
      </c>
      <c r="AT107">
        <v>1</v>
      </c>
      <c r="AU107">
        <v>1</v>
      </c>
      <c r="AV107">
        <v>0</v>
      </c>
      <c r="AW107">
        <v>0</v>
      </c>
      <c r="AX107">
        <v>1</v>
      </c>
      <c r="AY107">
        <v>1</v>
      </c>
      <c r="AZ107">
        <v>1</v>
      </c>
      <c r="BA107">
        <v>1</v>
      </c>
      <c r="BB107">
        <v>0</v>
      </c>
      <c r="BC107">
        <v>0</v>
      </c>
      <c r="BD107" t="s">
        <v>68</v>
      </c>
    </row>
    <row r="108" spans="1:56">
      <c r="A108" t="s">
        <v>213</v>
      </c>
      <c r="D108">
        <v>34.1</v>
      </c>
      <c r="E108">
        <v>47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0</v>
      </c>
      <c r="AH108">
        <v>1</v>
      </c>
      <c r="AI108">
        <v>1</v>
      </c>
      <c r="AJ108">
        <v>1</v>
      </c>
      <c r="AK108">
        <v>0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 t="s">
        <v>55</v>
      </c>
    </row>
    <row r="109" spans="1:56">
      <c r="A109" t="s">
        <v>205</v>
      </c>
      <c r="D109">
        <v>34.44</v>
      </c>
      <c r="E109">
        <v>37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1</v>
      </c>
      <c r="AV109">
        <v>1</v>
      </c>
      <c r="AW109">
        <v>0</v>
      </c>
      <c r="AX109">
        <v>1</v>
      </c>
      <c r="AY109">
        <v>1</v>
      </c>
      <c r="AZ109">
        <v>0</v>
      </c>
      <c r="BA109">
        <v>1</v>
      </c>
      <c r="BB109">
        <v>1</v>
      </c>
      <c r="BC109">
        <v>1</v>
      </c>
      <c r="BD109" t="s">
        <v>68</v>
      </c>
    </row>
    <row r="110" spans="1:56">
      <c r="A110" t="s">
        <v>122</v>
      </c>
      <c r="D110">
        <v>35.11</v>
      </c>
      <c r="E110">
        <v>46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0</v>
      </c>
      <c r="AL110">
        <v>1</v>
      </c>
      <c r="AM110">
        <v>0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 t="s">
        <v>55</v>
      </c>
    </row>
    <row r="111" spans="1:56">
      <c r="A111" t="s">
        <v>90</v>
      </c>
      <c r="D111">
        <v>35.590000000000003</v>
      </c>
      <c r="E111">
        <v>47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0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 t="s">
        <v>55</v>
      </c>
    </row>
    <row r="112" spans="1:56">
      <c r="A112" t="s">
        <v>216</v>
      </c>
      <c r="D112">
        <v>36.36</v>
      </c>
      <c r="E112">
        <v>36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0</v>
      </c>
      <c r="BA112">
        <v>1</v>
      </c>
      <c r="BB112">
        <v>0</v>
      </c>
      <c r="BC112">
        <v>0</v>
      </c>
      <c r="BD112" t="s">
        <v>68</v>
      </c>
    </row>
    <row r="113" spans="1:56">
      <c r="A113" t="s">
        <v>113</v>
      </c>
      <c r="D113">
        <v>37.299999999999997</v>
      </c>
      <c r="E113">
        <v>42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1</v>
      </c>
      <c r="Y113">
        <v>1</v>
      </c>
      <c r="Z113">
        <v>1</v>
      </c>
      <c r="AA113">
        <v>0</v>
      </c>
      <c r="AB113">
        <v>1</v>
      </c>
      <c r="AC113">
        <v>1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0</v>
      </c>
      <c r="AW113">
        <v>1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 t="s">
        <v>76</v>
      </c>
    </row>
    <row r="114" spans="1:56">
      <c r="A114" t="s">
        <v>165</v>
      </c>
      <c r="D114">
        <v>37.6</v>
      </c>
      <c r="E114">
        <v>33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0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0</v>
      </c>
      <c r="AB114">
        <v>1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1</v>
      </c>
      <c r="AO114">
        <v>1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0</v>
      </c>
      <c r="BA114">
        <v>1</v>
      </c>
      <c r="BB114">
        <v>1</v>
      </c>
      <c r="BC114">
        <v>1</v>
      </c>
      <c r="BD114" t="s">
        <v>68</v>
      </c>
    </row>
    <row r="115" spans="1:56" s="2" customFormat="1">
      <c r="A115" s="2" t="s">
        <v>243</v>
      </c>
    </row>
    <row r="116" spans="1:56">
      <c r="A116" t="s">
        <v>66</v>
      </c>
      <c r="D116">
        <v>40.1</v>
      </c>
      <c r="E116">
        <v>50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 t="s">
        <v>55</v>
      </c>
    </row>
    <row r="117" spans="1:56">
      <c r="A117" t="s">
        <v>127</v>
      </c>
      <c r="D117">
        <v>40.31</v>
      </c>
      <c r="E117">
        <v>48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0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 t="s">
        <v>55</v>
      </c>
    </row>
    <row r="118" spans="1:56">
      <c r="A118" t="s">
        <v>67</v>
      </c>
      <c r="D118">
        <v>40.43</v>
      </c>
      <c r="E118">
        <v>34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1</v>
      </c>
      <c r="W118">
        <v>1</v>
      </c>
      <c r="X118">
        <v>1</v>
      </c>
      <c r="Y118">
        <v>0</v>
      </c>
      <c r="Z118">
        <v>1</v>
      </c>
      <c r="AA118">
        <v>1</v>
      </c>
      <c r="AB118">
        <v>1</v>
      </c>
      <c r="AC118">
        <v>0</v>
      </c>
      <c r="AD118">
        <v>1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0</v>
      </c>
      <c r="AR118">
        <v>0</v>
      </c>
      <c r="AS118">
        <v>1</v>
      </c>
      <c r="AT118">
        <v>1</v>
      </c>
      <c r="AU118">
        <v>1</v>
      </c>
      <c r="AV118">
        <v>0</v>
      </c>
      <c r="AW118">
        <v>1</v>
      </c>
      <c r="AX118">
        <v>1</v>
      </c>
      <c r="AY118">
        <v>1</v>
      </c>
      <c r="AZ118">
        <v>1</v>
      </c>
      <c r="BA118">
        <v>0</v>
      </c>
      <c r="BB118">
        <v>0</v>
      </c>
      <c r="BC118">
        <v>1</v>
      </c>
      <c r="BD118" t="s">
        <v>68</v>
      </c>
    </row>
    <row r="119" spans="1:56">
      <c r="A119" t="s">
        <v>220</v>
      </c>
      <c r="D119">
        <v>42.5</v>
      </c>
      <c r="E119">
        <v>44</v>
      </c>
      <c r="F119">
        <v>1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0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 t="s">
        <v>55</v>
      </c>
    </row>
    <row r="120" spans="1:56">
      <c r="A120" t="s">
        <v>106</v>
      </c>
      <c r="D120">
        <v>43.25</v>
      </c>
      <c r="E120">
        <v>43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1</v>
      </c>
      <c r="AA120">
        <v>0</v>
      </c>
      <c r="AB120">
        <v>1</v>
      </c>
      <c r="AC120">
        <v>1</v>
      </c>
      <c r="AD120">
        <v>0</v>
      </c>
      <c r="AE120">
        <v>1</v>
      </c>
      <c r="AF120">
        <v>0</v>
      </c>
      <c r="AG120">
        <v>0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0</v>
      </c>
      <c r="BD120" t="s">
        <v>55</v>
      </c>
    </row>
    <row r="121" spans="1:56">
      <c r="A121" t="s">
        <v>114</v>
      </c>
      <c r="D121">
        <v>44.35</v>
      </c>
      <c r="E121">
        <v>42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0</v>
      </c>
      <c r="AR121">
        <v>1</v>
      </c>
      <c r="AS121">
        <v>1</v>
      </c>
      <c r="AT121">
        <v>0</v>
      </c>
      <c r="AU121">
        <v>1</v>
      </c>
      <c r="AV121">
        <v>1</v>
      </c>
      <c r="AW121">
        <v>0</v>
      </c>
      <c r="AX121">
        <v>1</v>
      </c>
      <c r="AY121">
        <v>1</v>
      </c>
      <c r="AZ121">
        <v>0</v>
      </c>
      <c r="BA121">
        <v>1</v>
      </c>
      <c r="BB121">
        <v>1</v>
      </c>
      <c r="BC121">
        <v>1</v>
      </c>
      <c r="BD121" t="s">
        <v>76</v>
      </c>
    </row>
    <row r="122" spans="1:56">
      <c r="A122" t="s">
        <v>69</v>
      </c>
      <c r="D122">
        <v>44.49</v>
      </c>
      <c r="E122">
        <v>47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0</v>
      </c>
      <c r="AF122">
        <v>1</v>
      </c>
      <c r="AG122">
        <v>0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 t="s">
        <v>55</v>
      </c>
    </row>
    <row r="123" spans="1:56">
      <c r="A123" t="s">
        <v>83</v>
      </c>
      <c r="D123">
        <v>46.42</v>
      </c>
      <c r="E123">
        <v>48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0</v>
      </c>
      <c r="AZ123">
        <v>1</v>
      </c>
      <c r="BA123">
        <v>1</v>
      </c>
      <c r="BB123">
        <v>1</v>
      </c>
      <c r="BC123">
        <v>1</v>
      </c>
      <c r="BD123" t="s">
        <v>55</v>
      </c>
    </row>
    <row r="124" spans="1:56">
      <c r="A124" t="s">
        <v>204</v>
      </c>
      <c r="D124">
        <v>47.13</v>
      </c>
      <c r="E124">
        <v>43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0</v>
      </c>
      <c r="AI124">
        <v>1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0</v>
      </c>
      <c r="AV124">
        <v>1</v>
      </c>
      <c r="AW124">
        <v>0</v>
      </c>
      <c r="AX124">
        <v>1</v>
      </c>
      <c r="AY124">
        <v>1</v>
      </c>
      <c r="AZ124">
        <v>1</v>
      </c>
      <c r="BA124">
        <v>0</v>
      </c>
      <c r="BB124">
        <v>1</v>
      </c>
      <c r="BC124">
        <v>1</v>
      </c>
      <c r="BD124" t="s">
        <v>55</v>
      </c>
    </row>
    <row r="125" spans="1:56">
      <c r="A125" t="s">
        <v>105</v>
      </c>
      <c r="D125">
        <v>47.21</v>
      </c>
      <c r="E125">
        <v>29</v>
      </c>
      <c r="F125">
        <v>0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0</v>
      </c>
      <c r="AD125">
        <v>1</v>
      </c>
      <c r="AE125">
        <v>1</v>
      </c>
      <c r="AF125">
        <v>0</v>
      </c>
      <c r="AG125">
        <v>1</v>
      </c>
      <c r="AH125">
        <v>0</v>
      </c>
      <c r="AI125">
        <v>1</v>
      </c>
      <c r="AJ125">
        <v>0</v>
      </c>
      <c r="AK125">
        <v>1</v>
      </c>
      <c r="AL125">
        <v>1</v>
      </c>
      <c r="AM125">
        <v>0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0</v>
      </c>
      <c r="BD125" t="s">
        <v>58</v>
      </c>
    </row>
    <row r="126" spans="1:56">
      <c r="A126" t="s">
        <v>154</v>
      </c>
      <c r="D126">
        <v>47.3</v>
      </c>
      <c r="E126">
        <v>30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1</v>
      </c>
      <c r="X126">
        <v>1</v>
      </c>
      <c r="Y126">
        <v>1</v>
      </c>
      <c r="Z126">
        <v>1</v>
      </c>
      <c r="AA126">
        <v>0</v>
      </c>
      <c r="AB126">
        <v>1</v>
      </c>
      <c r="AC126">
        <v>0</v>
      </c>
      <c r="AD126">
        <v>1</v>
      </c>
      <c r="AE126">
        <v>1</v>
      </c>
      <c r="AF126">
        <v>0</v>
      </c>
      <c r="AG126">
        <v>0</v>
      </c>
      <c r="AH126">
        <v>1</v>
      </c>
      <c r="AI126">
        <v>1</v>
      </c>
      <c r="AJ126">
        <v>0</v>
      </c>
      <c r="AK126">
        <v>0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1</v>
      </c>
      <c r="AT126">
        <v>1</v>
      </c>
      <c r="AU126">
        <v>1</v>
      </c>
      <c r="AV126">
        <v>0</v>
      </c>
      <c r="AW126">
        <v>1</v>
      </c>
      <c r="AX126">
        <v>1</v>
      </c>
      <c r="AY126">
        <v>1</v>
      </c>
      <c r="AZ126">
        <v>0</v>
      </c>
      <c r="BA126">
        <v>0</v>
      </c>
      <c r="BB126">
        <v>0</v>
      </c>
      <c r="BC126">
        <v>0</v>
      </c>
      <c r="BD126" t="s">
        <v>68</v>
      </c>
    </row>
    <row r="127" spans="1:56">
      <c r="A127" t="s">
        <v>137</v>
      </c>
      <c r="D127">
        <v>48.19</v>
      </c>
      <c r="E127">
        <v>27</v>
      </c>
      <c r="F127">
        <v>0</v>
      </c>
      <c r="G127">
        <v>1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1</v>
      </c>
      <c r="Z127">
        <v>1</v>
      </c>
      <c r="AA127">
        <v>0</v>
      </c>
      <c r="AB127">
        <v>1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0</v>
      </c>
      <c r="AW127">
        <v>0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0</v>
      </c>
      <c r="BD127" t="s">
        <v>58</v>
      </c>
    </row>
    <row r="128" spans="1:56">
      <c r="A128" t="s">
        <v>182</v>
      </c>
      <c r="D128">
        <v>48.59</v>
      </c>
      <c r="E128">
        <v>36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0</v>
      </c>
      <c r="Y128">
        <v>1</v>
      </c>
      <c r="Z128">
        <v>1</v>
      </c>
      <c r="AA128">
        <v>0</v>
      </c>
      <c r="AB128">
        <v>1</v>
      </c>
      <c r="AC128">
        <v>0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0</v>
      </c>
      <c r="AR128">
        <v>0</v>
      </c>
      <c r="AS128">
        <v>1</v>
      </c>
      <c r="AT128">
        <v>1</v>
      </c>
      <c r="AU128">
        <v>1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1</v>
      </c>
      <c r="BC128">
        <v>1</v>
      </c>
      <c r="BD128" t="s">
        <v>68</v>
      </c>
    </row>
    <row r="129" spans="1:56">
      <c r="A129" t="s">
        <v>131</v>
      </c>
      <c r="D129">
        <v>49.7</v>
      </c>
      <c r="E129">
        <v>38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0</v>
      </c>
      <c r="AW129">
        <v>1</v>
      </c>
      <c r="AX129">
        <v>1</v>
      </c>
      <c r="AY129">
        <v>1</v>
      </c>
      <c r="AZ129">
        <v>0</v>
      </c>
      <c r="BA129">
        <v>1</v>
      </c>
      <c r="BB129">
        <v>0</v>
      </c>
      <c r="BC129">
        <v>1</v>
      </c>
      <c r="BD129" t="s">
        <v>76</v>
      </c>
    </row>
    <row r="130" spans="1:56" s="2" customFormat="1">
      <c r="A130" s="2" t="s">
        <v>244</v>
      </c>
    </row>
    <row r="131" spans="1:56">
      <c r="A131" t="s">
        <v>80</v>
      </c>
      <c r="D131">
        <v>51.1</v>
      </c>
      <c r="E131">
        <v>26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1</v>
      </c>
      <c r="AX131">
        <v>0</v>
      </c>
      <c r="AY131">
        <v>0</v>
      </c>
      <c r="AZ131">
        <v>1</v>
      </c>
      <c r="BA131">
        <v>1</v>
      </c>
      <c r="BB131">
        <v>0</v>
      </c>
      <c r="BC131">
        <v>0</v>
      </c>
      <c r="BD131" t="s">
        <v>58</v>
      </c>
    </row>
    <row r="132" spans="1:56">
      <c r="A132" t="s">
        <v>171</v>
      </c>
      <c r="D132">
        <v>52.16</v>
      </c>
      <c r="E132">
        <v>36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0</v>
      </c>
      <c r="AB132">
        <v>1</v>
      </c>
      <c r="AC132">
        <v>0</v>
      </c>
      <c r="AD132">
        <v>1</v>
      </c>
      <c r="AE132">
        <v>1</v>
      </c>
      <c r="AF132">
        <v>1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0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1</v>
      </c>
      <c r="AY132">
        <v>1</v>
      </c>
      <c r="AZ132">
        <v>0</v>
      </c>
      <c r="BA132">
        <v>1</v>
      </c>
      <c r="BB132">
        <v>1</v>
      </c>
      <c r="BC132">
        <v>1</v>
      </c>
      <c r="BD132" t="s">
        <v>68</v>
      </c>
    </row>
    <row r="133" spans="1:56">
      <c r="A133" t="s">
        <v>181</v>
      </c>
      <c r="D133">
        <v>53.25</v>
      </c>
      <c r="E133">
        <v>32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1</v>
      </c>
      <c r="R133">
        <v>0</v>
      </c>
      <c r="S133">
        <v>1</v>
      </c>
      <c r="T133">
        <v>0</v>
      </c>
      <c r="U133">
        <v>0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1</v>
      </c>
      <c r="AP133">
        <v>1</v>
      </c>
      <c r="AQ133">
        <v>0</v>
      </c>
      <c r="AR133">
        <v>0</v>
      </c>
      <c r="AS133">
        <v>1</v>
      </c>
      <c r="AT133">
        <v>1</v>
      </c>
      <c r="AU133">
        <v>0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0</v>
      </c>
      <c r="BC133">
        <v>1</v>
      </c>
      <c r="BD133" t="s">
        <v>68</v>
      </c>
    </row>
    <row r="134" spans="1:56">
      <c r="A134" t="s">
        <v>152</v>
      </c>
      <c r="D134">
        <v>53.3</v>
      </c>
      <c r="E134">
        <v>40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0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0</v>
      </c>
      <c r="BA134">
        <v>1</v>
      </c>
      <c r="BB134">
        <v>1</v>
      </c>
      <c r="BC134">
        <v>1</v>
      </c>
      <c r="BD134" t="s">
        <v>76</v>
      </c>
    </row>
    <row r="135" spans="1:56">
      <c r="A135" t="s">
        <v>185</v>
      </c>
      <c r="D135">
        <v>53.51</v>
      </c>
      <c r="E135">
        <v>38</v>
      </c>
      <c r="F135">
        <v>0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0</v>
      </c>
      <c r="AD135">
        <v>1</v>
      </c>
      <c r="AE135">
        <v>1</v>
      </c>
      <c r="AF135">
        <v>0</v>
      </c>
      <c r="AG135">
        <v>1</v>
      </c>
      <c r="AH135">
        <v>0</v>
      </c>
      <c r="AI135">
        <v>1</v>
      </c>
      <c r="AJ135">
        <v>0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0</v>
      </c>
      <c r="AS135">
        <v>1</v>
      </c>
      <c r="AT135">
        <v>1</v>
      </c>
      <c r="AU135">
        <v>1</v>
      </c>
      <c r="AV135">
        <v>0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 t="s">
        <v>76</v>
      </c>
    </row>
    <row r="136" spans="1:56">
      <c r="A136" t="s">
        <v>178</v>
      </c>
      <c r="D136">
        <v>54.3</v>
      </c>
      <c r="E136">
        <v>33</v>
      </c>
      <c r="F136">
        <v>0</v>
      </c>
      <c r="G136">
        <v>1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0</v>
      </c>
      <c r="U136">
        <v>1</v>
      </c>
      <c r="V136">
        <v>0</v>
      </c>
      <c r="W136">
        <v>1</v>
      </c>
      <c r="X136">
        <v>1</v>
      </c>
      <c r="Y136">
        <v>1</v>
      </c>
      <c r="Z136">
        <v>1</v>
      </c>
      <c r="AA136">
        <v>0</v>
      </c>
      <c r="AB136">
        <v>1</v>
      </c>
      <c r="AC136">
        <v>0</v>
      </c>
      <c r="AD136">
        <v>1</v>
      </c>
      <c r="AE136">
        <v>1</v>
      </c>
      <c r="AF136">
        <v>0</v>
      </c>
      <c r="AG136">
        <v>1</v>
      </c>
      <c r="AH136">
        <v>1</v>
      </c>
      <c r="AI136">
        <v>1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1</v>
      </c>
      <c r="AT136">
        <v>1</v>
      </c>
      <c r="AU136">
        <v>1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0</v>
      </c>
      <c r="BB136">
        <v>1</v>
      </c>
      <c r="BC136">
        <v>0</v>
      </c>
      <c r="BD136" t="s">
        <v>68</v>
      </c>
    </row>
    <row r="137" spans="1:56">
      <c r="A137" t="s">
        <v>144</v>
      </c>
      <c r="D137">
        <v>54.46</v>
      </c>
      <c r="E137">
        <v>30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1</v>
      </c>
      <c r="AF137">
        <v>1</v>
      </c>
      <c r="AG137">
        <v>1</v>
      </c>
      <c r="AH137">
        <v>0</v>
      </c>
      <c r="AI137">
        <v>1</v>
      </c>
      <c r="AJ137">
        <v>0</v>
      </c>
      <c r="AK137">
        <v>0</v>
      </c>
      <c r="AL137">
        <v>1</v>
      </c>
      <c r="AM137">
        <v>1</v>
      </c>
      <c r="AN137">
        <v>1</v>
      </c>
      <c r="AO137">
        <v>1</v>
      </c>
      <c r="AP137">
        <v>0</v>
      </c>
      <c r="AQ137">
        <v>1</v>
      </c>
      <c r="AR137">
        <v>0</v>
      </c>
      <c r="AS137">
        <v>1</v>
      </c>
      <c r="AT137">
        <v>1</v>
      </c>
      <c r="AU137">
        <v>1</v>
      </c>
      <c r="AV137">
        <v>0</v>
      </c>
      <c r="AW137">
        <v>0</v>
      </c>
      <c r="AX137">
        <v>1</v>
      </c>
      <c r="AY137">
        <v>1</v>
      </c>
      <c r="AZ137">
        <v>0</v>
      </c>
      <c r="BA137">
        <v>0</v>
      </c>
      <c r="BB137">
        <v>0</v>
      </c>
      <c r="BC137">
        <v>1</v>
      </c>
      <c r="BD137" t="s">
        <v>68</v>
      </c>
    </row>
    <row r="138" spans="1:56">
      <c r="A138" t="s">
        <v>132</v>
      </c>
      <c r="D138">
        <v>55.37</v>
      </c>
      <c r="E138">
        <v>38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0</v>
      </c>
      <c r="Y138">
        <v>1</v>
      </c>
      <c r="Z138">
        <v>0</v>
      </c>
      <c r="AA138">
        <v>1</v>
      </c>
      <c r="AB138">
        <v>1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0</v>
      </c>
      <c r="AN138">
        <v>1</v>
      </c>
      <c r="AO138">
        <v>0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0</v>
      </c>
      <c r="AV138">
        <v>1</v>
      </c>
      <c r="AW138">
        <v>0</v>
      </c>
      <c r="AX138">
        <v>1</v>
      </c>
      <c r="AY138">
        <v>1</v>
      </c>
      <c r="AZ138">
        <v>1</v>
      </c>
      <c r="BA138">
        <v>1</v>
      </c>
      <c r="BB138">
        <v>0</v>
      </c>
      <c r="BC138">
        <v>1</v>
      </c>
      <c r="BD138" t="s">
        <v>76</v>
      </c>
    </row>
    <row r="139" spans="1:56">
      <c r="A139" t="s">
        <v>86</v>
      </c>
      <c r="D139">
        <v>57.21</v>
      </c>
      <c r="E139">
        <v>47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0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0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 t="s">
        <v>55</v>
      </c>
    </row>
    <row r="140" spans="1:56">
      <c r="A140" t="s">
        <v>177</v>
      </c>
      <c r="D140">
        <v>59.17</v>
      </c>
      <c r="E140">
        <v>28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1</v>
      </c>
      <c r="W140">
        <v>1</v>
      </c>
      <c r="X140">
        <v>0</v>
      </c>
      <c r="Y140">
        <v>1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1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0</v>
      </c>
      <c r="AW140">
        <v>1</v>
      </c>
      <c r="AX140">
        <v>0</v>
      </c>
      <c r="AY140">
        <v>1</v>
      </c>
      <c r="AZ140">
        <v>1</v>
      </c>
      <c r="BA140">
        <v>0</v>
      </c>
      <c r="BB140">
        <v>1</v>
      </c>
      <c r="BC140">
        <v>0</v>
      </c>
      <c r="BD140" t="s">
        <v>58</v>
      </c>
    </row>
    <row r="141" spans="1:56">
      <c r="A141" t="s">
        <v>102</v>
      </c>
      <c r="D141">
        <v>60</v>
      </c>
      <c r="E141">
        <v>33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1</v>
      </c>
      <c r="AR141">
        <v>0</v>
      </c>
      <c r="AS141">
        <v>1</v>
      </c>
      <c r="AT141">
        <v>1</v>
      </c>
      <c r="AU141">
        <v>1</v>
      </c>
      <c r="AV141">
        <v>0</v>
      </c>
      <c r="AW141">
        <v>0</v>
      </c>
      <c r="AX141">
        <v>1</v>
      </c>
      <c r="AY141">
        <v>1</v>
      </c>
      <c r="AZ141">
        <v>1</v>
      </c>
      <c r="BA141">
        <v>0</v>
      </c>
      <c r="BB141">
        <v>0</v>
      </c>
      <c r="BC141">
        <v>0</v>
      </c>
      <c r="BD141" t="s">
        <v>68</v>
      </c>
    </row>
    <row r="142" spans="1:56">
      <c r="A142" t="s">
        <v>148</v>
      </c>
      <c r="D142">
        <v>60</v>
      </c>
      <c r="E142">
        <v>20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1</v>
      </c>
      <c r="AX142">
        <v>0</v>
      </c>
      <c r="AY142">
        <v>1</v>
      </c>
      <c r="AZ142">
        <v>1</v>
      </c>
      <c r="BA142">
        <v>1</v>
      </c>
      <c r="BB142">
        <v>0</v>
      </c>
      <c r="BC142">
        <v>0</v>
      </c>
      <c r="BD142" t="s">
        <v>85</v>
      </c>
    </row>
    <row r="143" spans="1:56">
      <c r="A143" t="s">
        <v>194</v>
      </c>
      <c r="D143">
        <v>60</v>
      </c>
      <c r="E143">
        <v>30</v>
      </c>
      <c r="F143">
        <v>0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1</v>
      </c>
      <c r="AC143">
        <v>0</v>
      </c>
      <c r="AD143">
        <v>1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0</v>
      </c>
      <c r="AM143">
        <v>0</v>
      </c>
      <c r="AN143">
        <v>1</v>
      </c>
      <c r="AO143">
        <v>1</v>
      </c>
      <c r="AP143">
        <v>1</v>
      </c>
      <c r="AQ143">
        <v>0</v>
      </c>
      <c r="AR143">
        <v>1</v>
      </c>
      <c r="AS143">
        <v>1</v>
      </c>
      <c r="AT143">
        <v>1</v>
      </c>
      <c r="AU143">
        <v>1</v>
      </c>
      <c r="AV143">
        <v>0</v>
      </c>
      <c r="AW143">
        <v>0</v>
      </c>
      <c r="AX143">
        <v>1</v>
      </c>
      <c r="AY143">
        <v>1</v>
      </c>
      <c r="AZ143">
        <v>0</v>
      </c>
      <c r="BA143">
        <v>0</v>
      </c>
      <c r="BB143">
        <v>0</v>
      </c>
      <c r="BC143">
        <v>0</v>
      </c>
      <c r="BD143" t="s">
        <v>68</v>
      </c>
    </row>
    <row r="144" spans="1:56">
      <c r="A144" t="s">
        <v>212</v>
      </c>
      <c r="D144">
        <v>60</v>
      </c>
      <c r="E144">
        <v>6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 t="s">
        <v>85</v>
      </c>
    </row>
    <row r="145" spans="1:56" s="2" customFormat="1"/>
    <row r="146" spans="1:56">
      <c r="A146" t="s">
        <v>59</v>
      </c>
      <c r="D146" t="s">
        <v>61</v>
      </c>
      <c r="E146" t="s">
        <v>60</v>
      </c>
      <c r="F146" t="s">
        <v>62</v>
      </c>
      <c r="G146" t="s">
        <v>62</v>
      </c>
      <c r="H146" t="s">
        <v>62</v>
      </c>
      <c r="I146" t="s">
        <v>62</v>
      </c>
      <c r="J146" t="s">
        <v>62</v>
      </c>
      <c r="K146" t="s">
        <v>62</v>
      </c>
      <c r="L146" t="s">
        <v>62</v>
      </c>
      <c r="M146" t="s">
        <v>62</v>
      </c>
      <c r="N146" t="s">
        <v>62</v>
      </c>
      <c r="O146" t="s">
        <v>62</v>
      </c>
      <c r="P146" t="s">
        <v>62</v>
      </c>
      <c r="Q146" t="s">
        <v>62</v>
      </c>
      <c r="R146" t="s">
        <v>62</v>
      </c>
      <c r="S146" t="s">
        <v>62</v>
      </c>
      <c r="T146" t="s">
        <v>62</v>
      </c>
      <c r="U146" t="s">
        <v>62</v>
      </c>
      <c r="V146" t="s">
        <v>62</v>
      </c>
      <c r="W146" t="s">
        <v>62</v>
      </c>
      <c r="X146" t="s">
        <v>62</v>
      </c>
      <c r="Y146" t="s">
        <v>62</v>
      </c>
      <c r="Z146" t="s">
        <v>62</v>
      </c>
      <c r="AA146" t="s">
        <v>62</v>
      </c>
      <c r="AB146" t="s">
        <v>62</v>
      </c>
      <c r="AC146" t="s">
        <v>62</v>
      </c>
      <c r="AD146" t="s">
        <v>62</v>
      </c>
      <c r="AE146" t="s">
        <v>62</v>
      </c>
      <c r="AF146" t="s">
        <v>62</v>
      </c>
      <c r="AG146" t="s">
        <v>62</v>
      </c>
      <c r="AH146" t="s">
        <v>62</v>
      </c>
      <c r="AI146" t="s">
        <v>62</v>
      </c>
      <c r="AJ146" t="s">
        <v>62</v>
      </c>
      <c r="AK146" t="s">
        <v>62</v>
      </c>
      <c r="AL146" t="s">
        <v>62</v>
      </c>
      <c r="AM146" t="s">
        <v>62</v>
      </c>
      <c r="AN146" t="s">
        <v>62</v>
      </c>
      <c r="AO146" t="s">
        <v>62</v>
      </c>
      <c r="AP146" t="s">
        <v>62</v>
      </c>
      <c r="AQ146" t="s">
        <v>62</v>
      </c>
      <c r="AR146" t="s">
        <v>62</v>
      </c>
      <c r="AS146" t="s">
        <v>62</v>
      </c>
      <c r="AT146" t="s">
        <v>62</v>
      </c>
      <c r="AU146" t="s">
        <v>62</v>
      </c>
      <c r="AV146" t="s">
        <v>62</v>
      </c>
      <c r="AW146" t="s">
        <v>62</v>
      </c>
      <c r="AX146" t="s">
        <v>62</v>
      </c>
      <c r="AY146" t="s">
        <v>62</v>
      </c>
      <c r="AZ146" t="s">
        <v>62</v>
      </c>
      <c r="BA146" t="s">
        <v>62</v>
      </c>
      <c r="BB146" t="s">
        <v>62</v>
      </c>
      <c r="BC146" t="s">
        <v>62</v>
      </c>
      <c r="BD146" t="s">
        <v>60</v>
      </c>
    </row>
    <row r="147" spans="1:56">
      <c r="A147" t="s">
        <v>71</v>
      </c>
      <c r="D147" t="s">
        <v>61</v>
      </c>
      <c r="E147" t="s">
        <v>60</v>
      </c>
      <c r="F147" t="s">
        <v>62</v>
      </c>
      <c r="G147" t="s">
        <v>62</v>
      </c>
      <c r="H147" t="s">
        <v>62</v>
      </c>
      <c r="I147" t="s">
        <v>62</v>
      </c>
      <c r="J147" t="s">
        <v>62</v>
      </c>
      <c r="K147" t="s">
        <v>62</v>
      </c>
      <c r="L147" t="s">
        <v>62</v>
      </c>
      <c r="M147" t="s">
        <v>62</v>
      </c>
      <c r="N147" t="s">
        <v>62</v>
      </c>
      <c r="O147" t="s">
        <v>62</v>
      </c>
      <c r="P147" t="s">
        <v>62</v>
      </c>
      <c r="Q147" t="s">
        <v>62</v>
      </c>
      <c r="R147" t="s">
        <v>62</v>
      </c>
      <c r="S147" t="s">
        <v>62</v>
      </c>
      <c r="T147" t="s">
        <v>62</v>
      </c>
      <c r="U147" t="s">
        <v>62</v>
      </c>
      <c r="V147" t="s">
        <v>62</v>
      </c>
      <c r="W147" t="s">
        <v>62</v>
      </c>
      <c r="X147" t="s">
        <v>62</v>
      </c>
      <c r="Y147" t="s">
        <v>62</v>
      </c>
      <c r="Z147" t="s">
        <v>62</v>
      </c>
      <c r="AA147" t="s">
        <v>62</v>
      </c>
      <c r="AB147" t="s">
        <v>62</v>
      </c>
      <c r="AC147" t="s">
        <v>62</v>
      </c>
      <c r="AD147" t="s">
        <v>62</v>
      </c>
      <c r="AE147" t="s">
        <v>62</v>
      </c>
      <c r="AF147" t="s">
        <v>62</v>
      </c>
      <c r="AG147" t="s">
        <v>62</v>
      </c>
      <c r="AH147" t="s">
        <v>62</v>
      </c>
      <c r="AI147" t="s">
        <v>62</v>
      </c>
      <c r="AJ147" t="s">
        <v>62</v>
      </c>
      <c r="AK147" t="s">
        <v>62</v>
      </c>
      <c r="AL147" t="s">
        <v>62</v>
      </c>
      <c r="AM147" t="s">
        <v>62</v>
      </c>
      <c r="AN147" t="s">
        <v>62</v>
      </c>
      <c r="AO147" t="s">
        <v>62</v>
      </c>
      <c r="AP147" t="s">
        <v>62</v>
      </c>
      <c r="AQ147" t="s">
        <v>62</v>
      </c>
      <c r="AR147" t="s">
        <v>62</v>
      </c>
      <c r="AS147" t="s">
        <v>62</v>
      </c>
      <c r="AT147" t="s">
        <v>62</v>
      </c>
      <c r="AU147" t="s">
        <v>62</v>
      </c>
      <c r="AV147" t="s">
        <v>62</v>
      </c>
      <c r="AW147" t="s">
        <v>62</v>
      </c>
      <c r="AX147" t="s">
        <v>62</v>
      </c>
      <c r="AY147" t="s">
        <v>62</v>
      </c>
      <c r="AZ147" t="s">
        <v>62</v>
      </c>
      <c r="BA147" t="s">
        <v>62</v>
      </c>
      <c r="BB147" t="s">
        <v>62</v>
      </c>
      <c r="BC147" t="s">
        <v>62</v>
      </c>
      <c r="BD147" t="s">
        <v>60</v>
      </c>
    </row>
    <row r="148" spans="1:56">
      <c r="A148" t="s">
        <v>84</v>
      </c>
      <c r="D148" t="s">
        <v>61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 t="s">
        <v>85</v>
      </c>
    </row>
    <row r="149" spans="1:56">
      <c r="A149" t="s">
        <v>91</v>
      </c>
      <c r="D149" t="s">
        <v>61</v>
      </c>
      <c r="E149" t="s">
        <v>60</v>
      </c>
      <c r="F149" t="s">
        <v>62</v>
      </c>
      <c r="G149" t="s">
        <v>62</v>
      </c>
      <c r="H149" t="s">
        <v>62</v>
      </c>
      <c r="I149" t="s">
        <v>62</v>
      </c>
      <c r="J149" t="s">
        <v>62</v>
      </c>
      <c r="K149" t="s">
        <v>62</v>
      </c>
      <c r="L149" t="s">
        <v>62</v>
      </c>
      <c r="M149" t="s">
        <v>62</v>
      </c>
      <c r="N149" t="s">
        <v>62</v>
      </c>
      <c r="O149" t="s">
        <v>62</v>
      </c>
      <c r="P149" t="s">
        <v>62</v>
      </c>
      <c r="Q149" t="s">
        <v>62</v>
      </c>
      <c r="R149" t="s">
        <v>62</v>
      </c>
      <c r="S149" t="s">
        <v>62</v>
      </c>
      <c r="T149" t="s">
        <v>62</v>
      </c>
      <c r="U149" t="s">
        <v>62</v>
      </c>
      <c r="V149" t="s">
        <v>62</v>
      </c>
      <c r="W149" t="s">
        <v>62</v>
      </c>
      <c r="X149" t="s">
        <v>62</v>
      </c>
      <c r="Y149" t="s">
        <v>62</v>
      </c>
      <c r="Z149" t="s">
        <v>62</v>
      </c>
      <c r="AA149" t="s">
        <v>62</v>
      </c>
      <c r="AB149" t="s">
        <v>62</v>
      </c>
      <c r="AC149" t="s">
        <v>62</v>
      </c>
      <c r="AD149" t="s">
        <v>62</v>
      </c>
      <c r="AE149" t="s">
        <v>62</v>
      </c>
      <c r="AF149" t="s">
        <v>62</v>
      </c>
      <c r="AG149" t="s">
        <v>62</v>
      </c>
      <c r="AH149" t="s">
        <v>62</v>
      </c>
      <c r="AI149" t="s">
        <v>62</v>
      </c>
      <c r="AJ149" t="s">
        <v>62</v>
      </c>
      <c r="AK149" t="s">
        <v>62</v>
      </c>
      <c r="AL149" t="s">
        <v>62</v>
      </c>
      <c r="AM149" t="s">
        <v>62</v>
      </c>
      <c r="AN149" t="s">
        <v>62</v>
      </c>
      <c r="AO149" t="s">
        <v>62</v>
      </c>
      <c r="AP149" t="s">
        <v>62</v>
      </c>
      <c r="AQ149" t="s">
        <v>62</v>
      </c>
      <c r="AR149" t="s">
        <v>62</v>
      </c>
      <c r="AS149" t="s">
        <v>62</v>
      </c>
      <c r="AT149" t="s">
        <v>62</v>
      </c>
      <c r="AU149" t="s">
        <v>62</v>
      </c>
      <c r="AV149" t="s">
        <v>62</v>
      </c>
      <c r="AW149" t="s">
        <v>62</v>
      </c>
      <c r="AX149" t="s">
        <v>62</v>
      </c>
      <c r="AY149" t="s">
        <v>62</v>
      </c>
      <c r="AZ149" t="s">
        <v>62</v>
      </c>
      <c r="BA149" t="s">
        <v>62</v>
      </c>
      <c r="BB149" t="s">
        <v>62</v>
      </c>
      <c r="BC149" t="s">
        <v>62</v>
      </c>
      <c r="BD149" t="s">
        <v>60</v>
      </c>
    </row>
    <row r="150" spans="1:56">
      <c r="A150" t="s">
        <v>92</v>
      </c>
      <c r="D150" t="s">
        <v>61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 t="s">
        <v>85</v>
      </c>
    </row>
    <row r="151" spans="1:56">
      <c r="A151" t="s">
        <v>99</v>
      </c>
      <c r="D151" t="s">
        <v>61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t="s">
        <v>85</v>
      </c>
    </row>
    <row r="152" spans="1:56">
      <c r="A152" t="s">
        <v>100</v>
      </c>
      <c r="D152" t="s">
        <v>61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 t="s">
        <v>85</v>
      </c>
    </row>
    <row r="153" spans="1:56">
      <c r="A153" t="s">
        <v>116</v>
      </c>
      <c r="D153" t="s">
        <v>61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 t="s">
        <v>85</v>
      </c>
    </row>
    <row r="154" spans="1:56">
      <c r="A154" t="s">
        <v>119</v>
      </c>
      <c r="D154" t="s">
        <v>61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 t="s">
        <v>85</v>
      </c>
    </row>
    <row r="155" spans="1:56">
      <c r="A155" t="s">
        <v>128</v>
      </c>
      <c r="D155" t="s">
        <v>61</v>
      </c>
      <c r="E155" t="s">
        <v>60</v>
      </c>
      <c r="F155" t="s">
        <v>62</v>
      </c>
      <c r="G155" t="s">
        <v>62</v>
      </c>
      <c r="H155" t="s">
        <v>62</v>
      </c>
      <c r="I155" t="s">
        <v>62</v>
      </c>
      <c r="J155" t="s">
        <v>62</v>
      </c>
      <c r="K155" t="s">
        <v>62</v>
      </c>
      <c r="L155" t="s">
        <v>62</v>
      </c>
      <c r="M155" t="s">
        <v>62</v>
      </c>
      <c r="N155" t="s">
        <v>62</v>
      </c>
      <c r="O155" t="s">
        <v>62</v>
      </c>
      <c r="P155" t="s">
        <v>62</v>
      </c>
      <c r="Q155" t="s">
        <v>62</v>
      </c>
      <c r="R155" t="s">
        <v>62</v>
      </c>
      <c r="S155" t="s">
        <v>62</v>
      </c>
      <c r="T155" t="s">
        <v>62</v>
      </c>
      <c r="U155" t="s">
        <v>62</v>
      </c>
      <c r="V155" t="s">
        <v>62</v>
      </c>
      <c r="W155" t="s">
        <v>62</v>
      </c>
      <c r="X155" t="s">
        <v>62</v>
      </c>
      <c r="Y155" t="s">
        <v>62</v>
      </c>
      <c r="Z155" t="s">
        <v>62</v>
      </c>
      <c r="AA155" t="s">
        <v>62</v>
      </c>
      <c r="AB155" t="s">
        <v>62</v>
      </c>
      <c r="AC155" t="s">
        <v>62</v>
      </c>
      <c r="AD155" t="s">
        <v>62</v>
      </c>
      <c r="AE155" t="s">
        <v>62</v>
      </c>
      <c r="AF155" t="s">
        <v>62</v>
      </c>
      <c r="AG155" t="s">
        <v>62</v>
      </c>
      <c r="AH155" t="s">
        <v>62</v>
      </c>
      <c r="AI155" t="s">
        <v>62</v>
      </c>
      <c r="AJ155" t="s">
        <v>62</v>
      </c>
      <c r="AK155" t="s">
        <v>62</v>
      </c>
      <c r="AL155" t="s">
        <v>62</v>
      </c>
      <c r="AM155" t="s">
        <v>62</v>
      </c>
      <c r="AN155" t="s">
        <v>62</v>
      </c>
      <c r="AO155" t="s">
        <v>62</v>
      </c>
      <c r="AP155" t="s">
        <v>62</v>
      </c>
      <c r="AQ155" t="s">
        <v>62</v>
      </c>
      <c r="AR155" t="s">
        <v>62</v>
      </c>
      <c r="AS155" t="s">
        <v>62</v>
      </c>
      <c r="AT155" t="s">
        <v>62</v>
      </c>
      <c r="AU155" t="s">
        <v>62</v>
      </c>
      <c r="AV155" t="s">
        <v>62</v>
      </c>
      <c r="AW155" t="s">
        <v>62</v>
      </c>
      <c r="AX155" t="s">
        <v>62</v>
      </c>
      <c r="AY155" t="s">
        <v>62</v>
      </c>
      <c r="AZ155" t="s">
        <v>62</v>
      </c>
      <c r="BA155" t="s">
        <v>62</v>
      </c>
      <c r="BB155" t="s">
        <v>62</v>
      </c>
      <c r="BC155" t="s">
        <v>62</v>
      </c>
      <c r="BD155" t="s">
        <v>60</v>
      </c>
    </row>
    <row r="156" spans="1:56">
      <c r="A156" t="s">
        <v>133</v>
      </c>
      <c r="D156" t="s">
        <v>61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 t="s">
        <v>85</v>
      </c>
    </row>
    <row r="157" spans="1:56">
      <c r="A157" t="s">
        <v>135</v>
      </c>
      <c r="D157" t="s">
        <v>61</v>
      </c>
      <c r="E157" t="s">
        <v>60</v>
      </c>
      <c r="F157" t="s">
        <v>62</v>
      </c>
      <c r="G157" t="s">
        <v>62</v>
      </c>
      <c r="H157" t="s">
        <v>62</v>
      </c>
      <c r="I157" t="s">
        <v>62</v>
      </c>
      <c r="J157" t="s">
        <v>62</v>
      </c>
      <c r="K157" t="s">
        <v>62</v>
      </c>
      <c r="L157" t="s">
        <v>62</v>
      </c>
      <c r="M157" t="s">
        <v>62</v>
      </c>
      <c r="N157" t="s">
        <v>62</v>
      </c>
      <c r="O157" t="s">
        <v>62</v>
      </c>
      <c r="P157" t="s">
        <v>62</v>
      </c>
      <c r="Q157" t="s">
        <v>62</v>
      </c>
      <c r="R157" t="s">
        <v>62</v>
      </c>
      <c r="S157" t="s">
        <v>62</v>
      </c>
      <c r="T157" t="s">
        <v>62</v>
      </c>
      <c r="U157" t="s">
        <v>62</v>
      </c>
      <c r="V157" t="s">
        <v>62</v>
      </c>
      <c r="W157" t="s">
        <v>62</v>
      </c>
      <c r="X157" t="s">
        <v>62</v>
      </c>
      <c r="Y157" t="s">
        <v>62</v>
      </c>
      <c r="Z157" t="s">
        <v>62</v>
      </c>
      <c r="AA157" t="s">
        <v>62</v>
      </c>
      <c r="AB157" t="s">
        <v>62</v>
      </c>
      <c r="AC157" t="s">
        <v>62</v>
      </c>
      <c r="AD157" t="s">
        <v>62</v>
      </c>
      <c r="AE157" t="s">
        <v>62</v>
      </c>
      <c r="AF157" t="s">
        <v>62</v>
      </c>
      <c r="AG157" t="s">
        <v>62</v>
      </c>
      <c r="AH157" t="s">
        <v>62</v>
      </c>
      <c r="AI157" t="s">
        <v>62</v>
      </c>
      <c r="AJ157" t="s">
        <v>62</v>
      </c>
      <c r="AK157" t="s">
        <v>62</v>
      </c>
      <c r="AL157" t="s">
        <v>62</v>
      </c>
      <c r="AM157" t="s">
        <v>62</v>
      </c>
      <c r="AN157" t="s">
        <v>62</v>
      </c>
      <c r="AO157" t="s">
        <v>62</v>
      </c>
      <c r="AP157" t="s">
        <v>62</v>
      </c>
      <c r="AQ157" t="s">
        <v>62</v>
      </c>
      <c r="AR157" t="s">
        <v>62</v>
      </c>
      <c r="AS157" t="s">
        <v>62</v>
      </c>
      <c r="AT157" t="s">
        <v>62</v>
      </c>
      <c r="AU157" t="s">
        <v>62</v>
      </c>
      <c r="AV157" t="s">
        <v>62</v>
      </c>
      <c r="AW157" t="s">
        <v>62</v>
      </c>
      <c r="AX157" t="s">
        <v>62</v>
      </c>
      <c r="AY157" t="s">
        <v>62</v>
      </c>
      <c r="AZ157" t="s">
        <v>62</v>
      </c>
      <c r="BA157" t="s">
        <v>62</v>
      </c>
      <c r="BB157" t="s">
        <v>62</v>
      </c>
      <c r="BC157" t="s">
        <v>62</v>
      </c>
      <c r="BD157" t="s">
        <v>60</v>
      </c>
    </row>
    <row r="158" spans="1:56">
      <c r="A158" t="s">
        <v>139</v>
      </c>
      <c r="D158" t="s">
        <v>61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 t="s">
        <v>85</v>
      </c>
    </row>
    <row r="159" spans="1:56">
      <c r="A159" t="s">
        <v>140</v>
      </c>
      <c r="D159" t="s">
        <v>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 t="s">
        <v>85</v>
      </c>
    </row>
    <row r="160" spans="1:56">
      <c r="A160" t="s">
        <v>141</v>
      </c>
      <c r="D160" t="s">
        <v>61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 t="s">
        <v>85</v>
      </c>
    </row>
    <row r="161" spans="1:56">
      <c r="A161" t="s">
        <v>143</v>
      </c>
      <c r="D161" t="s">
        <v>61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 t="s">
        <v>85</v>
      </c>
    </row>
    <row r="162" spans="1:56">
      <c r="A162" t="s">
        <v>148</v>
      </c>
      <c r="D162" t="s">
        <v>61</v>
      </c>
      <c r="E162" t="s">
        <v>60</v>
      </c>
      <c r="F162" t="s">
        <v>62</v>
      </c>
      <c r="G162" t="s">
        <v>62</v>
      </c>
      <c r="H162" t="s">
        <v>62</v>
      </c>
      <c r="I162" t="s">
        <v>62</v>
      </c>
      <c r="J162" t="s">
        <v>62</v>
      </c>
      <c r="K162" t="s">
        <v>62</v>
      </c>
      <c r="L162" t="s">
        <v>62</v>
      </c>
      <c r="M162" t="s">
        <v>62</v>
      </c>
      <c r="N162" t="s">
        <v>62</v>
      </c>
      <c r="O162" t="s">
        <v>62</v>
      </c>
      <c r="P162" t="s">
        <v>62</v>
      </c>
      <c r="Q162" t="s">
        <v>62</v>
      </c>
      <c r="R162" t="s">
        <v>62</v>
      </c>
      <c r="S162" t="s">
        <v>62</v>
      </c>
      <c r="T162" t="s">
        <v>62</v>
      </c>
      <c r="U162" t="s">
        <v>62</v>
      </c>
      <c r="V162" t="s">
        <v>62</v>
      </c>
      <c r="W162" t="s">
        <v>62</v>
      </c>
      <c r="X162" t="s">
        <v>62</v>
      </c>
      <c r="Y162" t="s">
        <v>62</v>
      </c>
      <c r="Z162" t="s">
        <v>62</v>
      </c>
      <c r="AA162" t="s">
        <v>62</v>
      </c>
      <c r="AB162" t="s">
        <v>62</v>
      </c>
      <c r="AC162" t="s">
        <v>62</v>
      </c>
      <c r="AD162" t="s">
        <v>62</v>
      </c>
      <c r="AE162" t="s">
        <v>62</v>
      </c>
      <c r="AF162" t="s">
        <v>62</v>
      </c>
      <c r="AG162" t="s">
        <v>62</v>
      </c>
      <c r="AH162" t="s">
        <v>62</v>
      </c>
      <c r="AI162" t="s">
        <v>62</v>
      </c>
      <c r="AJ162" t="s">
        <v>62</v>
      </c>
      <c r="AK162" t="s">
        <v>62</v>
      </c>
      <c r="AL162" t="s">
        <v>62</v>
      </c>
      <c r="AM162" t="s">
        <v>62</v>
      </c>
      <c r="AN162" t="s">
        <v>62</v>
      </c>
      <c r="AO162" t="s">
        <v>62</v>
      </c>
      <c r="AP162" t="s">
        <v>62</v>
      </c>
      <c r="AQ162" t="s">
        <v>62</v>
      </c>
      <c r="AR162" t="s">
        <v>62</v>
      </c>
      <c r="AS162" t="s">
        <v>62</v>
      </c>
      <c r="AT162" t="s">
        <v>62</v>
      </c>
      <c r="AU162" t="s">
        <v>62</v>
      </c>
      <c r="AV162" t="s">
        <v>62</v>
      </c>
      <c r="AW162" t="s">
        <v>62</v>
      </c>
      <c r="AX162" t="s">
        <v>62</v>
      </c>
      <c r="AY162" t="s">
        <v>62</v>
      </c>
      <c r="AZ162" t="s">
        <v>62</v>
      </c>
      <c r="BA162" t="s">
        <v>62</v>
      </c>
      <c r="BB162" t="s">
        <v>62</v>
      </c>
      <c r="BC162" t="s">
        <v>62</v>
      </c>
      <c r="BD162" t="s">
        <v>60</v>
      </c>
    </row>
    <row r="163" spans="1:56">
      <c r="A163" t="s">
        <v>151</v>
      </c>
      <c r="D163" t="s">
        <v>61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 t="s">
        <v>85</v>
      </c>
    </row>
    <row r="164" spans="1:56">
      <c r="A164" t="s">
        <v>153</v>
      </c>
      <c r="D164" t="s">
        <v>61</v>
      </c>
      <c r="E164" t="s">
        <v>60</v>
      </c>
      <c r="F164" t="s">
        <v>62</v>
      </c>
      <c r="G164" t="s">
        <v>62</v>
      </c>
      <c r="H164" t="s">
        <v>62</v>
      </c>
      <c r="I164" t="s">
        <v>62</v>
      </c>
      <c r="J164" t="s">
        <v>62</v>
      </c>
      <c r="K164" t="s">
        <v>62</v>
      </c>
      <c r="L164" t="s">
        <v>62</v>
      </c>
      <c r="M164" t="s">
        <v>62</v>
      </c>
      <c r="N164" t="s">
        <v>62</v>
      </c>
      <c r="O164" t="s">
        <v>62</v>
      </c>
      <c r="P164" t="s">
        <v>62</v>
      </c>
      <c r="Q164" t="s">
        <v>62</v>
      </c>
      <c r="R164" t="s">
        <v>62</v>
      </c>
      <c r="S164" t="s">
        <v>62</v>
      </c>
      <c r="T164" t="s">
        <v>62</v>
      </c>
      <c r="U164" t="s">
        <v>62</v>
      </c>
      <c r="V164" t="s">
        <v>62</v>
      </c>
      <c r="W164" t="s">
        <v>62</v>
      </c>
      <c r="X164" t="s">
        <v>62</v>
      </c>
      <c r="Y164" t="s">
        <v>62</v>
      </c>
      <c r="Z164" t="s">
        <v>62</v>
      </c>
      <c r="AA164" t="s">
        <v>62</v>
      </c>
      <c r="AB164" t="s">
        <v>62</v>
      </c>
      <c r="AC164" t="s">
        <v>62</v>
      </c>
      <c r="AD164" t="s">
        <v>62</v>
      </c>
      <c r="AE164" t="s">
        <v>62</v>
      </c>
      <c r="AF164" t="s">
        <v>62</v>
      </c>
      <c r="AG164" t="s">
        <v>62</v>
      </c>
      <c r="AH164" t="s">
        <v>62</v>
      </c>
      <c r="AI164" t="s">
        <v>62</v>
      </c>
      <c r="AJ164" t="s">
        <v>62</v>
      </c>
      <c r="AK164" t="s">
        <v>62</v>
      </c>
      <c r="AL164" t="s">
        <v>62</v>
      </c>
      <c r="AM164" t="s">
        <v>62</v>
      </c>
      <c r="AN164" t="s">
        <v>62</v>
      </c>
      <c r="AO164" t="s">
        <v>62</v>
      </c>
      <c r="AP164" t="s">
        <v>62</v>
      </c>
      <c r="AQ164" t="s">
        <v>62</v>
      </c>
      <c r="AR164" t="s">
        <v>62</v>
      </c>
      <c r="AS164" t="s">
        <v>62</v>
      </c>
      <c r="AT164" t="s">
        <v>62</v>
      </c>
      <c r="AU164" t="s">
        <v>62</v>
      </c>
      <c r="AV164" t="s">
        <v>62</v>
      </c>
      <c r="AW164" t="s">
        <v>62</v>
      </c>
      <c r="AX164" t="s">
        <v>62</v>
      </c>
      <c r="AY164" t="s">
        <v>62</v>
      </c>
      <c r="AZ164" t="s">
        <v>62</v>
      </c>
      <c r="BA164" t="s">
        <v>62</v>
      </c>
      <c r="BB164" t="s">
        <v>62</v>
      </c>
      <c r="BC164" t="s">
        <v>62</v>
      </c>
      <c r="BD164" t="s">
        <v>60</v>
      </c>
    </row>
    <row r="165" spans="1:56">
      <c r="A165" t="s">
        <v>158</v>
      </c>
      <c r="D165" t="s">
        <v>61</v>
      </c>
      <c r="E165" t="s">
        <v>60</v>
      </c>
      <c r="F165" t="s">
        <v>62</v>
      </c>
      <c r="G165" t="s">
        <v>62</v>
      </c>
      <c r="H165" t="s">
        <v>62</v>
      </c>
      <c r="I165" t="s">
        <v>62</v>
      </c>
      <c r="J165" t="s">
        <v>62</v>
      </c>
      <c r="K165" t="s">
        <v>62</v>
      </c>
      <c r="L165" t="s">
        <v>62</v>
      </c>
      <c r="M165" t="s">
        <v>62</v>
      </c>
      <c r="N165" t="s">
        <v>62</v>
      </c>
      <c r="O165" t="s">
        <v>62</v>
      </c>
      <c r="P165" t="s">
        <v>62</v>
      </c>
      <c r="Q165" t="s">
        <v>62</v>
      </c>
      <c r="R165" t="s">
        <v>62</v>
      </c>
      <c r="S165" t="s">
        <v>62</v>
      </c>
      <c r="T165" t="s">
        <v>62</v>
      </c>
      <c r="U165" t="s">
        <v>62</v>
      </c>
      <c r="V165" t="s">
        <v>62</v>
      </c>
      <c r="W165" t="s">
        <v>62</v>
      </c>
      <c r="X165" t="s">
        <v>62</v>
      </c>
      <c r="Y165" t="s">
        <v>62</v>
      </c>
      <c r="Z165" t="s">
        <v>62</v>
      </c>
      <c r="AA165" t="s">
        <v>62</v>
      </c>
      <c r="AB165" t="s">
        <v>62</v>
      </c>
      <c r="AC165" t="s">
        <v>62</v>
      </c>
      <c r="AD165" t="s">
        <v>62</v>
      </c>
      <c r="AE165" t="s">
        <v>62</v>
      </c>
      <c r="AF165" t="s">
        <v>62</v>
      </c>
      <c r="AG165" t="s">
        <v>62</v>
      </c>
      <c r="AH165" t="s">
        <v>62</v>
      </c>
      <c r="AI165" t="s">
        <v>62</v>
      </c>
      <c r="AJ165" t="s">
        <v>62</v>
      </c>
      <c r="AK165" t="s">
        <v>62</v>
      </c>
      <c r="AL165" t="s">
        <v>62</v>
      </c>
      <c r="AM165" t="s">
        <v>62</v>
      </c>
      <c r="AN165" t="s">
        <v>62</v>
      </c>
      <c r="AO165" t="s">
        <v>62</v>
      </c>
      <c r="AP165" t="s">
        <v>62</v>
      </c>
      <c r="AQ165" t="s">
        <v>62</v>
      </c>
      <c r="AR165" t="s">
        <v>62</v>
      </c>
      <c r="AS165" t="s">
        <v>62</v>
      </c>
      <c r="AT165" t="s">
        <v>62</v>
      </c>
      <c r="AU165" t="s">
        <v>62</v>
      </c>
      <c r="AV165" t="s">
        <v>62</v>
      </c>
      <c r="AW165" t="s">
        <v>62</v>
      </c>
      <c r="AX165" t="s">
        <v>62</v>
      </c>
      <c r="AY165" t="s">
        <v>62</v>
      </c>
      <c r="AZ165" t="s">
        <v>62</v>
      </c>
      <c r="BA165" t="s">
        <v>62</v>
      </c>
      <c r="BB165" t="s">
        <v>62</v>
      </c>
      <c r="BC165" t="s">
        <v>62</v>
      </c>
      <c r="BD165" t="s">
        <v>60</v>
      </c>
    </row>
    <row r="166" spans="1:56">
      <c r="A166" t="s">
        <v>160</v>
      </c>
      <c r="D166" t="s">
        <v>61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 t="s">
        <v>85</v>
      </c>
    </row>
    <row r="167" spans="1:56">
      <c r="A167" t="s">
        <v>166</v>
      </c>
      <c r="D167" t="s">
        <v>61</v>
      </c>
      <c r="E167" t="s">
        <v>60</v>
      </c>
      <c r="F167" t="s">
        <v>62</v>
      </c>
      <c r="G167" t="s">
        <v>62</v>
      </c>
      <c r="H167" t="s">
        <v>62</v>
      </c>
      <c r="I167" t="s">
        <v>62</v>
      </c>
      <c r="J167" t="s">
        <v>62</v>
      </c>
      <c r="K167" t="s">
        <v>62</v>
      </c>
      <c r="L167" t="s">
        <v>62</v>
      </c>
      <c r="M167" t="s">
        <v>62</v>
      </c>
      <c r="N167" t="s">
        <v>62</v>
      </c>
      <c r="O167" t="s">
        <v>62</v>
      </c>
      <c r="P167" t="s">
        <v>62</v>
      </c>
      <c r="Q167" t="s">
        <v>62</v>
      </c>
      <c r="R167" t="s">
        <v>62</v>
      </c>
      <c r="S167" t="s">
        <v>62</v>
      </c>
      <c r="T167" t="s">
        <v>62</v>
      </c>
      <c r="U167" t="s">
        <v>62</v>
      </c>
      <c r="V167" t="s">
        <v>62</v>
      </c>
      <c r="W167" t="s">
        <v>62</v>
      </c>
      <c r="X167" t="s">
        <v>62</v>
      </c>
      <c r="Y167" t="s">
        <v>62</v>
      </c>
      <c r="Z167" t="s">
        <v>62</v>
      </c>
      <c r="AA167" t="s">
        <v>62</v>
      </c>
      <c r="AB167" t="s">
        <v>62</v>
      </c>
      <c r="AC167" t="s">
        <v>62</v>
      </c>
      <c r="AD167" t="s">
        <v>62</v>
      </c>
      <c r="AE167" t="s">
        <v>62</v>
      </c>
      <c r="AF167" t="s">
        <v>62</v>
      </c>
      <c r="AG167" t="s">
        <v>62</v>
      </c>
      <c r="AH167" t="s">
        <v>62</v>
      </c>
      <c r="AI167" t="s">
        <v>62</v>
      </c>
      <c r="AJ167" t="s">
        <v>62</v>
      </c>
      <c r="AK167" t="s">
        <v>62</v>
      </c>
      <c r="AL167" t="s">
        <v>62</v>
      </c>
      <c r="AM167" t="s">
        <v>62</v>
      </c>
      <c r="AN167" t="s">
        <v>62</v>
      </c>
      <c r="AO167" t="s">
        <v>62</v>
      </c>
      <c r="AP167" t="s">
        <v>62</v>
      </c>
      <c r="AQ167" t="s">
        <v>62</v>
      </c>
      <c r="AR167" t="s">
        <v>62</v>
      </c>
      <c r="AS167" t="s">
        <v>62</v>
      </c>
      <c r="AT167" t="s">
        <v>62</v>
      </c>
      <c r="AU167" t="s">
        <v>62</v>
      </c>
      <c r="AV167" t="s">
        <v>62</v>
      </c>
      <c r="AW167" t="s">
        <v>62</v>
      </c>
      <c r="AX167" t="s">
        <v>62</v>
      </c>
      <c r="AY167" t="s">
        <v>62</v>
      </c>
      <c r="AZ167" t="s">
        <v>62</v>
      </c>
      <c r="BA167" t="s">
        <v>62</v>
      </c>
      <c r="BB167" t="s">
        <v>62</v>
      </c>
      <c r="BC167" t="s">
        <v>62</v>
      </c>
      <c r="BD167" t="s">
        <v>60</v>
      </c>
    </row>
    <row r="168" spans="1:56">
      <c r="A168" t="s">
        <v>168</v>
      </c>
      <c r="D168" t="s">
        <v>61</v>
      </c>
      <c r="E168" t="s">
        <v>60</v>
      </c>
      <c r="F168" t="s">
        <v>62</v>
      </c>
      <c r="G168" t="s">
        <v>62</v>
      </c>
      <c r="H168" t="s">
        <v>62</v>
      </c>
      <c r="I168" t="s">
        <v>62</v>
      </c>
      <c r="J168" t="s">
        <v>62</v>
      </c>
      <c r="K168" t="s">
        <v>62</v>
      </c>
      <c r="L168" t="s">
        <v>62</v>
      </c>
      <c r="M168" t="s">
        <v>62</v>
      </c>
      <c r="N168" t="s">
        <v>62</v>
      </c>
      <c r="O168" t="s">
        <v>62</v>
      </c>
      <c r="P168" t="s">
        <v>62</v>
      </c>
      <c r="Q168" t="s">
        <v>62</v>
      </c>
      <c r="R168" t="s">
        <v>62</v>
      </c>
      <c r="S168" t="s">
        <v>62</v>
      </c>
      <c r="T168" t="s">
        <v>62</v>
      </c>
      <c r="U168" t="s">
        <v>62</v>
      </c>
      <c r="V168" t="s">
        <v>62</v>
      </c>
      <c r="W168" t="s">
        <v>62</v>
      </c>
      <c r="X168" t="s">
        <v>62</v>
      </c>
      <c r="Y168" t="s">
        <v>62</v>
      </c>
      <c r="Z168" t="s">
        <v>62</v>
      </c>
      <c r="AA168" t="s">
        <v>62</v>
      </c>
      <c r="AB168" t="s">
        <v>62</v>
      </c>
      <c r="AC168" t="s">
        <v>62</v>
      </c>
      <c r="AD168" t="s">
        <v>62</v>
      </c>
      <c r="AE168" t="s">
        <v>62</v>
      </c>
      <c r="AF168" t="s">
        <v>62</v>
      </c>
      <c r="AG168" t="s">
        <v>62</v>
      </c>
      <c r="AH168" t="s">
        <v>62</v>
      </c>
      <c r="AI168" t="s">
        <v>62</v>
      </c>
      <c r="AJ168" t="s">
        <v>62</v>
      </c>
      <c r="AK168" t="s">
        <v>62</v>
      </c>
      <c r="AL168" t="s">
        <v>62</v>
      </c>
      <c r="AM168" t="s">
        <v>62</v>
      </c>
      <c r="AN168" t="s">
        <v>62</v>
      </c>
      <c r="AO168" t="s">
        <v>62</v>
      </c>
      <c r="AP168" t="s">
        <v>62</v>
      </c>
      <c r="AQ168" t="s">
        <v>62</v>
      </c>
      <c r="AR168" t="s">
        <v>62</v>
      </c>
      <c r="AS168" t="s">
        <v>62</v>
      </c>
      <c r="AT168" t="s">
        <v>62</v>
      </c>
      <c r="AU168" t="s">
        <v>62</v>
      </c>
      <c r="AV168" t="s">
        <v>62</v>
      </c>
      <c r="AW168" t="s">
        <v>62</v>
      </c>
      <c r="AX168" t="s">
        <v>62</v>
      </c>
      <c r="AY168" t="s">
        <v>62</v>
      </c>
      <c r="AZ168" t="s">
        <v>62</v>
      </c>
      <c r="BA168" t="s">
        <v>62</v>
      </c>
      <c r="BB168" t="s">
        <v>62</v>
      </c>
      <c r="BC168" t="s">
        <v>62</v>
      </c>
      <c r="BD168" t="s">
        <v>60</v>
      </c>
    </row>
    <row r="169" spans="1:56">
      <c r="A169" t="s">
        <v>179</v>
      </c>
      <c r="D169" t="s">
        <v>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 t="s">
        <v>85</v>
      </c>
    </row>
    <row r="170" spans="1:56">
      <c r="A170" t="s">
        <v>211</v>
      </c>
      <c r="D170" t="s">
        <v>61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 t="s">
        <v>85</v>
      </c>
    </row>
    <row r="171" spans="1:56">
      <c r="A171" t="s">
        <v>148</v>
      </c>
      <c r="D171" t="s">
        <v>61</v>
      </c>
      <c r="E171" t="s">
        <v>60</v>
      </c>
      <c r="F171" t="s">
        <v>62</v>
      </c>
      <c r="G171" t="s">
        <v>62</v>
      </c>
      <c r="H171" t="s">
        <v>62</v>
      </c>
      <c r="I171" t="s">
        <v>62</v>
      </c>
      <c r="J171" t="s">
        <v>62</v>
      </c>
      <c r="K171" t="s">
        <v>62</v>
      </c>
      <c r="L171" t="s">
        <v>62</v>
      </c>
      <c r="M171" t="s">
        <v>62</v>
      </c>
      <c r="N171" t="s">
        <v>62</v>
      </c>
      <c r="O171" t="s">
        <v>62</v>
      </c>
      <c r="P171" t="s">
        <v>62</v>
      </c>
      <c r="Q171" t="s">
        <v>62</v>
      </c>
      <c r="R171" t="s">
        <v>62</v>
      </c>
      <c r="S171" t="s">
        <v>62</v>
      </c>
      <c r="T171" t="s">
        <v>62</v>
      </c>
      <c r="U171" t="s">
        <v>62</v>
      </c>
      <c r="V171" t="s">
        <v>62</v>
      </c>
      <c r="W171" t="s">
        <v>62</v>
      </c>
      <c r="X171" t="s">
        <v>62</v>
      </c>
      <c r="Y171" t="s">
        <v>62</v>
      </c>
      <c r="Z171" t="s">
        <v>62</v>
      </c>
      <c r="AA171" t="s">
        <v>62</v>
      </c>
      <c r="AB171" t="s">
        <v>62</v>
      </c>
      <c r="AC171" t="s">
        <v>62</v>
      </c>
      <c r="AD171" t="s">
        <v>62</v>
      </c>
      <c r="AE171" t="s">
        <v>62</v>
      </c>
      <c r="AF171" t="s">
        <v>62</v>
      </c>
      <c r="AG171" t="s">
        <v>62</v>
      </c>
      <c r="AH171" t="s">
        <v>62</v>
      </c>
      <c r="AI171" t="s">
        <v>62</v>
      </c>
      <c r="AJ171" t="s">
        <v>62</v>
      </c>
      <c r="AK171" t="s">
        <v>62</v>
      </c>
      <c r="AL171" t="s">
        <v>62</v>
      </c>
      <c r="AM171" t="s">
        <v>62</v>
      </c>
      <c r="AN171" t="s">
        <v>62</v>
      </c>
      <c r="AO171" t="s">
        <v>62</v>
      </c>
      <c r="AP171" t="s">
        <v>62</v>
      </c>
      <c r="AQ171" t="s">
        <v>62</v>
      </c>
      <c r="AR171" t="s">
        <v>62</v>
      </c>
      <c r="AS171" t="s">
        <v>62</v>
      </c>
      <c r="AT171" t="s">
        <v>62</v>
      </c>
      <c r="AU171" t="s">
        <v>62</v>
      </c>
      <c r="AV171" t="s">
        <v>62</v>
      </c>
      <c r="AW171" t="s">
        <v>62</v>
      </c>
      <c r="AX171" t="s">
        <v>62</v>
      </c>
      <c r="AY171" t="s">
        <v>62</v>
      </c>
      <c r="AZ171" t="s">
        <v>62</v>
      </c>
      <c r="BA171" t="s">
        <v>62</v>
      </c>
      <c r="BB171" t="s">
        <v>62</v>
      </c>
      <c r="BC171" t="s">
        <v>62</v>
      </c>
      <c r="BD171" t="s">
        <v>60</v>
      </c>
    </row>
    <row r="172" spans="1:56">
      <c r="A172" t="s">
        <v>215</v>
      </c>
      <c r="D172" t="s">
        <v>61</v>
      </c>
      <c r="E172" t="s">
        <v>60</v>
      </c>
      <c r="F172" t="s">
        <v>62</v>
      </c>
      <c r="G172" t="s">
        <v>62</v>
      </c>
      <c r="H172" t="s">
        <v>62</v>
      </c>
      <c r="I172" t="s">
        <v>62</v>
      </c>
      <c r="J172" t="s">
        <v>62</v>
      </c>
      <c r="K172" t="s">
        <v>62</v>
      </c>
      <c r="L172" t="s">
        <v>62</v>
      </c>
      <c r="M172" t="s">
        <v>62</v>
      </c>
      <c r="N172" t="s">
        <v>62</v>
      </c>
      <c r="O172" t="s">
        <v>62</v>
      </c>
      <c r="P172" t="s">
        <v>62</v>
      </c>
      <c r="Q172" t="s">
        <v>62</v>
      </c>
      <c r="R172" t="s">
        <v>62</v>
      </c>
      <c r="S172" t="s">
        <v>62</v>
      </c>
      <c r="T172" t="s">
        <v>62</v>
      </c>
      <c r="U172" t="s">
        <v>62</v>
      </c>
      <c r="V172" t="s">
        <v>62</v>
      </c>
      <c r="W172" t="s">
        <v>62</v>
      </c>
      <c r="X172" t="s">
        <v>62</v>
      </c>
      <c r="Y172" t="s">
        <v>62</v>
      </c>
      <c r="Z172" t="s">
        <v>62</v>
      </c>
      <c r="AA172" t="s">
        <v>62</v>
      </c>
      <c r="AB172" t="s">
        <v>62</v>
      </c>
      <c r="AC172" t="s">
        <v>62</v>
      </c>
      <c r="AD172" t="s">
        <v>62</v>
      </c>
      <c r="AE172" t="s">
        <v>62</v>
      </c>
      <c r="AF172" t="s">
        <v>62</v>
      </c>
      <c r="AG172" t="s">
        <v>62</v>
      </c>
      <c r="AH172" t="s">
        <v>62</v>
      </c>
      <c r="AI172" t="s">
        <v>62</v>
      </c>
      <c r="AJ172" t="s">
        <v>62</v>
      </c>
      <c r="AK172" t="s">
        <v>62</v>
      </c>
      <c r="AL172" t="s">
        <v>62</v>
      </c>
      <c r="AM172" t="s">
        <v>62</v>
      </c>
      <c r="AN172" t="s">
        <v>62</v>
      </c>
      <c r="AO172" t="s">
        <v>62</v>
      </c>
      <c r="AP172" t="s">
        <v>62</v>
      </c>
      <c r="AQ172" t="s">
        <v>62</v>
      </c>
      <c r="AR172" t="s">
        <v>62</v>
      </c>
      <c r="AS172" t="s">
        <v>62</v>
      </c>
      <c r="AT172" t="s">
        <v>62</v>
      </c>
      <c r="AU172" t="s">
        <v>62</v>
      </c>
      <c r="AV172" t="s">
        <v>62</v>
      </c>
      <c r="AW172" t="s">
        <v>62</v>
      </c>
      <c r="AX172" t="s">
        <v>62</v>
      </c>
      <c r="AY172" t="s">
        <v>62</v>
      </c>
      <c r="AZ172" t="s">
        <v>62</v>
      </c>
      <c r="BA172" t="s">
        <v>62</v>
      </c>
      <c r="BB172" t="s">
        <v>62</v>
      </c>
      <c r="BC172" t="s">
        <v>62</v>
      </c>
      <c r="BD172" t="s">
        <v>60</v>
      </c>
    </row>
    <row r="173" spans="1:56">
      <c r="A173" t="s">
        <v>133</v>
      </c>
      <c r="D173" t="s">
        <v>61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 t="s">
        <v>85</v>
      </c>
    </row>
    <row r="174" spans="1:56">
      <c r="A174" t="s">
        <v>148</v>
      </c>
      <c r="D174" t="s">
        <v>61</v>
      </c>
      <c r="E174" t="s">
        <v>60</v>
      </c>
      <c r="F174" t="s">
        <v>62</v>
      </c>
      <c r="G174" t="s">
        <v>62</v>
      </c>
      <c r="H174" t="s">
        <v>62</v>
      </c>
      <c r="I174" t="s">
        <v>62</v>
      </c>
      <c r="J174" t="s">
        <v>62</v>
      </c>
      <c r="K174" t="s">
        <v>62</v>
      </c>
      <c r="L174" t="s">
        <v>62</v>
      </c>
      <c r="M174" t="s">
        <v>62</v>
      </c>
      <c r="N174" t="s">
        <v>62</v>
      </c>
      <c r="O174" t="s">
        <v>62</v>
      </c>
      <c r="P174" t="s">
        <v>62</v>
      </c>
      <c r="Q174" t="s">
        <v>62</v>
      </c>
      <c r="R174" t="s">
        <v>62</v>
      </c>
      <c r="S174" t="s">
        <v>62</v>
      </c>
      <c r="T174" t="s">
        <v>62</v>
      </c>
      <c r="U174" t="s">
        <v>62</v>
      </c>
      <c r="V174" t="s">
        <v>62</v>
      </c>
      <c r="W174" t="s">
        <v>62</v>
      </c>
      <c r="X174" t="s">
        <v>62</v>
      </c>
      <c r="Y174" t="s">
        <v>62</v>
      </c>
      <c r="Z174" t="s">
        <v>62</v>
      </c>
      <c r="AA174" t="s">
        <v>62</v>
      </c>
      <c r="AB174" t="s">
        <v>62</v>
      </c>
      <c r="AC174" t="s">
        <v>62</v>
      </c>
      <c r="AD174" t="s">
        <v>62</v>
      </c>
      <c r="AE174" t="s">
        <v>62</v>
      </c>
      <c r="AF174" t="s">
        <v>62</v>
      </c>
      <c r="AG174" t="s">
        <v>62</v>
      </c>
      <c r="AH174" t="s">
        <v>62</v>
      </c>
      <c r="AI174" t="s">
        <v>62</v>
      </c>
      <c r="AJ174" t="s">
        <v>62</v>
      </c>
      <c r="AK174" t="s">
        <v>62</v>
      </c>
      <c r="AL174" t="s">
        <v>62</v>
      </c>
      <c r="AM174" t="s">
        <v>62</v>
      </c>
      <c r="AN174" t="s">
        <v>62</v>
      </c>
      <c r="AO174" t="s">
        <v>62</v>
      </c>
      <c r="AP174" t="s">
        <v>62</v>
      </c>
      <c r="AQ174" t="s">
        <v>62</v>
      </c>
      <c r="AR174" t="s">
        <v>62</v>
      </c>
      <c r="AS174" t="s">
        <v>62</v>
      </c>
      <c r="AT174" t="s">
        <v>62</v>
      </c>
      <c r="AU174" t="s">
        <v>62</v>
      </c>
      <c r="AV174" t="s">
        <v>62</v>
      </c>
      <c r="AW174" t="s">
        <v>62</v>
      </c>
      <c r="AX174" t="s">
        <v>62</v>
      </c>
      <c r="AY174" t="s">
        <v>62</v>
      </c>
      <c r="AZ174" t="s">
        <v>62</v>
      </c>
      <c r="BA174" t="s">
        <v>62</v>
      </c>
      <c r="BB174" t="s">
        <v>62</v>
      </c>
      <c r="BC174" t="s">
        <v>62</v>
      </c>
      <c r="BD174" t="s">
        <v>60</v>
      </c>
    </row>
    <row r="175" spans="1:56">
      <c r="A175" t="s">
        <v>224</v>
      </c>
      <c r="D175" t="s">
        <v>61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 t="s">
        <v>85</v>
      </c>
    </row>
    <row r="176" spans="1:56">
      <c r="A176" t="s">
        <v>225</v>
      </c>
      <c r="D176" t="s">
        <v>61</v>
      </c>
      <c r="E176" t="s">
        <v>60</v>
      </c>
      <c r="F176" t="s">
        <v>62</v>
      </c>
      <c r="G176" t="s">
        <v>62</v>
      </c>
      <c r="H176" t="s">
        <v>62</v>
      </c>
      <c r="I176" t="s">
        <v>62</v>
      </c>
      <c r="J176" t="s">
        <v>62</v>
      </c>
      <c r="K176" t="s">
        <v>62</v>
      </c>
      <c r="L176" t="s">
        <v>62</v>
      </c>
      <c r="M176" t="s">
        <v>62</v>
      </c>
      <c r="N176" t="s">
        <v>62</v>
      </c>
      <c r="O176" t="s">
        <v>62</v>
      </c>
      <c r="P176" t="s">
        <v>62</v>
      </c>
      <c r="Q176" t="s">
        <v>62</v>
      </c>
      <c r="R176" t="s">
        <v>62</v>
      </c>
      <c r="S176" t="s">
        <v>62</v>
      </c>
      <c r="T176" t="s">
        <v>62</v>
      </c>
      <c r="U176" t="s">
        <v>62</v>
      </c>
      <c r="V176" t="s">
        <v>62</v>
      </c>
      <c r="W176" t="s">
        <v>62</v>
      </c>
      <c r="X176" t="s">
        <v>62</v>
      </c>
      <c r="Y176" t="s">
        <v>62</v>
      </c>
      <c r="Z176" t="s">
        <v>62</v>
      </c>
      <c r="AA176" t="s">
        <v>62</v>
      </c>
      <c r="AB176" t="s">
        <v>62</v>
      </c>
      <c r="AC176" t="s">
        <v>62</v>
      </c>
      <c r="AD176" t="s">
        <v>62</v>
      </c>
      <c r="AE176" t="s">
        <v>62</v>
      </c>
      <c r="AF176" t="s">
        <v>62</v>
      </c>
      <c r="AG176" t="s">
        <v>62</v>
      </c>
      <c r="AH176" t="s">
        <v>62</v>
      </c>
      <c r="AI176" t="s">
        <v>62</v>
      </c>
      <c r="AJ176" t="s">
        <v>62</v>
      </c>
      <c r="AK176" t="s">
        <v>62</v>
      </c>
      <c r="AL176" t="s">
        <v>62</v>
      </c>
      <c r="AM176" t="s">
        <v>62</v>
      </c>
      <c r="AN176" t="s">
        <v>62</v>
      </c>
      <c r="AO176" t="s">
        <v>62</v>
      </c>
      <c r="AP176" t="s">
        <v>62</v>
      </c>
      <c r="AQ176" t="s">
        <v>62</v>
      </c>
      <c r="AR176" t="s">
        <v>62</v>
      </c>
      <c r="AS176" t="s">
        <v>62</v>
      </c>
      <c r="AT176" t="s">
        <v>62</v>
      </c>
      <c r="AU176" t="s">
        <v>62</v>
      </c>
      <c r="AV176" t="s">
        <v>62</v>
      </c>
      <c r="AW176" t="s">
        <v>62</v>
      </c>
      <c r="AX176" t="s">
        <v>62</v>
      </c>
      <c r="AY176" t="s">
        <v>62</v>
      </c>
      <c r="AZ176" t="s">
        <v>62</v>
      </c>
      <c r="BA176" t="s">
        <v>62</v>
      </c>
      <c r="BB176" t="s">
        <v>62</v>
      </c>
      <c r="BC176" t="s">
        <v>62</v>
      </c>
      <c r="BD176" t="s">
        <v>60</v>
      </c>
    </row>
    <row r="179" spans="4:4">
      <c r="D179">
        <f>COUNTIF(D148:D176,"=open")</f>
        <v>29</v>
      </c>
    </row>
  </sheetData>
  <sortState ref="A2:BD170">
    <sortCondition ref="D2:D170"/>
  </sortState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1"/>
  <sheetViews>
    <sheetView workbookViewId="0">
      <selection sqref="A1:E1"/>
    </sheetView>
  </sheetViews>
  <sheetFormatPr defaultRowHeight="12.75"/>
  <sheetData>
    <row r="1" spans="1:54">
      <c r="A1" s="3" t="s">
        <v>227</v>
      </c>
      <c r="B1" s="3"/>
      <c r="C1" s="3"/>
      <c r="D1" s="3"/>
      <c r="E1" s="3"/>
    </row>
    <row r="2" spans="1:54">
      <c r="A2" t="s">
        <v>228</v>
      </c>
      <c r="E2">
        <f>COUNT(Overview!E2:E24)</f>
        <v>23</v>
      </c>
    </row>
    <row r="3" spans="1:54">
      <c r="A3" t="s">
        <v>229</v>
      </c>
      <c r="E3">
        <f>AVERAGE(Overview!D2:D24)</f>
        <v>5.0073913043478262</v>
      </c>
    </row>
    <row r="4" spans="1:54">
      <c r="A4" t="s">
        <v>230</v>
      </c>
      <c r="E4">
        <f>AVERAGE(Overview!E2:E24)</f>
        <v>33.391304347826086</v>
      </c>
    </row>
    <row r="5" spans="1:54">
      <c r="A5" t="s">
        <v>231</v>
      </c>
      <c r="E5">
        <f>COUNTIF(Overview!F2:F24,"=1")</f>
        <v>10</v>
      </c>
      <c r="F5">
        <f>COUNTIF(Overview!G2:G24,"=1")</f>
        <v>17</v>
      </c>
      <c r="G5">
        <f>COUNTIF(Overview!H2:H24,"=1")</f>
        <v>15</v>
      </c>
      <c r="H5">
        <f>COUNTIF(Overview!I2:I24,"=1")</f>
        <v>14</v>
      </c>
      <c r="I5">
        <f>COUNTIF(Overview!J2:J24,"=1")</f>
        <v>18</v>
      </c>
      <c r="J5">
        <f>COUNTIF(Overview!K2:K24,"=1")</f>
        <v>17</v>
      </c>
      <c r="K5">
        <f>COUNTIF(Overview!L2:L24,"=1")</f>
        <v>16</v>
      </c>
      <c r="L5">
        <f>COUNTIF(Overview!M2:M24,"=1")</f>
        <v>11</v>
      </c>
      <c r="M5">
        <f>COUNTIF(Overview!N2:N24,"=1")</f>
        <v>17</v>
      </c>
      <c r="N5">
        <f>COUNTIF(Overview!O2:O24,"=1")</f>
        <v>21</v>
      </c>
      <c r="O5">
        <f>COUNTIF(Overview!P2:P24,"=1")</f>
        <v>9</v>
      </c>
      <c r="P5">
        <f>COUNTIF(Overview!Q2:Q24,"=1")</f>
        <v>17</v>
      </c>
      <c r="Q5">
        <f>COUNTIF(Overview!R2:R24,"=1")</f>
        <v>18</v>
      </c>
      <c r="R5">
        <f>COUNTIF(Overview!S2:S24,"=1")</f>
        <v>17</v>
      </c>
      <c r="S5">
        <f>COUNTIF(Overview!T2:T24,"=1")</f>
        <v>14</v>
      </c>
      <c r="T5">
        <f>COUNTIF(Overview!U2:U24,"=1")</f>
        <v>15</v>
      </c>
      <c r="U5">
        <f>COUNTIF(Overview!V2:V24,"=1")</f>
        <v>15</v>
      </c>
      <c r="V5">
        <f>COUNTIF(Overview!W2:W24,"=1")</f>
        <v>13</v>
      </c>
      <c r="W5">
        <f>COUNTIF(Overview!X2:X24,"=1")</f>
        <v>17</v>
      </c>
      <c r="X5">
        <f>COUNTIF(Overview!Y2:Y24,"=1")</f>
        <v>19</v>
      </c>
      <c r="Y5">
        <f>COUNTIF(Overview!Z2:Z24,"=1")</f>
        <v>20</v>
      </c>
      <c r="Z5">
        <f>COUNTIF(Overview!AA2:AA24,"=1")</f>
        <v>10</v>
      </c>
      <c r="AA5">
        <f>COUNTIF(Overview!AB2:AB24,"=1")</f>
        <v>21</v>
      </c>
      <c r="AB5">
        <f>COUNTIF(Overview!AC2:AC24,"=1")</f>
        <v>14</v>
      </c>
      <c r="AC5">
        <f>COUNTIF(Overview!AD2:AD24,"=1")</f>
        <v>18</v>
      </c>
      <c r="AD5">
        <f>COUNTIF(Overview!AE2:AE24,"=1")</f>
        <v>12</v>
      </c>
      <c r="AE5">
        <f>COUNTIF(Overview!AF2:AF24,"=1")</f>
        <v>9</v>
      </c>
      <c r="AF5">
        <f>COUNTIF(Overview!AG2:AG24,"=1")</f>
        <v>16</v>
      </c>
      <c r="AG5">
        <f>COUNTIF(Overview!AH2:AH24,"=1")</f>
        <v>13</v>
      </c>
      <c r="AH5">
        <f>COUNTIF(Overview!AI2:AI24,"=1")</f>
        <v>15</v>
      </c>
      <c r="AI5">
        <f>COUNTIF(Overview!AJ2:AJ24,"=1")</f>
        <v>16</v>
      </c>
      <c r="AJ5">
        <f>COUNTIF(Overview!AK2:AK24,"=1")</f>
        <v>18</v>
      </c>
      <c r="AK5">
        <f>COUNTIF(Overview!AL2:AL24,"=1")</f>
        <v>15</v>
      </c>
      <c r="AL5">
        <f>COUNTIF(Overview!AM2:AM24,"=1")</f>
        <v>15</v>
      </c>
      <c r="AM5">
        <f>COUNTIF(Overview!AN2:AN24,"=1")</f>
        <v>15</v>
      </c>
      <c r="AN5">
        <f>COUNTIF(Overview!AO2:AO24,"=1")</f>
        <v>20</v>
      </c>
      <c r="AO5">
        <f>COUNTIF(Overview!AP2:AP24,"=1")</f>
        <v>14</v>
      </c>
      <c r="AP5">
        <f>COUNTIF(Overview!AQ2:AQ24,"=1")</f>
        <v>18</v>
      </c>
      <c r="AQ5">
        <f>COUNTIF(Overview!AR2:AR24,"=1")</f>
        <v>12</v>
      </c>
      <c r="AR5">
        <f>COUNTIF(Overview!AS2:AS24,"=1")</f>
        <v>17</v>
      </c>
      <c r="AS5">
        <f>COUNTIF(Overview!AT2:AT24,"=1")</f>
        <v>19</v>
      </c>
      <c r="AT5">
        <f>COUNTIF(Overview!AU2:AU24,"=1")</f>
        <v>19</v>
      </c>
      <c r="AU5">
        <f>COUNTIF(Overview!AV2:AV24,"=1")</f>
        <v>15</v>
      </c>
      <c r="AV5">
        <f>COUNTIF(Overview!AW2:AW24,"=1")</f>
        <v>15</v>
      </c>
      <c r="AW5">
        <f>COUNTIF(Overview!AX2:AX24,"=1")</f>
        <v>17</v>
      </c>
      <c r="AX5">
        <f>COUNTIF(Overview!AY2:AY24,"=1")</f>
        <v>15</v>
      </c>
      <c r="AY5">
        <f>COUNTIF(Overview!AZ2:AZ24,"=1")</f>
        <v>15</v>
      </c>
      <c r="AZ5">
        <f>COUNTIF(Overview!BA2:BA24,"=1")</f>
        <v>12</v>
      </c>
      <c r="BA5">
        <f>COUNTIF(Overview!BB2:BB24,"=1")</f>
        <v>10</v>
      </c>
      <c r="BB5">
        <f>COUNTIF(Overview!BC2:BC24,"=1")</f>
        <v>13</v>
      </c>
    </row>
    <row r="7" spans="1:54">
      <c r="G7" t="s">
        <v>245</v>
      </c>
    </row>
    <row r="8" spans="1:54">
      <c r="A8" t="s">
        <v>232</v>
      </c>
      <c r="E8">
        <f>SUM(R5,X5,AF5,AR5,AY5)</f>
        <v>84</v>
      </c>
      <c r="G8">
        <f>5*E2</f>
        <v>115</v>
      </c>
    </row>
    <row r="9" spans="1:54">
      <c r="A9" t="s">
        <v>233</v>
      </c>
      <c r="E9">
        <f>SUM(E5:G5,I5:K5,N5:Q5,S5,U5:W5,Y5,AA5:AE5,AG5:AN5,AS5:AT5,AW5:AX5,AZ5:BB5)</f>
        <v>543</v>
      </c>
      <c r="G9">
        <f>35*E2</f>
        <v>805</v>
      </c>
    </row>
    <row r="10" spans="1:54">
      <c r="A10" t="s">
        <v>234</v>
      </c>
      <c r="E10">
        <f>SUM(H5,L5:M5,T5,Z5,AO5:AQ5,AU5:AV5)</f>
        <v>141</v>
      </c>
      <c r="G10">
        <f>10*E2</f>
        <v>230</v>
      </c>
    </row>
    <row r="12" spans="1:54">
      <c r="A12" t="s">
        <v>235</v>
      </c>
      <c r="E12">
        <f>COUNTIF(Overview!E2:E24,"&lt;=10")</f>
        <v>0</v>
      </c>
    </row>
    <row r="13" spans="1:54">
      <c r="A13" t="s">
        <v>236</v>
      </c>
      <c r="E13">
        <f>ABS(COUNTIF(Overview!E2:E24,"&lt;=20")-COUNTIF(Overview!E2:E24,"&lt;=10"))</f>
        <v>1</v>
      </c>
    </row>
    <row r="14" spans="1:54">
      <c r="A14" t="s">
        <v>237</v>
      </c>
      <c r="E14">
        <f>ABS(COUNTIF(Overview!E2:E24,"&lt;=30")-COUNTIF(Overview!E2:E24,"&lt;=20"))</f>
        <v>10</v>
      </c>
    </row>
    <row r="15" spans="1:54">
      <c r="A15" t="s">
        <v>238</v>
      </c>
      <c r="E15">
        <f>ABS(COUNTIF(Overview!E2:E24,"&lt;=40")-COUNTIF(Overview!E2:E24,"&lt;=30"))</f>
        <v>5</v>
      </c>
    </row>
    <row r="16" spans="1:54">
      <c r="A16" t="s">
        <v>239</v>
      </c>
      <c r="E16">
        <f>ABS(COUNTIF(Overview!E2:E24,"&lt;=50")-COUNTIF(Overview!E2:E24,"&lt;=40"))</f>
        <v>7</v>
      </c>
    </row>
    <row r="18" spans="1:54">
      <c r="A18" s="3" t="s">
        <v>240</v>
      </c>
      <c r="B18" s="3"/>
      <c r="C18" s="3"/>
      <c r="D18" s="3"/>
      <c r="E18" s="3"/>
    </row>
    <row r="19" spans="1:54">
      <c r="A19" t="s">
        <v>228</v>
      </c>
      <c r="E19">
        <f>COUNT(Overview!E26:E65)</f>
        <v>40</v>
      </c>
    </row>
    <row r="20" spans="1:54">
      <c r="A20" t="s">
        <v>229</v>
      </c>
      <c r="E20">
        <f>AVERAGE(Overview!D26:D65)</f>
        <v>15.191500000000001</v>
      </c>
    </row>
    <row r="21" spans="1:54">
      <c r="A21" t="s">
        <v>230</v>
      </c>
      <c r="E21">
        <f>AVERAGE(Overview!E26:E65)</f>
        <v>41.35</v>
      </c>
    </row>
    <row r="22" spans="1:54">
      <c r="A22" t="s">
        <v>231</v>
      </c>
      <c r="E22">
        <f>COUNTIF(Overview!F26:F65,"=1")</f>
        <v>30</v>
      </c>
      <c r="F22">
        <f>COUNTIF(Overview!G26:G65,"=1")</f>
        <v>36</v>
      </c>
      <c r="G22">
        <f>COUNTIF(Overview!H26:H65,"=1")</f>
        <v>31</v>
      </c>
      <c r="H22">
        <f>COUNTIF(Overview!I26:I65,"=1")</f>
        <v>30</v>
      </c>
      <c r="I22">
        <f>COUNTIF(Overview!J26:J65,"=1")</f>
        <v>37</v>
      </c>
      <c r="J22">
        <f>COUNTIF(Overview!K26:K65,"=1")</f>
        <v>38</v>
      </c>
      <c r="K22">
        <f>COUNTIF(Overview!L26:L65,"=1")</f>
        <v>38</v>
      </c>
      <c r="L22">
        <f>COUNTIF(Overview!M26:M65,"=1")</f>
        <v>31</v>
      </c>
      <c r="M22">
        <f>COUNTIF(Overview!N26:N65,"=1")</f>
        <v>37</v>
      </c>
      <c r="N22">
        <f>COUNTIF(Overview!O26:O65,"=1")</f>
        <v>37</v>
      </c>
      <c r="O22">
        <f>COUNTIF(Overview!P26:P65,"=1")</f>
        <v>28</v>
      </c>
      <c r="P22">
        <f>COUNTIF(Overview!Q26:Q65,"=1")</f>
        <v>36</v>
      </c>
      <c r="Q22">
        <f>COUNTIF(Overview!R26:R65,"=1")</f>
        <v>40</v>
      </c>
      <c r="R22">
        <f>COUNTIF(Overview!S26:S65,"=1")</f>
        <v>39</v>
      </c>
      <c r="S22">
        <f>COUNTIF(Overview!T26:T65,"=1")</f>
        <v>29</v>
      </c>
      <c r="T22">
        <f>COUNTIF(Overview!U26:U65,"=1")</f>
        <v>34</v>
      </c>
      <c r="U22">
        <f>COUNTIF(Overview!V26:V65,"=1")</f>
        <v>32</v>
      </c>
      <c r="V22">
        <f>COUNTIF(Overview!W26:W65,"=1")</f>
        <v>35</v>
      </c>
      <c r="W22">
        <f>COUNTIF(Overview!X26:X65,"=1")</f>
        <v>25</v>
      </c>
      <c r="X22">
        <f>COUNTIF(Overview!Y26:Y65,"=1")</f>
        <v>37</v>
      </c>
      <c r="Y22">
        <f>COUNTIF(Overview!Z26:Z65,"=1")</f>
        <v>37</v>
      </c>
      <c r="Z22">
        <f>COUNTIF(Overview!AA26:AA65,"=1")</f>
        <v>30</v>
      </c>
      <c r="AA22">
        <f>COUNTIF(Overview!AB26:AB65,"=1")</f>
        <v>39</v>
      </c>
      <c r="AB22">
        <f>COUNTIF(Overview!AC26:AC65,"=1")</f>
        <v>30</v>
      </c>
      <c r="AC22">
        <f>COUNTIF(Overview!AD26:AD65,"=1")</f>
        <v>36</v>
      </c>
      <c r="AD22">
        <f>COUNTIF(Overview!AE26:AE65,"=1")</f>
        <v>29</v>
      </c>
      <c r="AE22">
        <f>COUNTIF(Overview!AF26:AF65,"=1")</f>
        <v>20</v>
      </c>
      <c r="AF22">
        <f>COUNTIF(Overview!AG26:AG65,"=1")</f>
        <v>29</v>
      </c>
      <c r="AG22">
        <f>COUNTIF(Overview!AH26:AH65,"=1")</f>
        <v>31</v>
      </c>
      <c r="AH22">
        <f>COUNTIF(Overview!AI26:AI65,"=1")</f>
        <v>38</v>
      </c>
      <c r="AI22">
        <f>COUNTIF(Overview!AJ26:AJ65,"=1")</f>
        <v>28</v>
      </c>
      <c r="AJ22">
        <f>COUNTIF(Overview!AK26:AK65,"=1")</f>
        <v>29</v>
      </c>
      <c r="AK22">
        <f>COUNTIF(Overview!AL26:AL65,"=1")</f>
        <v>34</v>
      </c>
      <c r="AL22">
        <f>COUNTIF(Overview!AM26:AM65,"=1")</f>
        <v>29</v>
      </c>
      <c r="AM22">
        <f>COUNTIF(Overview!AN26:AN65,"=1")</f>
        <v>37</v>
      </c>
      <c r="AN22">
        <f>COUNTIF(Overview!AO26:AO65,"=1")</f>
        <v>37</v>
      </c>
      <c r="AO22">
        <f>COUNTIF(Overview!AP26:AP65,"=1")</f>
        <v>33</v>
      </c>
      <c r="AP22">
        <f>COUNTIF(Overview!AQ26:AQ65,"=1")</f>
        <v>34</v>
      </c>
      <c r="AQ22">
        <f>COUNTIF(Overview!AR26:AR65,"=1")</f>
        <v>32</v>
      </c>
      <c r="AR22">
        <f>COUNTIF(Overview!AS26:AS65,"=1")</f>
        <v>35</v>
      </c>
      <c r="AS22">
        <f>COUNTIF(Overview!AT26:AT65,"=1")</f>
        <v>32</v>
      </c>
      <c r="AT22">
        <f>COUNTIF(Overview!AU26:AU65,"=1")</f>
        <v>39</v>
      </c>
      <c r="AU22">
        <f>COUNTIF(Overview!AV26:AV65,"=1")</f>
        <v>29</v>
      </c>
      <c r="AV22">
        <f>COUNTIF(Overview!AW26:AW65,"=1")</f>
        <v>34</v>
      </c>
      <c r="AW22">
        <f>COUNTIF(Overview!AX26:AX65,"=1")</f>
        <v>38</v>
      </c>
      <c r="AX22">
        <f>COUNTIF(Overview!AY26:AY65,"=1")</f>
        <v>36</v>
      </c>
      <c r="AY22">
        <f>COUNTIF(Overview!AZ26:AZ65,"=1")</f>
        <v>31</v>
      </c>
      <c r="AZ22">
        <f>COUNTIF(Overview!BA26:BA65,"=1")</f>
        <v>31</v>
      </c>
      <c r="BA22">
        <f>COUNTIF(Overview!BB26:BB65,"=1")</f>
        <v>29</v>
      </c>
      <c r="BB22">
        <f>COUNTIF(Overview!BC26:BC65,"=1")</f>
        <v>28</v>
      </c>
    </row>
    <row r="24" spans="1:54">
      <c r="G24" t="s">
        <v>245</v>
      </c>
    </row>
    <row r="25" spans="1:54">
      <c r="A25" t="s">
        <v>232</v>
      </c>
      <c r="E25">
        <f>SUM(H22,AA22,AK22,AS22)</f>
        <v>135</v>
      </c>
      <c r="G25">
        <f>5*E19</f>
        <v>200</v>
      </c>
    </row>
    <row r="26" spans="1:54">
      <c r="A26" t="s">
        <v>233</v>
      </c>
      <c r="E26">
        <f>SUM(E22:G22,I22:Z22,AC22:AG22,AI22:AJ22,AL22:AR22,AT22:BB22)</f>
        <v>1451</v>
      </c>
      <c r="G26">
        <f>35*E19</f>
        <v>1400</v>
      </c>
      <c r="I26">
        <f>SUM(E22:G22,I22:K22,N22:Q22,S22,U22:W22,Y22,AA22:AE22,AG22:AN22,AS22:AT22,AW22:AX22,AZ22:BB22)</f>
        <v>1159</v>
      </c>
    </row>
    <row r="27" spans="1:54">
      <c r="A27" t="s">
        <v>234</v>
      </c>
      <c r="E27">
        <f>SUM(AB22,AH22)</f>
        <v>68</v>
      </c>
      <c r="G27">
        <f>10*E19</f>
        <v>400</v>
      </c>
    </row>
    <row r="29" spans="1:54">
      <c r="A29" t="s">
        <v>235</v>
      </c>
      <c r="E29">
        <f>COUNTIF(Overview!E26:E65,"&lt;=10")</f>
        <v>0</v>
      </c>
    </row>
    <row r="30" spans="1:54">
      <c r="A30" t="s">
        <v>236</v>
      </c>
      <c r="E30">
        <f>ABS(COUNTIF(Overview!E26:E65,"&lt;=20")-COUNTIF(Overview!E26:E65,"&lt;=10"))</f>
        <v>0</v>
      </c>
    </row>
    <row r="31" spans="1:54">
      <c r="A31" t="s">
        <v>237</v>
      </c>
      <c r="E31">
        <f>ABS(COUNTIF(Overview!E26:E65,"&lt;=30")-COUNTIF(Overview!E26:E65,"&lt;=20"))</f>
        <v>8</v>
      </c>
    </row>
    <row r="32" spans="1:54">
      <c r="A32" t="s">
        <v>238</v>
      </c>
      <c r="E32">
        <f>ABS(COUNTIF(Overview!E26:E65,"&lt;=40")-COUNTIF(Overview!E26:E65,"&lt;=30"))</f>
        <v>5</v>
      </c>
    </row>
    <row r="33" spans="1:54">
      <c r="A33" t="s">
        <v>239</v>
      </c>
      <c r="E33">
        <f>ABS(COUNTIF(Overview!E26:E65,"&lt;=50")-COUNTIF(Overview!E26:E65,"&lt;=40"))</f>
        <v>27</v>
      </c>
    </row>
    <row r="35" spans="1:54">
      <c r="A35" s="3" t="s">
        <v>241</v>
      </c>
      <c r="B35" s="3"/>
      <c r="C35" s="3"/>
      <c r="D35" s="3"/>
      <c r="E35" s="3"/>
    </row>
    <row r="36" spans="1:54">
      <c r="A36" t="s">
        <v>228</v>
      </c>
      <c r="E36">
        <f>COUNT(Overview!E67:E100)</f>
        <v>34</v>
      </c>
    </row>
    <row r="37" spans="1:54">
      <c r="A37" t="s">
        <v>229</v>
      </c>
      <c r="E37">
        <f>AVERAGE(Overview!D67:D100)</f>
        <v>24.948529411764703</v>
      </c>
    </row>
    <row r="38" spans="1:54">
      <c r="A38" t="s">
        <v>230</v>
      </c>
      <c r="E38">
        <f>AVERAGE(Overview!E67:E100)</f>
        <v>43.058823529411768</v>
      </c>
    </row>
    <row r="39" spans="1:54">
      <c r="A39" t="s">
        <v>231</v>
      </c>
      <c r="E39">
        <f>COUNTIF(Overview!F67:F100,"=1")</f>
        <v>25</v>
      </c>
      <c r="F39">
        <f>COUNTIF(Overview!G67:G100,"=1")</f>
        <v>33</v>
      </c>
      <c r="G39">
        <f>COUNTIF(Overview!H67:H100,"=1")</f>
        <v>27</v>
      </c>
      <c r="H39">
        <f>COUNTIF(Overview!I67:I100,"=1")</f>
        <v>29</v>
      </c>
      <c r="I39">
        <f>COUNTIF(Overview!J67:J100,"=1")</f>
        <v>32</v>
      </c>
      <c r="J39">
        <f>COUNTIF(Overview!K67:K100,"=1")</f>
        <v>32</v>
      </c>
      <c r="K39">
        <f>COUNTIF(Overview!L67:L100,"=1")</f>
        <v>34</v>
      </c>
      <c r="L39">
        <f>COUNTIF(Overview!M67:M100,"=1")</f>
        <v>27</v>
      </c>
      <c r="M39">
        <f>COUNTIF(Overview!N67:N100,"=1")</f>
        <v>28</v>
      </c>
      <c r="N39">
        <f>COUNTIF(Overview!O67:O100,"=1")</f>
        <v>30</v>
      </c>
      <c r="O39">
        <f>COUNTIF(Overview!P67:P100,"=1")</f>
        <v>25</v>
      </c>
      <c r="P39">
        <f>COUNTIF(Overview!Q67:Q100,"=1")</f>
        <v>33</v>
      </c>
      <c r="Q39">
        <f>COUNTIF(Overview!R67:R100,"=1")</f>
        <v>34</v>
      </c>
      <c r="R39">
        <f>COUNTIF(Overview!S67:S100,"=1")</f>
        <v>34</v>
      </c>
      <c r="S39">
        <f>COUNTIF(Overview!T67:T100,"=1")</f>
        <v>22</v>
      </c>
      <c r="T39">
        <f>COUNTIF(Overview!U67:U100,"=1")</f>
        <v>33</v>
      </c>
      <c r="U39">
        <f>COUNTIF(Overview!V67:V100,"=1")</f>
        <v>31</v>
      </c>
      <c r="V39">
        <f>COUNTIF(Overview!W67:W100,"=1")</f>
        <v>30</v>
      </c>
      <c r="W39">
        <f>COUNTIF(Overview!X67:X100,"=1")</f>
        <v>28</v>
      </c>
      <c r="X39">
        <f>COUNTIF(Overview!Y67:Y100,"=1")</f>
        <v>31</v>
      </c>
      <c r="Y39">
        <f>COUNTIF(Overview!Z67:Z100,"=1")</f>
        <v>34</v>
      </c>
      <c r="Z39">
        <f>COUNTIF(Overview!AA67:AA100,"=1")</f>
        <v>28</v>
      </c>
      <c r="AA39">
        <f>COUNTIF(Overview!AB67:AB100,"=1")</f>
        <v>32</v>
      </c>
      <c r="AB39">
        <f>COUNTIF(Overview!AC67:AC100,"=1")</f>
        <v>27</v>
      </c>
      <c r="AC39">
        <f>COUNTIF(Overview!AD67:AD100,"=1")</f>
        <v>31</v>
      </c>
      <c r="AD39">
        <f>COUNTIF(Overview!AE67:AE100,"=1")</f>
        <v>30</v>
      </c>
      <c r="AE39">
        <f>COUNTIF(Overview!AF67:AF100,"=1")</f>
        <v>23</v>
      </c>
      <c r="AF39">
        <f>COUNTIF(Overview!AG67:AG100,"=1")</f>
        <v>29</v>
      </c>
      <c r="AG39">
        <f>COUNTIF(Overview!AH67:AH100,"=1")</f>
        <v>27</v>
      </c>
      <c r="AH39">
        <f>COUNTIF(Overview!AI67:AI100,"=1")</f>
        <v>32</v>
      </c>
      <c r="AI39">
        <f>COUNTIF(Overview!AJ67:AJ100,"=1")</f>
        <v>25</v>
      </c>
      <c r="AJ39">
        <f>COUNTIF(Overview!AK67:AK100,"=1")</f>
        <v>25</v>
      </c>
      <c r="AK39">
        <f>COUNTIF(Overview!AL67:AL100,"=1")</f>
        <v>27</v>
      </c>
      <c r="AL39">
        <f>COUNTIF(Overview!AM67:AM100,"=1")</f>
        <v>30</v>
      </c>
      <c r="AM39">
        <f>COUNTIF(Overview!AN67:AN100,"=1")</f>
        <v>33</v>
      </c>
      <c r="AN39">
        <f>COUNTIF(Overview!AO67:AO100,"=1")</f>
        <v>31</v>
      </c>
      <c r="AO39">
        <f>COUNTIF(Overview!AP67:AP100,"=1")</f>
        <v>28</v>
      </c>
      <c r="AP39">
        <f>COUNTIF(Overview!AQ67:AQ100,"=1")</f>
        <v>27</v>
      </c>
      <c r="AQ39">
        <f>COUNTIF(Overview!AR67:AR100,"=1")</f>
        <v>30</v>
      </c>
      <c r="AR39">
        <f>COUNTIF(Overview!AS67:AS100,"=1")</f>
        <v>32</v>
      </c>
      <c r="AS39">
        <f>COUNTIF(Overview!AT67:AT100,"=1")</f>
        <v>31</v>
      </c>
      <c r="AT39">
        <f>COUNTIF(Overview!AU67:AU100,"=1")</f>
        <v>30</v>
      </c>
      <c r="AU39">
        <f>COUNTIF(Overview!AV67:AV100,"=1")</f>
        <v>21</v>
      </c>
      <c r="AV39">
        <f>COUNTIF(Overview!AW67:AW100,"=1")</f>
        <v>26</v>
      </c>
      <c r="AW39">
        <f>COUNTIF(Overview!AX67:AX100,"=1")</f>
        <v>34</v>
      </c>
      <c r="AX39">
        <f>COUNTIF(Overview!AY67:AY100,"=1")</f>
        <v>32</v>
      </c>
      <c r="AY39">
        <f>COUNTIF(Overview!AZ67:AZ100,"=1")</f>
        <v>28</v>
      </c>
      <c r="AZ39">
        <f>COUNTIF(Overview!BA67:BA100,"=1")</f>
        <v>27</v>
      </c>
      <c r="BA39">
        <f>COUNTIF(Overview!BB67:BB100,"=1")</f>
        <v>30</v>
      </c>
      <c r="BB39">
        <f>COUNTIF(Overview!BC67:BC100,"=1")</f>
        <v>26</v>
      </c>
    </row>
    <row r="41" spans="1:54">
      <c r="G41" t="s">
        <v>245</v>
      </c>
    </row>
    <row r="42" spans="1:54">
      <c r="A42" t="s">
        <v>232</v>
      </c>
      <c r="E42">
        <f>SUM(H39,AA39,AK39,AS39)</f>
        <v>119</v>
      </c>
      <c r="G42">
        <f>5*E36</f>
        <v>170</v>
      </c>
    </row>
    <row r="43" spans="1:54">
      <c r="A43" t="s">
        <v>233</v>
      </c>
      <c r="E43">
        <f>SUM(E39:G39,I39:Z39,AC39:AG39,AI39:AJ39,AL39:AR39,AT39:BB39)</f>
        <v>1286</v>
      </c>
      <c r="G43">
        <f>35*E36</f>
        <v>1190</v>
      </c>
      <c r="I43">
        <f>SUM(E39:G39,I39:K39,N39:Q39,S39,U39:W39,Y39,AA39:AE39,AG39:AN39,AS39:AT39,AW39:AX39,AZ39:BB39)</f>
        <v>1033</v>
      </c>
    </row>
    <row r="44" spans="1:54">
      <c r="A44" t="s">
        <v>234</v>
      </c>
      <c r="E44">
        <f>SUM(AB39,AH39)</f>
        <v>59</v>
      </c>
      <c r="G44">
        <f>10*E36</f>
        <v>340</v>
      </c>
    </row>
    <row r="46" spans="1:54">
      <c r="A46" t="s">
        <v>235</v>
      </c>
      <c r="E46">
        <f>COUNTIF(Overview!E67:E100,"&lt;=10")</f>
        <v>0</v>
      </c>
    </row>
    <row r="47" spans="1:54">
      <c r="A47" t="s">
        <v>236</v>
      </c>
      <c r="E47">
        <f>ABS(COUNTIF(Overview!E67:E100,"&lt;=20")-COUNTIF(Overview!E67:E100,"&lt;=10"))</f>
        <v>0</v>
      </c>
    </row>
    <row r="48" spans="1:54">
      <c r="A48" t="s">
        <v>237</v>
      </c>
      <c r="E48">
        <f>ABS(COUNTIF(Overview!E67:E100,"&lt;=30")-COUNTIF(Overview!E67:E100,"&lt;=20"))</f>
        <v>2</v>
      </c>
    </row>
    <row r="49" spans="1:54">
      <c r="A49" t="s">
        <v>238</v>
      </c>
      <c r="E49">
        <f>ABS(COUNTIF(Overview!E67:E100,"&lt;=40")-COUNTIF(Overview!E67:E100,"&lt;=30"))</f>
        <v>9</v>
      </c>
    </row>
    <row r="50" spans="1:54">
      <c r="A50" t="s">
        <v>239</v>
      </c>
      <c r="E50">
        <f>ABS(COUNTIF(Overview!E67:E100,"&lt;=50")-COUNTIF(Overview!E67:E100,"&lt;=40"))</f>
        <v>23</v>
      </c>
    </row>
    <row r="52" spans="1:54">
      <c r="A52" s="3" t="s">
        <v>242</v>
      </c>
      <c r="B52" s="3"/>
      <c r="C52" s="3"/>
      <c r="D52" s="3"/>
      <c r="E52" s="3"/>
    </row>
    <row r="53" spans="1:54">
      <c r="A53" t="s">
        <v>228</v>
      </c>
      <c r="E53">
        <f>COUNT(Overview!E102:E114)</f>
        <v>13</v>
      </c>
    </row>
    <row r="54" spans="1:54">
      <c r="A54" t="s">
        <v>229</v>
      </c>
      <c r="E54">
        <f>AVERAGE(Overview!D102:D114)</f>
        <v>33.727692307692315</v>
      </c>
    </row>
    <row r="55" spans="1:54">
      <c r="A55" t="s">
        <v>230</v>
      </c>
      <c r="E55">
        <f>AVERAGE(Overview!E102:E114)</f>
        <v>40.846153846153847</v>
      </c>
    </row>
    <row r="56" spans="1:54">
      <c r="A56" t="s">
        <v>231</v>
      </c>
      <c r="E56">
        <f>COUNTIF(Overview!F102:F114,"=1")</f>
        <v>6</v>
      </c>
      <c r="F56">
        <f>COUNTIF(Overview!G102:G114,"=1")</f>
        <v>13</v>
      </c>
      <c r="G56">
        <f>COUNTIF(Overview!H102:H114,"=1")</f>
        <v>11</v>
      </c>
      <c r="H56">
        <f>COUNTIF(Overview!I102:I114,"=1")</f>
        <v>11</v>
      </c>
      <c r="I56">
        <f>COUNTIF(Overview!J102:J114,"=1")</f>
        <v>13</v>
      </c>
      <c r="J56">
        <f>COUNTIF(Overview!K102:K114,"=1")</f>
        <v>12</v>
      </c>
      <c r="K56">
        <f>COUNTIF(Overview!L102:L114,"=1")</f>
        <v>13</v>
      </c>
      <c r="L56">
        <f>COUNTIF(Overview!M102:M114,"=1")</f>
        <v>9</v>
      </c>
      <c r="M56">
        <f>COUNTIF(Overview!N102:N114,"=1")</f>
        <v>10</v>
      </c>
      <c r="N56">
        <f>COUNTIF(Overview!O102:O114,"=1")</f>
        <v>13</v>
      </c>
      <c r="O56">
        <f>COUNTIF(Overview!P102:P114,"=1")</f>
        <v>10</v>
      </c>
      <c r="P56">
        <f>COUNTIF(Overview!Q102:Q114,"=1")</f>
        <v>12</v>
      </c>
      <c r="Q56">
        <f>COUNTIF(Overview!R102:R114,"=1")</f>
        <v>13</v>
      </c>
      <c r="R56">
        <f>COUNTIF(Overview!S102:S114,"=1")</f>
        <v>12</v>
      </c>
      <c r="S56">
        <f>COUNTIF(Overview!T102:T114,"=1")</f>
        <v>9</v>
      </c>
      <c r="T56">
        <f>COUNTIF(Overview!U102:U114,"=1")</f>
        <v>11</v>
      </c>
      <c r="U56">
        <f>COUNTIF(Overview!V102:V114,"=1")</f>
        <v>11</v>
      </c>
      <c r="V56">
        <f>COUNTIF(Overview!W102:W114,"=1")</f>
        <v>12</v>
      </c>
      <c r="W56">
        <f>COUNTIF(Overview!X102:X114,"=1")</f>
        <v>9</v>
      </c>
      <c r="X56">
        <f>COUNTIF(Overview!Y102:Y114,"=1")</f>
        <v>12</v>
      </c>
      <c r="Y56">
        <f>COUNTIF(Overview!Z102:Z114,"=1")</f>
        <v>13</v>
      </c>
      <c r="Z56">
        <f>COUNTIF(Overview!AA102:AA114,"=1")</f>
        <v>9</v>
      </c>
      <c r="AA56">
        <f>COUNTIF(Overview!AB102:AB114,"=1")</f>
        <v>13</v>
      </c>
      <c r="AB56">
        <f>COUNTIF(Overview!AC102:AC114,"=1")</f>
        <v>10</v>
      </c>
      <c r="AC56">
        <f>COUNTIF(Overview!AD102:AD114,"=1")</f>
        <v>9</v>
      </c>
      <c r="AD56">
        <f>COUNTIF(Overview!AE102:AE114,"=1")</f>
        <v>7</v>
      </c>
      <c r="AE56">
        <f>COUNTIF(Overview!AF102:AF114,"=1")</f>
        <v>9</v>
      </c>
      <c r="AF56">
        <f>COUNTIF(Overview!AG102:AG114,"=1")</f>
        <v>8</v>
      </c>
      <c r="AG56">
        <f>COUNTIF(Overview!AH102:AH114,"=1")</f>
        <v>7</v>
      </c>
      <c r="AH56">
        <f>COUNTIF(Overview!AI102:AI114,"=1")</f>
        <v>11</v>
      </c>
      <c r="AI56">
        <f>COUNTIF(Overview!AJ102:AJ114,"=1")</f>
        <v>10</v>
      </c>
      <c r="AJ56">
        <f>COUNTIF(Overview!AK102:AK114,"=1")</f>
        <v>7</v>
      </c>
      <c r="AK56">
        <f>COUNTIF(Overview!AL102:AL114,"=1")</f>
        <v>12</v>
      </c>
      <c r="AL56">
        <f>COUNTIF(Overview!AM102:AM114,"=1")</f>
        <v>10</v>
      </c>
      <c r="AM56">
        <f>COUNTIF(Overview!AN102:AN114,"=1")</f>
        <v>12</v>
      </c>
      <c r="AN56">
        <f>COUNTIF(Overview!AO102:AO114,"=1")</f>
        <v>13</v>
      </c>
      <c r="AO56">
        <f>COUNTIF(Overview!AP102:AP114,"=1")</f>
        <v>11</v>
      </c>
      <c r="AP56">
        <f>COUNTIF(Overview!AQ102:AQ114,"=1")</f>
        <v>11</v>
      </c>
      <c r="AQ56">
        <f>COUNTIF(Overview!AR102:AR114,"=1")</f>
        <v>9</v>
      </c>
      <c r="AR56">
        <f>COUNTIF(Overview!AS102:AS114,"=1")</f>
        <v>12</v>
      </c>
      <c r="AS56">
        <f>COUNTIF(Overview!AT102:AT114,"=1")</f>
        <v>11</v>
      </c>
      <c r="AT56">
        <f>COUNTIF(Overview!AU102:AU114,"=1")</f>
        <v>13</v>
      </c>
      <c r="AU56">
        <f>COUNTIF(Overview!AV102:AV114,"=1")</f>
        <v>8</v>
      </c>
      <c r="AV56">
        <f>COUNTIF(Overview!AW102:AW114,"=1")</f>
        <v>10</v>
      </c>
      <c r="AW56">
        <f>COUNTIF(Overview!AX102:AX114,"=1")</f>
        <v>13</v>
      </c>
      <c r="AX56">
        <f>COUNTIF(Overview!AY102:AY114,"=1")</f>
        <v>13</v>
      </c>
      <c r="AY56">
        <f>COUNTIF(Overview!AZ102:AZ114,"=1")</f>
        <v>8</v>
      </c>
      <c r="AZ56">
        <f>COUNTIF(Overview!BA102:BA114,"=1")</f>
        <v>10</v>
      </c>
      <c r="BA56">
        <f>COUNTIF(Overview!BB102:BB114,"=1")</f>
        <v>10</v>
      </c>
      <c r="BB56">
        <f>COUNTIF(Overview!BC102:BC114,"=1")</f>
        <v>10</v>
      </c>
    </row>
    <row r="58" spans="1:54">
      <c r="G58" t="s">
        <v>245</v>
      </c>
    </row>
    <row r="59" spans="1:54">
      <c r="A59" t="s">
        <v>232</v>
      </c>
      <c r="E59">
        <f>SUM(H56,AA56,AK56,AS56)</f>
        <v>47</v>
      </c>
      <c r="G59">
        <f>5*E53</f>
        <v>65</v>
      </c>
    </row>
    <row r="60" spans="1:54">
      <c r="A60" t="s">
        <v>233</v>
      </c>
      <c r="E60">
        <f>SUM(E56:G56,I56:Z56,AC56:AG56,AI56:AJ56,AL56:AR56,AT56:BB56)</f>
        <v>463</v>
      </c>
      <c r="G60">
        <f>35*E53</f>
        <v>455</v>
      </c>
      <c r="I60">
        <f>SUM(E56:G56,I56:K56,N56:Q56,S56,U56:W56,Y56,AA56:AE56,AG56:AN56,AS56:AT56,AW56:AX56,AZ56:BB56)</f>
        <v>380</v>
      </c>
    </row>
    <row r="61" spans="1:54">
      <c r="A61" t="s">
        <v>234</v>
      </c>
      <c r="E61">
        <f>SUM(AB56,AH56)</f>
        <v>21</v>
      </c>
      <c r="G61">
        <f>10*E53</f>
        <v>130</v>
      </c>
    </row>
    <row r="63" spans="1:54">
      <c r="A63" t="s">
        <v>235</v>
      </c>
      <c r="E63">
        <f>COUNTIF(Overview!E102:E114,"&lt;=10")</f>
        <v>0</v>
      </c>
    </row>
    <row r="64" spans="1:54">
      <c r="A64" t="s">
        <v>236</v>
      </c>
      <c r="E64">
        <f>ABS(COUNTIF(Overview!E102:E114,"&lt;=20")-COUNTIF(Overview!E102:E114,"&lt;=10"))</f>
        <v>0</v>
      </c>
    </row>
    <row r="65" spans="1:54">
      <c r="A65" t="s">
        <v>237</v>
      </c>
      <c r="E65">
        <f>ABS(COUNTIF(Overview!E102:E114,"&lt;=30")-COUNTIF(Overview!E102:E114,"&lt;=20"))</f>
        <v>0</v>
      </c>
    </row>
    <row r="66" spans="1:54">
      <c r="A66" t="s">
        <v>238</v>
      </c>
      <c r="E66">
        <f>ABS(COUNTIF(Overview!E102:E114,"&lt;=40")-COUNTIF(Overview!E102:E114,"&lt;=30"))</f>
        <v>6</v>
      </c>
    </row>
    <row r="67" spans="1:54">
      <c r="A67" t="s">
        <v>239</v>
      </c>
      <c r="E67">
        <f>ABS(COUNTIF(Overview!E102:E114,"&lt;=50")-COUNTIF(Overview!E102:E114,"&lt;=40"))</f>
        <v>7</v>
      </c>
    </row>
    <row r="69" spans="1:54">
      <c r="A69" s="3" t="s">
        <v>243</v>
      </c>
      <c r="B69" s="3"/>
      <c r="C69" s="3"/>
      <c r="D69" s="3"/>
      <c r="E69" s="3"/>
    </row>
    <row r="70" spans="1:54">
      <c r="A70" t="s">
        <v>228</v>
      </c>
      <c r="E70">
        <f>COUNT(Overview!E116:E129)</f>
        <v>14</v>
      </c>
    </row>
    <row r="71" spans="1:54">
      <c r="A71" t="s">
        <v>229</v>
      </c>
      <c r="E71">
        <f>AVERAGE(Overview!D116:D129)</f>
        <v>44.99785714285715</v>
      </c>
    </row>
    <row r="72" spans="1:54">
      <c r="A72" t="s">
        <v>230</v>
      </c>
      <c r="E72">
        <f>AVERAGE(Overview!E116:E129)</f>
        <v>39.928571428571431</v>
      </c>
    </row>
    <row r="73" spans="1:54">
      <c r="A73" t="s">
        <v>231</v>
      </c>
      <c r="E73">
        <f>COUNTIF(Overview!F116:F129,"=1")</f>
        <v>9</v>
      </c>
      <c r="F73">
        <f>COUNTIF(Overview!G116:G129,"=1")</f>
        <v>12</v>
      </c>
      <c r="G73">
        <f>COUNTIF(Overview!H116:H129,"=1")</f>
        <v>11</v>
      </c>
      <c r="H73">
        <f>COUNTIF(Overview!I116:I129,"=1")</f>
        <v>10</v>
      </c>
      <c r="I73">
        <f>COUNTIF(Overview!J116:J129,"=1")</f>
        <v>14</v>
      </c>
      <c r="J73">
        <f>COUNTIF(Overview!K116:K129,"=1")</f>
        <v>14</v>
      </c>
      <c r="K73">
        <f>COUNTIF(Overview!L116:L129,"=1")</f>
        <v>13</v>
      </c>
      <c r="L73">
        <f>COUNTIF(Overview!M116:M129,"=1")</f>
        <v>10</v>
      </c>
      <c r="M73">
        <f>COUNTIF(Overview!N116:N129,"=1")</f>
        <v>11</v>
      </c>
      <c r="N73">
        <f>COUNTIF(Overview!O116:O129,"=1")</f>
        <v>14</v>
      </c>
      <c r="O73">
        <f>COUNTIF(Overview!P116:P129,"=1")</f>
        <v>7</v>
      </c>
      <c r="P73">
        <f>COUNTIF(Overview!Q116:Q129,"=1")</f>
        <v>14</v>
      </c>
      <c r="Q73">
        <f>COUNTIF(Overview!R116:R129,"=1")</f>
        <v>14</v>
      </c>
      <c r="R73">
        <f>COUNTIF(Overview!S116:S129,"=1")</f>
        <v>13</v>
      </c>
      <c r="S73">
        <f>COUNTIF(Overview!T116:T129,"=1")</f>
        <v>11</v>
      </c>
      <c r="T73">
        <f>COUNTIF(Overview!U116:U129,"=1")</f>
        <v>8</v>
      </c>
      <c r="U73">
        <f>COUNTIF(Overview!V116:V129,"=1")</f>
        <v>10</v>
      </c>
      <c r="V73">
        <f>COUNTIF(Overview!W116:W129,"=1")</f>
        <v>13</v>
      </c>
      <c r="W73">
        <f>COUNTIF(Overview!X116:X129,"=1")</f>
        <v>9</v>
      </c>
      <c r="X73">
        <f>COUNTIF(Overview!Y116:Y129,"=1")</f>
        <v>13</v>
      </c>
      <c r="Y73">
        <f>COUNTIF(Overview!Z116:Z129,"=1")</f>
        <v>14</v>
      </c>
      <c r="Z73">
        <f>COUNTIF(Overview!AA116:AA129,"=1")</f>
        <v>9</v>
      </c>
      <c r="AA73">
        <f>COUNTIF(Overview!AB116:AB129,"=1")</f>
        <v>14</v>
      </c>
      <c r="AB73">
        <f>COUNTIF(Overview!AC116:AC129,"=1")</f>
        <v>10</v>
      </c>
      <c r="AC73">
        <f>COUNTIF(Overview!AD116:AD129,"=1")</f>
        <v>11</v>
      </c>
      <c r="AD73">
        <f>COUNTIF(Overview!AE116:AE129,"=1")</f>
        <v>10</v>
      </c>
      <c r="AE73">
        <f>COUNTIF(Overview!AF116:AF129,"=1")</f>
        <v>6</v>
      </c>
      <c r="AF73">
        <f>COUNTIF(Overview!AG116:AG129,"=1")</f>
        <v>8</v>
      </c>
      <c r="AG73">
        <f>COUNTIF(Overview!AH116:AH129,"=1")</f>
        <v>10</v>
      </c>
      <c r="AH73">
        <f>COUNTIF(Overview!AI116:AI129,"=1")</f>
        <v>14</v>
      </c>
      <c r="AI73">
        <f>COUNTIF(Overview!AJ116:AJ129,"=1")</f>
        <v>8</v>
      </c>
      <c r="AJ73">
        <f>COUNTIF(Overview!AK116:AK129,"=1")</f>
        <v>11</v>
      </c>
      <c r="AK73">
        <f>COUNTIF(Overview!AL116:AL129,"=1")</f>
        <v>14</v>
      </c>
      <c r="AL73">
        <f>COUNTIF(Overview!AM116:AM129,"=1")</f>
        <v>12</v>
      </c>
      <c r="AM73">
        <f>COUNTIF(Overview!AN116:AN129,"=1")</f>
        <v>14</v>
      </c>
      <c r="AN73">
        <f>COUNTIF(Overview!AO116:AO129,"=1")</f>
        <v>14</v>
      </c>
      <c r="AO73">
        <f>COUNTIF(Overview!AP116:AP129,"=1")</f>
        <v>11</v>
      </c>
      <c r="AP73">
        <f>COUNTIF(Overview!AQ116:AQ129,"=1")</f>
        <v>10</v>
      </c>
      <c r="AQ73">
        <f>COUNTIF(Overview!AR116:AR129,"=1")</f>
        <v>9</v>
      </c>
      <c r="AR73">
        <f>COUNTIF(Overview!AS116:AS129,"=1")</f>
        <v>14</v>
      </c>
      <c r="AS73">
        <f>COUNTIF(Overview!AT116:AT129,"=1")</f>
        <v>13</v>
      </c>
      <c r="AT73">
        <f>COUNTIF(Overview!AU116:AU129,"=1")</f>
        <v>12</v>
      </c>
      <c r="AU73">
        <f>COUNTIF(Overview!AV116:AV129,"=1")</f>
        <v>7</v>
      </c>
      <c r="AV73">
        <f>COUNTIF(Overview!AW116:AW129,"=1")</f>
        <v>10</v>
      </c>
      <c r="AW73">
        <f>COUNTIF(Overview!AX116:AX129,"=1")</f>
        <v>14</v>
      </c>
      <c r="AX73">
        <f>COUNTIF(Overview!AY116:AY129,"=1")</f>
        <v>13</v>
      </c>
      <c r="AY73">
        <f>COUNTIF(Overview!AZ116:AZ129,"=1")</f>
        <v>9</v>
      </c>
      <c r="AZ73">
        <f>COUNTIF(Overview!BA116:BA129,"=1")</f>
        <v>9</v>
      </c>
      <c r="BA73">
        <f>COUNTIF(Overview!BB116:BB129,"=1")</f>
        <v>9</v>
      </c>
      <c r="BB73">
        <f>COUNTIF(Overview!BC116:BC129,"=1")</f>
        <v>10</v>
      </c>
    </row>
    <row r="75" spans="1:54">
      <c r="G75" t="s">
        <v>245</v>
      </c>
    </row>
    <row r="76" spans="1:54">
      <c r="A76" t="s">
        <v>232</v>
      </c>
      <c r="E76">
        <f>SUM(H73,AA73,AK73,AS73)</f>
        <v>51</v>
      </c>
      <c r="G76">
        <f>5*E70</f>
        <v>70</v>
      </c>
    </row>
    <row r="77" spans="1:54">
      <c r="A77" t="s">
        <v>233</v>
      </c>
      <c r="E77">
        <f>SUM(E73:G73,I73:Z73,AC73:AG73,AI73:AJ73,AL73:AR73,AT73:BB73)</f>
        <v>484</v>
      </c>
      <c r="G77">
        <f>35*E70</f>
        <v>490</v>
      </c>
      <c r="I77">
        <f>SUM(E73:G73,I73:K73,N73:Q73,S73,U73:W73,Y73,AA73:AE73,AG73:AN73,AS73:AT73,AW73:AX73,AZ73:BB73)</f>
        <v>407</v>
      </c>
    </row>
    <row r="78" spans="1:54">
      <c r="A78" t="s">
        <v>234</v>
      </c>
      <c r="E78">
        <f>SUM(AB73,AH73)</f>
        <v>24</v>
      </c>
      <c r="G78">
        <f>10*E70</f>
        <v>140</v>
      </c>
    </row>
    <row r="80" spans="1:54">
      <c r="A80" t="s">
        <v>235</v>
      </c>
      <c r="E80">
        <f>COUNTIF(Overview!E116:E129,"&lt;=10")</f>
        <v>0</v>
      </c>
    </row>
    <row r="81" spans="1:54">
      <c r="A81" t="s">
        <v>236</v>
      </c>
      <c r="E81">
        <f>ABS(COUNTIF(Overview!E116:E129,"&lt;=20")-COUNTIF(Overview!E116:E129,"&lt;=10"))</f>
        <v>0</v>
      </c>
    </row>
    <row r="82" spans="1:54">
      <c r="A82" t="s">
        <v>237</v>
      </c>
      <c r="E82">
        <f>ABS(COUNTIF(Overview!E116:E129,"&lt;=30")-COUNTIF(Overview!E116:E129,"&lt;=20"))</f>
        <v>3</v>
      </c>
    </row>
    <row r="83" spans="1:54">
      <c r="A83" t="s">
        <v>238</v>
      </c>
      <c r="E83">
        <f>ABS(COUNTIF(Overview!E116:E129,"&lt;=40")-COUNTIF(Overview!E116:E129,"&lt;=30"))</f>
        <v>3</v>
      </c>
    </row>
    <row r="84" spans="1:54">
      <c r="A84" t="s">
        <v>239</v>
      </c>
      <c r="E84">
        <f>ABS(COUNTIF(Overview!E116:E129,"&lt;=50")-COUNTIF(Overview!E116:E129,"&lt;=40"))</f>
        <v>8</v>
      </c>
    </row>
    <row r="86" spans="1:54">
      <c r="A86" s="3" t="s">
        <v>244</v>
      </c>
      <c r="B86" s="3"/>
      <c r="C86" s="3"/>
      <c r="D86" s="3"/>
      <c r="E86" s="3"/>
    </row>
    <row r="87" spans="1:54">
      <c r="A87" t="s">
        <v>228</v>
      </c>
      <c r="E87">
        <f>COUNT(Overview!E131:E144)</f>
        <v>14</v>
      </c>
    </row>
    <row r="88" spans="1:54">
      <c r="A88" t="s">
        <v>229</v>
      </c>
      <c r="E88">
        <f>AVERAGE(Overview!D131:D144)</f>
        <v>55.987857142857138</v>
      </c>
    </row>
    <row r="89" spans="1:54">
      <c r="A89" t="s">
        <v>230</v>
      </c>
      <c r="E89">
        <f>AVERAGE(Overview!E131:E144)</f>
        <v>31.214285714285715</v>
      </c>
    </row>
    <row r="90" spans="1:54">
      <c r="A90" t="s">
        <v>231</v>
      </c>
      <c r="E90">
        <f>COUNTIF(Overview!F131:F144,"=1")</f>
        <v>4</v>
      </c>
      <c r="F90">
        <f>COUNTIF(Overview!G131:G144,"=1")</f>
        <v>14</v>
      </c>
      <c r="G90">
        <f>COUNTIF(Overview!H131:H144,"=1")</f>
        <v>12</v>
      </c>
      <c r="H90">
        <f>COUNTIF(Overview!I131:I144,"=1")</f>
        <v>7</v>
      </c>
      <c r="I90">
        <f>COUNTIF(Overview!J131:J144,"=1")</f>
        <v>13</v>
      </c>
      <c r="J90">
        <f>COUNTIF(Overview!K131:K144,"=1")</f>
        <v>11</v>
      </c>
      <c r="K90">
        <f>COUNTIF(Overview!L131:L144,"=1")</f>
        <v>12</v>
      </c>
      <c r="L90">
        <f>COUNTIF(Overview!M131:M144,"=1")</f>
        <v>4</v>
      </c>
      <c r="M90">
        <f>COUNTIF(Overview!N131:N144,"=1")</f>
        <v>8</v>
      </c>
      <c r="N90">
        <f>COUNTIF(Overview!O131:O144,"=1")</f>
        <v>11</v>
      </c>
      <c r="O90">
        <f>COUNTIF(Overview!P131:P144,"=1")</f>
        <v>6</v>
      </c>
      <c r="P90">
        <f>COUNTIF(Overview!Q131:Q144,"=1")</f>
        <v>9</v>
      </c>
      <c r="Q90">
        <f>COUNTIF(Overview!R131:R144,"=1")</f>
        <v>11</v>
      </c>
      <c r="R90">
        <f>COUNTIF(Overview!S131:S144,"=1")</f>
        <v>10</v>
      </c>
      <c r="S90">
        <f>COUNTIF(Overview!T131:T144,"=1")</f>
        <v>7</v>
      </c>
      <c r="T90">
        <f>COUNTIF(Overview!U131:U144,"=1")</f>
        <v>7</v>
      </c>
      <c r="U90">
        <f>COUNTIF(Overview!V131:V144,"=1")</f>
        <v>7</v>
      </c>
      <c r="V90">
        <f>COUNTIF(Overview!W131:W144,"=1")</f>
        <v>11</v>
      </c>
      <c r="W90">
        <f>COUNTIF(Overview!X131:X144,"=1")</f>
        <v>9</v>
      </c>
      <c r="X90">
        <f>COUNTIF(Overview!Y131:Y144,"=1")</f>
        <v>12</v>
      </c>
      <c r="Y90">
        <f>COUNTIF(Overview!Z131:Z144,"=1")</f>
        <v>11</v>
      </c>
      <c r="Z90">
        <f>COUNTIF(Overview!AA131:AA144,"=1")</f>
        <v>6</v>
      </c>
      <c r="AA90">
        <f>COUNTIF(Overview!AB131:AB144,"=1")</f>
        <v>10</v>
      </c>
      <c r="AB90">
        <f>COUNTIF(Overview!AC131:AC144,"=1")</f>
        <v>3</v>
      </c>
      <c r="AC90">
        <f>COUNTIF(Overview!AD131:AD144,"=1")</f>
        <v>10</v>
      </c>
      <c r="AD90">
        <f>COUNTIF(Overview!AE131:AE144,"=1")</f>
        <v>7</v>
      </c>
      <c r="AE90">
        <f>COUNTIF(Overview!AF131:AF144,"=1")</f>
        <v>5</v>
      </c>
      <c r="AF90">
        <f>COUNTIF(Overview!AG131:AG144,"=1")</f>
        <v>8</v>
      </c>
      <c r="AG90">
        <f>COUNTIF(Overview!AH131:AH144,"=1")</f>
        <v>8</v>
      </c>
      <c r="AH90">
        <f>COUNTIF(Overview!AI131:AI144,"=1")</f>
        <v>11</v>
      </c>
      <c r="AI90">
        <f>COUNTIF(Overview!AJ131:AJ144,"=1")</f>
        <v>8</v>
      </c>
      <c r="AJ90">
        <f>COUNTIF(Overview!AK131:AK144,"=1")</f>
        <v>9</v>
      </c>
      <c r="AK90">
        <f>COUNTIF(Overview!AL131:AL144,"=1")</f>
        <v>10</v>
      </c>
      <c r="AL90">
        <f>COUNTIF(Overview!AM131:AM144,"=1")</f>
        <v>6</v>
      </c>
      <c r="AM90">
        <f>COUNTIF(Overview!AN131:AN144,"=1")</f>
        <v>10</v>
      </c>
      <c r="AN90">
        <f>COUNTIF(Overview!AO131:AO144,"=1")</f>
        <v>12</v>
      </c>
      <c r="AO90">
        <f>COUNTIF(Overview!AP131:AP144,"=1")</f>
        <v>9</v>
      </c>
      <c r="AP90">
        <f>COUNTIF(Overview!AQ131:AQ144,"=1")</f>
        <v>8</v>
      </c>
      <c r="AQ90">
        <f>COUNTIF(Overview!AR131:AR144,"=1")</f>
        <v>5</v>
      </c>
      <c r="AR90">
        <f>COUNTIF(Overview!AS131:AS144,"=1")</f>
        <v>11</v>
      </c>
      <c r="AS90">
        <f>COUNTIF(Overview!AT131:AT144,"=1")</f>
        <v>12</v>
      </c>
      <c r="AT90">
        <f>COUNTIF(Overview!AU131:AU144,"=1")</f>
        <v>10</v>
      </c>
      <c r="AU90">
        <f>COUNTIF(Overview!AV131:AV144,"=1")</f>
        <v>3</v>
      </c>
      <c r="AV90">
        <f>COUNTIF(Overview!AW131:AW144,"=1")</f>
        <v>8</v>
      </c>
      <c r="AW90">
        <f>COUNTIF(Overview!AX131:AX144,"=1")</f>
        <v>10</v>
      </c>
      <c r="AX90">
        <f>COUNTIF(Overview!AY131:AY144,"=1")</f>
        <v>12</v>
      </c>
      <c r="AY90">
        <f>COUNTIF(Overview!AZ131:AZ144,"=1")</f>
        <v>9</v>
      </c>
      <c r="AZ90">
        <f>COUNTIF(Overview!BA131:BA144,"=1")</f>
        <v>8</v>
      </c>
      <c r="BA90">
        <f>COUNTIF(Overview!BB131:BB144,"=1")</f>
        <v>6</v>
      </c>
      <c r="BB90">
        <f>COUNTIF(Overview!BC131:BC144,"=1")</f>
        <v>7</v>
      </c>
    </row>
    <row r="92" spans="1:54">
      <c r="G92" t="s">
        <v>245</v>
      </c>
    </row>
    <row r="93" spans="1:54">
      <c r="A93" t="s">
        <v>232</v>
      </c>
      <c r="E93">
        <f>SUM(H90,AA90,AK90,AS90)</f>
        <v>39</v>
      </c>
      <c r="G93">
        <f>5*E87</f>
        <v>70</v>
      </c>
    </row>
    <row r="94" spans="1:54">
      <c r="A94" t="s">
        <v>233</v>
      </c>
      <c r="E94">
        <f>SUM(E90:G90,I90:Z90,AC90:AG90,AI90:AJ90,AL90:AR90,AT90:BB90)</f>
        <v>384</v>
      </c>
      <c r="G94">
        <f>35*E87</f>
        <v>490</v>
      </c>
      <c r="I94">
        <f>SUM(E90:G90,I90:K90,N90:Q90,S90,U90:W90,Y90,AA90:AE90,AG90:AN90,AS90:AT90,AW90:AX90,AZ90:BB90)</f>
        <v>322</v>
      </c>
    </row>
    <row r="95" spans="1:54">
      <c r="A95" t="s">
        <v>234</v>
      </c>
      <c r="E95">
        <f>SUM(AB90,AH90)</f>
        <v>14</v>
      </c>
      <c r="G95">
        <f>10*E87</f>
        <v>140</v>
      </c>
    </row>
    <row r="97" spans="1:5">
      <c r="A97" t="s">
        <v>235</v>
      </c>
      <c r="E97">
        <f>COUNTIF(Overview!E131:E144,"&lt;=10")</f>
        <v>1</v>
      </c>
    </row>
    <row r="98" spans="1:5">
      <c r="A98" t="s">
        <v>236</v>
      </c>
      <c r="E98">
        <f>ABS(COUNTIF(Overview!E131:E144,"&lt;=20")-COUNTIF(Overview!E131:E144,"&lt;=10"))</f>
        <v>1</v>
      </c>
    </row>
    <row r="99" spans="1:5">
      <c r="A99" t="s">
        <v>237</v>
      </c>
      <c r="E99">
        <f>ABS(COUNTIF(Overview!E131:E144,"&lt;=30")-COUNTIF(Overview!E131:E144,"&lt;=20"))</f>
        <v>4</v>
      </c>
    </row>
    <row r="100" spans="1:5">
      <c r="A100" t="s">
        <v>238</v>
      </c>
      <c r="E100">
        <f>ABS(COUNTIF(Overview!E131:E144,"&lt;=40")-COUNTIF(Overview!E131:E144,"&lt;=30"))</f>
        <v>7</v>
      </c>
    </row>
    <row r="101" spans="1:5">
      <c r="A101" t="s">
        <v>239</v>
      </c>
      <c r="E101">
        <f>ABS(COUNTIF(Overview!E131:E144,"&lt;=50")-COUNTIF(Overview!E131:E144,"&lt;=40"))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207"/>
  <sheetViews>
    <sheetView topLeftCell="AV121" workbookViewId="0">
      <selection activeCell="A2" sqref="A2:BC139"/>
    </sheetView>
  </sheetViews>
  <sheetFormatPr defaultRowHeight="12.75"/>
  <sheetData>
    <row r="1" spans="1:55" ht="20.25" thickBot="1">
      <c r="A1" s="4" t="s">
        <v>246</v>
      </c>
    </row>
    <row r="2" spans="1:55" ht="13.5" thickTop="1">
      <c r="A2" t="s">
        <v>169</v>
      </c>
      <c r="D2">
        <v>1.38</v>
      </c>
      <c r="E2">
        <v>33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1</v>
      </c>
      <c r="AI2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1</v>
      </c>
      <c r="AP2">
        <v>0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0</v>
      </c>
      <c r="AY2">
        <v>0</v>
      </c>
      <c r="AZ2">
        <v>1</v>
      </c>
      <c r="BA2">
        <v>1</v>
      </c>
      <c r="BB2">
        <v>0</v>
      </c>
      <c r="BC2">
        <v>1</v>
      </c>
    </row>
    <row r="3" spans="1:55">
      <c r="A3" t="s">
        <v>136</v>
      </c>
      <c r="D3">
        <v>1.47</v>
      </c>
      <c r="E3">
        <v>23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  <c r="AY3">
        <v>1</v>
      </c>
      <c r="AZ3">
        <v>0</v>
      </c>
      <c r="BA3">
        <v>0</v>
      </c>
      <c r="BB3">
        <v>0</v>
      </c>
      <c r="BC3">
        <v>1</v>
      </c>
    </row>
    <row r="4" spans="1:55">
      <c r="A4" t="s">
        <v>82</v>
      </c>
      <c r="D4">
        <v>2.21</v>
      </c>
      <c r="E4">
        <v>28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1</v>
      </c>
      <c r="AE4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1</v>
      </c>
    </row>
    <row r="5" spans="1:55">
      <c r="A5" t="s">
        <v>126</v>
      </c>
      <c r="D5">
        <v>2.2599999999999998</v>
      </c>
      <c r="E5">
        <v>24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>
      <c r="A6" t="s">
        <v>138</v>
      </c>
      <c r="D6">
        <v>2.4300000000000002</v>
      </c>
      <c r="E6">
        <v>25</v>
      </c>
      <c r="F6">
        <v>0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>
      <c r="A7" t="s">
        <v>125</v>
      </c>
      <c r="D7">
        <v>3.3</v>
      </c>
      <c r="E7">
        <v>27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0</v>
      </c>
      <c r="AQ7">
        <v>1</v>
      </c>
      <c r="AR7">
        <v>0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0</v>
      </c>
      <c r="BB7">
        <v>1</v>
      </c>
      <c r="BC7">
        <v>0</v>
      </c>
    </row>
    <row r="8" spans="1:55">
      <c r="A8" t="s">
        <v>57</v>
      </c>
      <c r="D8">
        <v>3.45</v>
      </c>
      <c r="E8">
        <v>26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0</v>
      </c>
      <c r="AS8">
        <v>0</v>
      </c>
      <c r="AT8">
        <v>1</v>
      </c>
      <c r="AU8">
        <v>1</v>
      </c>
      <c r="AV8">
        <v>0</v>
      </c>
      <c r="AW8">
        <v>1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</row>
    <row r="9" spans="1:55">
      <c r="A9" t="s">
        <v>147</v>
      </c>
      <c r="D9">
        <v>3.51</v>
      </c>
      <c r="E9">
        <v>24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</row>
    <row r="10" spans="1:55">
      <c r="A10" t="s">
        <v>209</v>
      </c>
      <c r="D10">
        <v>4.33</v>
      </c>
      <c r="E10">
        <v>47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</row>
    <row r="11" spans="1:55">
      <c r="A11" t="s">
        <v>221</v>
      </c>
      <c r="D11">
        <v>4.8</v>
      </c>
      <c r="E11">
        <v>47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</row>
    <row r="12" spans="1:55">
      <c r="A12" t="s">
        <v>111</v>
      </c>
      <c r="D12">
        <v>4.9000000000000004</v>
      </c>
      <c r="E12">
        <v>25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</row>
    <row r="13" spans="1:55">
      <c r="A13" t="s">
        <v>192</v>
      </c>
      <c r="D13">
        <v>5.22</v>
      </c>
      <c r="E13">
        <v>35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0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1</v>
      </c>
    </row>
    <row r="14" spans="1:55">
      <c r="A14" t="s">
        <v>112</v>
      </c>
      <c r="D14">
        <v>5.34</v>
      </c>
      <c r="E14">
        <v>20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1</v>
      </c>
    </row>
    <row r="15" spans="1:55">
      <c r="A15" t="s">
        <v>214</v>
      </c>
      <c r="D15">
        <v>5.46</v>
      </c>
      <c r="E15">
        <v>44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0</v>
      </c>
    </row>
    <row r="16" spans="1:55">
      <c r="A16" t="s">
        <v>218</v>
      </c>
      <c r="D16">
        <v>6.1</v>
      </c>
      <c r="E16">
        <v>44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</row>
    <row r="17" spans="1:55">
      <c r="A17" t="s">
        <v>206</v>
      </c>
      <c r="D17">
        <v>6.32</v>
      </c>
      <c r="E17">
        <v>37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</row>
    <row r="18" spans="1:55">
      <c r="A18" t="s">
        <v>110</v>
      </c>
      <c r="D18">
        <v>6.37</v>
      </c>
      <c r="E18">
        <v>28</v>
      </c>
      <c r="F18">
        <v>0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>
      <c r="A19" t="s">
        <v>118</v>
      </c>
      <c r="D19">
        <v>6.37</v>
      </c>
      <c r="E19">
        <v>34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</row>
    <row r="20" spans="1:55">
      <c r="A20" t="s">
        <v>219</v>
      </c>
      <c r="D20">
        <v>6.58</v>
      </c>
      <c r="E20">
        <v>47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</row>
    <row r="21" spans="1:55">
      <c r="A21" t="s">
        <v>75</v>
      </c>
      <c r="D21">
        <v>7.54</v>
      </c>
      <c r="E21">
        <v>41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</row>
    <row r="22" spans="1:55">
      <c r="A22" t="s">
        <v>173</v>
      </c>
      <c r="D22">
        <v>8.2200000000000006</v>
      </c>
      <c r="E22">
        <v>25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</row>
    <row r="23" spans="1:55">
      <c r="A23" t="s">
        <v>195</v>
      </c>
      <c r="D23">
        <v>8.51</v>
      </c>
      <c r="E23">
        <v>40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</row>
    <row r="24" spans="1:55">
      <c r="A24" t="s">
        <v>94</v>
      </c>
      <c r="D24">
        <v>9.1</v>
      </c>
      <c r="E24">
        <v>44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</row>
    <row r="25" spans="1:55">
      <c r="A25" t="s">
        <v>203</v>
      </c>
      <c r="D25">
        <v>10.3</v>
      </c>
      <c r="E25">
        <v>32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0</v>
      </c>
      <c r="AX25">
        <v>1</v>
      </c>
      <c r="AY25">
        <v>1</v>
      </c>
      <c r="AZ25">
        <v>0</v>
      </c>
      <c r="BA25">
        <v>1</v>
      </c>
      <c r="BB25">
        <v>1</v>
      </c>
      <c r="BC25">
        <v>1</v>
      </c>
    </row>
    <row r="26" spans="1:55">
      <c r="A26" t="s">
        <v>109</v>
      </c>
      <c r="D26">
        <v>10.36</v>
      </c>
      <c r="E26">
        <v>27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  <c r="AH26">
        <v>1</v>
      </c>
      <c r="AI26">
        <v>1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1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0</v>
      </c>
      <c r="BB26">
        <v>1</v>
      </c>
      <c r="BC26">
        <v>0</v>
      </c>
    </row>
    <row r="27" spans="1:55">
      <c r="A27" t="s">
        <v>191</v>
      </c>
      <c r="D27">
        <v>10.42</v>
      </c>
      <c r="E27">
        <v>47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1</v>
      </c>
    </row>
    <row r="28" spans="1:55">
      <c r="A28" t="s">
        <v>174</v>
      </c>
      <c r="D28">
        <v>10.43</v>
      </c>
      <c r="E28">
        <v>48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</row>
    <row r="29" spans="1:55">
      <c r="A29" t="s">
        <v>101</v>
      </c>
      <c r="D29">
        <v>10.47</v>
      </c>
      <c r="E29">
        <v>29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0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1</v>
      </c>
      <c r="AW29">
        <v>0</v>
      </c>
      <c r="AX29">
        <v>1</v>
      </c>
      <c r="AY29">
        <v>0</v>
      </c>
      <c r="AZ29">
        <v>1</v>
      </c>
      <c r="BA29">
        <v>0</v>
      </c>
      <c r="BB29">
        <v>1</v>
      </c>
      <c r="BC29">
        <v>0</v>
      </c>
    </row>
    <row r="30" spans="1:55">
      <c r="A30" t="s">
        <v>197</v>
      </c>
      <c r="D30">
        <v>10.54</v>
      </c>
      <c r="E30">
        <v>49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</row>
    <row r="31" spans="1:55">
      <c r="A31" t="s">
        <v>65</v>
      </c>
      <c r="D31">
        <v>11.15</v>
      </c>
      <c r="E31">
        <v>46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</row>
    <row r="32" spans="1:55">
      <c r="A32" t="s">
        <v>64</v>
      </c>
      <c r="D32">
        <v>11.2</v>
      </c>
      <c r="E32">
        <v>46</v>
      </c>
      <c r="F32">
        <v>1</v>
      </c>
      <c r="G32">
        <v>1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1</v>
      </c>
      <c r="V32">
        <v>1</v>
      </c>
      <c r="W32">
        <v>1</v>
      </c>
      <c r="X32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1</v>
      </c>
    </row>
    <row r="33" spans="1:55">
      <c r="A33" t="s">
        <v>150</v>
      </c>
      <c r="D33">
        <v>12.35</v>
      </c>
      <c r="E33">
        <v>27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1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1</v>
      </c>
    </row>
    <row r="34" spans="1:55">
      <c r="A34" t="s">
        <v>124</v>
      </c>
      <c r="D34">
        <v>13.1</v>
      </c>
      <c r="E34">
        <v>24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1</v>
      </c>
    </row>
    <row r="35" spans="1:55">
      <c r="A35" t="s">
        <v>200</v>
      </c>
      <c r="D35">
        <v>13.34</v>
      </c>
      <c r="E35">
        <v>36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1</v>
      </c>
      <c r="AU35">
        <v>1</v>
      </c>
      <c r="AV35">
        <v>0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</row>
    <row r="36" spans="1:55">
      <c r="A36" t="s">
        <v>162</v>
      </c>
      <c r="D36">
        <v>13.57</v>
      </c>
      <c r="E36">
        <v>25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1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0</v>
      </c>
    </row>
    <row r="37" spans="1:55">
      <c r="A37" t="s">
        <v>190</v>
      </c>
      <c r="D37">
        <v>14.14</v>
      </c>
      <c r="E37">
        <v>42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0</v>
      </c>
    </row>
    <row r="38" spans="1:55">
      <c r="A38" t="s">
        <v>87</v>
      </c>
      <c r="D38">
        <v>14.21</v>
      </c>
      <c r="E38">
        <v>44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</row>
    <row r="39" spans="1:55">
      <c r="A39" t="s">
        <v>226</v>
      </c>
      <c r="D39">
        <v>14.36</v>
      </c>
      <c r="E39">
        <v>47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0</v>
      </c>
      <c r="BB39">
        <v>1</v>
      </c>
      <c r="BC39">
        <v>1</v>
      </c>
    </row>
    <row r="40" spans="1:55">
      <c r="A40" t="s">
        <v>73</v>
      </c>
      <c r="D40">
        <v>14.59</v>
      </c>
      <c r="E40">
        <v>45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</row>
    <row r="41" spans="1:55">
      <c r="A41" t="s">
        <v>175</v>
      </c>
      <c r="D41">
        <v>14.59</v>
      </c>
      <c r="E41">
        <v>23</v>
      </c>
      <c r="F41">
        <v>0</v>
      </c>
      <c r="G41">
        <v>1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</row>
    <row r="42" spans="1:55">
      <c r="A42" t="s">
        <v>222</v>
      </c>
      <c r="D42">
        <v>15.21</v>
      </c>
      <c r="E42">
        <v>49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</row>
    <row r="43" spans="1:55">
      <c r="A43" t="s">
        <v>97</v>
      </c>
      <c r="D43">
        <v>15.25</v>
      </c>
      <c r="E43">
        <v>39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1</v>
      </c>
      <c r="AI43">
        <v>1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0</v>
      </c>
    </row>
    <row r="44" spans="1:55">
      <c r="A44" t="s">
        <v>115</v>
      </c>
      <c r="D44">
        <v>15.39</v>
      </c>
      <c r="E44">
        <v>44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0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1</v>
      </c>
    </row>
    <row r="45" spans="1:55">
      <c r="A45" t="s">
        <v>155</v>
      </c>
      <c r="D45">
        <v>15.47</v>
      </c>
      <c r="E45">
        <v>34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0</v>
      </c>
      <c r="U45">
        <v>1</v>
      </c>
      <c r="V45">
        <v>0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1</v>
      </c>
      <c r="AY45">
        <v>0</v>
      </c>
      <c r="AZ45">
        <v>1</v>
      </c>
      <c r="BA45">
        <v>1</v>
      </c>
      <c r="BB45">
        <v>0</v>
      </c>
      <c r="BC45">
        <v>0</v>
      </c>
    </row>
    <row r="46" spans="1:55">
      <c r="A46" t="s">
        <v>170</v>
      </c>
      <c r="D46">
        <v>16.14</v>
      </c>
      <c r="E46">
        <v>49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</row>
    <row r="47" spans="1:55">
      <c r="A47" t="s">
        <v>187</v>
      </c>
      <c r="D47">
        <v>16.399999999999999</v>
      </c>
      <c r="E47">
        <v>49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</row>
    <row r="48" spans="1:55">
      <c r="A48" t="s">
        <v>188</v>
      </c>
      <c r="D48">
        <v>16.45</v>
      </c>
      <c r="E48">
        <v>44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1</v>
      </c>
    </row>
    <row r="49" spans="1:55">
      <c r="A49" t="s">
        <v>56</v>
      </c>
      <c r="D49">
        <v>16.510000000000002</v>
      </c>
      <c r="E49">
        <v>46</v>
      </c>
      <c r="F49">
        <v>1</v>
      </c>
      <c r="G49">
        <v>1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</row>
    <row r="50" spans="1:55">
      <c r="A50" t="s">
        <v>63</v>
      </c>
      <c r="D50">
        <v>16.559999999999999</v>
      </c>
      <c r="E50">
        <v>44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0</v>
      </c>
    </row>
    <row r="51" spans="1:55">
      <c r="A51" t="s">
        <v>172</v>
      </c>
      <c r="D51">
        <v>17.420000000000002</v>
      </c>
      <c r="E51">
        <v>50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</row>
    <row r="52" spans="1:55">
      <c r="A52" t="s">
        <v>184</v>
      </c>
      <c r="D52">
        <v>17.440000000000001</v>
      </c>
      <c r="E52">
        <v>30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</row>
    <row r="53" spans="1:55">
      <c r="A53" t="s">
        <v>149</v>
      </c>
      <c r="D53">
        <v>17.47</v>
      </c>
      <c r="E53">
        <v>49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</row>
    <row r="54" spans="1:55">
      <c r="A54" t="s">
        <v>208</v>
      </c>
      <c r="D54">
        <v>17.52</v>
      </c>
      <c r="E54">
        <v>49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</row>
    <row r="55" spans="1:55">
      <c r="A55" t="s">
        <v>96</v>
      </c>
      <c r="D55">
        <v>17.55</v>
      </c>
      <c r="E55">
        <v>41</v>
      </c>
      <c r="F55">
        <v>1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  <c r="AA55">
        <v>0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0</v>
      </c>
    </row>
    <row r="56" spans="1:55">
      <c r="A56" t="s">
        <v>189</v>
      </c>
      <c r="D56">
        <v>17.59</v>
      </c>
      <c r="E56">
        <v>49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</row>
    <row r="57" spans="1:55">
      <c r="A57" t="s">
        <v>54</v>
      </c>
      <c r="D57">
        <v>18.23</v>
      </c>
      <c r="E57">
        <v>50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</row>
    <row r="58" spans="1:55">
      <c r="A58" t="s">
        <v>89</v>
      </c>
      <c r="D58">
        <v>18.3</v>
      </c>
      <c r="E58">
        <v>27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1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1</v>
      </c>
      <c r="AM58">
        <v>0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1</v>
      </c>
    </row>
    <row r="59" spans="1:55">
      <c r="A59" t="s">
        <v>74</v>
      </c>
      <c r="D59">
        <v>18.399999999999999</v>
      </c>
      <c r="E59">
        <v>50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</row>
    <row r="60" spans="1:55">
      <c r="A60" t="s">
        <v>145</v>
      </c>
      <c r="D60">
        <v>18.45</v>
      </c>
      <c r="E60">
        <v>45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0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1</v>
      </c>
    </row>
    <row r="61" spans="1:55">
      <c r="A61" t="s">
        <v>199</v>
      </c>
      <c r="D61">
        <v>18.54</v>
      </c>
      <c r="E61">
        <v>40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1</v>
      </c>
      <c r="BC61">
        <v>0</v>
      </c>
    </row>
    <row r="62" spans="1:55">
      <c r="A62" t="s">
        <v>72</v>
      </c>
      <c r="D62">
        <v>19.22</v>
      </c>
      <c r="E62">
        <v>48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</row>
    <row r="63" spans="1:55">
      <c r="A63" t="s">
        <v>198</v>
      </c>
      <c r="D63">
        <v>19.23</v>
      </c>
      <c r="E63">
        <v>48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1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</row>
    <row r="64" spans="1:55">
      <c r="A64" t="s">
        <v>79</v>
      </c>
      <c r="D64">
        <v>19.8</v>
      </c>
      <c r="E64">
        <v>43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</row>
    <row r="65" spans="1:55">
      <c r="A65" t="s">
        <v>157</v>
      </c>
      <c r="D65">
        <v>20.260000000000002</v>
      </c>
      <c r="E65">
        <v>43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1</v>
      </c>
      <c r="BB65">
        <v>1</v>
      </c>
      <c r="BC65">
        <v>0</v>
      </c>
    </row>
    <row r="66" spans="1:55">
      <c r="A66" t="s">
        <v>142</v>
      </c>
      <c r="D66">
        <v>20.329999999999998</v>
      </c>
      <c r="E66">
        <v>41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1</v>
      </c>
      <c r="BB66">
        <v>1</v>
      </c>
      <c r="BC66">
        <v>0</v>
      </c>
    </row>
    <row r="67" spans="1:55">
      <c r="A67" t="s">
        <v>163</v>
      </c>
      <c r="D67">
        <v>20.399999999999999</v>
      </c>
      <c r="E67">
        <v>49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</row>
    <row r="68" spans="1:55">
      <c r="A68" t="s">
        <v>81</v>
      </c>
      <c r="D68">
        <v>21.12</v>
      </c>
      <c r="E68">
        <v>50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</row>
    <row r="69" spans="1:55">
      <c r="A69" t="s">
        <v>180</v>
      </c>
      <c r="D69">
        <v>21.34</v>
      </c>
      <c r="E69">
        <v>49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</row>
    <row r="70" spans="1:55">
      <c r="A70" t="s">
        <v>121</v>
      </c>
      <c r="D70">
        <v>21.6</v>
      </c>
      <c r="E70">
        <v>47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0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</row>
    <row r="71" spans="1:55">
      <c r="A71" t="s">
        <v>183</v>
      </c>
      <c r="D71">
        <v>22.15</v>
      </c>
      <c r="E71">
        <v>49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</row>
    <row r="72" spans="1:55">
      <c r="A72" t="s">
        <v>134</v>
      </c>
      <c r="D72">
        <v>22.18</v>
      </c>
      <c r="E72">
        <v>49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0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</row>
    <row r="73" spans="1:55">
      <c r="A73" t="s">
        <v>207</v>
      </c>
      <c r="D73">
        <v>22.5</v>
      </c>
      <c r="E73">
        <v>47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</row>
    <row r="74" spans="1:55">
      <c r="A74" t="s">
        <v>98</v>
      </c>
      <c r="D74">
        <v>22.54</v>
      </c>
      <c r="E74">
        <v>47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0</v>
      </c>
      <c r="AW74">
        <v>1</v>
      </c>
      <c r="AX74">
        <v>1</v>
      </c>
      <c r="AY74">
        <v>1</v>
      </c>
      <c r="AZ74">
        <v>1</v>
      </c>
      <c r="BA74">
        <v>0</v>
      </c>
      <c r="BB74">
        <v>1</v>
      </c>
      <c r="BC74">
        <v>0</v>
      </c>
    </row>
    <row r="75" spans="1:55">
      <c r="A75" t="s">
        <v>201</v>
      </c>
      <c r="D75">
        <v>23.1</v>
      </c>
      <c r="E75">
        <v>37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1</v>
      </c>
      <c r="P75">
        <v>0</v>
      </c>
      <c r="Q75">
        <v>1</v>
      </c>
      <c r="R75">
        <v>1</v>
      </c>
      <c r="S75">
        <v>1</v>
      </c>
      <c r="T75">
        <v>0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0</v>
      </c>
      <c r="AB75">
        <v>1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1</v>
      </c>
      <c r="AK75">
        <v>0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0</v>
      </c>
      <c r="AR75">
        <v>0</v>
      </c>
      <c r="AS75">
        <v>1</v>
      </c>
      <c r="AT75">
        <v>1</v>
      </c>
      <c r="AU75">
        <v>0</v>
      </c>
      <c r="AV75">
        <v>0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</row>
    <row r="76" spans="1:55">
      <c r="A76" t="s">
        <v>186</v>
      </c>
      <c r="D76">
        <v>23.14</v>
      </c>
      <c r="E76">
        <v>37</v>
      </c>
      <c r="F76">
        <v>0</v>
      </c>
      <c r="G76">
        <v>1</v>
      </c>
      <c r="H76">
        <v>0</v>
      </c>
      <c r="I76">
        <v>1</v>
      </c>
      <c r="J76">
        <v>0</v>
      </c>
      <c r="K76">
        <v>1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1</v>
      </c>
      <c r="AR76">
        <v>0</v>
      </c>
      <c r="AS76">
        <v>1</v>
      </c>
      <c r="AT76">
        <v>1</v>
      </c>
      <c r="AU76">
        <v>1</v>
      </c>
      <c r="AV76">
        <v>0</v>
      </c>
      <c r="AW76">
        <v>0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</row>
    <row r="77" spans="1:55">
      <c r="A77" t="s">
        <v>146</v>
      </c>
      <c r="D77">
        <v>23.56</v>
      </c>
      <c r="E77">
        <v>49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</row>
    <row r="78" spans="1:55">
      <c r="A78" t="s">
        <v>88</v>
      </c>
      <c r="D78">
        <v>24.29</v>
      </c>
      <c r="E78">
        <v>49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0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</row>
    <row r="79" spans="1:55">
      <c r="A79" t="s">
        <v>202</v>
      </c>
      <c r="D79">
        <v>24.43</v>
      </c>
      <c r="E79">
        <v>33</v>
      </c>
      <c r="F79">
        <v>0</v>
      </c>
      <c r="G79">
        <v>0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1</v>
      </c>
      <c r="AA79">
        <v>1</v>
      </c>
      <c r="AB79">
        <v>1</v>
      </c>
      <c r="AC79">
        <v>0</v>
      </c>
      <c r="AD79">
        <v>1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0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</row>
    <row r="80" spans="1:55">
      <c r="A80" t="s">
        <v>95</v>
      </c>
      <c r="D80">
        <v>24.55</v>
      </c>
      <c r="E80">
        <v>49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0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</row>
    <row r="81" spans="1:55">
      <c r="A81" t="s">
        <v>164</v>
      </c>
      <c r="D81">
        <v>25.2</v>
      </c>
      <c r="E81">
        <v>40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0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0</v>
      </c>
      <c r="AI81">
        <v>1</v>
      </c>
      <c r="AJ81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0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0</v>
      </c>
      <c r="BB81">
        <v>0</v>
      </c>
      <c r="BC81">
        <v>0</v>
      </c>
    </row>
    <row r="82" spans="1:55">
      <c r="A82" t="s">
        <v>196</v>
      </c>
      <c r="D82">
        <v>25.25</v>
      </c>
      <c r="E82">
        <v>48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0</v>
      </c>
      <c r="AW82">
        <v>1</v>
      </c>
      <c r="AX82">
        <v>1</v>
      </c>
      <c r="AY82">
        <v>1</v>
      </c>
      <c r="AZ82">
        <v>0</v>
      </c>
      <c r="BA82">
        <v>1</v>
      </c>
      <c r="BB82">
        <v>1</v>
      </c>
      <c r="BC82">
        <v>1</v>
      </c>
    </row>
    <row r="83" spans="1:55">
      <c r="A83" t="s">
        <v>78</v>
      </c>
      <c r="D83">
        <v>25.31</v>
      </c>
      <c r="E83">
        <v>49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0</v>
      </c>
      <c r="BC83">
        <v>1</v>
      </c>
    </row>
    <row r="84" spans="1:55">
      <c r="A84" t="s">
        <v>117</v>
      </c>
      <c r="D84">
        <v>25.49</v>
      </c>
      <c r="E84">
        <v>41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0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0</v>
      </c>
      <c r="AM84">
        <v>1</v>
      </c>
      <c r="AN84">
        <v>1</v>
      </c>
      <c r="AO84">
        <v>1</v>
      </c>
      <c r="AP84">
        <v>1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0</v>
      </c>
      <c r="AX84">
        <v>1</v>
      </c>
      <c r="AY84">
        <v>1</v>
      </c>
      <c r="AZ84">
        <v>1</v>
      </c>
      <c r="BA84">
        <v>1</v>
      </c>
      <c r="BB84">
        <v>0</v>
      </c>
      <c r="BC84">
        <v>1</v>
      </c>
    </row>
    <row r="85" spans="1:55">
      <c r="A85" t="s">
        <v>217</v>
      </c>
      <c r="D85">
        <v>26.13</v>
      </c>
      <c r="E85">
        <v>39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0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0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1</v>
      </c>
      <c r="AN85">
        <v>1</v>
      </c>
      <c r="AO85">
        <v>1</v>
      </c>
      <c r="AP85">
        <v>1</v>
      </c>
      <c r="AQ85">
        <v>0</v>
      </c>
      <c r="AR85">
        <v>1</v>
      </c>
      <c r="AS85">
        <v>1</v>
      </c>
      <c r="AT85">
        <v>1</v>
      </c>
      <c r="AU85">
        <v>1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</row>
    <row r="86" spans="1:55">
      <c r="A86" t="s">
        <v>161</v>
      </c>
      <c r="D86">
        <v>26.15</v>
      </c>
      <c r="E86">
        <v>47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0</v>
      </c>
      <c r="AF86">
        <v>1</v>
      </c>
      <c r="AG86">
        <v>1</v>
      </c>
      <c r="AH86">
        <v>0</v>
      </c>
      <c r="AI86">
        <v>1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</row>
    <row r="87" spans="1:55">
      <c r="A87" t="s">
        <v>123</v>
      </c>
      <c r="D87">
        <v>26.22</v>
      </c>
      <c r="E87">
        <v>28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1</v>
      </c>
      <c r="AC87">
        <v>0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1</v>
      </c>
    </row>
    <row r="88" spans="1:55">
      <c r="A88" t="s">
        <v>77</v>
      </c>
      <c r="D88">
        <v>26.23</v>
      </c>
      <c r="E88">
        <v>43</v>
      </c>
      <c r="F88">
        <v>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</row>
    <row r="89" spans="1:55">
      <c r="A89" t="s">
        <v>108</v>
      </c>
      <c r="D89">
        <v>26.23</v>
      </c>
      <c r="E89">
        <v>49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</row>
    <row r="90" spans="1:55">
      <c r="A90" t="s">
        <v>130</v>
      </c>
      <c r="D90">
        <v>27.1</v>
      </c>
      <c r="E90">
        <v>34</v>
      </c>
      <c r="F90">
        <v>0</v>
      </c>
      <c r="G90">
        <v>1</v>
      </c>
      <c r="H90">
        <v>0</v>
      </c>
      <c r="I90">
        <v>0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0</v>
      </c>
      <c r="Q90">
        <v>1</v>
      </c>
      <c r="R90">
        <v>1</v>
      </c>
      <c r="S90">
        <v>1</v>
      </c>
      <c r="T90">
        <v>0</v>
      </c>
      <c r="U90">
        <v>1</v>
      </c>
      <c r="V90">
        <v>0</v>
      </c>
      <c r="W90">
        <v>1</v>
      </c>
      <c r="X90">
        <v>1</v>
      </c>
      <c r="Y90">
        <v>1</v>
      </c>
      <c r="Z90">
        <v>1</v>
      </c>
      <c r="AA90">
        <v>0</v>
      </c>
      <c r="AB90">
        <v>1</v>
      </c>
      <c r="AC90">
        <v>0</v>
      </c>
      <c r="AD90">
        <v>1</v>
      </c>
      <c r="AE90">
        <v>1</v>
      </c>
      <c r="AF90">
        <v>0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0</v>
      </c>
      <c r="AW90">
        <v>1</v>
      </c>
      <c r="AX90">
        <v>1</v>
      </c>
      <c r="AY90">
        <v>1</v>
      </c>
      <c r="AZ90">
        <v>1</v>
      </c>
      <c r="BA90">
        <v>0</v>
      </c>
      <c r="BB90">
        <v>1</v>
      </c>
      <c r="BC90">
        <v>0</v>
      </c>
    </row>
    <row r="91" spans="1:55">
      <c r="A91" t="s">
        <v>176</v>
      </c>
      <c r="D91">
        <v>27.3</v>
      </c>
      <c r="E91">
        <v>49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</row>
    <row r="92" spans="1:55">
      <c r="A92" t="s">
        <v>223</v>
      </c>
      <c r="D92">
        <v>28.14</v>
      </c>
      <c r="E92">
        <v>36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1</v>
      </c>
      <c r="M92">
        <v>1</v>
      </c>
      <c r="N92">
        <v>0</v>
      </c>
      <c r="O92">
        <v>1</v>
      </c>
      <c r="P92">
        <v>0</v>
      </c>
      <c r="Q92">
        <v>1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0</v>
      </c>
      <c r="Y92">
        <v>1</v>
      </c>
      <c r="Z92">
        <v>1</v>
      </c>
      <c r="AA92">
        <v>1</v>
      </c>
      <c r="AB92">
        <v>1</v>
      </c>
      <c r="AC92">
        <v>0</v>
      </c>
      <c r="AD92">
        <v>1</v>
      </c>
      <c r="AE92">
        <v>1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0</v>
      </c>
      <c r="AW92">
        <v>1</v>
      </c>
      <c r="AX92">
        <v>1</v>
      </c>
      <c r="AY92">
        <v>0</v>
      </c>
      <c r="AZ92">
        <v>1</v>
      </c>
      <c r="BA92">
        <v>1</v>
      </c>
      <c r="BB92">
        <v>1</v>
      </c>
      <c r="BC92">
        <v>0</v>
      </c>
    </row>
    <row r="93" spans="1:55">
      <c r="A93" t="s">
        <v>70</v>
      </c>
      <c r="D93">
        <v>29</v>
      </c>
      <c r="E93">
        <v>45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</row>
    <row r="94" spans="1:55">
      <c r="A94" t="s">
        <v>120</v>
      </c>
      <c r="D94">
        <v>29</v>
      </c>
      <c r="E94">
        <v>44</v>
      </c>
      <c r="F94">
        <v>1</v>
      </c>
      <c r="G94">
        <v>1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0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0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</row>
    <row r="95" spans="1:55">
      <c r="A95" t="s">
        <v>129</v>
      </c>
      <c r="D95">
        <v>29.17</v>
      </c>
      <c r="E95">
        <v>28</v>
      </c>
      <c r="F95">
        <v>0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1</v>
      </c>
      <c r="S95">
        <v>1</v>
      </c>
      <c r="T95">
        <v>0</v>
      </c>
      <c r="U95">
        <v>1</v>
      </c>
      <c r="V95">
        <v>0</v>
      </c>
      <c r="W95">
        <v>0</v>
      </c>
      <c r="X95">
        <v>1</v>
      </c>
      <c r="Y95">
        <v>0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0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1</v>
      </c>
      <c r="AP95">
        <v>0</v>
      </c>
      <c r="AQ95">
        <v>1</v>
      </c>
      <c r="AR95">
        <v>0</v>
      </c>
      <c r="AS95">
        <v>1</v>
      </c>
      <c r="AT95">
        <v>1</v>
      </c>
      <c r="AU95">
        <v>1</v>
      </c>
      <c r="AV95">
        <v>0</v>
      </c>
      <c r="AW95">
        <v>1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0</v>
      </c>
    </row>
    <row r="96" spans="1:55">
      <c r="A96" t="s">
        <v>159</v>
      </c>
      <c r="D96">
        <v>29.52</v>
      </c>
      <c r="E96">
        <v>32</v>
      </c>
      <c r="F96">
        <v>1</v>
      </c>
      <c r="G96">
        <v>1</v>
      </c>
      <c r="H96">
        <v>0</v>
      </c>
      <c r="I96">
        <v>1</v>
      </c>
      <c r="J96">
        <v>1</v>
      </c>
      <c r="K96">
        <v>0</v>
      </c>
      <c r="L96">
        <v>1</v>
      </c>
      <c r="M96">
        <v>0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0</v>
      </c>
      <c r="U96">
        <v>1</v>
      </c>
      <c r="V96">
        <v>1</v>
      </c>
      <c r="W96">
        <v>0</v>
      </c>
      <c r="X96">
        <v>1</v>
      </c>
      <c r="Y96">
        <v>1</v>
      </c>
      <c r="Z96">
        <v>1</v>
      </c>
      <c r="AA96">
        <v>0</v>
      </c>
      <c r="AB96">
        <v>1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0</v>
      </c>
    </row>
    <row r="97" spans="1:55">
      <c r="A97" t="s">
        <v>167</v>
      </c>
      <c r="D97">
        <v>29.52</v>
      </c>
      <c r="E97">
        <v>38</v>
      </c>
      <c r="F97">
        <v>0</v>
      </c>
      <c r="G97">
        <v>1</v>
      </c>
      <c r="H97">
        <v>0</v>
      </c>
      <c r="I97">
        <v>0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1</v>
      </c>
      <c r="AZ97">
        <v>0</v>
      </c>
      <c r="BA97">
        <v>1</v>
      </c>
      <c r="BB97">
        <v>1</v>
      </c>
      <c r="BC97">
        <v>1</v>
      </c>
    </row>
    <row r="98" spans="1:55">
      <c r="A98" t="s">
        <v>93</v>
      </c>
      <c r="D98">
        <v>29.8</v>
      </c>
      <c r="E98">
        <v>49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0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</row>
    <row r="99" spans="1:55">
      <c r="A99" t="s">
        <v>104</v>
      </c>
      <c r="D99">
        <v>30.2</v>
      </c>
      <c r="E99">
        <v>43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0</v>
      </c>
      <c r="U99">
        <v>1</v>
      </c>
      <c r="V99">
        <v>1</v>
      </c>
      <c r="W99">
        <v>1</v>
      </c>
      <c r="X99">
        <v>0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0</v>
      </c>
      <c r="AW99">
        <v>0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0</v>
      </c>
    </row>
    <row r="100" spans="1:55">
      <c r="A100" t="s">
        <v>193</v>
      </c>
      <c r="D100">
        <v>30.42</v>
      </c>
      <c r="E100">
        <v>40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1</v>
      </c>
      <c r="AA100">
        <v>0</v>
      </c>
      <c r="AB100">
        <v>1</v>
      </c>
      <c r="AC100">
        <v>1</v>
      </c>
      <c r="AD100">
        <v>1</v>
      </c>
      <c r="AE100">
        <v>0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0</v>
      </c>
      <c r="AU100">
        <v>1</v>
      </c>
      <c r="AV100">
        <v>0</v>
      </c>
      <c r="AW100">
        <v>1</v>
      </c>
      <c r="AX100">
        <v>1</v>
      </c>
      <c r="AY100">
        <v>1</v>
      </c>
      <c r="AZ100">
        <v>1</v>
      </c>
      <c r="BA100">
        <v>0</v>
      </c>
      <c r="BB100">
        <v>0</v>
      </c>
      <c r="BC100">
        <v>1</v>
      </c>
    </row>
    <row r="101" spans="1:55">
      <c r="A101" t="s">
        <v>103</v>
      </c>
      <c r="D101">
        <v>31.1</v>
      </c>
      <c r="E101">
        <v>34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0</v>
      </c>
      <c r="AO101">
        <v>1</v>
      </c>
      <c r="AP101">
        <v>0</v>
      </c>
      <c r="AQ101">
        <v>1</v>
      </c>
      <c r="AR101">
        <v>0</v>
      </c>
      <c r="AS101">
        <v>1</v>
      </c>
      <c r="AT101">
        <v>1</v>
      </c>
      <c r="AU101">
        <v>1</v>
      </c>
      <c r="AV101">
        <v>0</v>
      </c>
      <c r="AW101">
        <v>1</v>
      </c>
      <c r="AX101">
        <v>1</v>
      </c>
      <c r="AY101">
        <v>1</v>
      </c>
      <c r="AZ101">
        <v>0</v>
      </c>
      <c r="BA101">
        <v>1</v>
      </c>
      <c r="BB101">
        <v>1</v>
      </c>
      <c r="BC101">
        <v>1</v>
      </c>
    </row>
    <row r="102" spans="1:55">
      <c r="A102" t="s">
        <v>107</v>
      </c>
      <c r="D102">
        <v>31.26</v>
      </c>
      <c r="E102">
        <v>49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</row>
    <row r="103" spans="1:55">
      <c r="A103" t="s">
        <v>156</v>
      </c>
      <c r="D103">
        <v>31.4</v>
      </c>
      <c r="E103">
        <v>45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0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1</v>
      </c>
      <c r="BC103">
        <v>1</v>
      </c>
    </row>
    <row r="104" spans="1:55">
      <c r="A104" t="s">
        <v>210</v>
      </c>
      <c r="D104">
        <v>33.58</v>
      </c>
      <c r="E104">
        <v>32</v>
      </c>
      <c r="F104">
        <v>0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1</v>
      </c>
      <c r="Z104">
        <v>1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0</v>
      </c>
      <c r="AN104">
        <v>1</v>
      </c>
      <c r="AO104">
        <v>1</v>
      </c>
      <c r="AP104">
        <v>1</v>
      </c>
      <c r="AQ104">
        <v>1</v>
      </c>
      <c r="AR104">
        <v>0</v>
      </c>
      <c r="AS104">
        <v>1</v>
      </c>
      <c r="AT104">
        <v>1</v>
      </c>
      <c r="AU104">
        <v>1</v>
      </c>
      <c r="AV104">
        <v>0</v>
      </c>
      <c r="AW104">
        <v>0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</row>
    <row r="105" spans="1:55">
      <c r="A105" t="s">
        <v>213</v>
      </c>
      <c r="D105">
        <v>34.1</v>
      </c>
      <c r="E105">
        <v>47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0</v>
      </c>
      <c r="AH105">
        <v>1</v>
      </c>
      <c r="AI105">
        <v>1</v>
      </c>
      <c r="AJ105">
        <v>1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</row>
    <row r="106" spans="1:55">
      <c r="A106" t="s">
        <v>205</v>
      </c>
      <c r="D106">
        <v>34.44</v>
      </c>
      <c r="E106">
        <v>37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1</v>
      </c>
      <c r="AV106">
        <v>1</v>
      </c>
      <c r="AW106">
        <v>0</v>
      </c>
      <c r="AX106">
        <v>1</v>
      </c>
      <c r="AY106">
        <v>1</v>
      </c>
      <c r="AZ106">
        <v>0</v>
      </c>
      <c r="BA106">
        <v>1</v>
      </c>
      <c r="BB106">
        <v>1</v>
      </c>
      <c r="BC106">
        <v>1</v>
      </c>
    </row>
    <row r="107" spans="1:55">
      <c r="A107" t="s">
        <v>122</v>
      </c>
      <c r="D107">
        <v>35.11</v>
      </c>
      <c r="E107">
        <v>46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0</v>
      </c>
      <c r="AL107">
        <v>1</v>
      </c>
      <c r="AM107">
        <v>0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</row>
    <row r="108" spans="1:55">
      <c r="A108" t="s">
        <v>90</v>
      </c>
      <c r="D108">
        <v>35.590000000000003</v>
      </c>
      <c r="E108">
        <v>47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0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</row>
    <row r="109" spans="1:55">
      <c r="A109" t="s">
        <v>216</v>
      </c>
      <c r="D109">
        <v>36.36</v>
      </c>
      <c r="E109">
        <v>36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0</v>
      </c>
      <c r="BA109">
        <v>1</v>
      </c>
      <c r="BB109">
        <v>0</v>
      </c>
      <c r="BC109">
        <v>0</v>
      </c>
    </row>
    <row r="110" spans="1:55">
      <c r="A110" t="s">
        <v>113</v>
      </c>
      <c r="D110">
        <v>37.299999999999997</v>
      </c>
      <c r="E110">
        <v>42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0</v>
      </c>
      <c r="AB110">
        <v>1</v>
      </c>
      <c r="AC110">
        <v>1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0</v>
      </c>
      <c r="AW110">
        <v>1</v>
      </c>
      <c r="AX110">
        <v>1</v>
      </c>
      <c r="AY110">
        <v>1</v>
      </c>
      <c r="AZ110">
        <v>1</v>
      </c>
      <c r="BA110">
        <v>0</v>
      </c>
      <c r="BB110">
        <v>1</v>
      </c>
      <c r="BC110">
        <v>1</v>
      </c>
    </row>
    <row r="111" spans="1:55">
      <c r="A111" t="s">
        <v>165</v>
      </c>
      <c r="D111">
        <v>37.6</v>
      </c>
      <c r="E111">
        <v>33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0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1</v>
      </c>
      <c r="AM111">
        <v>0</v>
      </c>
      <c r="AN111">
        <v>1</v>
      </c>
      <c r="AO111">
        <v>1</v>
      </c>
      <c r="AP111">
        <v>0</v>
      </c>
      <c r="AQ111">
        <v>0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0</v>
      </c>
      <c r="BA111">
        <v>1</v>
      </c>
      <c r="BB111">
        <v>1</v>
      </c>
      <c r="BC111">
        <v>1</v>
      </c>
    </row>
    <row r="112" spans="1:55">
      <c r="A112" t="s">
        <v>66</v>
      </c>
      <c r="D112">
        <v>40.1</v>
      </c>
      <c r="E112">
        <v>50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</row>
    <row r="113" spans="1:55">
      <c r="A113" t="s">
        <v>127</v>
      </c>
      <c r="D113">
        <v>40.31</v>
      </c>
      <c r="E113">
        <v>48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0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</row>
    <row r="114" spans="1:55">
      <c r="A114" t="s">
        <v>67</v>
      </c>
      <c r="D114">
        <v>40.43</v>
      </c>
      <c r="E114">
        <v>34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0</v>
      </c>
      <c r="U114">
        <v>0</v>
      </c>
      <c r="V114">
        <v>1</v>
      </c>
      <c r="W114">
        <v>1</v>
      </c>
      <c r="X114">
        <v>1</v>
      </c>
      <c r="Y114">
        <v>0</v>
      </c>
      <c r="Z114">
        <v>1</v>
      </c>
      <c r="AA114">
        <v>1</v>
      </c>
      <c r="AB114">
        <v>1</v>
      </c>
      <c r="AC114">
        <v>0</v>
      </c>
      <c r="AD114">
        <v>1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0</v>
      </c>
      <c r="AR114">
        <v>0</v>
      </c>
      <c r="AS114">
        <v>1</v>
      </c>
      <c r="AT114">
        <v>1</v>
      </c>
      <c r="AU114">
        <v>1</v>
      </c>
      <c r="AV114">
        <v>0</v>
      </c>
      <c r="AW114">
        <v>1</v>
      </c>
      <c r="AX114">
        <v>1</v>
      </c>
      <c r="AY114">
        <v>1</v>
      </c>
      <c r="AZ114">
        <v>1</v>
      </c>
      <c r="BA114">
        <v>0</v>
      </c>
      <c r="BB114">
        <v>0</v>
      </c>
      <c r="BC114">
        <v>1</v>
      </c>
    </row>
    <row r="115" spans="1:55">
      <c r="A115" t="s">
        <v>220</v>
      </c>
      <c r="D115">
        <v>42.5</v>
      </c>
      <c r="E115">
        <v>44</v>
      </c>
      <c r="F115">
        <v>1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0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</row>
    <row r="116" spans="1:55">
      <c r="A116" t="s">
        <v>106</v>
      </c>
      <c r="D116">
        <v>43.25</v>
      </c>
      <c r="E116">
        <v>43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1</v>
      </c>
      <c r="AA116">
        <v>0</v>
      </c>
      <c r="AB116">
        <v>1</v>
      </c>
      <c r="AC116">
        <v>1</v>
      </c>
      <c r="AD116">
        <v>0</v>
      </c>
      <c r="AE116">
        <v>1</v>
      </c>
      <c r="AF116">
        <v>0</v>
      </c>
      <c r="AG116">
        <v>0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0</v>
      </c>
    </row>
    <row r="117" spans="1:55">
      <c r="A117" t="s">
        <v>114</v>
      </c>
      <c r="D117">
        <v>44.35</v>
      </c>
      <c r="E117">
        <v>42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0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0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0</v>
      </c>
      <c r="AR117">
        <v>1</v>
      </c>
      <c r="AS117">
        <v>1</v>
      </c>
      <c r="AT117">
        <v>0</v>
      </c>
      <c r="AU117">
        <v>1</v>
      </c>
      <c r="AV117">
        <v>1</v>
      </c>
      <c r="AW117">
        <v>0</v>
      </c>
      <c r="AX117">
        <v>1</v>
      </c>
      <c r="AY117">
        <v>1</v>
      </c>
      <c r="AZ117">
        <v>0</v>
      </c>
      <c r="BA117">
        <v>1</v>
      </c>
      <c r="BB117">
        <v>1</v>
      </c>
      <c r="BC117">
        <v>1</v>
      </c>
    </row>
    <row r="118" spans="1:55">
      <c r="A118" t="s">
        <v>69</v>
      </c>
      <c r="D118">
        <v>44.49</v>
      </c>
      <c r="E118">
        <v>47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0</v>
      </c>
      <c r="AF118">
        <v>1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</row>
    <row r="119" spans="1:55">
      <c r="A119" t="s">
        <v>83</v>
      </c>
      <c r="D119">
        <v>46.42</v>
      </c>
      <c r="E119">
        <v>48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0</v>
      </c>
      <c r="AZ119">
        <v>1</v>
      </c>
      <c r="BA119">
        <v>1</v>
      </c>
      <c r="BB119">
        <v>1</v>
      </c>
      <c r="BC119">
        <v>1</v>
      </c>
    </row>
    <row r="120" spans="1:55">
      <c r="A120" t="s">
        <v>204</v>
      </c>
      <c r="D120">
        <v>47.13</v>
      </c>
      <c r="E120">
        <v>43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0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0</v>
      </c>
      <c r="AV120">
        <v>1</v>
      </c>
      <c r="AW120">
        <v>0</v>
      </c>
      <c r="AX120">
        <v>1</v>
      </c>
      <c r="AY120">
        <v>1</v>
      </c>
      <c r="AZ120">
        <v>1</v>
      </c>
      <c r="BA120">
        <v>0</v>
      </c>
      <c r="BB120">
        <v>1</v>
      </c>
      <c r="BC120">
        <v>1</v>
      </c>
    </row>
    <row r="121" spans="1:55">
      <c r="A121" t="s">
        <v>105</v>
      </c>
      <c r="D121">
        <v>47.21</v>
      </c>
      <c r="E121">
        <v>29</v>
      </c>
      <c r="F121">
        <v>0</v>
      </c>
      <c r="G121">
        <v>1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0</v>
      </c>
      <c r="AD121">
        <v>1</v>
      </c>
      <c r="AE121">
        <v>1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1</v>
      </c>
      <c r="AL121">
        <v>1</v>
      </c>
      <c r="AM121">
        <v>0</v>
      </c>
      <c r="AN121">
        <v>1</v>
      </c>
      <c r="AO121">
        <v>1</v>
      </c>
      <c r="AP121">
        <v>0</v>
      </c>
      <c r="AQ121">
        <v>1</v>
      </c>
      <c r="AR121">
        <v>0</v>
      </c>
      <c r="AS121">
        <v>1</v>
      </c>
      <c r="AT121">
        <v>1</v>
      </c>
      <c r="AU121">
        <v>0</v>
      </c>
      <c r="AV121">
        <v>0</v>
      </c>
      <c r="AW121">
        <v>1</v>
      </c>
      <c r="AX121">
        <v>1</v>
      </c>
      <c r="AY121">
        <v>1</v>
      </c>
      <c r="AZ121">
        <v>0</v>
      </c>
      <c r="BA121">
        <v>1</v>
      </c>
      <c r="BB121">
        <v>0</v>
      </c>
      <c r="BC121">
        <v>0</v>
      </c>
    </row>
    <row r="122" spans="1:55">
      <c r="A122" t="s">
        <v>154</v>
      </c>
      <c r="D122">
        <v>47.3</v>
      </c>
      <c r="E122">
        <v>30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>
        <v>1</v>
      </c>
      <c r="X122">
        <v>1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v>1</v>
      </c>
      <c r="AE122">
        <v>1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1</v>
      </c>
      <c r="AT122">
        <v>1</v>
      </c>
      <c r="AU122">
        <v>1</v>
      </c>
      <c r="AV122">
        <v>0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0</v>
      </c>
      <c r="BC122">
        <v>0</v>
      </c>
    </row>
    <row r="123" spans="1:55">
      <c r="A123" t="s">
        <v>137</v>
      </c>
      <c r="D123">
        <v>48.19</v>
      </c>
      <c r="E123">
        <v>27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1</v>
      </c>
      <c r="Z123">
        <v>1</v>
      </c>
      <c r="AA123">
        <v>0</v>
      </c>
      <c r="AB123">
        <v>1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1</v>
      </c>
      <c r="AI123">
        <v>1</v>
      </c>
      <c r="AJ123">
        <v>0</v>
      </c>
      <c r="AK123">
        <v>0</v>
      </c>
      <c r="AL123">
        <v>1</v>
      </c>
      <c r="AM123">
        <v>0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0</v>
      </c>
      <c r="AW123">
        <v>0</v>
      </c>
      <c r="AX123">
        <v>1</v>
      </c>
      <c r="AY123">
        <v>1</v>
      </c>
      <c r="AZ123">
        <v>0</v>
      </c>
      <c r="BA123">
        <v>0</v>
      </c>
      <c r="BB123">
        <v>0</v>
      </c>
      <c r="BC123">
        <v>0</v>
      </c>
    </row>
    <row r="124" spans="1:55">
      <c r="A124" t="s">
        <v>182</v>
      </c>
      <c r="D124">
        <v>48.59</v>
      </c>
      <c r="E124">
        <v>36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1</v>
      </c>
      <c r="Z124">
        <v>1</v>
      </c>
      <c r="AA124">
        <v>0</v>
      </c>
      <c r="AB124">
        <v>1</v>
      </c>
      <c r="AC124">
        <v>0</v>
      </c>
      <c r="AD124">
        <v>1</v>
      </c>
      <c r="AE124">
        <v>1</v>
      </c>
      <c r="AF124">
        <v>0</v>
      </c>
      <c r="AG124">
        <v>1</v>
      </c>
      <c r="AH124">
        <v>0</v>
      </c>
      <c r="AI124">
        <v>1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0</v>
      </c>
      <c r="AR124">
        <v>0</v>
      </c>
      <c r="AS124">
        <v>1</v>
      </c>
      <c r="AT124">
        <v>1</v>
      </c>
      <c r="AU124">
        <v>1</v>
      </c>
      <c r="AV124">
        <v>0</v>
      </c>
      <c r="AW124">
        <v>0</v>
      </c>
      <c r="AX124">
        <v>1</v>
      </c>
      <c r="AY124">
        <v>1</v>
      </c>
      <c r="AZ124">
        <v>1</v>
      </c>
      <c r="BA124">
        <v>0</v>
      </c>
      <c r="BB124">
        <v>1</v>
      </c>
      <c r="BC124">
        <v>1</v>
      </c>
    </row>
    <row r="125" spans="1:55">
      <c r="A125" t="s">
        <v>131</v>
      </c>
      <c r="D125">
        <v>49.7</v>
      </c>
      <c r="E125">
        <v>38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1</v>
      </c>
      <c r="Z125">
        <v>1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0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1</v>
      </c>
    </row>
    <row r="126" spans="1:55">
      <c r="A126" t="s">
        <v>80</v>
      </c>
      <c r="D126">
        <v>51.1</v>
      </c>
      <c r="E126">
        <v>26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0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1</v>
      </c>
      <c r="AH126">
        <v>0</v>
      </c>
      <c r="AI126">
        <v>1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1</v>
      </c>
      <c r="AX126">
        <v>0</v>
      </c>
      <c r="AY126">
        <v>0</v>
      </c>
      <c r="AZ126">
        <v>1</v>
      </c>
      <c r="BA126">
        <v>1</v>
      </c>
      <c r="BB126">
        <v>0</v>
      </c>
      <c r="BC126">
        <v>0</v>
      </c>
    </row>
    <row r="127" spans="1:55">
      <c r="A127" t="s">
        <v>171</v>
      </c>
      <c r="D127">
        <v>52.16</v>
      </c>
      <c r="E127">
        <v>36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1</v>
      </c>
      <c r="R127">
        <v>1</v>
      </c>
      <c r="S127">
        <v>1</v>
      </c>
      <c r="T127">
        <v>0</v>
      </c>
      <c r="U127">
        <v>0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0</v>
      </c>
      <c r="AB127">
        <v>1</v>
      </c>
      <c r="AC127">
        <v>0</v>
      </c>
      <c r="AD127">
        <v>1</v>
      </c>
      <c r="AE127">
        <v>1</v>
      </c>
      <c r="AF127">
        <v>1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0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0</v>
      </c>
      <c r="AS127">
        <v>1</v>
      </c>
      <c r="AT127">
        <v>1</v>
      </c>
      <c r="AU127">
        <v>1</v>
      </c>
      <c r="AV127">
        <v>0</v>
      </c>
      <c r="AW127">
        <v>0</v>
      </c>
      <c r="AX127">
        <v>1</v>
      </c>
      <c r="AY127">
        <v>1</v>
      </c>
      <c r="AZ127">
        <v>0</v>
      </c>
      <c r="BA127">
        <v>1</v>
      </c>
      <c r="BB127">
        <v>1</v>
      </c>
      <c r="BC127">
        <v>1</v>
      </c>
    </row>
    <row r="128" spans="1:55">
      <c r="A128" t="s">
        <v>181</v>
      </c>
      <c r="D128">
        <v>53.25</v>
      </c>
      <c r="E128">
        <v>32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1</v>
      </c>
      <c r="Z128">
        <v>1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1</v>
      </c>
      <c r="AO128">
        <v>1</v>
      </c>
      <c r="AP128">
        <v>1</v>
      </c>
      <c r="AQ128">
        <v>0</v>
      </c>
      <c r="AR128">
        <v>0</v>
      </c>
      <c r="AS128">
        <v>1</v>
      </c>
      <c r="AT128">
        <v>1</v>
      </c>
      <c r="AU128">
        <v>0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0</v>
      </c>
      <c r="BC128">
        <v>1</v>
      </c>
    </row>
    <row r="129" spans="1:55">
      <c r="A129" t="s">
        <v>152</v>
      </c>
      <c r="D129">
        <v>53.3</v>
      </c>
      <c r="E129">
        <v>40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0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0</v>
      </c>
      <c r="BA129">
        <v>1</v>
      </c>
      <c r="BB129">
        <v>1</v>
      </c>
      <c r="BC129">
        <v>1</v>
      </c>
    </row>
    <row r="130" spans="1:55">
      <c r="A130" t="s">
        <v>185</v>
      </c>
      <c r="D130">
        <v>53.51</v>
      </c>
      <c r="E130">
        <v>38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1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0</v>
      </c>
      <c r="AD130">
        <v>1</v>
      </c>
      <c r="AE130">
        <v>1</v>
      </c>
      <c r="AF130">
        <v>0</v>
      </c>
      <c r="AG130">
        <v>1</v>
      </c>
      <c r="AH130">
        <v>0</v>
      </c>
      <c r="AI130">
        <v>1</v>
      </c>
      <c r="AJ130">
        <v>0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1</v>
      </c>
      <c r="AT130">
        <v>1</v>
      </c>
      <c r="AU130">
        <v>1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</row>
    <row r="131" spans="1:55">
      <c r="A131" t="s">
        <v>178</v>
      </c>
      <c r="D131">
        <v>54.3</v>
      </c>
      <c r="E131">
        <v>33</v>
      </c>
      <c r="F131">
        <v>0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0</v>
      </c>
      <c r="W131">
        <v>1</v>
      </c>
      <c r="X131">
        <v>1</v>
      </c>
      <c r="Y131">
        <v>1</v>
      </c>
      <c r="Z131">
        <v>1</v>
      </c>
      <c r="AA131">
        <v>0</v>
      </c>
      <c r="AB131">
        <v>1</v>
      </c>
      <c r="AC131">
        <v>0</v>
      </c>
      <c r="AD131">
        <v>1</v>
      </c>
      <c r="AE131">
        <v>1</v>
      </c>
      <c r="AF131">
        <v>0</v>
      </c>
      <c r="AG131">
        <v>1</v>
      </c>
      <c r="AH131">
        <v>1</v>
      </c>
      <c r="AI131">
        <v>1</v>
      </c>
      <c r="AJ131">
        <v>1</v>
      </c>
      <c r="AK131">
        <v>0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1</v>
      </c>
      <c r="AS131">
        <v>1</v>
      </c>
      <c r="AT131">
        <v>1</v>
      </c>
      <c r="AU131">
        <v>1</v>
      </c>
      <c r="AV131">
        <v>0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0</v>
      </c>
    </row>
    <row r="132" spans="1:55">
      <c r="A132" t="s">
        <v>144</v>
      </c>
      <c r="D132">
        <v>54.46</v>
      </c>
      <c r="E132">
        <v>30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0</v>
      </c>
      <c r="AI132">
        <v>1</v>
      </c>
      <c r="AJ132">
        <v>0</v>
      </c>
      <c r="AK132">
        <v>0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1</v>
      </c>
      <c r="AY132">
        <v>1</v>
      </c>
      <c r="AZ132">
        <v>0</v>
      </c>
      <c r="BA132">
        <v>0</v>
      </c>
      <c r="BB132">
        <v>0</v>
      </c>
      <c r="BC132">
        <v>1</v>
      </c>
    </row>
    <row r="133" spans="1:55">
      <c r="A133" t="s">
        <v>132</v>
      </c>
      <c r="D133">
        <v>55.37</v>
      </c>
      <c r="E133">
        <v>38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0</v>
      </c>
      <c r="AA133">
        <v>1</v>
      </c>
      <c r="AB133">
        <v>1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0</v>
      </c>
      <c r="AV133">
        <v>1</v>
      </c>
      <c r="AW133">
        <v>0</v>
      </c>
      <c r="AX133">
        <v>1</v>
      </c>
      <c r="AY133">
        <v>1</v>
      </c>
      <c r="AZ133">
        <v>1</v>
      </c>
      <c r="BA133">
        <v>1</v>
      </c>
      <c r="BB133">
        <v>0</v>
      </c>
      <c r="BC133">
        <v>1</v>
      </c>
    </row>
    <row r="134" spans="1:55">
      <c r="A134" t="s">
        <v>86</v>
      </c>
      <c r="D134">
        <v>57.21</v>
      </c>
      <c r="E134">
        <v>47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0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0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</row>
    <row r="135" spans="1:55">
      <c r="A135" t="s">
        <v>177</v>
      </c>
      <c r="D135">
        <v>59.17</v>
      </c>
      <c r="E135">
        <v>28</v>
      </c>
      <c r="F135">
        <v>0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0</v>
      </c>
      <c r="U135">
        <v>0</v>
      </c>
      <c r="V135">
        <v>1</v>
      </c>
      <c r="W135">
        <v>1</v>
      </c>
      <c r="X135">
        <v>0</v>
      </c>
      <c r="Y135">
        <v>1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0</v>
      </c>
      <c r="AG135">
        <v>0</v>
      </c>
      <c r="AH135">
        <v>1</v>
      </c>
      <c r="AI135">
        <v>0</v>
      </c>
      <c r="AJ135">
        <v>1</v>
      </c>
      <c r="AK135">
        <v>0</v>
      </c>
      <c r="AL135">
        <v>1</v>
      </c>
      <c r="AM135">
        <v>0</v>
      </c>
      <c r="AN135">
        <v>0</v>
      </c>
      <c r="AO135">
        <v>1</v>
      </c>
      <c r="AP135">
        <v>1</v>
      </c>
      <c r="AQ135">
        <v>0</v>
      </c>
      <c r="AR135">
        <v>0</v>
      </c>
      <c r="AS135">
        <v>1</v>
      </c>
      <c r="AT135">
        <v>1</v>
      </c>
      <c r="AU135">
        <v>1</v>
      </c>
      <c r="AV135">
        <v>0</v>
      </c>
      <c r="AW135">
        <v>1</v>
      </c>
      <c r="AX135">
        <v>0</v>
      </c>
      <c r="AY135">
        <v>1</v>
      </c>
      <c r="AZ135">
        <v>1</v>
      </c>
      <c r="BA135">
        <v>0</v>
      </c>
      <c r="BB135">
        <v>1</v>
      </c>
      <c r="BC135">
        <v>0</v>
      </c>
    </row>
    <row r="136" spans="1:55">
      <c r="A136" t="s">
        <v>102</v>
      </c>
      <c r="D136">
        <v>60</v>
      </c>
      <c r="E136">
        <v>33</v>
      </c>
      <c r="F136">
        <v>0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1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0</v>
      </c>
      <c r="AO136">
        <v>1</v>
      </c>
      <c r="AP136">
        <v>1</v>
      </c>
      <c r="AQ136">
        <v>1</v>
      </c>
      <c r="AR136">
        <v>0</v>
      </c>
      <c r="AS136">
        <v>1</v>
      </c>
      <c r="AT136">
        <v>1</v>
      </c>
      <c r="AU136">
        <v>1</v>
      </c>
      <c r="AV136">
        <v>0</v>
      </c>
      <c r="AW136">
        <v>0</v>
      </c>
      <c r="AX136">
        <v>1</v>
      </c>
      <c r="AY136">
        <v>1</v>
      </c>
      <c r="AZ136">
        <v>1</v>
      </c>
      <c r="BA136">
        <v>0</v>
      </c>
      <c r="BB136">
        <v>0</v>
      </c>
      <c r="BC136">
        <v>0</v>
      </c>
    </row>
    <row r="137" spans="1:55">
      <c r="A137" t="s">
        <v>148</v>
      </c>
      <c r="D137">
        <v>60</v>
      </c>
      <c r="E137">
        <v>20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1</v>
      </c>
      <c r="AX137">
        <v>0</v>
      </c>
      <c r="AY137">
        <v>1</v>
      </c>
      <c r="AZ137">
        <v>1</v>
      </c>
      <c r="BA137">
        <v>1</v>
      </c>
      <c r="BB137">
        <v>0</v>
      </c>
      <c r="BC137">
        <v>0</v>
      </c>
    </row>
    <row r="138" spans="1:55">
      <c r="A138" t="s">
        <v>194</v>
      </c>
      <c r="D138">
        <v>60</v>
      </c>
      <c r="E138">
        <v>30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1</v>
      </c>
      <c r="W138">
        <v>1</v>
      </c>
      <c r="X138">
        <v>1</v>
      </c>
      <c r="Y138">
        <v>0</v>
      </c>
      <c r="Z138">
        <v>1</v>
      </c>
      <c r="AA138">
        <v>0</v>
      </c>
      <c r="AB138">
        <v>1</v>
      </c>
      <c r="AC138">
        <v>0</v>
      </c>
      <c r="AD138">
        <v>1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0</v>
      </c>
      <c r="AM138">
        <v>0</v>
      </c>
      <c r="AN138">
        <v>1</v>
      </c>
      <c r="AO138">
        <v>1</v>
      </c>
      <c r="AP138">
        <v>1</v>
      </c>
      <c r="AQ138">
        <v>0</v>
      </c>
      <c r="AR138">
        <v>1</v>
      </c>
      <c r="AS138">
        <v>1</v>
      </c>
      <c r="AT138">
        <v>1</v>
      </c>
      <c r="AU138">
        <v>1</v>
      </c>
      <c r="AV138">
        <v>0</v>
      </c>
      <c r="AW138">
        <v>0</v>
      </c>
      <c r="AX138">
        <v>1</v>
      </c>
      <c r="AY138">
        <v>1</v>
      </c>
      <c r="AZ138">
        <v>0</v>
      </c>
      <c r="BA138">
        <v>0</v>
      </c>
      <c r="BB138">
        <v>0</v>
      </c>
      <c r="BC138">
        <v>0</v>
      </c>
    </row>
    <row r="139" spans="1:55">
      <c r="A139" t="s">
        <v>212</v>
      </c>
      <c r="D139">
        <v>60</v>
      </c>
      <c r="E139">
        <v>6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</row>
    <row r="143" spans="1:55">
      <c r="A143" t="s">
        <v>247</v>
      </c>
      <c r="C143">
        <f>AVERAGE(D2:D139)</f>
        <v>24.806811594202895</v>
      </c>
    </row>
    <row r="144" spans="1:55">
      <c r="A144" t="s">
        <v>230</v>
      </c>
      <c r="C144">
        <f>AVERAGE(E2:E138)</f>
        <v>39.467153284671532</v>
      </c>
    </row>
    <row r="199" spans="1:5">
      <c r="A199" t="s">
        <v>248</v>
      </c>
      <c r="C199">
        <v>29</v>
      </c>
      <c r="D199">
        <f>C199/167</f>
        <v>0.17365269461077845</v>
      </c>
      <c r="E199" s="5">
        <v>0.17365269461077845</v>
      </c>
    </row>
    <row r="200" spans="1:5">
      <c r="A200" t="s">
        <v>227</v>
      </c>
      <c r="C200">
        <v>23</v>
      </c>
      <c r="D200">
        <f t="shared" ref="D200:D205" si="0">C200/167</f>
        <v>0.1377245508982036</v>
      </c>
      <c r="E200" s="5">
        <v>0.1377245508982036</v>
      </c>
    </row>
    <row r="201" spans="1:5">
      <c r="A201" t="s">
        <v>240</v>
      </c>
      <c r="C201">
        <v>40</v>
      </c>
      <c r="D201">
        <f t="shared" si="0"/>
        <v>0.23952095808383234</v>
      </c>
      <c r="E201" s="5">
        <v>0.23952095808383234</v>
      </c>
    </row>
    <row r="202" spans="1:5">
      <c r="A202" t="s">
        <v>241</v>
      </c>
      <c r="C202">
        <v>34</v>
      </c>
      <c r="D202">
        <f t="shared" si="0"/>
        <v>0.20359281437125748</v>
      </c>
      <c r="E202" s="5">
        <v>0.20359281437125748</v>
      </c>
    </row>
    <row r="203" spans="1:5">
      <c r="A203" t="s">
        <v>242</v>
      </c>
      <c r="C203">
        <v>13</v>
      </c>
      <c r="D203">
        <f t="shared" si="0"/>
        <v>7.7844311377245512E-2</v>
      </c>
      <c r="E203" s="5">
        <v>7.7844311377245512E-2</v>
      </c>
    </row>
    <row r="204" spans="1:5">
      <c r="A204" t="s">
        <v>243</v>
      </c>
      <c r="C204">
        <v>14</v>
      </c>
      <c r="D204">
        <f t="shared" si="0"/>
        <v>8.3832335329341312E-2</v>
      </c>
      <c r="E204" s="5">
        <v>8.3832335329341312E-2</v>
      </c>
    </row>
    <row r="205" spans="1:5">
      <c r="A205" t="s">
        <v>244</v>
      </c>
      <c r="C205">
        <v>14</v>
      </c>
      <c r="D205">
        <f t="shared" si="0"/>
        <v>8.3832335329341312E-2</v>
      </c>
      <c r="E205" s="5">
        <v>8.3832335329341312E-2</v>
      </c>
    </row>
    <row r="207" spans="1:5">
      <c r="A207" t="s">
        <v>249</v>
      </c>
      <c r="C207">
        <f>SUM(C199:C205)</f>
        <v>167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140"/>
  <sheetViews>
    <sheetView topLeftCell="A110" workbookViewId="0">
      <selection activeCell="BD3" sqref="BD3:BD140"/>
    </sheetView>
  </sheetViews>
  <sheetFormatPr defaultRowHeight="12.75"/>
  <cols>
    <col min="1" max="1" width="64.28515625" bestFit="1" customWidth="1"/>
    <col min="2" max="2" width="16.140625" customWidth="1"/>
    <col min="3" max="3" width="13" customWidth="1"/>
    <col min="4" max="4" width="11" customWidth="1"/>
    <col min="55" max="55" width="13.140625" bestFit="1" customWidth="1"/>
    <col min="56" max="56" width="14.140625" bestFit="1" customWidth="1"/>
  </cols>
  <sheetData>
    <row r="1" spans="1:56" ht="20.25" thickBot="1">
      <c r="A1" s="4" t="s">
        <v>250</v>
      </c>
      <c r="B1" s="4"/>
    </row>
    <row r="2" spans="1:56" ht="13.5" thickTop="1">
      <c r="A2" s="1" t="s">
        <v>0</v>
      </c>
      <c r="B2" s="1" t="s">
        <v>340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251</v>
      </c>
      <c r="BD2" s="1" t="s">
        <v>343</v>
      </c>
    </row>
    <row r="3" spans="1:56">
      <c r="A3" t="s">
        <v>169</v>
      </c>
      <c r="B3" s="17" t="s">
        <v>341</v>
      </c>
      <c r="C3">
        <v>1.38</v>
      </c>
      <c r="D3">
        <v>33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1</v>
      </c>
      <c r="AH3">
        <v>0</v>
      </c>
      <c r="AI3">
        <v>1</v>
      </c>
      <c r="AJ3">
        <v>0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0</v>
      </c>
      <c r="AY3">
        <v>1</v>
      </c>
      <c r="AZ3">
        <v>1</v>
      </c>
      <c r="BA3">
        <v>0</v>
      </c>
      <c r="BB3">
        <v>1</v>
      </c>
      <c r="BC3" s="8" t="str">
        <f>'Categories Report'!$A$8</f>
        <v>Category 3</v>
      </c>
      <c r="BD3" s="8" t="str">
        <f>'Categories Report_0'!$A$10</f>
        <v>Category 5</v>
      </c>
    </row>
    <row r="4" spans="1:56">
      <c r="A4" t="s">
        <v>136</v>
      </c>
      <c r="B4" s="17" t="s">
        <v>341</v>
      </c>
      <c r="C4">
        <v>1.47</v>
      </c>
      <c r="D4">
        <v>23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1</v>
      </c>
      <c r="AY4">
        <v>0</v>
      </c>
      <c r="AZ4">
        <v>0</v>
      </c>
      <c r="BA4">
        <v>0</v>
      </c>
      <c r="BB4">
        <v>1</v>
      </c>
      <c r="BC4" s="8" t="str">
        <f>'Categories Report'!$A$8</f>
        <v>Category 3</v>
      </c>
      <c r="BD4" s="8" t="str">
        <f>'Categories Report_0'!$A$7</f>
        <v>Category 2</v>
      </c>
    </row>
    <row r="5" spans="1:56">
      <c r="A5" t="s">
        <v>82</v>
      </c>
      <c r="B5" s="17" t="s">
        <v>341</v>
      </c>
      <c r="C5">
        <v>2.21</v>
      </c>
      <c r="D5">
        <v>28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1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1</v>
      </c>
      <c r="BA5">
        <v>0</v>
      </c>
      <c r="BB5">
        <v>1</v>
      </c>
      <c r="BC5" s="8" t="str">
        <f>'Categories Report'!$A$9</f>
        <v>Category 4</v>
      </c>
      <c r="BD5" s="8" t="str">
        <f>'Categories Report_0'!$A$10</f>
        <v>Category 5</v>
      </c>
    </row>
    <row r="6" spans="1:56">
      <c r="A6" t="s">
        <v>126</v>
      </c>
      <c r="B6" s="17" t="s">
        <v>342</v>
      </c>
      <c r="C6">
        <v>2.2599999999999998</v>
      </c>
      <c r="D6">
        <v>24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1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0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 s="8" t="str">
        <f>'Categories Report'!$A$8</f>
        <v>Category 3</v>
      </c>
      <c r="BD6" s="8" t="str">
        <f>'Categories Report_0'!$A$7</f>
        <v>Category 2</v>
      </c>
    </row>
    <row r="7" spans="1:56">
      <c r="A7" t="s">
        <v>138</v>
      </c>
      <c r="B7" s="17" t="s">
        <v>342</v>
      </c>
      <c r="C7">
        <v>2.4300000000000002</v>
      </c>
      <c r="D7">
        <v>25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1</v>
      </c>
      <c r="AK7">
        <v>1</v>
      </c>
      <c r="AL7">
        <v>1</v>
      </c>
      <c r="AM7">
        <v>0</v>
      </c>
      <c r="AN7">
        <v>1</v>
      </c>
      <c r="AO7">
        <v>0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 s="8" t="str">
        <f>'Categories Report'!$A$8</f>
        <v>Category 3</v>
      </c>
      <c r="BD7" s="8" t="str">
        <f>'Categories Report_0'!$A$7</f>
        <v>Category 2</v>
      </c>
    </row>
    <row r="8" spans="1:56">
      <c r="A8" t="s">
        <v>125</v>
      </c>
      <c r="B8" s="17" t="s">
        <v>341</v>
      </c>
      <c r="C8">
        <v>3.3</v>
      </c>
      <c r="D8">
        <v>27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1</v>
      </c>
      <c r="AK8">
        <v>1</v>
      </c>
      <c r="AL8">
        <v>1</v>
      </c>
      <c r="AM8">
        <v>0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0</v>
      </c>
      <c r="BA8">
        <v>1</v>
      </c>
      <c r="BB8">
        <v>0</v>
      </c>
      <c r="BC8" s="8" t="str">
        <f>'Categories Report'!$A$8</f>
        <v>Category 3</v>
      </c>
      <c r="BD8" s="8" t="str">
        <f>'Categories Report_0'!$A$7</f>
        <v>Category 2</v>
      </c>
    </row>
    <row r="9" spans="1:56">
      <c r="A9" t="s">
        <v>57</v>
      </c>
      <c r="B9" s="17" t="s">
        <v>341</v>
      </c>
      <c r="C9">
        <v>3.45</v>
      </c>
      <c r="D9">
        <v>26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1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1</v>
      </c>
      <c r="AT9">
        <v>1</v>
      </c>
      <c r="AU9">
        <v>0</v>
      </c>
      <c r="AV9">
        <v>1</v>
      </c>
      <c r="AW9">
        <v>0</v>
      </c>
      <c r="AX9">
        <v>1</v>
      </c>
      <c r="AY9">
        <v>1</v>
      </c>
      <c r="AZ9">
        <v>1</v>
      </c>
      <c r="BA9">
        <v>0</v>
      </c>
      <c r="BB9">
        <v>0</v>
      </c>
      <c r="BC9" s="8" t="str">
        <f>'Categories Report'!$A$8</f>
        <v>Category 3</v>
      </c>
      <c r="BD9" s="8" t="str">
        <f>'Categories Report_0'!$A$7</f>
        <v>Category 2</v>
      </c>
    </row>
    <row r="10" spans="1:56">
      <c r="A10" t="s">
        <v>147</v>
      </c>
      <c r="B10" s="17" t="s">
        <v>341</v>
      </c>
      <c r="C10">
        <v>3.51</v>
      </c>
      <c r="D10">
        <v>24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1</v>
      </c>
      <c r="BC10" s="8" t="str">
        <f>'Categories Report'!$A$8</f>
        <v>Category 3</v>
      </c>
      <c r="BD10" s="8" t="str">
        <f>'Categories Report_0'!$A$9</f>
        <v>Category 4</v>
      </c>
    </row>
    <row r="11" spans="1:56">
      <c r="A11" t="s">
        <v>209</v>
      </c>
      <c r="B11" s="17" t="s">
        <v>341</v>
      </c>
      <c r="C11">
        <v>4.33</v>
      </c>
      <c r="D11">
        <v>47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 s="8" t="str">
        <f>'Categories Report'!$A$6</f>
        <v>Category 1</v>
      </c>
      <c r="BD11" s="8" t="str">
        <f>'Categories Report_0'!$A$6</f>
        <v>Category 1</v>
      </c>
    </row>
    <row r="12" spans="1:56">
      <c r="A12" t="s">
        <v>221</v>
      </c>
      <c r="B12" s="17" t="s">
        <v>341</v>
      </c>
      <c r="C12">
        <v>4.8</v>
      </c>
      <c r="D12">
        <v>47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 s="8" t="str">
        <f>'Categories Report'!$A$6</f>
        <v>Category 1</v>
      </c>
      <c r="BD12" s="8" t="str">
        <f>'Categories Report_0'!$A$6</f>
        <v>Category 1</v>
      </c>
    </row>
    <row r="13" spans="1:56">
      <c r="A13" t="s">
        <v>111</v>
      </c>
      <c r="B13" s="17" t="s">
        <v>341</v>
      </c>
      <c r="C13">
        <v>4.9000000000000004</v>
      </c>
      <c r="D13">
        <v>25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0</v>
      </c>
      <c r="BB13">
        <v>0</v>
      </c>
      <c r="BC13" s="8" t="str">
        <f>'Categories Report'!$A$8</f>
        <v>Category 3</v>
      </c>
      <c r="BD13" s="8" t="str">
        <f>'Categories Report_0'!$A$7</f>
        <v>Category 2</v>
      </c>
    </row>
    <row r="14" spans="1:56">
      <c r="A14" t="s">
        <v>192</v>
      </c>
      <c r="B14" s="17" t="s">
        <v>342</v>
      </c>
      <c r="C14">
        <v>5.22</v>
      </c>
      <c r="D14">
        <v>35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0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0</v>
      </c>
      <c r="AT14">
        <v>1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0</v>
      </c>
      <c r="BB14">
        <v>1</v>
      </c>
      <c r="BC14" s="8" t="str">
        <f>'Categories Report'!$A$7</f>
        <v>Category 2</v>
      </c>
      <c r="BD14" s="8" t="str">
        <f>'Categories Report_0'!$A$8</f>
        <v>Category 3</v>
      </c>
    </row>
    <row r="15" spans="1:56">
      <c r="A15" t="s">
        <v>112</v>
      </c>
      <c r="B15" s="17" t="s">
        <v>341</v>
      </c>
      <c r="C15">
        <v>5.34</v>
      </c>
      <c r="D15">
        <v>20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1</v>
      </c>
      <c r="BC15" s="8" t="str">
        <f>'Categories Report'!$A$8</f>
        <v>Category 3</v>
      </c>
      <c r="BD15" s="8" t="str">
        <f>'Categories Report_0'!$A$7</f>
        <v>Category 2</v>
      </c>
    </row>
    <row r="16" spans="1:56">
      <c r="A16" t="s">
        <v>214</v>
      </c>
      <c r="B16" s="17" t="s">
        <v>342</v>
      </c>
      <c r="C16">
        <v>5.46</v>
      </c>
      <c r="D16">
        <v>44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1</v>
      </c>
      <c r="BA16">
        <v>0</v>
      </c>
      <c r="BB16">
        <v>0</v>
      </c>
      <c r="BC16" s="8" t="str">
        <f>'Categories Report'!$A$6</f>
        <v>Category 1</v>
      </c>
      <c r="BD16" s="8" t="str">
        <f>'Categories Report_0'!$A$6</f>
        <v>Category 1</v>
      </c>
    </row>
    <row r="17" spans="1:56">
      <c r="A17" t="s">
        <v>218</v>
      </c>
      <c r="B17" s="17" t="s">
        <v>341</v>
      </c>
      <c r="C17">
        <v>6.1</v>
      </c>
      <c r="D17">
        <v>44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 s="8" t="str">
        <f>'Categories Report'!$A$6</f>
        <v>Category 1</v>
      </c>
      <c r="BD17" s="8" t="str">
        <f>'Categories Report_0'!$A$6</f>
        <v>Category 1</v>
      </c>
    </row>
    <row r="18" spans="1:56">
      <c r="A18" t="s">
        <v>206</v>
      </c>
      <c r="B18" s="17" t="s">
        <v>342</v>
      </c>
      <c r="C18">
        <v>6.32</v>
      </c>
      <c r="D18">
        <v>37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 s="8" t="str">
        <f>'Categories Report'!$A$7</f>
        <v>Category 2</v>
      </c>
      <c r="BD18" s="8" t="str">
        <f>'Categories Report_0'!$A$8</f>
        <v>Category 3</v>
      </c>
    </row>
    <row r="19" spans="1:56">
      <c r="A19" t="s">
        <v>110</v>
      </c>
      <c r="B19" s="17" t="s">
        <v>341</v>
      </c>
      <c r="C19">
        <v>6.37</v>
      </c>
      <c r="D19">
        <v>28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 s="8" t="str">
        <f>'Categories Report'!$A$8</f>
        <v>Category 3</v>
      </c>
      <c r="BD19" s="8" t="str">
        <f>'Categories Report_0'!$A$7</f>
        <v>Category 2</v>
      </c>
    </row>
    <row r="20" spans="1:56">
      <c r="A20" t="s">
        <v>118</v>
      </c>
      <c r="B20" s="17" t="s">
        <v>341</v>
      </c>
      <c r="C20">
        <v>6.37</v>
      </c>
      <c r="D20">
        <v>34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 s="8" t="str">
        <f>'Categories Report'!$A$9</f>
        <v>Category 4</v>
      </c>
      <c r="BD20" s="8" t="str">
        <f>'Categories Report_0'!$A$10</f>
        <v>Category 5</v>
      </c>
    </row>
    <row r="21" spans="1:56">
      <c r="A21" t="s">
        <v>219</v>
      </c>
      <c r="B21" s="17" t="s">
        <v>341</v>
      </c>
      <c r="C21">
        <v>6.58</v>
      </c>
      <c r="D21">
        <v>47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 s="8" t="str">
        <f>'Categories Report'!$A$6</f>
        <v>Category 1</v>
      </c>
      <c r="BD21" s="8" t="str">
        <f>'Categories Report_0'!$A$6</f>
        <v>Category 1</v>
      </c>
    </row>
    <row r="22" spans="1:56">
      <c r="A22" t="s">
        <v>75</v>
      </c>
      <c r="B22" s="17" t="s">
        <v>342</v>
      </c>
      <c r="C22">
        <v>7.54</v>
      </c>
      <c r="D22">
        <v>41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1</v>
      </c>
      <c r="AX22">
        <v>1</v>
      </c>
      <c r="AY22">
        <v>1</v>
      </c>
      <c r="AZ22">
        <v>0</v>
      </c>
      <c r="BA22">
        <v>1</v>
      </c>
      <c r="BB22">
        <v>1</v>
      </c>
      <c r="BC22" s="8" t="str">
        <f>'Categories Report'!$A$7</f>
        <v>Category 2</v>
      </c>
      <c r="BD22" s="8" t="str">
        <f>'Categories Report_0'!$A$8</f>
        <v>Category 3</v>
      </c>
    </row>
    <row r="23" spans="1:56">
      <c r="A23" t="s">
        <v>173</v>
      </c>
      <c r="B23" s="17" t="s">
        <v>341</v>
      </c>
      <c r="C23">
        <v>8.2200000000000006</v>
      </c>
      <c r="D23">
        <v>25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 s="8" t="str">
        <f>'Categories Report'!$A$8</f>
        <v>Category 3</v>
      </c>
      <c r="BD23" s="8" t="str">
        <f>'Categories Report_0'!$A$9</f>
        <v>Category 4</v>
      </c>
    </row>
    <row r="24" spans="1:56">
      <c r="A24" t="s">
        <v>195</v>
      </c>
      <c r="B24" s="17" t="s">
        <v>341</v>
      </c>
      <c r="C24">
        <v>8.51</v>
      </c>
      <c r="D24">
        <v>40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 s="8" t="str">
        <f>'Categories Report'!$A$7</f>
        <v>Category 2</v>
      </c>
      <c r="BD24" s="8" t="str">
        <f>'Categories Report_0'!$A$8</f>
        <v>Category 3</v>
      </c>
    </row>
    <row r="25" spans="1:56">
      <c r="A25" t="s">
        <v>94</v>
      </c>
      <c r="B25" s="17" t="s">
        <v>341</v>
      </c>
      <c r="C25">
        <v>9.1</v>
      </c>
      <c r="D25">
        <v>44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 s="8" t="str">
        <f>'Categories Report'!$A$6</f>
        <v>Category 1</v>
      </c>
      <c r="BD25" s="8" t="str">
        <f>'Categories Report_0'!$A$6</f>
        <v>Category 1</v>
      </c>
    </row>
    <row r="26" spans="1:56">
      <c r="A26" t="s">
        <v>203</v>
      </c>
      <c r="B26" s="17" t="s">
        <v>342</v>
      </c>
      <c r="C26">
        <v>10.3</v>
      </c>
      <c r="D26">
        <v>32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1</v>
      </c>
      <c r="AU26">
        <v>1</v>
      </c>
      <c r="AV26">
        <v>0</v>
      </c>
      <c r="AW26">
        <v>1</v>
      </c>
      <c r="AX26">
        <v>1</v>
      </c>
      <c r="AY26">
        <v>0</v>
      </c>
      <c r="AZ26">
        <v>1</v>
      </c>
      <c r="BA26">
        <v>1</v>
      </c>
      <c r="BB26">
        <v>1</v>
      </c>
      <c r="BC26" s="8" t="str">
        <f>'Categories Report'!$A$9</f>
        <v>Category 4</v>
      </c>
      <c r="BD26" s="8" t="str">
        <f>'Categories Report_0'!$A$9</f>
        <v>Category 4</v>
      </c>
    </row>
    <row r="27" spans="1:56">
      <c r="A27" t="s">
        <v>109</v>
      </c>
      <c r="B27" s="17" t="s">
        <v>341</v>
      </c>
      <c r="C27">
        <v>10.36</v>
      </c>
      <c r="D27">
        <v>27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0</v>
      </c>
      <c r="Q27">
        <v>1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1</v>
      </c>
      <c r="BB27">
        <v>0</v>
      </c>
      <c r="BC27" s="8" t="str">
        <f>'Categories Report'!$A$8</f>
        <v>Category 3</v>
      </c>
      <c r="BD27" s="8" t="str">
        <f>'Categories Report_0'!$A$7</f>
        <v>Category 2</v>
      </c>
    </row>
    <row r="28" spans="1:56">
      <c r="A28" t="s">
        <v>191</v>
      </c>
      <c r="B28" s="17" t="s">
        <v>342</v>
      </c>
      <c r="C28">
        <v>10.42</v>
      </c>
      <c r="D28">
        <v>47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1</v>
      </c>
      <c r="BC28" s="8" t="str">
        <f>'Categories Report'!$A$6</f>
        <v>Category 1</v>
      </c>
      <c r="BD28" s="8" t="str">
        <f>'Categories Report_0'!$A$6</f>
        <v>Category 1</v>
      </c>
    </row>
    <row r="29" spans="1:56">
      <c r="A29" t="s">
        <v>174</v>
      </c>
      <c r="B29" s="17" t="s">
        <v>341</v>
      </c>
      <c r="C29">
        <v>10.43</v>
      </c>
      <c r="D29">
        <v>48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 s="8" t="str">
        <f>'Categories Report'!$A$6</f>
        <v>Category 1</v>
      </c>
      <c r="BD29" s="8" t="str">
        <f>'Categories Report_0'!$A$6</f>
        <v>Category 1</v>
      </c>
    </row>
    <row r="30" spans="1:56">
      <c r="A30" t="s">
        <v>101</v>
      </c>
      <c r="B30" s="17" t="s">
        <v>341</v>
      </c>
      <c r="C30">
        <v>10.47</v>
      </c>
      <c r="D30">
        <v>29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1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0</v>
      </c>
      <c r="BC30" s="8" t="str">
        <f>'Categories Report'!$A$8</f>
        <v>Category 3</v>
      </c>
      <c r="BD30" s="8" t="str">
        <f>'Categories Report_0'!$A$7</f>
        <v>Category 2</v>
      </c>
    </row>
    <row r="31" spans="1:56">
      <c r="A31" t="s">
        <v>197</v>
      </c>
      <c r="B31" s="17" t="s">
        <v>341</v>
      </c>
      <c r="C31">
        <v>10.54</v>
      </c>
      <c r="D31">
        <v>49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 s="8" t="str">
        <f>'Categories Report'!$A$6</f>
        <v>Category 1</v>
      </c>
      <c r="BD31" s="8" t="str">
        <f>'Categories Report_0'!$A$6</f>
        <v>Category 1</v>
      </c>
    </row>
    <row r="32" spans="1:56">
      <c r="A32" t="s">
        <v>65</v>
      </c>
      <c r="B32" s="17" t="s">
        <v>341</v>
      </c>
      <c r="C32">
        <v>11.15</v>
      </c>
      <c r="D32">
        <v>46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 s="8" t="str">
        <f>'Categories Report'!$A$6</f>
        <v>Category 1</v>
      </c>
      <c r="BD32" s="8" t="str">
        <f>'Categories Report_0'!$A$6</f>
        <v>Category 1</v>
      </c>
    </row>
    <row r="33" spans="1:56">
      <c r="A33" t="s">
        <v>64</v>
      </c>
      <c r="B33" s="17" t="s">
        <v>341</v>
      </c>
      <c r="C33">
        <v>11.2</v>
      </c>
      <c r="D33">
        <v>46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1</v>
      </c>
      <c r="BA33">
        <v>1</v>
      </c>
      <c r="BB33">
        <v>1</v>
      </c>
      <c r="BC33" s="8" t="str">
        <f>'Categories Report'!$A$6</f>
        <v>Category 1</v>
      </c>
      <c r="BD33" s="8" t="str">
        <f>'Categories Report_0'!$A$6</f>
        <v>Category 1</v>
      </c>
    </row>
    <row r="34" spans="1:56">
      <c r="A34" t="s">
        <v>150</v>
      </c>
      <c r="B34" s="17" t="s">
        <v>341</v>
      </c>
      <c r="C34">
        <v>12.35</v>
      </c>
      <c r="D34">
        <v>27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1</v>
      </c>
      <c r="BC34" s="8" t="str">
        <f>'Categories Report'!$A$8</f>
        <v>Category 3</v>
      </c>
      <c r="BD34" s="8" t="str">
        <f>'Categories Report_0'!$A$7</f>
        <v>Category 2</v>
      </c>
    </row>
    <row r="35" spans="1:56">
      <c r="A35" t="s">
        <v>124</v>
      </c>
      <c r="B35" s="17" t="s">
        <v>342</v>
      </c>
      <c r="C35">
        <v>13.1</v>
      </c>
      <c r="D35">
        <v>24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1</v>
      </c>
      <c r="BC35" s="8" t="str">
        <f>'Categories Report'!$A$8</f>
        <v>Category 3</v>
      </c>
      <c r="BD35" s="8" t="str">
        <f>'Categories Report_0'!$A$7</f>
        <v>Category 2</v>
      </c>
    </row>
    <row r="36" spans="1:56">
      <c r="A36" t="s">
        <v>200</v>
      </c>
      <c r="B36" s="17" t="s">
        <v>341</v>
      </c>
      <c r="C36">
        <v>13.34</v>
      </c>
      <c r="D36">
        <v>36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1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 s="8" t="str">
        <f>'Categories Report'!$A$7</f>
        <v>Category 2</v>
      </c>
      <c r="BD36" s="8" t="str">
        <f>'Categories Report_0'!$A$8</f>
        <v>Category 3</v>
      </c>
    </row>
    <row r="37" spans="1:56">
      <c r="A37" t="s">
        <v>162</v>
      </c>
      <c r="B37" s="17" t="s">
        <v>341</v>
      </c>
      <c r="C37">
        <v>13.57</v>
      </c>
      <c r="D37">
        <v>25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0</v>
      </c>
      <c r="AM37">
        <v>1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 s="8" t="str">
        <f>'Categories Report'!$A$8</f>
        <v>Category 3</v>
      </c>
      <c r="BD37" s="8" t="str">
        <f>'Categories Report_0'!$A$7</f>
        <v>Category 2</v>
      </c>
    </row>
    <row r="38" spans="1:56">
      <c r="A38" t="s">
        <v>190</v>
      </c>
      <c r="B38" s="17" t="s">
        <v>341</v>
      </c>
      <c r="C38">
        <v>14.14</v>
      </c>
      <c r="D38">
        <v>42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1</v>
      </c>
      <c r="AL38">
        <v>1</v>
      </c>
      <c r="AM38">
        <v>0</v>
      </c>
      <c r="AN38">
        <v>1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  <c r="BC38" s="8" t="str">
        <f>'Categories Report'!$A$7</f>
        <v>Category 2</v>
      </c>
      <c r="BD38" s="8" t="str">
        <f>'Categories Report_0'!$A$8</f>
        <v>Category 3</v>
      </c>
    </row>
    <row r="39" spans="1:56">
      <c r="A39" t="s">
        <v>87</v>
      </c>
      <c r="B39" s="17" t="s">
        <v>341</v>
      </c>
      <c r="C39">
        <v>14.21</v>
      </c>
      <c r="D39">
        <v>44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 s="8" t="str">
        <f>'Categories Report'!$A$6</f>
        <v>Category 1</v>
      </c>
      <c r="BD39" s="8" t="str">
        <f>'Categories Report_0'!$A$6</f>
        <v>Category 1</v>
      </c>
    </row>
    <row r="40" spans="1:56">
      <c r="A40" t="s">
        <v>226</v>
      </c>
      <c r="B40" s="17" t="s">
        <v>341</v>
      </c>
      <c r="C40">
        <v>14.36</v>
      </c>
      <c r="D40">
        <v>47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0</v>
      </c>
      <c r="BA40">
        <v>1</v>
      </c>
      <c r="BB40">
        <v>1</v>
      </c>
      <c r="BC40" s="8" t="str">
        <f>'Categories Report'!$A$6</f>
        <v>Category 1</v>
      </c>
      <c r="BD40" s="8" t="str">
        <f>'Categories Report_0'!$A$6</f>
        <v>Category 1</v>
      </c>
    </row>
    <row r="41" spans="1:56">
      <c r="A41" t="s">
        <v>73</v>
      </c>
      <c r="B41" s="17" t="s">
        <v>342</v>
      </c>
      <c r="C41">
        <v>14.59</v>
      </c>
      <c r="D41">
        <v>45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 s="8" t="str">
        <f>'Categories Report'!$A$6</f>
        <v>Category 1</v>
      </c>
      <c r="BD41" s="8" t="str">
        <f>'Categories Report_0'!$A$6</f>
        <v>Category 1</v>
      </c>
    </row>
    <row r="42" spans="1:56">
      <c r="A42" t="s">
        <v>175</v>
      </c>
      <c r="B42" s="17" t="s">
        <v>341</v>
      </c>
      <c r="C42">
        <v>14.59</v>
      </c>
      <c r="D42">
        <v>23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 s="8" t="str">
        <f>'Categories Report'!$A$8</f>
        <v>Category 3</v>
      </c>
      <c r="BD42" s="8" t="str">
        <f>'Categories Report_0'!$A$7</f>
        <v>Category 2</v>
      </c>
    </row>
    <row r="43" spans="1:56">
      <c r="A43" t="s">
        <v>222</v>
      </c>
      <c r="B43" s="17" t="s">
        <v>341</v>
      </c>
      <c r="C43">
        <v>15.21</v>
      </c>
      <c r="D43">
        <v>49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 s="8" t="str">
        <f>'Categories Report'!$A$6</f>
        <v>Category 1</v>
      </c>
      <c r="BD43" s="8" t="str">
        <f>'Categories Report_0'!$A$6</f>
        <v>Category 1</v>
      </c>
    </row>
    <row r="44" spans="1:56">
      <c r="A44" t="s">
        <v>97</v>
      </c>
      <c r="B44" s="17" t="s">
        <v>342</v>
      </c>
      <c r="C44">
        <v>15.25</v>
      </c>
      <c r="D44">
        <v>39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1</v>
      </c>
      <c r="Y44">
        <v>1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  <c r="BC44" s="8" t="str">
        <f>'Categories Report'!$A$7</f>
        <v>Category 2</v>
      </c>
      <c r="BD44" s="8" t="str">
        <f>'Categories Report_0'!$A$8</f>
        <v>Category 3</v>
      </c>
    </row>
    <row r="45" spans="1:56">
      <c r="A45" t="s">
        <v>115</v>
      </c>
      <c r="B45" s="17" t="s">
        <v>342</v>
      </c>
      <c r="C45">
        <v>15.39</v>
      </c>
      <c r="D45">
        <v>44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1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1</v>
      </c>
      <c r="BC45" s="8" t="str">
        <f>'Categories Report'!$A$6</f>
        <v>Category 1</v>
      </c>
      <c r="BD45" s="8" t="str">
        <f>'Categories Report_0'!$A$6</f>
        <v>Category 1</v>
      </c>
    </row>
    <row r="46" spans="1:56">
      <c r="A46" t="s">
        <v>155</v>
      </c>
      <c r="B46" s="17" t="s">
        <v>342</v>
      </c>
      <c r="C46">
        <v>15.47</v>
      </c>
      <c r="D46">
        <v>34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1</v>
      </c>
      <c r="AU46">
        <v>0</v>
      </c>
      <c r="AV46">
        <v>1</v>
      </c>
      <c r="AW46">
        <v>1</v>
      </c>
      <c r="AX46">
        <v>0</v>
      </c>
      <c r="AY46">
        <v>1</v>
      </c>
      <c r="AZ46">
        <v>1</v>
      </c>
      <c r="BA46">
        <v>0</v>
      </c>
      <c r="BB46">
        <v>0</v>
      </c>
      <c r="BC46" s="8" t="str">
        <f>'Categories Report'!$A$8</f>
        <v>Category 3</v>
      </c>
      <c r="BD46" s="8" t="str">
        <f>'Categories Report_0'!$A$7</f>
        <v>Category 2</v>
      </c>
    </row>
    <row r="47" spans="1:56">
      <c r="A47" t="s">
        <v>170</v>
      </c>
      <c r="B47" s="17" t="s">
        <v>342</v>
      </c>
      <c r="C47">
        <v>16.14</v>
      </c>
      <c r="D47">
        <v>49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 s="8" t="str">
        <f>'Categories Report'!$A$6</f>
        <v>Category 1</v>
      </c>
      <c r="BD47" s="8" t="str">
        <f>'Categories Report_0'!$A$6</f>
        <v>Category 1</v>
      </c>
    </row>
    <row r="48" spans="1:56">
      <c r="A48" t="s">
        <v>187</v>
      </c>
      <c r="B48" s="17" t="s">
        <v>342</v>
      </c>
      <c r="C48">
        <v>16.399999999999999</v>
      </c>
      <c r="D48">
        <v>49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 s="8" t="str">
        <f>'Categories Report'!$A$6</f>
        <v>Category 1</v>
      </c>
      <c r="BD48" s="8" t="str">
        <f>'Categories Report_0'!$A$6</f>
        <v>Category 1</v>
      </c>
    </row>
    <row r="49" spans="1:56">
      <c r="A49" t="s">
        <v>188</v>
      </c>
      <c r="B49" s="17" t="s">
        <v>342</v>
      </c>
      <c r="C49">
        <v>16.45</v>
      </c>
      <c r="D49">
        <v>44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1</v>
      </c>
      <c r="W49">
        <v>0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1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1</v>
      </c>
      <c r="AZ49">
        <v>1</v>
      </c>
      <c r="BA49">
        <v>1</v>
      </c>
      <c r="BB49">
        <v>1</v>
      </c>
      <c r="BC49" s="8" t="str">
        <f>'Categories Report'!$A$6</f>
        <v>Category 1</v>
      </c>
      <c r="BD49" s="8" t="str">
        <f>'Categories Report_0'!$A$6</f>
        <v>Category 1</v>
      </c>
    </row>
    <row r="50" spans="1:56">
      <c r="A50" t="s">
        <v>56</v>
      </c>
      <c r="B50" s="17" t="s">
        <v>341</v>
      </c>
      <c r="C50">
        <v>16.510000000000002</v>
      </c>
      <c r="D50">
        <v>46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0</v>
      </c>
      <c r="BA50">
        <v>1</v>
      </c>
      <c r="BB50">
        <v>1</v>
      </c>
      <c r="BC50" s="8" t="str">
        <f>'Categories Report'!$A$6</f>
        <v>Category 1</v>
      </c>
      <c r="BD50" s="8" t="str">
        <f>'Categories Report_0'!$A$6</f>
        <v>Category 1</v>
      </c>
    </row>
    <row r="51" spans="1:56">
      <c r="A51" t="s">
        <v>63</v>
      </c>
      <c r="B51" s="17" t="s">
        <v>341</v>
      </c>
      <c r="C51">
        <v>16.559999999999999</v>
      </c>
      <c r="D51">
        <v>44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 s="8" t="str">
        <f>'Categories Report'!$A$6</f>
        <v>Category 1</v>
      </c>
      <c r="BD51" s="8" t="str">
        <f>'Categories Report_0'!$A$6</f>
        <v>Category 1</v>
      </c>
    </row>
    <row r="52" spans="1:56">
      <c r="A52" t="s">
        <v>172</v>
      </c>
      <c r="B52" s="17" t="s">
        <v>341</v>
      </c>
      <c r="C52">
        <v>17.420000000000002</v>
      </c>
      <c r="D52">
        <v>50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 s="8" t="str">
        <f>'Categories Report'!$A$6</f>
        <v>Category 1</v>
      </c>
      <c r="BD52" s="8" t="str">
        <f>'Categories Report_0'!$A$6</f>
        <v>Category 1</v>
      </c>
    </row>
    <row r="53" spans="1:56">
      <c r="A53" t="s">
        <v>184</v>
      </c>
      <c r="B53" s="17" t="s">
        <v>341</v>
      </c>
      <c r="C53">
        <v>17.440000000000001</v>
      </c>
      <c r="D53">
        <v>30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1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0</v>
      </c>
      <c r="BC53" s="8" t="str">
        <f>'Categories Report'!$A$9</f>
        <v>Category 4</v>
      </c>
      <c r="BD53" s="8" t="str">
        <f>'Categories Report_0'!$A$7</f>
        <v>Category 2</v>
      </c>
    </row>
    <row r="54" spans="1:56">
      <c r="A54" t="s">
        <v>149</v>
      </c>
      <c r="B54" s="17" t="s">
        <v>342</v>
      </c>
      <c r="C54">
        <v>17.47</v>
      </c>
      <c r="D54">
        <v>49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 s="8" t="str">
        <f>'Categories Report'!$A$6</f>
        <v>Category 1</v>
      </c>
      <c r="BD54" s="8" t="str">
        <f>'Categories Report_0'!$A$6</f>
        <v>Category 1</v>
      </c>
    </row>
    <row r="55" spans="1:56">
      <c r="A55" t="s">
        <v>208</v>
      </c>
      <c r="B55" s="17" t="s">
        <v>341</v>
      </c>
      <c r="C55">
        <v>17.52</v>
      </c>
      <c r="D55">
        <v>49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 s="8" t="str">
        <f>'Categories Report'!$A$6</f>
        <v>Category 1</v>
      </c>
      <c r="BD55" s="8" t="str">
        <f>'Categories Report_0'!$A$6</f>
        <v>Category 1</v>
      </c>
    </row>
    <row r="56" spans="1:56">
      <c r="A56" t="s">
        <v>96</v>
      </c>
      <c r="B56" s="17" t="s">
        <v>342</v>
      </c>
      <c r="C56">
        <v>17.55</v>
      </c>
      <c r="D56">
        <v>41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1</v>
      </c>
      <c r="Y56">
        <v>1</v>
      </c>
      <c r="Z56">
        <v>0</v>
      </c>
      <c r="AA56">
        <v>1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0</v>
      </c>
      <c r="BB56">
        <v>0</v>
      </c>
      <c r="BC56" s="8" t="str">
        <f>'Categories Report'!$A$7</f>
        <v>Category 2</v>
      </c>
      <c r="BD56" s="8" t="str">
        <f>'Categories Report_0'!$A$8</f>
        <v>Category 3</v>
      </c>
    </row>
    <row r="57" spans="1:56">
      <c r="A57" t="s">
        <v>189</v>
      </c>
      <c r="B57" s="17" t="s">
        <v>342</v>
      </c>
      <c r="C57">
        <v>17.59</v>
      </c>
      <c r="D57">
        <v>49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 s="8" t="str">
        <f>'Categories Report'!$A$6</f>
        <v>Category 1</v>
      </c>
      <c r="BD57" s="8" t="str">
        <f>'Categories Report_0'!$A$6</f>
        <v>Category 1</v>
      </c>
    </row>
    <row r="58" spans="1:56">
      <c r="A58" t="s">
        <v>54</v>
      </c>
      <c r="B58" s="17" t="s">
        <v>342</v>
      </c>
      <c r="C58">
        <v>18.23</v>
      </c>
      <c r="D58">
        <v>50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 s="8" t="str">
        <f>'Categories Report'!$A$6</f>
        <v>Category 1</v>
      </c>
      <c r="BD58" s="8" t="str">
        <f>'Categories Report_0'!$A$6</f>
        <v>Category 1</v>
      </c>
    </row>
    <row r="59" spans="1:56">
      <c r="A59" t="s">
        <v>89</v>
      </c>
      <c r="B59" s="17" t="s">
        <v>342</v>
      </c>
      <c r="C59">
        <v>18.3</v>
      </c>
      <c r="D59">
        <v>27</v>
      </c>
      <c r="E59">
        <v>0</v>
      </c>
      <c r="F59">
        <v>1</v>
      </c>
      <c r="G59">
        <v>1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0</v>
      </c>
      <c r="BB59">
        <v>1</v>
      </c>
      <c r="BC59" s="8" t="str">
        <f>'Categories Report'!$A$8</f>
        <v>Category 3</v>
      </c>
      <c r="BD59" s="8" t="str">
        <f>'Categories Report_0'!$A$7</f>
        <v>Category 2</v>
      </c>
    </row>
    <row r="60" spans="1:56">
      <c r="A60" t="s">
        <v>74</v>
      </c>
      <c r="B60" s="17" t="s">
        <v>341</v>
      </c>
      <c r="C60">
        <v>18.399999999999999</v>
      </c>
      <c r="D60">
        <v>50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 s="8" t="str">
        <f>'Categories Report'!$A$6</f>
        <v>Category 1</v>
      </c>
      <c r="BD60" s="8" t="str">
        <f>'Categories Report_0'!$A$6</f>
        <v>Category 1</v>
      </c>
    </row>
    <row r="61" spans="1:56">
      <c r="A61" t="s">
        <v>145</v>
      </c>
      <c r="B61" s="17" t="s">
        <v>341</v>
      </c>
      <c r="C61">
        <v>18.45</v>
      </c>
      <c r="D61">
        <v>45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0</v>
      </c>
      <c r="BB61">
        <v>1</v>
      </c>
      <c r="BC61" s="8" t="str">
        <f>'Categories Report'!$A$6</f>
        <v>Category 1</v>
      </c>
      <c r="BD61" s="8" t="str">
        <f>'Categories Report_0'!$A$6</f>
        <v>Category 1</v>
      </c>
    </row>
    <row r="62" spans="1:56">
      <c r="A62" t="s">
        <v>199</v>
      </c>
      <c r="B62" s="17" t="s">
        <v>341</v>
      </c>
      <c r="C62">
        <v>18.54</v>
      </c>
      <c r="D62">
        <v>40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0</v>
      </c>
      <c r="BC62" s="8" t="str">
        <f>'Categories Report'!$A$7</f>
        <v>Category 2</v>
      </c>
      <c r="BD62" s="8" t="str">
        <f>'Categories Report_0'!$A$8</f>
        <v>Category 3</v>
      </c>
    </row>
    <row r="63" spans="1:56">
      <c r="A63" t="s">
        <v>72</v>
      </c>
      <c r="B63" s="17" t="s">
        <v>341</v>
      </c>
      <c r="C63">
        <v>19.22</v>
      </c>
      <c r="D63">
        <v>48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 s="8" t="str">
        <f>'Categories Report'!$A$6</f>
        <v>Category 1</v>
      </c>
      <c r="BD63" s="8" t="str">
        <f>'Categories Report_0'!$A$6</f>
        <v>Category 1</v>
      </c>
    </row>
    <row r="64" spans="1:56">
      <c r="A64" t="s">
        <v>198</v>
      </c>
      <c r="B64" s="17" t="s">
        <v>342</v>
      </c>
      <c r="C64">
        <v>19.23</v>
      </c>
      <c r="D64">
        <v>48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 s="8" t="str">
        <f>'Categories Report'!$A$6</f>
        <v>Category 1</v>
      </c>
      <c r="BD64" s="8" t="str">
        <f>'Categories Report_0'!$A$6</f>
        <v>Category 1</v>
      </c>
    </row>
    <row r="65" spans="1:56">
      <c r="A65" t="s">
        <v>79</v>
      </c>
      <c r="B65" s="17" t="s">
        <v>342</v>
      </c>
      <c r="C65">
        <v>19.8</v>
      </c>
      <c r="D65">
        <v>43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0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 s="8" t="str">
        <f>'Categories Report'!$A$6</f>
        <v>Category 1</v>
      </c>
      <c r="BD65" s="8" t="str">
        <f>'Categories Report_0'!$A$6</f>
        <v>Category 1</v>
      </c>
    </row>
    <row r="66" spans="1:56">
      <c r="A66" t="s">
        <v>157</v>
      </c>
      <c r="B66" s="17" t="s">
        <v>341</v>
      </c>
      <c r="C66">
        <v>20.260000000000002</v>
      </c>
      <c r="D66">
        <v>43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1</v>
      </c>
      <c r="V66">
        <v>1</v>
      </c>
      <c r="W66">
        <v>0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0</v>
      </c>
      <c r="BC66" s="8" t="str">
        <f>'Categories Report'!$A$6</f>
        <v>Category 1</v>
      </c>
      <c r="BD66" s="8" t="str">
        <f>'Categories Report_0'!$A$6</f>
        <v>Category 1</v>
      </c>
    </row>
    <row r="67" spans="1:56">
      <c r="A67" t="s">
        <v>142</v>
      </c>
      <c r="B67" s="17" t="s">
        <v>342</v>
      </c>
      <c r="C67">
        <v>20.329999999999998</v>
      </c>
      <c r="D67">
        <v>41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1</v>
      </c>
      <c r="BB67">
        <v>0</v>
      </c>
      <c r="BC67" s="8" t="str">
        <f>'Categories Report'!$A$7</f>
        <v>Category 2</v>
      </c>
      <c r="BD67" s="8" t="str">
        <f>'Categories Report_0'!$A$8</f>
        <v>Category 3</v>
      </c>
    </row>
    <row r="68" spans="1:56">
      <c r="A68" t="s">
        <v>163</v>
      </c>
      <c r="B68" s="17" t="s">
        <v>342</v>
      </c>
      <c r="C68">
        <v>20.399999999999999</v>
      </c>
      <c r="D68">
        <v>49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1</v>
      </c>
      <c r="BB68">
        <v>1</v>
      </c>
      <c r="BC68" s="8" t="str">
        <f>'Categories Report'!$A$6</f>
        <v>Category 1</v>
      </c>
      <c r="BD68" s="8" t="str">
        <f>'Categories Report_0'!$A$6</f>
        <v>Category 1</v>
      </c>
    </row>
    <row r="69" spans="1:56">
      <c r="A69" t="s">
        <v>81</v>
      </c>
      <c r="B69" s="17" t="s">
        <v>341</v>
      </c>
      <c r="C69">
        <v>21.12</v>
      </c>
      <c r="D69">
        <v>50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 s="8" t="str">
        <f>'Categories Report'!$A$6</f>
        <v>Category 1</v>
      </c>
      <c r="BD69" s="8" t="str">
        <f>'Categories Report_0'!$A$6</f>
        <v>Category 1</v>
      </c>
    </row>
    <row r="70" spans="1:56">
      <c r="A70" t="s">
        <v>180</v>
      </c>
      <c r="B70" s="17" t="s">
        <v>341</v>
      </c>
      <c r="C70">
        <v>21.34</v>
      </c>
      <c r="D70">
        <v>49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0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 s="8" t="str">
        <f>'Categories Report'!$A$6</f>
        <v>Category 1</v>
      </c>
      <c r="BD70" s="8" t="str">
        <f>'Categories Report_0'!$A$6</f>
        <v>Category 1</v>
      </c>
    </row>
    <row r="71" spans="1:56">
      <c r="A71" t="s">
        <v>121</v>
      </c>
      <c r="B71" s="17" t="s">
        <v>342</v>
      </c>
      <c r="C71">
        <v>21.6</v>
      </c>
      <c r="D71">
        <v>47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1</v>
      </c>
      <c r="AK71">
        <v>1</v>
      </c>
      <c r="AL71">
        <v>1</v>
      </c>
      <c r="AM71">
        <v>1</v>
      </c>
      <c r="AN71">
        <v>0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 s="8" t="str">
        <f>'Categories Report'!$A$6</f>
        <v>Category 1</v>
      </c>
      <c r="BD71" s="8" t="str">
        <f>'Categories Report_0'!$A$6</f>
        <v>Category 1</v>
      </c>
    </row>
    <row r="72" spans="1:56">
      <c r="A72" t="s">
        <v>183</v>
      </c>
      <c r="B72" s="17" t="s">
        <v>342</v>
      </c>
      <c r="C72">
        <v>22.15</v>
      </c>
      <c r="D72">
        <v>49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 s="8" t="str">
        <f>'Categories Report'!$A$6</f>
        <v>Category 1</v>
      </c>
      <c r="BD72" s="8" t="str">
        <f>'Categories Report_0'!$A$6</f>
        <v>Category 1</v>
      </c>
    </row>
    <row r="73" spans="1:56">
      <c r="A73" t="s">
        <v>134</v>
      </c>
      <c r="B73" s="17" t="s">
        <v>341</v>
      </c>
      <c r="C73">
        <v>22.18</v>
      </c>
      <c r="D73">
        <v>49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0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 s="8" t="str">
        <f>'Categories Report'!$A$6</f>
        <v>Category 1</v>
      </c>
      <c r="BD73" s="8" t="str">
        <f>'Categories Report_0'!$A$6</f>
        <v>Category 1</v>
      </c>
    </row>
    <row r="74" spans="1:56">
      <c r="A74" t="s">
        <v>207</v>
      </c>
      <c r="B74" s="17" t="s">
        <v>342</v>
      </c>
      <c r="C74">
        <v>22.5</v>
      </c>
      <c r="D74">
        <v>47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0</v>
      </c>
      <c r="X74">
        <v>1</v>
      </c>
      <c r="Y74">
        <v>1</v>
      </c>
      <c r="Z74">
        <v>1</v>
      </c>
      <c r="AA74">
        <v>1</v>
      </c>
      <c r="AB74">
        <v>1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 s="8" t="str">
        <f>'Categories Report'!$A$6</f>
        <v>Category 1</v>
      </c>
      <c r="BD74" s="8" t="str">
        <f>'Categories Report_0'!$A$6</f>
        <v>Category 1</v>
      </c>
    </row>
    <row r="75" spans="1:56">
      <c r="A75" t="s">
        <v>98</v>
      </c>
      <c r="B75" s="17" t="s">
        <v>341</v>
      </c>
      <c r="C75">
        <v>22.54</v>
      </c>
      <c r="D75">
        <v>47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0</v>
      </c>
      <c r="AV75">
        <v>1</v>
      </c>
      <c r="AW75">
        <v>1</v>
      </c>
      <c r="AX75">
        <v>1</v>
      </c>
      <c r="AY75">
        <v>1</v>
      </c>
      <c r="AZ75">
        <v>0</v>
      </c>
      <c r="BA75">
        <v>1</v>
      </c>
      <c r="BB75">
        <v>0</v>
      </c>
      <c r="BC75" s="8" t="str">
        <f>'Categories Report'!$A$6</f>
        <v>Category 1</v>
      </c>
      <c r="BD75" s="8" t="str">
        <f>'Categories Report_0'!$A$6</f>
        <v>Category 1</v>
      </c>
    </row>
    <row r="76" spans="1:56">
      <c r="A76" t="s">
        <v>201</v>
      </c>
      <c r="B76" s="17" t="s">
        <v>342</v>
      </c>
      <c r="C76">
        <v>23.1</v>
      </c>
      <c r="D76">
        <v>37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1</v>
      </c>
      <c r="AS76">
        <v>1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 s="8" t="str">
        <f>'Categories Report'!$A$7</f>
        <v>Category 2</v>
      </c>
      <c r="BD76" s="8" t="str">
        <f>'Categories Report_0'!$A$8</f>
        <v>Category 3</v>
      </c>
    </row>
    <row r="77" spans="1:56">
      <c r="A77" t="s">
        <v>186</v>
      </c>
      <c r="B77" s="17" t="s">
        <v>342</v>
      </c>
      <c r="C77">
        <v>23.14</v>
      </c>
      <c r="D77">
        <v>37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0</v>
      </c>
      <c r="AO77">
        <v>0</v>
      </c>
      <c r="AP77">
        <v>1</v>
      </c>
      <c r="AQ77">
        <v>0</v>
      </c>
      <c r="AR77">
        <v>1</v>
      </c>
      <c r="AS77">
        <v>1</v>
      </c>
      <c r="AT77">
        <v>1</v>
      </c>
      <c r="AU77">
        <v>0</v>
      </c>
      <c r="AV77">
        <v>0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 s="8" t="str">
        <f>'Categories Report'!$A$7</f>
        <v>Category 2</v>
      </c>
      <c r="BD77" s="8" t="str">
        <f>'Categories Report_0'!$A$8</f>
        <v>Category 3</v>
      </c>
    </row>
    <row r="78" spans="1:56">
      <c r="A78" t="s">
        <v>146</v>
      </c>
      <c r="B78" s="17" t="s">
        <v>341</v>
      </c>
      <c r="C78">
        <v>23.56</v>
      </c>
      <c r="D78">
        <v>49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 s="8" t="str">
        <f>'Categories Report'!$A$6</f>
        <v>Category 1</v>
      </c>
      <c r="BD78" s="8" t="str">
        <f>'Categories Report_0'!$A$6</f>
        <v>Category 1</v>
      </c>
    </row>
    <row r="79" spans="1:56">
      <c r="A79" t="s">
        <v>88</v>
      </c>
      <c r="B79" s="17" t="s">
        <v>341</v>
      </c>
      <c r="C79">
        <v>24.29</v>
      </c>
      <c r="D79">
        <v>49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0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 s="8" t="str">
        <f>'Categories Report'!$A$6</f>
        <v>Category 1</v>
      </c>
      <c r="BD79" s="8" t="str">
        <f>'Categories Report_0'!$A$6</f>
        <v>Category 1</v>
      </c>
    </row>
    <row r="80" spans="1:56">
      <c r="A80" t="s">
        <v>202</v>
      </c>
      <c r="B80" s="17" t="s">
        <v>342</v>
      </c>
      <c r="C80">
        <v>24.43</v>
      </c>
      <c r="D80">
        <v>33</v>
      </c>
      <c r="E80">
        <v>0</v>
      </c>
      <c r="F80">
        <v>0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1</v>
      </c>
      <c r="Y80">
        <v>1</v>
      </c>
      <c r="Z80">
        <v>1</v>
      </c>
      <c r="AA80">
        <v>1</v>
      </c>
      <c r="AB80">
        <v>0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0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 s="8" t="str">
        <f>'Categories Report'!$A$9</f>
        <v>Category 4</v>
      </c>
      <c r="BD80" s="8" t="str">
        <f>'Categories Report_0'!$A$9</f>
        <v>Category 4</v>
      </c>
    </row>
    <row r="81" spans="1:56">
      <c r="A81" t="s">
        <v>95</v>
      </c>
      <c r="B81" s="17" t="s">
        <v>342</v>
      </c>
      <c r="C81">
        <v>24.55</v>
      </c>
      <c r="D81">
        <v>49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 s="8" t="str">
        <f>'Categories Report'!$A$6</f>
        <v>Category 1</v>
      </c>
      <c r="BD81" s="8" t="str">
        <f>'Categories Report_0'!$A$6</f>
        <v>Category 1</v>
      </c>
    </row>
    <row r="82" spans="1:56">
      <c r="A82" t="s">
        <v>164</v>
      </c>
      <c r="B82" s="17" t="s">
        <v>342</v>
      </c>
      <c r="C82">
        <v>25.2</v>
      </c>
      <c r="D82">
        <v>40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>
        <v>0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0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0</v>
      </c>
      <c r="BA82">
        <v>0</v>
      </c>
      <c r="BB82">
        <v>0</v>
      </c>
      <c r="BC82" s="8" t="str">
        <f>'Categories Report'!$A$7</f>
        <v>Category 2</v>
      </c>
      <c r="BD82" s="8" t="str">
        <f>'Categories Report_0'!$A$8</f>
        <v>Category 3</v>
      </c>
    </row>
    <row r="83" spans="1:56">
      <c r="A83" t="s">
        <v>196</v>
      </c>
      <c r="B83" s="17" t="s">
        <v>341</v>
      </c>
      <c r="C83">
        <v>25.25</v>
      </c>
      <c r="D83">
        <v>48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0</v>
      </c>
      <c r="AV83">
        <v>1</v>
      </c>
      <c r="AW83">
        <v>1</v>
      </c>
      <c r="AX83">
        <v>1</v>
      </c>
      <c r="AY83">
        <v>0</v>
      </c>
      <c r="AZ83">
        <v>1</v>
      </c>
      <c r="BA83">
        <v>1</v>
      </c>
      <c r="BB83">
        <v>1</v>
      </c>
      <c r="BC83" s="8" t="str">
        <f>'Categories Report'!$A$6</f>
        <v>Category 1</v>
      </c>
      <c r="BD83" s="8" t="str">
        <f>'Categories Report_0'!$A$6</f>
        <v>Category 1</v>
      </c>
    </row>
    <row r="84" spans="1:56">
      <c r="A84" t="s">
        <v>78</v>
      </c>
      <c r="B84" s="17" t="s">
        <v>342</v>
      </c>
      <c r="C84">
        <v>25.31</v>
      </c>
      <c r="D84">
        <v>49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0</v>
      </c>
      <c r="BB84">
        <v>1</v>
      </c>
      <c r="BC84" s="8" t="str">
        <f>'Categories Report'!$A$6</f>
        <v>Category 1</v>
      </c>
      <c r="BD84" s="8" t="str">
        <f>'Categories Report_0'!$A$6</f>
        <v>Category 1</v>
      </c>
    </row>
    <row r="85" spans="1:56">
      <c r="A85" t="s">
        <v>117</v>
      </c>
      <c r="B85" s="17" t="s">
        <v>342</v>
      </c>
      <c r="C85">
        <v>25.49</v>
      </c>
      <c r="D85">
        <v>41</v>
      </c>
      <c r="E85">
        <v>0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0</v>
      </c>
      <c r="AL85">
        <v>1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1</v>
      </c>
      <c r="AS85">
        <v>0</v>
      </c>
      <c r="AT85">
        <v>1</v>
      </c>
      <c r="AU85">
        <v>1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0</v>
      </c>
      <c r="BB85">
        <v>1</v>
      </c>
      <c r="BC85" s="8" t="str">
        <f>'Categories Report'!$A$7</f>
        <v>Category 2</v>
      </c>
      <c r="BD85" s="8" t="str">
        <f>'Categories Report_0'!$A$8</f>
        <v>Category 3</v>
      </c>
    </row>
    <row r="86" spans="1:56">
      <c r="A86" t="s">
        <v>217</v>
      </c>
      <c r="B86" s="17" t="s">
        <v>341</v>
      </c>
      <c r="C86">
        <v>26.13</v>
      </c>
      <c r="D86">
        <v>39</v>
      </c>
      <c r="E86">
        <v>0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1</v>
      </c>
      <c r="AD86">
        <v>1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0</v>
      </c>
      <c r="AQ86">
        <v>1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0</v>
      </c>
      <c r="BA86">
        <v>1</v>
      </c>
      <c r="BB86">
        <v>1</v>
      </c>
      <c r="BC86" s="8" t="str">
        <f>'Categories Report'!$A$7</f>
        <v>Category 2</v>
      </c>
      <c r="BD86" s="8" t="str">
        <f>'Categories Report_0'!$A$8</f>
        <v>Category 3</v>
      </c>
    </row>
    <row r="87" spans="1:56">
      <c r="A87" t="s">
        <v>161</v>
      </c>
      <c r="B87" s="17" t="s">
        <v>342</v>
      </c>
      <c r="C87">
        <v>26.15</v>
      </c>
      <c r="D87">
        <v>47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0</v>
      </c>
      <c r="AH87">
        <v>1</v>
      </c>
      <c r="AI87">
        <v>1</v>
      </c>
      <c r="AJ87">
        <v>0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 s="8" t="str">
        <f>'Categories Report'!$A$6</f>
        <v>Category 1</v>
      </c>
      <c r="BD87" s="8" t="str">
        <f>'Categories Report_0'!$A$6</f>
        <v>Category 1</v>
      </c>
    </row>
    <row r="88" spans="1:56">
      <c r="A88" t="s">
        <v>123</v>
      </c>
      <c r="B88" s="17" t="s">
        <v>342</v>
      </c>
      <c r="C88">
        <v>26.22</v>
      </c>
      <c r="D88">
        <v>28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v>0</v>
      </c>
      <c r="AC88">
        <v>1</v>
      </c>
      <c r="AD88">
        <v>1</v>
      </c>
      <c r="AE88">
        <v>1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1</v>
      </c>
      <c r="AR88">
        <v>1</v>
      </c>
      <c r="AS88">
        <v>1</v>
      </c>
      <c r="AT88">
        <v>0</v>
      </c>
      <c r="AU88">
        <v>0</v>
      </c>
      <c r="AV88">
        <v>1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1</v>
      </c>
      <c r="BC88" s="8" t="str">
        <f>'Categories Report'!$A$8</f>
        <v>Category 3</v>
      </c>
      <c r="BD88" s="8" t="str">
        <f>'Categories Report_0'!$A$7</f>
        <v>Category 2</v>
      </c>
    </row>
    <row r="89" spans="1:56">
      <c r="A89" t="s">
        <v>77</v>
      </c>
      <c r="B89" s="17" t="s">
        <v>342</v>
      </c>
      <c r="C89">
        <v>26.23</v>
      </c>
      <c r="D89">
        <v>43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1</v>
      </c>
      <c r="N89">
        <v>1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0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 s="8" t="str">
        <f>'Categories Report'!$A$6</f>
        <v>Category 1</v>
      </c>
      <c r="BD89" s="8" t="str">
        <f>'Categories Report_0'!$A$6</f>
        <v>Category 1</v>
      </c>
    </row>
    <row r="90" spans="1:56">
      <c r="A90" t="s">
        <v>108</v>
      </c>
      <c r="B90" s="17" t="s">
        <v>341</v>
      </c>
      <c r="C90">
        <v>26.23</v>
      </c>
      <c r="D90">
        <v>49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 s="8" t="str">
        <f>'Categories Report'!$A$6</f>
        <v>Category 1</v>
      </c>
      <c r="BD90" s="8" t="str">
        <f>'Categories Report_0'!$A$6</f>
        <v>Category 1</v>
      </c>
    </row>
    <row r="91" spans="1:56">
      <c r="A91" t="s">
        <v>130</v>
      </c>
      <c r="B91" s="17" t="s">
        <v>341</v>
      </c>
      <c r="C91">
        <v>27.1</v>
      </c>
      <c r="D91">
        <v>34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1</v>
      </c>
      <c r="L91">
        <v>1</v>
      </c>
      <c r="M91">
        <v>0</v>
      </c>
      <c r="N91">
        <v>1</v>
      </c>
      <c r="O91">
        <v>0</v>
      </c>
      <c r="P91">
        <v>1</v>
      </c>
      <c r="Q91">
        <v>1</v>
      </c>
      <c r="R91">
        <v>1</v>
      </c>
      <c r="S91">
        <v>0</v>
      </c>
      <c r="T91">
        <v>1</v>
      </c>
      <c r="U91">
        <v>0</v>
      </c>
      <c r="V91">
        <v>1</v>
      </c>
      <c r="W91">
        <v>1</v>
      </c>
      <c r="X91">
        <v>1</v>
      </c>
      <c r="Y91">
        <v>1</v>
      </c>
      <c r="Z91">
        <v>0</v>
      </c>
      <c r="AA91">
        <v>1</v>
      </c>
      <c r="AB91">
        <v>0</v>
      </c>
      <c r="AC91">
        <v>1</v>
      </c>
      <c r="AD91">
        <v>1</v>
      </c>
      <c r="AE91">
        <v>0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1</v>
      </c>
      <c r="AR91">
        <v>1</v>
      </c>
      <c r="AS91">
        <v>1</v>
      </c>
      <c r="AT91">
        <v>1</v>
      </c>
      <c r="AU91">
        <v>0</v>
      </c>
      <c r="AV91">
        <v>1</v>
      </c>
      <c r="AW91">
        <v>1</v>
      </c>
      <c r="AX91">
        <v>1</v>
      </c>
      <c r="AY91">
        <v>1</v>
      </c>
      <c r="AZ91">
        <v>0</v>
      </c>
      <c r="BA91">
        <v>1</v>
      </c>
      <c r="BB91">
        <v>0</v>
      </c>
      <c r="BC91" s="8" t="str">
        <f>'Categories Report'!$A$9</f>
        <v>Category 4</v>
      </c>
      <c r="BD91" s="8" t="str">
        <f>'Categories Report_0'!$A$7</f>
        <v>Category 2</v>
      </c>
    </row>
    <row r="92" spans="1:56">
      <c r="A92" t="s">
        <v>176</v>
      </c>
      <c r="B92" s="17" t="s">
        <v>341</v>
      </c>
      <c r="C92">
        <v>27.3</v>
      </c>
      <c r="D92">
        <v>49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 s="8" t="str">
        <f>'Categories Report'!$A$6</f>
        <v>Category 1</v>
      </c>
      <c r="BD92" s="8" t="str">
        <f>'Categories Report_0'!$A$6</f>
        <v>Category 1</v>
      </c>
    </row>
    <row r="93" spans="1:56">
      <c r="A93" t="s">
        <v>223</v>
      </c>
      <c r="B93" s="17" t="s">
        <v>342</v>
      </c>
      <c r="C93">
        <v>28.14</v>
      </c>
      <c r="D93">
        <v>36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1</v>
      </c>
      <c r="O93">
        <v>0</v>
      </c>
      <c r="P93">
        <v>1</v>
      </c>
      <c r="Q93">
        <v>1</v>
      </c>
      <c r="R93">
        <v>1</v>
      </c>
      <c r="S93">
        <v>0</v>
      </c>
      <c r="T93">
        <v>1</v>
      </c>
      <c r="U93">
        <v>1</v>
      </c>
      <c r="V93">
        <v>1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1</v>
      </c>
      <c r="AD93">
        <v>1</v>
      </c>
      <c r="AE93">
        <v>0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0</v>
      </c>
      <c r="AV93">
        <v>1</v>
      </c>
      <c r="AW93">
        <v>1</v>
      </c>
      <c r="AX93">
        <v>0</v>
      </c>
      <c r="AY93">
        <v>1</v>
      </c>
      <c r="AZ93">
        <v>1</v>
      </c>
      <c r="BA93">
        <v>1</v>
      </c>
      <c r="BB93">
        <v>0</v>
      </c>
      <c r="BC93" s="8" t="str">
        <f>'Categories Report'!$A$9</f>
        <v>Category 4</v>
      </c>
      <c r="BD93" s="8" t="str">
        <f>'Categories Report_0'!$A$8</f>
        <v>Category 3</v>
      </c>
    </row>
    <row r="94" spans="1:56">
      <c r="A94" t="s">
        <v>70</v>
      </c>
      <c r="B94" s="17" t="s">
        <v>342</v>
      </c>
      <c r="C94">
        <v>29</v>
      </c>
      <c r="D94">
        <v>45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1</v>
      </c>
      <c r="S94">
        <v>0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 s="8" t="str">
        <f>'Categories Report'!$A$6</f>
        <v>Category 1</v>
      </c>
      <c r="BD94" s="8" t="str">
        <f>'Categories Report_0'!$A$6</f>
        <v>Category 1</v>
      </c>
    </row>
    <row r="95" spans="1:56">
      <c r="A95" t="s">
        <v>120</v>
      </c>
      <c r="B95" s="17" t="s">
        <v>342</v>
      </c>
      <c r="C95">
        <v>29</v>
      </c>
      <c r="D95">
        <v>44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0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 s="8" t="str">
        <f>'Categories Report'!$A$6</f>
        <v>Category 1</v>
      </c>
      <c r="BD95" s="8" t="str">
        <f>'Categories Report_0'!$A$6</f>
        <v>Category 1</v>
      </c>
    </row>
    <row r="96" spans="1:56">
      <c r="A96" t="s">
        <v>129</v>
      </c>
      <c r="B96" s="17" t="s">
        <v>341</v>
      </c>
      <c r="C96">
        <v>29.17</v>
      </c>
      <c r="D96">
        <v>28</v>
      </c>
      <c r="E96">
        <v>0</v>
      </c>
      <c r="F96">
        <v>1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1</v>
      </c>
      <c r="U96">
        <v>0</v>
      </c>
      <c r="V96">
        <v>0</v>
      </c>
      <c r="W96">
        <v>1</v>
      </c>
      <c r="X96">
        <v>0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1</v>
      </c>
      <c r="AQ96">
        <v>0</v>
      </c>
      <c r="AR96">
        <v>1</v>
      </c>
      <c r="AS96">
        <v>1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0</v>
      </c>
      <c r="BC96" s="8" t="str">
        <f>'Categories Report'!$A$8</f>
        <v>Category 3</v>
      </c>
      <c r="BD96" s="8" t="str">
        <f>'Categories Report_0'!$A$7</f>
        <v>Category 2</v>
      </c>
    </row>
    <row r="97" spans="1:56">
      <c r="A97" t="s">
        <v>159</v>
      </c>
      <c r="B97" s="17" t="s">
        <v>341</v>
      </c>
      <c r="C97">
        <v>29.52</v>
      </c>
      <c r="D97">
        <v>32</v>
      </c>
      <c r="E97">
        <v>1</v>
      </c>
      <c r="F97">
        <v>1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0</v>
      </c>
      <c r="W97">
        <v>1</v>
      </c>
      <c r="X97">
        <v>1</v>
      </c>
      <c r="Y97">
        <v>1</v>
      </c>
      <c r="Z97">
        <v>0</v>
      </c>
      <c r="AA97">
        <v>1</v>
      </c>
      <c r="AB97">
        <v>1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0</v>
      </c>
      <c r="BC97" s="8" t="str">
        <f>'Categories Report'!$A$7</f>
        <v>Category 2</v>
      </c>
      <c r="BD97" s="8" t="str">
        <f>'Categories Report_0'!$A$7</f>
        <v>Category 2</v>
      </c>
    </row>
    <row r="98" spans="1:56">
      <c r="A98" t="s">
        <v>167</v>
      </c>
      <c r="B98" s="17" t="s">
        <v>342</v>
      </c>
      <c r="C98">
        <v>29.52</v>
      </c>
      <c r="D98">
        <v>38</v>
      </c>
      <c r="E98">
        <v>0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0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0</v>
      </c>
      <c r="AW98">
        <v>1</v>
      </c>
      <c r="AX98">
        <v>1</v>
      </c>
      <c r="AY98">
        <v>0</v>
      </c>
      <c r="AZ98">
        <v>1</v>
      </c>
      <c r="BA98">
        <v>1</v>
      </c>
      <c r="BB98">
        <v>1</v>
      </c>
      <c r="BC98" s="8" t="str">
        <f>'Categories Report'!$A$7</f>
        <v>Category 2</v>
      </c>
      <c r="BD98" s="8" t="str">
        <f>'Categories Report_0'!$A$8</f>
        <v>Category 3</v>
      </c>
    </row>
    <row r="99" spans="1:56">
      <c r="A99" t="s">
        <v>93</v>
      </c>
      <c r="B99" s="17" t="s">
        <v>342</v>
      </c>
      <c r="C99">
        <v>29.8</v>
      </c>
      <c r="D99">
        <v>49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0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 s="8" t="str">
        <f>'Categories Report'!$A$6</f>
        <v>Category 1</v>
      </c>
      <c r="BD99" s="8" t="str">
        <f>'Categories Report_0'!$A$6</f>
        <v>Category 1</v>
      </c>
    </row>
    <row r="100" spans="1:56">
      <c r="A100" t="s">
        <v>104</v>
      </c>
      <c r="B100" s="17" t="s">
        <v>341</v>
      </c>
      <c r="C100">
        <v>30.2</v>
      </c>
      <c r="D100">
        <v>43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0</v>
      </c>
      <c r="BC100" s="8" t="str">
        <f>'Categories Report'!$A$6</f>
        <v>Category 1</v>
      </c>
      <c r="BD100" s="8" t="str">
        <f>'Categories Report_0'!$A$6</f>
        <v>Category 1</v>
      </c>
    </row>
    <row r="101" spans="1:56">
      <c r="A101" t="s">
        <v>193</v>
      </c>
      <c r="B101" s="17" t="s">
        <v>341</v>
      </c>
      <c r="C101">
        <v>30.42</v>
      </c>
      <c r="D101">
        <v>40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0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1</v>
      </c>
      <c r="AZ101">
        <v>0</v>
      </c>
      <c r="BA101">
        <v>0</v>
      </c>
      <c r="BB101">
        <v>1</v>
      </c>
      <c r="BC101" s="8" t="str">
        <f>'Categories Report'!$A$7</f>
        <v>Category 2</v>
      </c>
      <c r="BD101" s="8" t="str">
        <f>'Categories Report_0'!$A$8</f>
        <v>Category 3</v>
      </c>
    </row>
    <row r="102" spans="1:56">
      <c r="A102" t="s">
        <v>103</v>
      </c>
      <c r="B102" s="17" t="s">
        <v>342</v>
      </c>
      <c r="C102">
        <v>31.1</v>
      </c>
      <c r="D102">
        <v>34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1</v>
      </c>
      <c r="U102">
        <v>0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1</v>
      </c>
      <c r="AS102">
        <v>1</v>
      </c>
      <c r="AT102">
        <v>1</v>
      </c>
      <c r="AU102">
        <v>0</v>
      </c>
      <c r="AV102">
        <v>1</v>
      </c>
      <c r="AW102">
        <v>1</v>
      </c>
      <c r="AX102">
        <v>1</v>
      </c>
      <c r="AY102">
        <v>0</v>
      </c>
      <c r="AZ102">
        <v>1</v>
      </c>
      <c r="BA102">
        <v>1</v>
      </c>
      <c r="BB102">
        <v>1</v>
      </c>
      <c r="BC102" s="8" t="str">
        <f>'Categories Report'!$A$8</f>
        <v>Category 3</v>
      </c>
      <c r="BD102" s="8" t="str">
        <f>'Categories Report_0'!$A$7</f>
        <v>Category 2</v>
      </c>
    </row>
    <row r="103" spans="1:56">
      <c r="A103" t="s">
        <v>107</v>
      </c>
      <c r="B103" s="17" t="s">
        <v>341</v>
      </c>
      <c r="C103">
        <v>31.26</v>
      </c>
      <c r="D103">
        <v>49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 s="8" t="str">
        <f>'Categories Report'!$A$6</f>
        <v>Category 1</v>
      </c>
      <c r="BD103" s="8" t="str">
        <f>'Categories Report_0'!$A$6</f>
        <v>Category 1</v>
      </c>
    </row>
    <row r="104" spans="1:56">
      <c r="A104" t="s">
        <v>156</v>
      </c>
      <c r="B104" s="17" t="s">
        <v>341</v>
      </c>
      <c r="C104">
        <v>31.4</v>
      </c>
      <c r="D104">
        <v>45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 s="8" t="str">
        <f>'Categories Report'!$A$6</f>
        <v>Category 1</v>
      </c>
      <c r="BD104" s="8" t="str">
        <f>'Categories Report_0'!$A$6</f>
        <v>Category 1</v>
      </c>
    </row>
    <row r="105" spans="1:56">
      <c r="A105" t="s">
        <v>210</v>
      </c>
      <c r="B105" s="17" t="s">
        <v>342</v>
      </c>
      <c r="C105">
        <v>33.58</v>
      </c>
      <c r="D105">
        <v>32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1</v>
      </c>
      <c r="AB105">
        <v>0</v>
      </c>
      <c r="AC105">
        <v>1</v>
      </c>
      <c r="AD105">
        <v>0</v>
      </c>
      <c r="AE105">
        <v>0</v>
      </c>
      <c r="AF105">
        <v>1</v>
      </c>
      <c r="AG105">
        <v>0</v>
      </c>
      <c r="AH105">
        <v>1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0</v>
      </c>
      <c r="AV105">
        <v>0</v>
      </c>
      <c r="AW105">
        <v>1</v>
      </c>
      <c r="AX105">
        <v>1</v>
      </c>
      <c r="AY105">
        <v>1</v>
      </c>
      <c r="AZ105">
        <v>1</v>
      </c>
      <c r="BA105">
        <v>0</v>
      </c>
      <c r="BB105">
        <v>0</v>
      </c>
      <c r="BC105" s="8" t="str">
        <f>'Categories Report'!$A$9</f>
        <v>Category 4</v>
      </c>
      <c r="BD105" s="8" t="str">
        <f>'Categories Report_0'!$A$7</f>
        <v>Category 2</v>
      </c>
    </row>
    <row r="106" spans="1:56">
      <c r="A106" t="s">
        <v>213</v>
      </c>
      <c r="B106" s="17" t="s">
        <v>341</v>
      </c>
      <c r="C106">
        <v>34.1</v>
      </c>
      <c r="D106">
        <v>47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0</v>
      </c>
      <c r="AD106">
        <v>1</v>
      </c>
      <c r="AE106">
        <v>1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 s="8" t="str">
        <f>'Categories Report'!$A$6</f>
        <v>Category 1</v>
      </c>
      <c r="BD106" s="8" t="str">
        <f>'Categories Report_0'!$A$6</f>
        <v>Category 1</v>
      </c>
    </row>
    <row r="107" spans="1:56">
      <c r="A107" t="s">
        <v>205</v>
      </c>
      <c r="B107" s="17" t="s">
        <v>342</v>
      </c>
      <c r="C107">
        <v>34.44</v>
      </c>
      <c r="D107">
        <v>37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1</v>
      </c>
      <c r="U107">
        <v>1</v>
      </c>
      <c r="V107">
        <v>1</v>
      </c>
      <c r="W107">
        <v>0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1</v>
      </c>
      <c r="AV107">
        <v>0</v>
      </c>
      <c r="AW107">
        <v>1</v>
      </c>
      <c r="AX107">
        <v>1</v>
      </c>
      <c r="AY107">
        <v>0</v>
      </c>
      <c r="AZ107">
        <v>1</v>
      </c>
      <c r="BA107">
        <v>1</v>
      </c>
      <c r="BB107">
        <v>1</v>
      </c>
      <c r="BC107" s="8" t="str">
        <f>'Categories Report'!$A$7</f>
        <v>Category 2</v>
      </c>
      <c r="BD107" s="8" t="str">
        <f>'Categories Report_0'!$A$8</f>
        <v>Category 3</v>
      </c>
    </row>
    <row r="108" spans="1:56">
      <c r="A108" t="s">
        <v>122</v>
      </c>
      <c r="B108" s="17" t="s">
        <v>342</v>
      </c>
      <c r="C108">
        <v>35.11</v>
      </c>
      <c r="D108">
        <v>46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0</v>
      </c>
      <c r="AK108">
        <v>1</v>
      </c>
      <c r="AL108">
        <v>0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 s="8" t="str">
        <f>'Categories Report'!$A$6</f>
        <v>Category 1</v>
      </c>
      <c r="BD108" s="8" t="str">
        <f>'Categories Report_0'!$A$6</f>
        <v>Category 1</v>
      </c>
    </row>
    <row r="109" spans="1:56">
      <c r="A109" t="s">
        <v>90</v>
      </c>
      <c r="B109" s="17" t="s">
        <v>341</v>
      </c>
      <c r="C109">
        <v>35.590000000000003</v>
      </c>
      <c r="D109">
        <v>47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0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 s="8" t="str">
        <f>'Categories Report'!$A$6</f>
        <v>Category 1</v>
      </c>
      <c r="BD109" s="8" t="str">
        <f>'Categories Report_0'!$A$6</f>
        <v>Category 1</v>
      </c>
    </row>
    <row r="110" spans="1:56">
      <c r="A110" t="s">
        <v>216</v>
      </c>
      <c r="B110" s="17" t="s">
        <v>341</v>
      </c>
      <c r="C110">
        <v>36.36</v>
      </c>
      <c r="D110">
        <v>36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0</v>
      </c>
      <c r="AZ110">
        <v>1</v>
      </c>
      <c r="BA110">
        <v>0</v>
      </c>
      <c r="BB110">
        <v>0</v>
      </c>
      <c r="BC110" s="8" t="str">
        <f>'Categories Report'!$A$7</f>
        <v>Category 2</v>
      </c>
      <c r="BD110" s="8" t="str">
        <f>'Categories Report_0'!$A$8</f>
        <v>Category 3</v>
      </c>
    </row>
    <row r="111" spans="1:56">
      <c r="A111" t="s">
        <v>113</v>
      </c>
      <c r="B111" s="17" t="s">
        <v>341</v>
      </c>
      <c r="C111">
        <v>37.299999999999997</v>
      </c>
      <c r="D111">
        <v>42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1</v>
      </c>
      <c r="Z111">
        <v>0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0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0</v>
      </c>
      <c r="AV111">
        <v>1</v>
      </c>
      <c r="AW111">
        <v>1</v>
      </c>
      <c r="AX111">
        <v>1</v>
      </c>
      <c r="AY111">
        <v>1</v>
      </c>
      <c r="AZ111">
        <v>0</v>
      </c>
      <c r="BA111">
        <v>1</v>
      </c>
      <c r="BB111">
        <v>1</v>
      </c>
      <c r="BC111" s="8" t="str">
        <f>'Categories Report'!$A$7</f>
        <v>Category 2</v>
      </c>
      <c r="BD111" s="8" t="str">
        <f>'Categories Report_0'!$A$8</f>
        <v>Category 3</v>
      </c>
    </row>
    <row r="112" spans="1:56">
      <c r="A112" t="s">
        <v>165</v>
      </c>
      <c r="B112" s="17" t="s">
        <v>341</v>
      </c>
      <c r="C112">
        <v>37.6</v>
      </c>
      <c r="D112">
        <v>33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0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0</v>
      </c>
      <c r="AA112">
        <v>1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0</v>
      </c>
      <c r="AM112">
        <v>1</v>
      </c>
      <c r="AN112">
        <v>1</v>
      </c>
      <c r="AO112">
        <v>0</v>
      </c>
      <c r="AP112">
        <v>0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0</v>
      </c>
      <c r="AZ112">
        <v>1</v>
      </c>
      <c r="BA112">
        <v>1</v>
      </c>
      <c r="BB112">
        <v>1</v>
      </c>
      <c r="BC112" s="8" t="str">
        <f>'Categories Report'!$A$9</f>
        <v>Category 4</v>
      </c>
      <c r="BD112" s="8" t="str">
        <f>'Categories Report_0'!$A$9</f>
        <v>Category 4</v>
      </c>
    </row>
    <row r="113" spans="1:56">
      <c r="A113" t="s">
        <v>66</v>
      </c>
      <c r="B113" s="17" t="s">
        <v>341</v>
      </c>
      <c r="C113">
        <v>40.1</v>
      </c>
      <c r="D113">
        <v>50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 s="8" t="str">
        <f>'Categories Report'!$A$6</f>
        <v>Category 1</v>
      </c>
      <c r="BD113" s="8" t="str">
        <f>'Categories Report_0'!$A$6</f>
        <v>Category 1</v>
      </c>
    </row>
    <row r="114" spans="1:56">
      <c r="A114" t="s">
        <v>127</v>
      </c>
      <c r="B114" s="17" t="s">
        <v>342</v>
      </c>
      <c r="C114">
        <v>40.31</v>
      </c>
      <c r="D114">
        <v>48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0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0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 s="8" t="str">
        <f>'Categories Report'!$A$6</f>
        <v>Category 1</v>
      </c>
      <c r="BD114" s="8" t="str">
        <f>'Categories Report_0'!$A$6</f>
        <v>Category 1</v>
      </c>
    </row>
    <row r="115" spans="1:56">
      <c r="A115" t="s">
        <v>67</v>
      </c>
      <c r="B115" s="17" t="s">
        <v>341</v>
      </c>
      <c r="C115">
        <v>40.43</v>
      </c>
      <c r="D115">
        <v>34</v>
      </c>
      <c r="E115">
        <v>0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0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1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1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1</v>
      </c>
      <c r="AY115">
        <v>1</v>
      </c>
      <c r="AZ115">
        <v>0</v>
      </c>
      <c r="BA115">
        <v>0</v>
      </c>
      <c r="BB115">
        <v>1</v>
      </c>
      <c r="BC115" s="8" t="str">
        <f>'Categories Report'!$A$9</f>
        <v>Category 4</v>
      </c>
      <c r="BD115" s="8" t="str">
        <f>'Categories Report_0'!$A$7</f>
        <v>Category 2</v>
      </c>
    </row>
    <row r="116" spans="1:56">
      <c r="A116" t="s">
        <v>220</v>
      </c>
      <c r="B116" s="17" t="s">
        <v>342</v>
      </c>
      <c r="C116">
        <v>42.5</v>
      </c>
      <c r="D116">
        <v>44</v>
      </c>
      <c r="E116">
        <v>1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0</v>
      </c>
      <c r="AG116">
        <v>0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0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 s="8" t="str">
        <f>'Categories Report'!$A$6</f>
        <v>Category 1</v>
      </c>
      <c r="BD116" s="8" t="str">
        <f>'Categories Report_0'!$A$6</f>
        <v>Category 1</v>
      </c>
    </row>
    <row r="117" spans="1:56">
      <c r="A117" t="s">
        <v>106</v>
      </c>
      <c r="B117" s="17" t="s">
        <v>342</v>
      </c>
      <c r="C117">
        <v>43.25</v>
      </c>
      <c r="D117">
        <v>43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0</v>
      </c>
      <c r="X117">
        <v>1</v>
      </c>
      <c r="Y117">
        <v>1</v>
      </c>
      <c r="Z117">
        <v>0</v>
      </c>
      <c r="AA117">
        <v>1</v>
      </c>
      <c r="AB117">
        <v>1</v>
      </c>
      <c r="AC117">
        <v>0</v>
      </c>
      <c r="AD117">
        <v>1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0</v>
      </c>
      <c r="BC117" s="8" t="str">
        <f>'Categories Report'!$A$6</f>
        <v>Category 1</v>
      </c>
      <c r="BD117" s="8" t="str">
        <f>'Categories Report_0'!$A$6</f>
        <v>Category 1</v>
      </c>
    </row>
    <row r="118" spans="1:56">
      <c r="A118" t="s">
        <v>114</v>
      </c>
      <c r="B118" s="17" t="s">
        <v>342</v>
      </c>
      <c r="C118">
        <v>44.35</v>
      </c>
      <c r="D118">
        <v>42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1</v>
      </c>
      <c r="AR118">
        <v>1</v>
      </c>
      <c r="AS118">
        <v>0</v>
      </c>
      <c r="AT118">
        <v>1</v>
      </c>
      <c r="AU118">
        <v>1</v>
      </c>
      <c r="AV118">
        <v>0</v>
      </c>
      <c r="AW118">
        <v>1</v>
      </c>
      <c r="AX118">
        <v>1</v>
      </c>
      <c r="AY118">
        <v>0</v>
      </c>
      <c r="AZ118">
        <v>1</v>
      </c>
      <c r="BA118">
        <v>1</v>
      </c>
      <c r="BB118">
        <v>1</v>
      </c>
      <c r="BC118" s="8" t="str">
        <f>'Categories Report'!$A$7</f>
        <v>Category 2</v>
      </c>
      <c r="BD118" s="8" t="str">
        <f>'Categories Report_0'!$A$8</f>
        <v>Category 3</v>
      </c>
    </row>
    <row r="119" spans="1:56">
      <c r="A119" t="s">
        <v>69</v>
      </c>
      <c r="B119" s="17" t="s">
        <v>342</v>
      </c>
      <c r="C119">
        <v>44.49</v>
      </c>
      <c r="D119">
        <v>47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0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0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 s="8" t="str">
        <f>'Categories Report'!$A$6</f>
        <v>Category 1</v>
      </c>
      <c r="BD119" s="8" t="str">
        <f>'Categories Report_0'!$A$6</f>
        <v>Category 1</v>
      </c>
    </row>
    <row r="120" spans="1:56">
      <c r="A120" t="s">
        <v>83</v>
      </c>
      <c r="B120" s="17" t="s">
        <v>342</v>
      </c>
      <c r="C120">
        <v>46.42</v>
      </c>
      <c r="D120">
        <v>48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0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0</v>
      </c>
      <c r="AY120">
        <v>1</v>
      </c>
      <c r="AZ120">
        <v>1</v>
      </c>
      <c r="BA120">
        <v>1</v>
      </c>
      <c r="BB120">
        <v>1</v>
      </c>
      <c r="BC120" s="8" t="str">
        <f>'Categories Report'!$A$6</f>
        <v>Category 1</v>
      </c>
      <c r="BD120" s="8" t="str">
        <f>'Categories Report_0'!$A$6</f>
        <v>Category 1</v>
      </c>
    </row>
    <row r="121" spans="1:56">
      <c r="A121" t="s">
        <v>204</v>
      </c>
      <c r="B121" s="17" t="s">
        <v>341</v>
      </c>
      <c r="C121">
        <v>47.13</v>
      </c>
      <c r="D121">
        <v>43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0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v>1</v>
      </c>
      <c r="AI121">
        <v>0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1</v>
      </c>
      <c r="AV121">
        <v>0</v>
      </c>
      <c r="AW121">
        <v>1</v>
      </c>
      <c r="AX121">
        <v>1</v>
      </c>
      <c r="AY121">
        <v>1</v>
      </c>
      <c r="AZ121">
        <v>0</v>
      </c>
      <c r="BA121">
        <v>1</v>
      </c>
      <c r="BB121">
        <v>1</v>
      </c>
      <c r="BC121" s="8" t="str">
        <f>'Categories Report'!$A$6</f>
        <v>Category 1</v>
      </c>
      <c r="BD121" s="8" t="str">
        <f>'Categories Report_0'!$A$6</f>
        <v>Category 1</v>
      </c>
    </row>
    <row r="122" spans="1:56">
      <c r="A122" t="s">
        <v>105</v>
      </c>
      <c r="B122" s="17" t="s">
        <v>341</v>
      </c>
      <c r="C122">
        <v>47.21</v>
      </c>
      <c r="D122">
        <v>29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1</v>
      </c>
      <c r="AD122">
        <v>1</v>
      </c>
      <c r="AE122">
        <v>0</v>
      </c>
      <c r="AF122">
        <v>1</v>
      </c>
      <c r="AG122">
        <v>0</v>
      </c>
      <c r="AH122">
        <v>1</v>
      </c>
      <c r="AI122">
        <v>0</v>
      </c>
      <c r="AJ122">
        <v>1</v>
      </c>
      <c r="AK122">
        <v>1</v>
      </c>
      <c r="AL122">
        <v>0</v>
      </c>
      <c r="AM122">
        <v>1</v>
      </c>
      <c r="AN122">
        <v>1</v>
      </c>
      <c r="AO122">
        <v>0</v>
      </c>
      <c r="AP122">
        <v>1</v>
      </c>
      <c r="AQ122">
        <v>0</v>
      </c>
      <c r="AR122">
        <v>1</v>
      </c>
      <c r="AS122">
        <v>1</v>
      </c>
      <c r="AT122">
        <v>0</v>
      </c>
      <c r="AU122">
        <v>0</v>
      </c>
      <c r="AV122">
        <v>1</v>
      </c>
      <c r="AW122">
        <v>1</v>
      </c>
      <c r="AX122">
        <v>1</v>
      </c>
      <c r="AY122">
        <v>0</v>
      </c>
      <c r="AZ122">
        <v>1</v>
      </c>
      <c r="BA122">
        <v>0</v>
      </c>
      <c r="BB122">
        <v>0</v>
      </c>
      <c r="BC122" s="8" t="str">
        <f>'Categories Report'!$A$9</f>
        <v>Category 4</v>
      </c>
      <c r="BD122" s="8" t="str">
        <f>'Categories Report_0'!$A$7</f>
        <v>Category 2</v>
      </c>
    </row>
    <row r="123" spans="1:56">
      <c r="A123" t="s">
        <v>154</v>
      </c>
      <c r="B123" s="17" t="s">
        <v>341</v>
      </c>
      <c r="C123">
        <v>47.3</v>
      </c>
      <c r="D123">
        <v>30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0</v>
      </c>
      <c r="V123">
        <v>1</v>
      </c>
      <c r="W123">
        <v>1</v>
      </c>
      <c r="X123">
        <v>1</v>
      </c>
      <c r="Y123">
        <v>1</v>
      </c>
      <c r="Z123">
        <v>0</v>
      </c>
      <c r="AA123">
        <v>1</v>
      </c>
      <c r="AB123">
        <v>0</v>
      </c>
      <c r="AC123">
        <v>1</v>
      </c>
      <c r="AD123">
        <v>1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0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0</v>
      </c>
      <c r="AQ123">
        <v>0</v>
      </c>
      <c r="AR123">
        <v>1</v>
      </c>
      <c r="AS123">
        <v>1</v>
      </c>
      <c r="AT123">
        <v>1</v>
      </c>
      <c r="AU123">
        <v>0</v>
      </c>
      <c r="AV123">
        <v>1</v>
      </c>
      <c r="AW123">
        <v>1</v>
      </c>
      <c r="AX123">
        <v>1</v>
      </c>
      <c r="AY123">
        <v>0</v>
      </c>
      <c r="AZ123">
        <v>0</v>
      </c>
      <c r="BA123">
        <v>0</v>
      </c>
      <c r="BB123">
        <v>0</v>
      </c>
      <c r="BC123" s="8" t="str">
        <f>'Categories Report'!$A$9</f>
        <v>Category 4</v>
      </c>
      <c r="BD123" s="8" t="str">
        <f>'Categories Report_0'!$A$7</f>
        <v>Category 2</v>
      </c>
    </row>
    <row r="124" spans="1:56">
      <c r="A124" t="s">
        <v>137</v>
      </c>
      <c r="B124" s="17" t="s">
        <v>341</v>
      </c>
      <c r="C124">
        <v>48.19</v>
      </c>
      <c r="D124">
        <v>27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0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0</v>
      </c>
      <c r="BA124">
        <v>0</v>
      </c>
      <c r="BB124">
        <v>0</v>
      </c>
      <c r="BC124" s="8" t="str">
        <f>'Categories Report'!$A$9</f>
        <v>Category 4</v>
      </c>
      <c r="BD124" s="8" t="str">
        <f>'Categories Report_0'!$A$7</f>
        <v>Category 2</v>
      </c>
    </row>
    <row r="125" spans="1:56">
      <c r="A125" t="s">
        <v>182</v>
      </c>
      <c r="B125" s="17" t="s">
        <v>341</v>
      </c>
      <c r="C125">
        <v>48.59</v>
      </c>
      <c r="D125">
        <v>36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0</v>
      </c>
      <c r="X125">
        <v>1</v>
      </c>
      <c r="Y125">
        <v>1</v>
      </c>
      <c r="Z125">
        <v>0</v>
      </c>
      <c r="AA125">
        <v>1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1</v>
      </c>
      <c r="AI125">
        <v>0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1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1</v>
      </c>
      <c r="BC125" s="8" t="str">
        <f>'Categories Report'!$A$7</f>
        <v>Category 2</v>
      </c>
      <c r="BD125" s="8" t="str">
        <f>'Categories Report_0'!$A$8</f>
        <v>Category 3</v>
      </c>
    </row>
    <row r="126" spans="1:56">
      <c r="A126" t="s">
        <v>131</v>
      </c>
      <c r="B126" s="17" t="s">
        <v>342</v>
      </c>
      <c r="C126">
        <v>49.7</v>
      </c>
      <c r="D126">
        <v>38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0</v>
      </c>
      <c r="AV126">
        <v>1</v>
      </c>
      <c r="AW126">
        <v>1</v>
      </c>
      <c r="AX126">
        <v>1</v>
      </c>
      <c r="AY126">
        <v>0</v>
      </c>
      <c r="AZ126">
        <v>1</v>
      </c>
      <c r="BA126">
        <v>0</v>
      </c>
      <c r="BB126">
        <v>1</v>
      </c>
      <c r="BC126" s="8" t="str">
        <f>'Categories Report'!$A$7</f>
        <v>Category 2</v>
      </c>
      <c r="BD126" s="8" t="str">
        <f>'Categories Report_0'!$A$8</f>
        <v>Category 3</v>
      </c>
    </row>
    <row r="127" spans="1:56">
      <c r="A127" t="s">
        <v>80</v>
      </c>
      <c r="B127" s="17" t="s">
        <v>341</v>
      </c>
      <c r="C127">
        <v>51.1</v>
      </c>
      <c r="D127">
        <v>26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1</v>
      </c>
      <c r="AA127">
        <v>1</v>
      </c>
      <c r="AB127">
        <v>1</v>
      </c>
      <c r="AC127">
        <v>1</v>
      </c>
      <c r="AD127">
        <v>0</v>
      </c>
      <c r="AE127">
        <v>0</v>
      </c>
      <c r="AF127">
        <v>1</v>
      </c>
      <c r="AG127">
        <v>0</v>
      </c>
      <c r="AH127">
        <v>1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1</v>
      </c>
      <c r="AZ127">
        <v>1</v>
      </c>
      <c r="BA127">
        <v>0</v>
      </c>
      <c r="BB127">
        <v>0</v>
      </c>
      <c r="BC127" s="8" t="str">
        <f>'Categories Report'!$A$8</f>
        <v>Category 3</v>
      </c>
      <c r="BD127" s="8" t="str">
        <f>'Categories Report_0'!$A$7</f>
        <v>Category 2</v>
      </c>
    </row>
    <row r="128" spans="1:56">
      <c r="A128" t="s">
        <v>171</v>
      </c>
      <c r="B128" s="17" t="s">
        <v>342</v>
      </c>
      <c r="C128">
        <v>52.16</v>
      </c>
      <c r="D128">
        <v>36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0</v>
      </c>
      <c r="AA128">
        <v>1</v>
      </c>
      <c r="AB128">
        <v>0</v>
      </c>
      <c r="AC128">
        <v>1</v>
      </c>
      <c r="AD128">
        <v>1</v>
      </c>
      <c r="AE128">
        <v>1</v>
      </c>
      <c r="AF128">
        <v>0</v>
      </c>
      <c r="AG128">
        <v>0</v>
      </c>
      <c r="AH128">
        <v>1</v>
      </c>
      <c r="AI128">
        <v>1</v>
      </c>
      <c r="AJ128">
        <v>1</v>
      </c>
      <c r="AK128">
        <v>0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0</v>
      </c>
      <c r="AR128">
        <v>1</v>
      </c>
      <c r="AS128">
        <v>1</v>
      </c>
      <c r="AT128">
        <v>1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1</v>
      </c>
      <c r="BA128">
        <v>1</v>
      </c>
      <c r="BB128">
        <v>1</v>
      </c>
      <c r="BC128" s="8" t="str">
        <f>'Categories Report'!$A$7</f>
        <v>Category 2</v>
      </c>
      <c r="BD128" s="8" t="str">
        <f>'Categories Report_0'!$A$8</f>
        <v>Category 3</v>
      </c>
    </row>
    <row r="129" spans="1:56">
      <c r="A129" t="s">
        <v>181</v>
      </c>
      <c r="B129" s="17" t="s">
        <v>342</v>
      </c>
      <c r="C129">
        <v>53.25</v>
      </c>
      <c r="D129">
        <v>32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1</v>
      </c>
      <c r="Y129">
        <v>1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1</v>
      </c>
      <c r="AS129">
        <v>1</v>
      </c>
      <c r="AT129">
        <v>0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1</v>
      </c>
      <c r="BC129" s="8" t="str">
        <f>'Categories Report'!$A$9</f>
        <v>Category 4</v>
      </c>
      <c r="BD129" s="8" t="str">
        <f>'Categories Report_0'!$A$7</f>
        <v>Category 2</v>
      </c>
    </row>
    <row r="130" spans="1:56">
      <c r="A130" t="s">
        <v>152</v>
      </c>
      <c r="B130" s="17" t="s">
        <v>342</v>
      </c>
      <c r="C130">
        <v>53.3</v>
      </c>
      <c r="D130">
        <v>40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0</v>
      </c>
      <c r="AZ130">
        <v>1</v>
      </c>
      <c r="BA130">
        <v>1</v>
      </c>
      <c r="BB130">
        <v>1</v>
      </c>
      <c r="BC130" s="8" t="str">
        <f>'Categories Report'!$A$9</f>
        <v>Category 4</v>
      </c>
      <c r="BD130" s="8" t="str">
        <f>'Categories Report_0'!$A$8</f>
        <v>Category 3</v>
      </c>
    </row>
    <row r="131" spans="1:56">
      <c r="A131" t="s">
        <v>185</v>
      </c>
      <c r="B131" s="17" t="s">
        <v>341</v>
      </c>
      <c r="C131">
        <v>53.51</v>
      </c>
      <c r="D131">
        <v>38</v>
      </c>
      <c r="E131">
        <v>0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0</v>
      </c>
      <c r="AC131">
        <v>1</v>
      </c>
      <c r="AD131">
        <v>1</v>
      </c>
      <c r="AE131">
        <v>0</v>
      </c>
      <c r="AF131">
        <v>1</v>
      </c>
      <c r="AG131">
        <v>0</v>
      </c>
      <c r="AH131">
        <v>1</v>
      </c>
      <c r="AI131">
        <v>0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1</v>
      </c>
      <c r="AS131">
        <v>1</v>
      </c>
      <c r="AT131">
        <v>1</v>
      </c>
      <c r="AU131">
        <v>0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 s="8" t="str">
        <f>'Categories Report'!$A$9</f>
        <v>Category 4</v>
      </c>
      <c r="BD131" s="8" t="str">
        <f>'Categories Report_0'!$A$8</f>
        <v>Category 3</v>
      </c>
    </row>
    <row r="132" spans="1:56">
      <c r="A132" t="s">
        <v>178</v>
      </c>
      <c r="B132" s="17" t="s">
        <v>341</v>
      </c>
      <c r="C132">
        <v>54.3</v>
      </c>
      <c r="D132">
        <v>33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1</v>
      </c>
      <c r="AH132">
        <v>1</v>
      </c>
      <c r="AI132">
        <v>1</v>
      </c>
      <c r="AJ132">
        <v>0</v>
      </c>
      <c r="AK132">
        <v>1</v>
      </c>
      <c r="AL132">
        <v>0</v>
      </c>
      <c r="AM132">
        <v>1</v>
      </c>
      <c r="AN132">
        <v>1</v>
      </c>
      <c r="AO132">
        <v>0</v>
      </c>
      <c r="AP132">
        <v>0</v>
      </c>
      <c r="AQ132">
        <v>1</v>
      </c>
      <c r="AR132">
        <v>1</v>
      </c>
      <c r="AS132">
        <v>1</v>
      </c>
      <c r="AT132">
        <v>1</v>
      </c>
      <c r="AU132">
        <v>0</v>
      </c>
      <c r="AV132">
        <v>1</v>
      </c>
      <c r="AW132">
        <v>1</v>
      </c>
      <c r="AX132">
        <v>1</v>
      </c>
      <c r="AY132">
        <v>1</v>
      </c>
      <c r="AZ132">
        <v>0</v>
      </c>
      <c r="BA132">
        <v>1</v>
      </c>
      <c r="BB132">
        <v>0</v>
      </c>
      <c r="BC132" s="8" t="str">
        <f>'Categories Report'!$A$9</f>
        <v>Category 4</v>
      </c>
      <c r="BD132" s="8" t="str">
        <f>'Categories Report_0'!$A$7</f>
        <v>Category 2</v>
      </c>
    </row>
    <row r="133" spans="1:56">
      <c r="A133" t="s">
        <v>144</v>
      </c>
      <c r="B133" s="17" t="s">
        <v>341</v>
      </c>
      <c r="C133">
        <v>54.46</v>
      </c>
      <c r="D133">
        <v>30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1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1</v>
      </c>
      <c r="AE133">
        <v>1</v>
      </c>
      <c r="AF133">
        <v>1</v>
      </c>
      <c r="AG133">
        <v>0</v>
      </c>
      <c r="AH133">
        <v>1</v>
      </c>
      <c r="AI133">
        <v>0</v>
      </c>
      <c r="AJ133">
        <v>0</v>
      </c>
      <c r="AK133">
        <v>1</v>
      </c>
      <c r="AL133">
        <v>1</v>
      </c>
      <c r="AM133">
        <v>1</v>
      </c>
      <c r="AN133">
        <v>1</v>
      </c>
      <c r="AO133">
        <v>0</v>
      </c>
      <c r="AP133">
        <v>1</v>
      </c>
      <c r="AQ133">
        <v>0</v>
      </c>
      <c r="AR133">
        <v>1</v>
      </c>
      <c r="AS133">
        <v>1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0</v>
      </c>
      <c r="AZ133">
        <v>0</v>
      </c>
      <c r="BA133">
        <v>0</v>
      </c>
      <c r="BB133">
        <v>1</v>
      </c>
      <c r="BC133" s="8" t="str">
        <f>'Categories Report'!$A$8</f>
        <v>Category 3</v>
      </c>
      <c r="BD133" s="8" t="str">
        <f>'Categories Report_0'!$A$7</f>
        <v>Category 2</v>
      </c>
    </row>
    <row r="134" spans="1:56">
      <c r="A134" t="s">
        <v>132</v>
      </c>
      <c r="B134" s="17" t="s">
        <v>341</v>
      </c>
      <c r="C134">
        <v>55.37</v>
      </c>
      <c r="D134">
        <v>38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0</v>
      </c>
      <c r="X134">
        <v>1</v>
      </c>
      <c r="Y134">
        <v>0</v>
      </c>
      <c r="Z134">
        <v>1</v>
      </c>
      <c r="AA134">
        <v>1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0</v>
      </c>
      <c r="AU134">
        <v>1</v>
      </c>
      <c r="AV134">
        <v>0</v>
      </c>
      <c r="AW134">
        <v>1</v>
      </c>
      <c r="AX134">
        <v>1</v>
      </c>
      <c r="AY134">
        <v>1</v>
      </c>
      <c r="AZ134">
        <v>1</v>
      </c>
      <c r="BA134">
        <v>0</v>
      </c>
      <c r="BB134">
        <v>1</v>
      </c>
      <c r="BC134" s="8" t="str">
        <f>'Categories Report'!$A$7</f>
        <v>Category 2</v>
      </c>
      <c r="BD134" s="8" t="str">
        <f>'Categories Report_0'!$A$8</f>
        <v>Category 3</v>
      </c>
    </row>
    <row r="135" spans="1:56">
      <c r="A135" t="s">
        <v>86</v>
      </c>
      <c r="B135" s="17" t="s">
        <v>342</v>
      </c>
      <c r="C135">
        <v>57.21</v>
      </c>
      <c r="D135">
        <v>47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0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 s="8" t="str">
        <f>'Categories Report'!$A$6</f>
        <v>Category 1</v>
      </c>
      <c r="BD135" s="8" t="str">
        <f>'Categories Report_0'!$A$6</f>
        <v>Category 1</v>
      </c>
    </row>
    <row r="136" spans="1:56">
      <c r="A136" t="s">
        <v>177</v>
      </c>
      <c r="B136" s="17" t="s">
        <v>341</v>
      </c>
      <c r="C136">
        <v>59.17</v>
      </c>
      <c r="D136">
        <v>28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1</v>
      </c>
      <c r="Y136">
        <v>1</v>
      </c>
      <c r="Z136">
        <v>0</v>
      </c>
      <c r="AA136">
        <v>0</v>
      </c>
      <c r="AB136">
        <v>1</v>
      </c>
      <c r="AC136">
        <v>1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1</v>
      </c>
      <c r="AJ136">
        <v>0</v>
      </c>
      <c r="AK136">
        <v>1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1</v>
      </c>
      <c r="AY136">
        <v>1</v>
      </c>
      <c r="AZ136">
        <v>0</v>
      </c>
      <c r="BA136">
        <v>1</v>
      </c>
      <c r="BB136">
        <v>0</v>
      </c>
      <c r="BC136" s="8" t="str">
        <f>'Categories Report'!$A$9</f>
        <v>Category 4</v>
      </c>
      <c r="BD136" s="8" t="str">
        <f>'Categories Report_0'!$A$9</f>
        <v>Category 4</v>
      </c>
    </row>
    <row r="137" spans="1:56">
      <c r="A137" t="s">
        <v>102</v>
      </c>
      <c r="B137" s="17" t="s">
        <v>342</v>
      </c>
      <c r="C137">
        <v>60</v>
      </c>
      <c r="D137">
        <v>33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0</v>
      </c>
      <c r="S137">
        <v>1</v>
      </c>
      <c r="T137">
        <v>1</v>
      </c>
      <c r="U137">
        <v>0</v>
      </c>
      <c r="V137">
        <v>1</v>
      </c>
      <c r="W137">
        <v>0</v>
      </c>
      <c r="X137">
        <v>1</v>
      </c>
      <c r="Y137">
        <v>1</v>
      </c>
      <c r="Z137">
        <v>1</v>
      </c>
      <c r="AA137">
        <v>1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0</v>
      </c>
      <c r="AN137">
        <v>1</v>
      </c>
      <c r="AO137">
        <v>1</v>
      </c>
      <c r="AP137">
        <v>1</v>
      </c>
      <c r="AQ137">
        <v>0</v>
      </c>
      <c r="AR137">
        <v>1</v>
      </c>
      <c r="AS137">
        <v>1</v>
      </c>
      <c r="AT137">
        <v>1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0</v>
      </c>
      <c r="BA137">
        <v>0</v>
      </c>
      <c r="BB137">
        <v>0</v>
      </c>
      <c r="BC137" s="8" t="str">
        <f>'Categories Report'!$A$9</f>
        <v>Category 4</v>
      </c>
      <c r="BD137" s="8" t="str">
        <f>'Categories Report_0'!$A$7</f>
        <v>Category 2</v>
      </c>
    </row>
    <row r="138" spans="1:56">
      <c r="A138" t="s">
        <v>148</v>
      </c>
      <c r="B138" s="17" t="s">
        <v>342</v>
      </c>
      <c r="C138">
        <v>60</v>
      </c>
      <c r="D138">
        <v>20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1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1</v>
      </c>
      <c r="AW138">
        <v>0</v>
      </c>
      <c r="AX138">
        <v>1</v>
      </c>
      <c r="AY138">
        <v>1</v>
      </c>
      <c r="AZ138">
        <v>1</v>
      </c>
      <c r="BA138">
        <v>0</v>
      </c>
      <c r="BB138">
        <v>0</v>
      </c>
      <c r="BC138" s="8" t="str">
        <f>'Categories Report'!$A$8</f>
        <v>Category 3</v>
      </c>
      <c r="BD138" s="8" t="str">
        <f>'Categories Report_0'!$A$7</f>
        <v>Category 2</v>
      </c>
    </row>
    <row r="139" spans="1:56">
      <c r="A139" t="s">
        <v>194</v>
      </c>
      <c r="B139" s="17" t="s">
        <v>341</v>
      </c>
      <c r="C139">
        <v>60</v>
      </c>
      <c r="D139">
        <v>30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1</v>
      </c>
      <c r="V139">
        <v>1</v>
      </c>
      <c r="W139">
        <v>1</v>
      </c>
      <c r="X139">
        <v>0</v>
      </c>
      <c r="Y139">
        <v>1</v>
      </c>
      <c r="Z139">
        <v>0</v>
      </c>
      <c r="AA139">
        <v>1</v>
      </c>
      <c r="AB139">
        <v>0</v>
      </c>
      <c r="AC139">
        <v>1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1</v>
      </c>
      <c r="AR139">
        <v>1</v>
      </c>
      <c r="AS139">
        <v>1</v>
      </c>
      <c r="AT139">
        <v>1</v>
      </c>
      <c r="AU139">
        <v>0</v>
      </c>
      <c r="AV139">
        <v>0</v>
      </c>
      <c r="AW139">
        <v>1</v>
      </c>
      <c r="AX139">
        <v>1</v>
      </c>
      <c r="AY139">
        <v>0</v>
      </c>
      <c r="AZ139">
        <v>0</v>
      </c>
      <c r="BA139">
        <v>0</v>
      </c>
      <c r="BB139">
        <v>0</v>
      </c>
      <c r="BC139" s="8" t="str">
        <f>'Categories Report'!$A$9</f>
        <v>Category 4</v>
      </c>
      <c r="BD139" s="8" t="str">
        <f>'Categories Report_0'!$A$7</f>
        <v>Category 2</v>
      </c>
    </row>
    <row r="140" spans="1:56">
      <c r="A140" t="s">
        <v>212</v>
      </c>
      <c r="B140" s="17" t="s">
        <v>342</v>
      </c>
      <c r="C140">
        <v>60</v>
      </c>
      <c r="D140">
        <v>6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 s="8" t="str">
        <f>'Categories Report'!$A$8</f>
        <v>Category 3</v>
      </c>
      <c r="BD140" s="8" t="str">
        <f>'Categories Report_0'!$A$7</f>
        <v>Category 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101"/>
  <sheetViews>
    <sheetView tabSelected="1" topLeftCell="A167" workbookViewId="0">
      <selection activeCell="J185" sqref="J185"/>
    </sheetView>
  </sheetViews>
  <sheetFormatPr defaultRowHeight="12.75" outlineLevelRow="1"/>
  <cols>
    <col min="1" max="1" width="18.85546875" style="7" bestFit="1" customWidth="1"/>
    <col min="2" max="2" width="16.7109375" style="7" bestFit="1" customWidth="1"/>
    <col min="3" max="4" width="12" style="7" customWidth="1"/>
    <col min="5" max="8" width="12" customWidth="1"/>
    <col min="9" max="11" width="12" bestFit="1" customWidth="1"/>
  </cols>
  <sheetData>
    <row r="1" spans="1:7" ht="20.25" thickBot="1">
      <c r="A1" s="21" t="s">
        <v>344</v>
      </c>
      <c r="B1" s="21"/>
      <c r="C1" s="21"/>
      <c r="D1" s="21"/>
      <c r="E1" s="21"/>
      <c r="F1" s="21"/>
      <c r="G1" s="21"/>
    </row>
    <row r="2" spans="1:7" ht="13.5" thickTop="1"/>
    <row r="3" spans="1:7">
      <c r="A3" s="22" t="s">
        <v>253</v>
      </c>
      <c r="B3" s="23"/>
      <c r="C3" s="23"/>
      <c r="D3" s="23"/>
      <c r="E3" s="23"/>
      <c r="F3" s="23"/>
      <c r="G3" s="24"/>
    </row>
    <row r="4" spans="1:7">
      <c r="A4" s="22" t="s">
        <v>345</v>
      </c>
      <c r="B4" s="23"/>
      <c r="C4" s="23"/>
      <c r="D4" s="23"/>
      <c r="E4" s="23"/>
      <c r="F4" s="23"/>
      <c r="G4" s="24"/>
    </row>
    <row r="5" spans="1:7" ht="15.75" thickBot="1">
      <c r="A5" s="9" t="s">
        <v>255</v>
      </c>
      <c r="B5" s="9" t="s">
        <v>256</v>
      </c>
    </row>
    <row r="6" spans="1:7" ht="15">
      <c r="A6" s="6" t="s">
        <v>337</v>
      </c>
      <c r="B6" s="7">
        <v>66</v>
      </c>
    </row>
    <row r="7" spans="1:7" ht="15">
      <c r="A7" s="6" t="s">
        <v>338</v>
      </c>
      <c r="B7" s="7">
        <v>35</v>
      </c>
    </row>
    <row r="8" spans="1:7" ht="15">
      <c r="A8" s="6" t="s">
        <v>339</v>
      </c>
      <c r="B8" s="7">
        <v>28</v>
      </c>
    </row>
    <row r="9" spans="1:7" ht="15">
      <c r="A9" s="6" t="s">
        <v>336</v>
      </c>
      <c r="B9" s="7">
        <v>6</v>
      </c>
    </row>
    <row r="10" spans="1:7" ht="15">
      <c r="A10" s="6" t="s">
        <v>346</v>
      </c>
      <c r="B10" s="7">
        <v>3</v>
      </c>
    </row>
    <row r="13" spans="1:7" ht="15.75" thickBot="1">
      <c r="A13" s="25" t="s">
        <v>318</v>
      </c>
      <c r="B13" s="25"/>
      <c r="C13" s="25"/>
      <c r="D13" s="25"/>
      <c r="E13" s="25"/>
      <c r="F13" s="25"/>
      <c r="G13" s="25"/>
    </row>
    <row r="14" spans="1:7">
      <c r="A14" s="26" t="s">
        <v>319</v>
      </c>
      <c r="B14" s="27"/>
      <c r="C14" s="27"/>
      <c r="D14" s="27"/>
      <c r="E14" s="19"/>
      <c r="F14" s="19"/>
      <c r="G14" s="20"/>
    </row>
    <row r="15" spans="1:7">
      <c r="A15" s="7" t="s">
        <v>251</v>
      </c>
      <c r="B15" s="7" t="s">
        <v>320</v>
      </c>
      <c r="C15" s="7" t="s">
        <v>321</v>
      </c>
      <c r="D15" s="7" t="s">
        <v>322</v>
      </c>
    </row>
    <row r="16" spans="1:7" hidden="1">
      <c r="A16" s="7" t="str">
        <f>'Categories Report_0'!$A$6</f>
        <v>Category 1</v>
      </c>
      <c r="B16" s="10" t="s">
        <v>257</v>
      </c>
      <c r="C16" s="10" t="s">
        <v>258</v>
      </c>
      <c r="D16" s="7">
        <v>100</v>
      </c>
    </row>
    <row r="17" spans="1:4" hidden="1">
      <c r="A17" s="7" t="str">
        <f>'Categories Report_0'!$A$6</f>
        <v>Category 1</v>
      </c>
      <c r="B17" s="10" t="s">
        <v>259</v>
      </c>
      <c r="C17" s="10" t="s">
        <v>260</v>
      </c>
      <c r="D17" s="7">
        <v>30</v>
      </c>
    </row>
    <row r="18" spans="1:4" hidden="1">
      <c r="A18" s="7" t="str">
        <f>'Categories Report_0'!$A$6</f>
        <v>Category 1</v>
      </c>
      <c r="B18" s="10" t="s">
        <v>261</v>
      </c>
      <c r="C18" s="10" t="s">
        <v>260</v>
      </c>
      <c r="D18" s="7">
        <v>21</v>
      </c>
    </row>
    <row r="19" spans="1:4" hidden="1">
      <c r="A19" s="7" t="str">
        <f>'Categories Report_0'!$A$6</f>
        <v>Category 1</v>
      </c>
      <c r="B19" s="10" t="s">
        <v>262</v>
      </c>
      <c r="C19" s="10" t="s">
        <v>260</v>
      </c>
      <c r="D19" s="7">
        <v>21</v>
      </c>
    </row>
    <row r="20" spans="1:4" hidden="1">
      <c r="A20" s="7" t="str">
        <f>'Categories Report_0'!$A$6</f>
        <v>Category 1</v>
      </c>
      <c r="B20" s="10" t="s">
        <v>267</v>
      </c>
      <c r="C20" s="10" t="s">
        <v>260</v>
      </c>
      <c r="D20" s="7">
        <v>21</v>
      </c>
    </row>
    <row r="21" spans="1:4" hidden="1">
      <c r="A21" s="7" t="str">
        <f>'Categories Report_0'!$A$6</f>
        <v>Category 1</v>
      </c>
      <c r="B21" s="10" t="s">
        <v>263</v>
      </c>
      <c r="C21" s="10" t="s">
        <v>260</v>
      </c>
      <c r="D21" s="7">
        <v>21</v>
      </c>
    </row>
    <row r="22" spans="1:4" hidden="1">
      <c r="A22" s="7" t="str">
        <f>'Categories Report_0'!$A$6</f>
        <v>Category 1</v>
      </c>
      <c r="B22" s="10" t="s">
        <v>265</v>
      </c>
      <c r="C22" s="10" t="s">
        <v>260</v>
      </c>
      <c r="D22" s="7">
        <v>20</v>
      </c>
    </row>
    <row r="23" spans="1:4" hidden="1">
      <c r="A23" s="7" t="str">
        <f>'Categories Report_0'!$A$6</f>
        <v>Category 1</v>
      </c>
      <c r="B23" s="10" t="s">
        <v>264</v>
      </c>
      <c r="C23" s="10" t="s">
        <v>260</v>
      </c>
      <c r="D23" s="7">
        <v>19</v>
      </c>
    </row>
    <row r="24" spans="1:4" hidden="1">
      <c r="A24" s="7" t="str">
        <f>'Categories Report_0'!$A$6</f>
        <v>Category 1</v>
      </c>
      <c r="B24" s="10" t="s">
        <v>271</v>
      </c>
      <c r="C24" s="10" t="s">
        <v>260</v>
      </c>
      <c r="D24" s="7">
        <v>18</v>
      </c>
    </row>
    <row r="25" spans="1:4" hidden="1">
      <c r="A25" s="7" t="str">
        <f>'Categories Report_0'!$A$6</f>
        <v>Category 1</v>
      </c>
      <c r="B25" s="10" t="s">
        <v>270</v>
      </c>
      <c r="C25" s="10" t="s">
        <v>260</v>
      </c>
      <c r="D25" s="7">
        <v>18</v>
      </c>
    </row>
    <row r="26" spans="1:4" hidden="1">
      <c r="A26" s="7" t="str">
        <f>'Categories Report_0'!$A$6</f>
        <v>Category 1</v>
      </c>
      <c r="B26" s="10" t="s">
        <v>269</v>
      </c>
      <c r="C26" s="10" t="s">
        <v>260</v>
      </c>
      <c r="D26" s="7">
        <v>18</v>
      </c>
    </row>
    <row r="27" spans="1:4" hidden="1">
      <c r="A27" s="7" t="str">
        <f>'Categories Report_0'!$A$6</f>
        <v>Category 1</v>
      </c>
      <c r="B27" s="10" t="s">
        <v>272</v>
      </c>
      <c r="C27" s="10" t="s">
        <v>260</v>
      </c>
      <c r="D27" s="7">
        <v>17</v>
      </c>
    </row>
    <row r="28" spans="1:4" hidden="1">
      <c r="A28" s="7" t="str">
        <f>'Categories Report_0'!$A$6</f>
        <v>Category 1</v>
      </c>
      <c r="B28" s="10" t="s">
        <v>277</v>
      </c>
      <c r="C28" s="10" t="s">
        <v>260</v>
      </c>
      <c r="D28" s="7">
        <v>16</v>
      </c>
    </row>
    <row r="29" spans="1:4" hidden="1">
      <c r="A29" s="7" t="str">
        <f>'Categories Report_0'!$A$6</f>
        <v>Category 1</v>
      </c>
      <c r="B29" s="10" t="s">
        <v>273</v>
      </c>
      <c r="C29" s="10" t="s">
        <v>260</v>
      </c>
      <c r="D29" s="7">
        <v>16</v>
      </c>
    </row>
    <row r="30" spans="1:4" hidden="1">
      <c r="A30" s="7" t="str">
        <f>'Categories Report_0'!$A$6</f>
        <v>Category 1</v>
      </c>
      <c r="B30" s="10" t="s">
        <v>268</v>
      </c>
      <c r="C30" s="10" t="s">
        <v>260</v>
      </c>
      <c r="D30" s="7">
        <v>16</v>
      </c>
    </row>
    <row r="31" spans="1:4" hidden="1">
      <c r="A31" s="7" t="str">
        <f>'Categories Report_0'!$A$6</f>
        <v>Category 1</v>
      </c>
      <c r="B31" s="10" t="s">
        <v>266</v>
      </c>
      <c r="C31" s="10" t="s">
        <v>260</v>
      </c>
      <c r="D31" s="7">
        <v>15</v>
      </c>
    </row>
    <row r="32" spans="1:4" hidden="1">
      <c r="A32" s="7" t="str">
        <f>'Categories Report_0'!$A$6</f>
        <v>Category 1</v>
      </c>
      <c r="B32" s="10" t="s">
        <v>274</v>
      </c>
      <c r="C32" s="10" t="s">
        <v>260</v>
      </c>
      <c r="D32" s="7">
        <v>15</v>
      </c>
    </row>
    <row r="33" spans="1:4" hidden="1">
      <c r="A33" s="7" t="str">
        <f>'Categories Report_0'!$A$6</f>
        <v>Category 1</v>
      </c>
      <c r="B33" s="10" t="s">
        <v>279</v>
      </c>
      <c r="C33" s="10" t="s">
        <v>260</v>
      </c>
      <c r="D33" s="7">
        <v>15</v>
      </c>
    </row>
    <row r="34" spans="1:4" hidden="1">
      <c r="A34" s="7" t="str">
        <f>'Categories Report_0'!$A$6</f>
        <v>Category 1</v>
      </c>
      <c r="B34" s="10" t="s">
        <v>275</v>
      </c>
      <c r="C34" s="10" t="s">
        <v>260</v>
      </c>
      <c r="D34" s="7">
        <v>15</v>
      </c>
    </row>
    <row r="35" spans="1:4" hidden="1">
      <c r="A35" s="7" t="str">
        <f>'Categories Report_0'!$A$6</f>
        <v>Category 1</v>
      </c>
      <c r="B35" s="10" t="s">
        <v>276</v>
      </c>
      <c r="C35" s="10" t="s">
        <v>260</v>
      </c>
      <c r="D35" s="7">
        <v>15</v>
      </c>
    </row>
    <row r="36" spans="1:4" hidden="1">
      <c r="A36" s="7" t="str">
        <f>'Categories Report_0'!$A$6</f>
        <v>Category 1</v>
      </c>
      <c r="B36" s="10" t="s">
        <v>278</v>
      </c>
      <c r="C36" s="10" t="s">
        <v>260</v>
      </c>
      <c r="D36" s="7">
        <v>14</v>
      </c>
    </row>
    <row r="37" spans="1:4" hidden="1">
      <c r="A37" s="7" t="str">
        <f>'Categories Report_0'!$A$6</f>
        <v>Category 1</v>
      </c>
      <c r="B37" s="10" t="s">
        <v>280</v>
      </c>
      <c r="C37" s="10" t="s">
        <v>260</v>
      </c>
      <c r="D37" s="7">
        <v>13</v>
      </c>
    </row>
    <row r="38" spans="1:4" hidden="1">
      <c r="A38" s="7" t="str">
        <f>'Categories Report_0'!$A$6</f>
        <v>Category 1</v>
      </c>
      <c r="B38" s="10" t="s">
        <v>281</v>
      </c>
      <c r="C38" s="10" t="s">
        <v>260</v>
      </c>
      <c r="D38" s="7">
        <v>13</v>
      </c>
    </row>
    <row r="39" spans="1:4" hidden="1">
      <c r="A39" s="7" t="str">
        <f>'Categories Report_0'!$A$6</f>
        <v>Category 1</v>
      </c>
      <c r="B39" s="10" t="s">
        <v>282</v>
      </c>
      <c r="C39" s="10" t="s">
        <v>260</v>
      </c>
      <c r="D39" s="7">
        <v>12</v>
      </c>
    </row>
    <row r="40" spans="1:4" hidden="1">
      <c r="A40" s="7" t="str">
        <f>'Categories Report_0'!$A$6</f>
        <v>Category 1</v>
      </c>
      <c r="B40" s="10" t="s">
        <v>283</v>
      </c>
      <c r="C40" s="10" t="s">
        <v>260</v>
      </c>
      <c r="D40" s="7">
        <v>11</v>
      </c>
    </row>
    <row r="41" spans="1:4" hidden="1">
      <c r="A41" s="7" t="str">
        <f>'Categories Report_0'!$A$6</f>
        <v>Category 1</v>
      </c>
      <c r="B41" s="10" t="s">
        <v>285</v>
      </c>
      <c r="C41" s="10" t="s">
        <v>260</v>
      </c>
      <c r="D41" s="7">
        <v>10</v>
      </c>
    </row>
    <row r="42" spans="1:4" hidden="1">
      <c r="A42" s="7" t="str">
        <f>'Categories Report_0'!$A$6</f>
        <v>Category 1</v>
      </c>
      <c r="B42" s="10" t="s">
        <v>286</v>
      </c>
      <c r="C42" s="10" t="s">
        <v>260</v>
      </c>
      <c r="D42" s="7">
        <v>10</v>
      </c>
    </row>
    <row r="43" spans="1:4" hidden="1">
      <c r="A43" s="7" t="str">
        <f>'Categories Report_0'!$A$6</f>
        <v>Category 1</v>
      </c>
      <c r="B43" s="10" t="s">
        <v>284</v>
      </c>
      <c r="C43" s="10" t="s">
        <v>260</v>
      </c>
      <c r="D43" s="7">
        <v>10</v>
      </c>
    </row>
    <row r="44" spans="1:4" hidden="1">
      <c r="A44" s="7" t="str">
        <f>'Categories Report_0'!$A$6</f>
        <v>Category 1</v>
      </c>
      <c r="B44" s="10" t="s">
        <v>288</v>
      </c>
      <c r="C44" s="10" t="s">
        <v>260</v>
      </c>
      <c r="D44" s="7">
        <v>9</v>
      </c>
    </row>
    <row r="45" spans="1:4" hidden="1">
      <c r="A45" s="7" t="str">
        <f>'Categories Report_0'!$A$6</f>
        <v>Category 1</v>
      </c>
      <c r="B45" s="10" t="s">
        <v>287</v>
      </c>
      <c r="C45" s="10" t="s">
        <v>260</v>
      </c>
      <c r="D45" s="7">
        <v>8</v>
      </c>
    </row>
    <row r="46" spans="1:4" hidden="1">
      <c r="A46" s="7" t="str">
        <f>'Categories Report_0'!$A$6</f>
        <v>Category 1</v>
      </c>
      <c r="B46" s="10" t="s">
        <v>289</v>
      </c>
      <c r="C46" s="10" t="s">
        <v>260</v>
      </c>
      <c r="D46" s="7">
        <v>8</v>
      </c>
    </row>
    <row r="47" spans="1:4" hidden="1">
      <c r="A47" s="7" t="str">
        <f>'Categories Report_0'!$A$6</f>
        <v>Category 1</v>
      </c>
      <c r="B47" s="10" t="s">
        <v>290</v>
      </c>
      <c r="C47" s="10" t="s">
        <v>260</v>
      </c>
      <c r="D47" s="7">
        <v>7</v>
      </c>
    </row>
    <row r="48" spans="1:4" hidden="1">
      <c r="A48" s="7" t="str">
        <f>'Categories Report_0'!$A$6</f>
        <v>Category 1</v>
      </c>
      <c r="B48" s="10" t="s">
        <v>291</v>
      </c>
      <c r="C48" s="10" t="s">
        <v>260</v>
      </c>
      <c r="D48" s="7">
        <v>7</v>
      </c>
    </row>
    <row r="49" spans="1:4" hidden="1">
      <c r="A49" s="7" t="str">
        <f>'Categories Report_0'!$A$6</f>
        <v>Category 1</v>
      </c>
      <c r="B49" s="10" t="s">
        <v>292</v>
      </c>
      <c r="C49" s="10" t="s">
        <v>260</v>
      </c>
      <c r="D49" s="7">
        <v>7</v>
      </c>
    </row>
    <row r="50" spans="1:4" hidden="1">
      <c r="A50" s="7" t="str">
        <f>'Categories Report_0'!$A$6</f>
        <v>Category 1</v>
      </c>
      <c r="B50" s="10" t="s">
        <v>294</v>
      </c>
      <c r="C50" s="10" t="s">
        <v>260</v>
      </c>
      <c r="D50" s="7">
        <v>6</v>
      </c>
    </row>
    <row r="51" spans="1:4" hidden="1">
      <c r="A51" s="7" t="str">
        <f>'Categories Report_0'!$A$6</f>
        <v>Category 1</v>
      </c>
      <c r="B51" s="10" t="s">
        <v>293</v>
      </c>
      <c r="C51" s="10" t="s">
        <v>260</v>
      </c>
      <c r="D51" s="7">
        <v>5</v>
      </c>
    </row>
    <row r="52" spans="1:4" hidden="1">
      <c r="A52" s="7" t="str">
        <f>'Categories Report_0'!$A$6</f>
        <v>Category 1</v>
      </c>
      <c r="B52" s="10" t="s">
        <v>301</v>
      </c>
      <c r="C52" s="10" t="s">
        <v>260</v>
      </c>
      <c r="D52" s="7">
        <v>5</v>
      </c>
    </row>
    <row r="53" spans="1:4" hidden="1">
      <c r="A53" s="7" t="str">
        <f>'Categories Report_0'!$A$6</f>
        <v>Category 1</v>
      </c>
      <c r="B53" s="10" t="s">
        <v>296</v>
      </c>
      <c r="C53" s="10" t="s">
        <v>260</v>
      </c>
      <c r="D53" s="7">
        <v>4</v>
      </c>
    </row>
    <row r="54" spans="1:4" hidden="1">
      <c r="A54" s="7" t="str">
        <f>'Categories Report_0'!$A$6</f>
        <v>Category 1</v>
      </c>
      <c r="B54" s="10" t="s">
        <v>297</v>
      </c>
      <c r="C54" s="10" t="s">
        <v>260</v>
      </c>
      <c r="D54" s="7">
        <v>4</v>
      </c>
    </row>
    <row r="55" spans="1:4" hidden="1">
      <c r="A55" s="7" t="str">
        <f>'Categories Report_0'!$A$6</f>
        <v>Category 1</v>
      </c>
      <c r="B55" s="10" t="s">
        <v>298</v>
      </c>
      <c r="C55" s="10" t="s">
        <v>260</v>
      </c>
      <c r="D55" s="7">
        <v>4</v>
      </c>
    </row>
    <row r="56" spans="1:4" hidden="1">
      <c r="A56" s="7" t="str">
        <f>'Categories Report_0'!$A$6</f>
        <v>Category 1</v>
      </c>
      <c r="B56" s="10" t="s">
        <v>299</v>
      </c>
      <c r="C56" s="10" t="s">
        <v>260</v>
      </c>
      <c r="D56" s="7">
        <v>3</v>
      </c>
    </row>
    <row r="57" spans="1:4" hidden="1">
      <c r="A57" s="7" t="str">
        <f>'Categories Report_0'!$A$6</f>
        <v>Category 1</v>
      </c>
      <c r="B57" s="10" t="s">
        <v>300</v>
      </c>
      <c r="C57" s="10" t="s">
        <v>260</v>
      </c>
      <c r="D57" s="7">
        <v>3</v>
      </c>
    </row>
    <row r="58" spans="1:4" hidden="1">
      <c r="A58" s="7" t="str">
        <f>'Categories Report_0'!$A$6</f>
        <v>Category 1</v>
      </c>
      <c r="B58" s="10" t="s">
        <v>295</v>
      </c>
      <c r="C58" s="10" t="s">
        <v>260</v>
      </c>
      <c r="D58" s="7">
        <v>3</v>
      </c>
    </row>
    <row r="59" spans="1:4" hidden="1">
      <c r="A59" s="7" t="str">
        <f>'Categories Report_0'!$A$6</f>
        <v>Category 1</v>
      </c>
      <c r="B59" s="10" t="s">
        <v>302</v>
      </c>
      <c r="C59" s="10" t="s">
        <v>260</v>
      </c>
      <c r="D59" s="7">
        <v>3</v>
      </c>
    </row>
    <row r="60" spans="1:4" hidden="1">
      <c r="A60" s="7" t="str">
        <f>'Categories Report_0'!$A$6</f>
        <v>Category 1</v>
      </c>
      <c r="B60" s="10" t="s">
        <v>303</v>
      </c>
      <c r="C60" s="10" t="s">
        <v>260</v>
      </c>
      <c r="D60" s="7">
        <v>2</v>
      </c>
    </row>
    <row r="61" spans="1:4" hidden="1">
      <c r="A61" s="7" t="str">
        <f>'Categories Report_0'!$A$6</f>
        <v>Category 1</v>
      </c>
      <c r="B61" s="10" t="s">
        <v>304</v>
      </c>
      <c r="C61" s="10" t="s">
        <v>260</v>
      </c>
      <c r="D61" s="7">
        <v>2</v>
      </c>
    </row>
    <row r="62" spans="1:4" hidden="1">
      <c r="A62" s="7" t="str">
        <f>'Categories Report_0'!$A$6</f>
        <v>Category 1</v>
      </c>
      <c r="B62" s="10" t="s">
        <v>305</v>
      </c>
      <c r="C62" s="10" t="s">
        <v>260</v>
      </c>
      <c r="D62" s="7">
        <v>1</v>
      </c>
    </row>
    <row r="63" spans="1:4" hidden="1">
      <c r="A63" s="7" t="str">
        <f>'Categories Report_0'!$A$7</f>
        <v>Category 2</v>
      </c>
      <c r="B63" s="10" t="s">
        <v>265</v>
      </c>
      <c r="C63" s="10" t="s">
        <v>307</v>
      </c>
      <c r="D63" s="7">
        <v>100</v>
      </c>
    </row>
    <row r="64" spans="1:4" hidden="1">
      <c r="A64" s="7" t="str">
        <f>'Categories Report_0'!$A$7</f>
        <v>Category 2</v>
      </c>
      <c r="B64" s="10" t="s">
        <v>267</v>
      </c>
      <c r="C64" s="10" t="s">
        <v>307</v>
      </c>
      <c r="D64" s="7">
        <v>64</v>
      </c>
    </row>
    <row r="65" spans="1:4" hidden="1">
      <c r="A65" s="7" t="str">
        <f>'Categories Report_0'!$A$7</f>
        <v>Category 2</v>
      </c>
      <c r="B65" s="10" t="s">
        <v>278</v>
      </c>
      <c r="C65" s="10" t="s">
        <v>307</v>
      </c>
      <c r="D65" s="7">
        <v>64</v>
      </c>
    </row>
    <row r="66" spans="1:4" hidden="1">
      <c r="A66" s="7" t="str">
        <f>'Categories Report_0'!$A$7</f>
        <v>Category 2</v>
      </c>
      <c r="B66" s="10" t="s">
        <v>262</v>
      </c>
      <c r="C66" s="10" t="s">
        <v>307</v>
      </c>
      <c r="D66" s="7">
        <v>57</v>
      </c>
    </row>
    <row r="67" spans="1:4" hidden="1">
      <c r="A67" s="7" t="str">
        <f>'Categories Report_0'!$A$7</f>
        <v>Category 2</v>
      </c>
      <c r="B67" s="10" t="s">
        <v>261</v>
      </c>
      <c r="C67" s="10" t="s">
        <v>307</v>
      </c>
      <c r="D67" s="7">
        <v>56</v>
      </c>
    </row>
    <row r="68" spans="1:4" hidden="1">
      <c r="A68" s="7" t="str">
        <f>'Categories Report_0'!$A$7</f>
        <v>Category 2</v>
      </c>
      <c r="B68" s="10" t="s">
        <v>292</v>
      </c>
      <c r="C68" s="10" t="s">
        <v>307</v>
      </c>
      <c r="D68" s="7">
        <v>53</v>
      </c>
    </row>
    <row r="69" spans="1:4" hidden="1">
      <c r="A69" s="7" t="str">
        <f>'Categories Report_0'!$A$7</f>
        <v>Category 2</v>
      </c>
      <c r="B69" s="10" t="s">
        <v>272</v>
      </c>
      <c r="C69" s="10" t="s">
        <v>307</v>
      </c>
      <c r="D69" s="7">
        <v>53</v>
      </c>
    </row>
    <row r="70" spans="1:4" hidden="1">
      <c r="A70" s="7" t="str">
        <f>'Categories Report_0'!$A$7</f>
        <v>Category 2</v>
      </c>
      <c r="B70" s="10" t="s">
        <v>270</v>
      </c>
      <c r="C70" s="10" t="s">
        <v>307</v>
      </c>
      <c r="D70" s="7">
        <v>51</v>
      </c>
    </row>
    <row r="71" spans="1:4" hidden="1">
      <c r="A71" s="7" t="str">
        <f>'Categories Report_0'!$A$7</f>
        <v>Category 2</v>
      </c>
      <c r="B71" s="10" t="s">
        <v>257</v>
      </c>
      <c r="C71" s="10" t="s">
        <v>309</v>
      </c>
      <c r="D71" s="7">
        <v>49</v>
      </c>
    </row>
    <row r="72" spans="1:4" hidden="1">
      <c r="A72" s="7" t="str">
        <f>'Categories Report_0'!$A$7</f>
        <v>Category 2</v>
      </c>
      <c r="B72" s="10" t="s">
        <v>273</v>
      </c>
      <c r="C72" s="10" t="s">
        <v>307</v>
      </c>
      <c r="D72" s="7">
        <v>48</v>
      </c>
    </row>
    <row r="73" spans="1:4" hidden="1">
      <c r="A73" s="7" t="str">
        <f>'Categories Report_0'!$A$7</f>
        <v>Category 2</v>
      </c>
      <c r="B73" s="10" t="s">
        <v>280</v>
      </c>
      <c r="C73" s="10" t="s">
        <v>307</v>
      </c>
      <c r="D73" s="7">
        <v>48</v>
      </c>
    </row>
    <row r="74" spans="1:4" hidden="1">
      <c r="A74" s="7" t="str">
        <f>'Categories Report_0'!$A$7</f>
        <v>Category 2</v>
      </c>
      <c r="B74" s="10" t="s">
        <v>279</v>
      </c>
      <c r="C74" s="10" t="s">
        <v>307</v>
      </c>
      <c r="D74" s="7">
        <v>47</v>
      </c>
    </row>
    <row r="75" spans="1:4" hidden="1">
      <c r="A75" s="7" t="str">
        <f>'Categories Report_0'!$A$7</f>
        <v>Category 2</v>
      </c>
      <c r="B75" s="10" t="s">
        <v>275</v>
      </c>
      <c r="C75" s="10" t="s">
        <v>307</v>
      </c>
      <c r="D75" s="7">
        <v>43</v>
      </c>
    </row>
    <row r="76" spans="1:4" hidden="1">
      <c r="A76" s="7" t="str">
        <f>'Categories Report_0'!$A$7</f>
        <v>Category 2</v>
      </c>
      <c r="B76" s="10" t="s">
        <v>271</v>
      </c>
      <c r="C76" s="10" t="s">
        <v>307</v>
      </c>
      <c r="D76" s="7">
        <v>43</v>
      </c>
    </row>
    <row r="77" spans="1:4" hidden="1">
      <c r="A77" s="7" t="str">
        <f>'Categories Report_0'!$A$7</f>
        <v>Category 2</v>
      </c>
      <c r="B77" s="10" t="s">
        <v>263</v>
      </c>
      <c r="C77" s="10" t="s">
        <v>307</v>
      </c>
      <c r="D77" s="7">
        <v>43</v>
      </c>
    </row>
    <row r="78" spans="1:4" hidden="1">
      <c r="A78" s="7" t="str">
        <f>'Categories Report_0'!$A$7</f>
        <v>Category 2</v>
      </c>
      <c r="B78" s="10" t="s">
        <v>291</v>
      </c>
      <c r="C78" s="10" t="s">
        <v>307</v>
      </c>
      <c r="D78" s="7">
        <v>33</v>
      </c>
    </row>
    <row r="79" spans="1:4" hidden="1">
      <c r="A79" s="7" t="str">
        <f>'Categories Report_0'!$A$7</f>
        <v>Category 2</v>
      </c>
      <c r="B79" s="10" t="s">
        <v>257</v>
      </c>
      <c r="C79" s="10" t="s">
        <v>313</v>
      </c>
      <c r="D79" s="7">
        <v>32</v>
      </c>
    </row>
    <row r="80" spans="1:4" hidden="1">
      <c r="A80" s="7" t="str">
        <f>'Categories Report_0'!$A$7</f>
        <v>Category 2</v>
      </c>
      <c r="B80" s="10" t="s">
        <v>277</v>
      </c>
      <c r="C80" s="10" t="s">
        <v>307</v>
      </c>
      <c r="D80" s="7">
        <v>31</v>
      </c>
    </row>
    <row r="81" spans="1:4" hidden="1">
      <c r="A81" s="7" t="str">
        <f>'Categories Report_0'!$A$7</f>
        <v>Category 2</v>
      </c>
      <c r="B81" s="10" t="s">
        <v>294</v>
      </c>
      <c r="C81" s="10" t="s">
        <v>307</v>
      </c>
      <c r="D81" s="7">
        <v>29</v>
      </c>
    </row>
    <row r="82" spans="1:4" hidden="1">
      <c r="A82" s="7" t="str">
        <f>'Categories Report_0'!$A$7</f>
        <v>Category 2</v>
      </c>
      <c r="B82" s="10" t="s">
        <v>276</v>
      </c>
      <c r="C82" s="10" t="s">
        <v>307</v>
      </c>
      <c r="D82" s="7">
        <v>29</v>
      </c>
    </row>
    <row r="83" spans="1:4" hidden="1">
      <c r="A83" s="7" t="str">
        <f>'Categories Report_0'!$A$7</f>
        <v>Category 2</v>
      </c>
      <c r="B83" s="10" t="s">
        <v>289</v>
      </c>
      <c r="C83" s="10" t="s">
        <v>307</v>
      </c>
      <c r="D83" s="7">
        <v>28</v>
      </c>
    </row>
    <row r="84" spans="1:4" hidden="1">
      <c r="A84" s="7" t="str">
        <f>'Categories Report_0'!$A$7</f>
        <v>Category 2</v>
      </c>
      <c r="B84" s="10" t="s">
        <v>259</v>
      </c>
      <c r="C84" s="10" t="s">
        <v>307</v>
      </c>
      <c r="D84" s="7">
        <v>28</v>
      </c>
    </row>
    <row r="85" spans="1:4" hidden="1">
      <c r="A85" s="7" t="str">
        <f>'Categories Report_0'!$A$7</f>
        <v>Category 2</v>
      </c>
      <c r="B85" s="10" t="s">
        <v>266</v>
      </c>
      <c r="C85" s="10" t="s">
        <v>307</v>
      </c>
      <c r="D85" s="7">
        <v>27</v>
      </c>
    </row>
    <row r="86" spans="1:4" hidden="1">
      <c r="A86" s="7" t="str">
        <f>'Categories Report_0'!$A$7</f>
        <v>Category 2</v>
      </c>
      <c r="B86" s="10" t="s">
        <v>274</v>
      </c>
      <c r="C86" s="10" t="s">
        <v>307</v>
      </c>
      <c r="D86" s="7">
        <v>26</v>
      </c>
    </row>
    <row r="87" spans="1:4" hidden="1">
      <c r="A87" s="7" t="str">
        <f>'Categories Report_0'!$A$7</f>
        <v>Category 2</v>
      </c>
      <c r="B87" s="10" t="s">
        <v>282</v>
      </c>
      <c r="C87" s="10" t="s">
        <v>307</v>
      </c>
      <c r="D87" s="7">
        <v>25</v>
      </c>
    </row>
    <row r="88" spans="1:4" hidden="1">
      <c r="A88" s="7" t="str">
        <f>'Categories Report_0'!$A$7</f>
        <v>Category 2</v>
      </c>
      <c r="B88" s="10" t="s">
        <v>284</v>
      </c>
      <c r="C88" s="10" t="s">
        <v>307</v>
      </c>
      <c r="D88" s="7">
        <v>25</v>
      </c>
    </row>
    <row r="89" spans="1:4" hidden="1">
      <c r="A89" s="7" t="str">
        <f>'Categories Report_0'!$A$7</f>
        <v>Category 2</v>
      </c>
      <c r="B89" s="10" t="s">
        <v>286</v>
      </c>
      <c r="C89" s="10" t="s">
        <v>307</v>
      </c>
      <c r="D89" s="7">
        <v>25</v>
      </c>
    </row>
    <row r="90" spans="1:4" hidden="1">
      <c r="A90" s="7" t="str">
        <f>'Categories Report_0'!$A$7</f>
        <v>Category 2</v>
      </c>
      <c r="B90" s="10" t="s">
        <v>298</v>
      </c>
      <c r="C90" s="10" t="s">
        <v>307</v>
      </c>
      <c r="D90" s="7">
        <v>25</v>
      </c>
    </row>
    <row r="91" spans="1:4" hidden="1">
      <c r="A91" s="7" t="str">
        <f>'Categories Report_0'!$A$7</f>
        <v>Category 2</v>
      </c>
      <c r="B91" s="10" t="s">
        <v>264</v>
      </c>
      <c r="C91" s="10" t="s">
        <v>307</v>
      </c>
      <c r="D91" s="7">
        <v>23</v>
      </c>
    </row>
    <row r="92" spans="1:4" hidden="1">
      <c r="A92" s="7" t="str">
        <f>'Categories Report_0'!$A$7</f>
        <v>Category 2</v>
      </c>
      <c r="B92" s="10" t="s">
        <v>268</v>
      </c>
      <c r="C92" s="10" t="s">
        <v>307</v>
      </c>
      <c r="D92" s="7">
        <v>22</v>
      </c>
    </row>
    <row r="93" spans="1:4" hidden="1">
      <c r="A93" s="7" t="str">
        <f>'Categories Report_0'!$A$7</f>
        <v>Category 2</v>
      </c>
      <c r="B93" s="10" t="s">
        <v>290</v>
      </c>
      <c r="C93" s="10" t="s">
        <v>307</v>
      </c>
      <c r="D93" s="7">
        <v>17</v>
      </c>
    </row>
    <row r="94" spans="1:4" hidden="1">
      <c r="A94" s="7" t="str">
        <f>'Categories Report_0'!$A$7</f>
        <v>Category 2</v>
      </c>
      <c r="B94" s="10" t="s">
        <v>293</v>
      </c>
      <c r="C94" s="10" t="s">
        <v>307</v>
      </c>
      <c r="D94" s="7">
        <v>16</v>
      </c>
    </row>
    <row r="95" spans="1:4" hidden="1">
      <c r="A95" s="7" t="str">
        <f>'Categories Report_0'!$A$7</f>
        <v>Category 2</v>
      </c>
      <c r="B95" s="10" t="s">
        <v>283</v>
      </c>
      <c r="C95" s="10" t="s">
        <v>307</v>
      </c>
      <c r="D95" s="7">
        <v>15</v>
      </c>
    </row>
    <row r="96" spans="1:4" hidden="1">
      <c r="A96" s="7" t="str">
        <f>'Categories Report_0'!$A$7</f>
        <v>Category 2</v>
      </c>
      <c r="B96" s="10" t="s">
        <v>295</v>
      </c>
      <c r="C96" s="10" t="s">
        <v>307</v>
      </c>
      <c r="D96" s="7">
        <v>14</v>
      </c>
    </row>
    <row r="97" spans="1:4" hidden="1">
      <c r="A97" s="7" t="str">
        <f>'Categories Report_0'!$A$7</f>
        <v>Category 2</v>
      </c>
      <c r="B97" s="10" t="s">
        <v>296</v>
      </c>
      <c r="C97" s="10" t="s">
        <v>307</v>
      </c>
      <c r="D97" s="7">
        <v>13</v>
      </c>
    </row>
    <row r="98" spans="1:4" hidden="1">
      <c r="A98" s="7" t="str">
        <f>'Categories Report_0'!$A$7</f>
        <v>Category 2</v>
      </c>
      <c r="B98" s="10" t="s">
        <v>297</v>
      </c>
      <c r="C98" s="10" t="s">
        <v>307</v>
      </c>
      <c r="D98" s="7">
        <v>12</v>
      </c>
    </row>
    <row r="99" spans="1:4" hidden="1">
      <c r="A99" s="7" t="str">
        <f>'Categories Report_0'!$A$7</f>
        <v>Category 2</v>
      </c>
      <c r="B99" s="10" t="s">
        <v>288</v>
      </c>
      <c r="C99" s="10" t="s">
        <v>307</v>
      </c>
      <c r="D99" s="7">
        <v>11</v>
      </c>
    </row>
    <row r="100" spans="1:4" hidden="1">
      <c r="A100" s="7" t="str">
        <f>'Categories Report_0'!$A$7</f>
        <v>Category 2</v>
      </c>
      <c r="B100" s="10" t="s">
        <v>301</v>
      </c>
      <c r="C100" s="10" t="s">
        <v>307</v>
      </c>
      <c r="D100" s="7">
        <v>11</v>
      </c>
    </row>
    <row r="101" spans="1:4" hidden="1">
      <c r="A101" s="7" t="str">
        <f>'Categories Report_0'!$A$7</f>
        <v>Category 2</v>
      </c>
      <c r="B101" s="10" t="s">
        <v>303</v>
      </c>
      <c r="C101" s="10" t="s">
        <v>307</v>
      </c>
      <c r="D101" s="7">
        <v>11</v>
      </c>
    </row>
    <row r="102" spans="1:4" hidden="1">
      <c r="A102" s="7" t="str">
        <f>'Categories Report_0'!$A$7</f>
        <v>Category 2</v>
      </c>
      <c r="B102" s="10" t="s">
        <v>257</v>
      </c>
      <c r="C102" s="10" t="s">
        <v>310</v>
      </c>
      <c r="D102" s="7">
        <v>8</v>
      </c>
    </row>
    <row r="103" spans="1:4" hidden="1">
      <c r="A103" s="7" t="str">
        <f>'Categories Report_0'!$A$7</f>
        <v>Category 2</v>
      </c>
      <c r="B103" s="10" t="s">
        <v>299</v>
      </c>
      <c r="C103" s="10" t="s">
        <v>307</v>
      </c>
      <c r="D103" s="7">
        <v>5</v>
      </c>
    </row>
    <row r="104" spans="1:4" hidden="1">
      <c r="A104" s="7" t="str">
        <f>'Categories Report_0'!$A$7</f>
        <v>Category 2</v>
      </c>
      <c r="B104" s="10" t="s">
        <v>269</v>
      </c>
      <c r="C104" s="10" t="s">
        <v>307</v>
      </c>
      <c r="D104" s="7">
        <v>5</v>
      </c>
    </row>
    <row r="105" spans="1:4" hidden="1">
      <c r="A105" s="7" t="str">
        <f>'Categories Report_0'!$A$7</f>
        <v>Category 2</v>
      </c>
      <c r="B105" s="10" t="s">
        <v>287</v>
      </c>
      <c r="C105" s="10" t="s">
        <v>307</v>
      </c>
      <c r="D105" s="7">
        <v>4</v>
      </c>
    </row>
    <row r="106" spans="1:4" hidden="1">
      <c r="A106" s="7" t="str">
        <f>'Categories Report_0'!$A$7</f>
        <v>Category 2</v>
      </c>
      <c r="B106" s="10" t="s">
        <v>305</v>
      </c>
      <c r="C106" s="10" t="s">
        <v>307</v>
      </c>
      <c r="D106" s="7">
        <v>2</v>
      </c>
    </row>
    <row r="107" spans="1:4">
      <c r="A107" s="7" t="str">
        <f>'Categories Report_0'!$A$8</f>
        <v>Category 3</v>
      </c>
      <c r="B107" s="10" t="s">
        <v>257</v>
      </c>
      <c r="C107" s="10" t="s">
        <v>306</v>
      </c>
      <c r="D107" s="7">
        <v>100</v>
      </c>
    </row>
    <row r="108" spans="1:4">
      <c r="A108" s="7" t="str">
        <f>'Categories Report_0'!$A$8</f>
        <v>Category 3</v>
      </c>
      <c r="B108" s="10" t="s">
        <v>259</v>
      </c>
      <c r="C108" s="10" t="s">
        <v>307</v>
      </c>
      <c r="D108" s="7">
        <v>4</v>
      </c>
    </row>
    <row r="109" spans="1:4">
      <c r="A109" s="7" t="str">
        <f>'Categories Report_0'!$A$8</f>
        <v>Category 3</v>
      </c>
      <c r="B109" s="10" t="s">
        <v>281</v>
      </c>
      <c r="C109" s="10" t="s">
        <v>307</v>
      </c>
      <c r="D109" s="7">
        <v>3</v>
      </c>
    </row>
    <row r="110" spans="1:4">
      <c r="A110" s="7" t="str">
        <f>'Categories Report_0'!$A$8</f>
        <v>Category 3</v>
      </c>
      <c r="B110" s="10" t="s">
        <v>292</v>
      </c>
      <c r="C110" s="10" t="s">
        <v>260</v>
      </c>
      <c r="D110" s="7">
        <v>3</v>
      </c>
    </row>
    <row r="111" spans="1:4">
      <c r="A111" s="7" t="str">
        <f>'Categories Report_0'!$A$8</f>
        <v>Category 3</v>
      </c>
      <c r="B111" s="10" t="s">
        <v>273</v>
      </c>
      <c r="C111" s="10" t="s">
        <v>260</v>
      </c>
      <c r="D111" s="7">
        <v>2</v>
      </c>
    </row>
    <row r="112" spans="1:4">
      <c r="A112" s="7" t="str">
        <f>'Categories Report_0'!$A$8</f>
        <v>Category 3</v>
      </c>
      <c r="B112" s="10" t="s">
        <v>308</v>
      </c>
      <c r="C112" s="10" t="s">
        <v>307</v>
      </c>
      <c r="D112" s="7">
        <v>2</v>
      </c>
    </row>
    <row r="113" spans="1:4">
      <c r="A113" s="7" t="str">
        <f>'Categories Report_0'!$A$8</f>
        <v>Category 3</v>
      </c>
      <c r="B113" s="10" t="s">
        <v>291</v>
      </c>
      <c r="C113" s="10" t="s">
        <v>260</v>
      </c>
      <c r="D113" s="7">
        <v>1</v>
      </c>
    </row>
    <row r="114" spans="1:4">
      <c r="A114" s="7" t="str">
        <f>'Categories Report_0'!$A$8</f>
        <v>Category 3</v>
      </c>
      <c r="B114" s="10" t="s">
        <v>268</v>
      </c>
      <c r="C114" s="10" t="s">
        <v>307</v>
      </c>
      <c r="D114" s="7">
        <v>1</v>
      </c>
    </row>
    <row r="115" spans="1:4">
      <c r="A115" s="7" t="str">
        <f>'Categories Report_0'!$A$8</f>
        <v>Category 3</v>
      </c>
      <c r="B115" s="10" t="s">
        <v>305</v>
      </c>
      <c r="C115" s="10" t="s">
        <v>260</v>
      </c>
      <c r="D115" s="7">
        <v>1</v>
      </c>
    </row>
    <row r="116" spans="1:4">
      <c r="A116" s="7" t="str">
        <f>'Categories Report_0'!$A$8</f>
        <v>Category 3</v>
      </c>
      <c r="B116" s="10" t="s">
        <v>264</v>
      </c>
      <c r="C116" s="10" t="s">
        <v>307</v>
      </c>
      <c r="D116" s="7">
        <v>1</v>
      </c>
    </row>
    <row r="117" spans="1:4" hidden="1">
      <c r="A117" s="7" t="str">
        <f>'Categories Report_0'!$A$9</f>
        <v>Category 4</v>
      </c>
      <c r="B117" s="10" t="s">
        <v>285</v>
      </c>
      <c r="C117" s="10" t="s">
        <v>307</v>
      </c>
      <c r="D117" s="7">
        <v>100</v>
      </c>
    </row>
    <row r="118" spans="1:4" hidden="1">
      <c r="A118" s="7" t="str">
        <f>'Categories Report_0'!$A$9</f>
        <v>Category 4</v>
      </c>
      <c r="B118" s="10" t="s">
        <v>269</v>
      </c>
      <c r="C118" s="10" t="s">
        <v>307</v>
      </c>
      <c r="D118" s="7">
        <v>64</v>
      </c>
    </row>
    <row r="119" spans="1:4" hidden="1">
      <c r="A119" s="7" t="str">
        <f>'Categories Report_0'!$A$9</f>
        <v>Category 4</v>
      </c>
      <c r="B119" s="10" t="s">
        <v>300</v>
      </c>
      <c r="C119" s="10" t="s">
        <v>307</v>
      </c>
      <c r="D119" s="7">
        <v>54</v>
      </c>
    </row>
    <row r="120" spans="1:4" hidden="1">
      <c r="A120" s="7" t="str">
        <f>'Categories Report_0'!$A$9</f>
        <v>Category 4</v>
      </c>
      <c r="B120" s="10" t="s">
        <v>304</v>
      </c>
      <c r="C120" s="10" t="s">
        <v>307</v>
      </c>
      <c r="D120" s="7">
        <v>51</v>
      </c>
    </row>
    <row r="121" spans="1:4" hidden="1">
      <c r="A121" s="7" t="str">
        <f>'Categories Report_0'!$A$9</f>
        <v>Category 4</v>
      </c>
      <c r="B121" s="10" t="s">
        <v>287</v>
      </c>
      <c r="C121" s="10" t="s">
        <v>307</v>
      </c>
      <c r="D121" s="7">
        <v>47</v>
      </c>
    </row>
    <row r="122" spans="1:4" hidden="1">
      <c r="A122" s="7" t="str">
        <f>'Categories Report_0'!$A$9</f>
        <v>Category 4</v>
      </c>
      <c r="B122" s="10" t="s">
        <v>314</v>
      </c>
      <c r="C122" s="10" t="s">
        <v>307</v>
      </c>
      <c r="D122" s="7">
        <v>39</v>
      </c>
    </row>
    <row r="123" spans="1:4" hidden="1">
      <c r="A123" s="7" t="str">
        <f>'Categories Report_0'!$A$9</f>
        <v>Category 4</v>
      </c>
      <c r="B123" s="10" t="s">
        <v>302</v>
      </c>
      <c r="C123" s="10" t="s">
        <v>307</v>
      </c>
      <c r="D123" s="7">
        <v>33</v>
      </c>
    </row>
    <row r="124" spans="1:4" hidden="1">
      <c r="A124" s="7" t="str">
        <f>'Categories Report_0'!$A$9</f>
        <v>Category 4</v>
      </c>
      <c r="B124" s="10" t="s">
        <v>305</v>
      </c>
      <c r="C124" s="10" t="s">
        <v>307</v>
      </c>
      <c r="D124" s="7">
        <v>30</v>
      </c>
    </row>
    <row r="125" spans="1:4" hidden="1">
      <c r="A125" s="7" t="str">
        <f>'Categories Report_0'!$A$9</f>
        <v>Category 4</v>
      </c>
      <c r="B125" s="10" t="s">
        <v>272</v>
      </c>
      <c r="C125" s="10" t="s">
        <v>307</v>
      </c>
      <c r="D125" s="7">
        <v>28</v>
      </c>
    </row>
    <row r="126" spans="1:4" hidden="1">
      <c r="A126" s="7" t="str">
        <f>'Categories Report_0'!$A$9</f>
        <v>Category 4</v>
      </c>
      <c r="B126" s="10" t="s">
        <v>257</v>
      </c>
      <c r="C126" s="10" t="s">
        <v>313</v>
      </c>
      <c r="D126" s="7">
        <v>22</v>
      </c>
    </row>
    <row r="127" spans="1:4" hidden="1">
      <c r="A127" s="7" t="str">
        <f>'Categories Report_0'!$A$9</f>
        <v>Category 4</v>
      </c>
      <c r="B127" s="10" t="s">
        <v>282</v>
      </c>
      <c r="C127" s="10" t="s">
        <v>307</v>
      </c>
      <c r="D127" s="7">
        <v>21</v>
      </c>
    </row>
    <row r="128" spans="1:4" hidden="1">
      <c r="A128" s="7" t="str">
        <f>'Categories Report_0'!$A$9</f>
        <v>Category 4</v>
      </c>
      <c r="B128" s="10" t="s">
        <v>284</v>
      </c>
      <c r="C128" s="10" t="s">
        <v>307</v>
      </c>
      <c r="D128" s="7">
        <v>19</v>
      </c>
    </row>
    <row r="129" spans="1:4" hidden="1">
      <c r="A129" s="7" t="str">
        <f>'Categories Report_0'!$A$9</f>
        <v>Category 4</v>
      </c>
      <c r="B129" s="10" t="s">
        <v>273</v>
      </c>
      <c r="C129" s="10" t="s">
        <v>307</v>
      </c>
      <c r="D129" s="7">
        <v>15</v>
      </c>
    </row>
    <row r="130" spans="1:4" hidden="1">
      <c r="A130" s="7" t="str">
        <f>'Categories Report_0'!$A$9</f>
        <v>Category 4</v>
      </c>
      <c r="B130" s="10" t="s">
        <v>311</v>
      </c>
      <c r="C130" s="10" t="s">
        <v>307</v>
      </c>
      <c r="D130" s="7">
        <v>11</v>
      </c>
    </row>
    <row r="131" spans="1:4" hidden="1">
      <c r="A131" s="7" t="str">
        <f>'Categories Report_0'!$A$9</f>
        <v>Category 4</v>
      </c>
      <c r="B131" s="10" t="s">
        <v>259</v>
      </c>
      <c r="C131" s="10" t="s">
        <v>307</v>
      </c>
      <c r="D131" s="7">
        <v>10</v>
      </c>
    </row>
    <row r="132" spans="1:4" hidden="1">
      <c r="A132" s="7" t="str">
        <f>'Categories Report_0'!$A$9</f>
        <v>Category 4</v>
      </c>
      <c r="B132" s="10" t="s">
        <v>263</v>
      </c>
      <c r="C132" s="10" t="s">
        <v>307</v>
      </c>
      <c r="D132" s="7">
        <v>10</v>
      </c>
    </row>
    <row r="133" spans="1:4" hidden="1">
      <c r="A133" s="7" t="str">
        <f>'Categories Report_0'!$A$9</f>
        <v>Category 4</v>
      </c>
      <c r="B133" s="10" t="s">
        <v>291</v>
      </c>
      <c r="C133" s="10" t="s">
        <v>307</v>
      </c>
      <c r="D133" s="7">
        <v>10</v>
      </c>
    </row>
    <row r="134" spans="1:4" hidden="1">
      <c r="A134" s="7" t="str">
        <f>'Categories Report_0'!$A$9</f>
        <v>Category 4</v>
      </c>
      <c r="B134" s="10" t="s">
        <v>283</v>
      </c>
      <c r="C134" s="10" t="s">
        <v>307</v>
      </c>
      <c r="D134" s="7">
        <v>7</v>
      </c>
    </row>
    <row r="135" spans="1:4" hidden="1">
      <c r="A135" s="7" t="str">
        <f>'Categories Report_0'!$A$9</f>
        <v>Category 4</v>
      </c>
      <c r="B135" s="10" t="s">
        <v>257</v>
      </c>
      <c r="C135" s="10" t="s">
        <v>309</v>
      </c>
      <c r="D135" s="7">
        <v>7</v>
      </c>
    </row>
    <row r="136" spans="1:4" hidden="1">
      <c r="A136" s="7" t="str">
        <f>'Categories Report_0'!$A$9</f>
        <v>Category 4</v>
      </c>
      <c r="B136" s="10" t="s">
        <v>308</v>
      </c>
      <c r="C136" s="10" t="s">
        <v>307</v>
      </c>
      <c r="D136" s="7">
        <v>7</v>
      </c>
    </row>
    <row r="137" spans="1:4" hidden="1">
      <c r="A137" s="7" t="str">
        <f>'Categories Report_0'!$A$9</f>
        <v>Category 4</v>
      </c>
      <c r="B137" s="10" t="s">
        <v>297</v>
      </c>
      <c r="C137" s="10" t="s">
        <v>307</v>
      </c>
      <c r="D137" s="7">
        <v>4</v>
      </c>
    </row>
    <row r="138" spans="1:4" hidden="1">
      <c r="A138" s="7" t="str">
        <f>'Categories Report_0'!$A$9</f>
        <v>Category 4</v>
      </c>
      <c r="B138" s="10" t="s">
        <v>286</v>
      </c>
      <c r="C138" s="10" t="s">
        <v>307</v>
      </c>
      <c r="D138" s="7">
        <v>4</v>
      </c>
    </row>
    <row r="139" spans="1:4" hidden="1">
      <c r="A139" s="7" t="str">
        <f>'Categories Report_0'!$A$9</f>
        <v>Category 4</v>
      </c>
      <c r="B139" s="10" t="s">
        <v>262</v>
      </c>
      <c r="C139" s="10" t="s">
        <v>307</v>
      </c>
      <c r="D139" s="7">
        <v>4</v>
      </c>
    </row>
    <row r="140" spans="1:4" hidden="1">
      <c r="A140" s="7" t="str">
        <f>'Categories Report_0'!$A$9</f>
        <v>Category 4</v>
      </c>
      <c r="B140" s="10" t="s">
        <v>299</v>
      </c>
      <c r="C140" s="10" t="s">
        <v>307</v>
      </c>
      <c r="D140" s="7">
        <v>4</v>
      </c>
    </row>
    <row r="141" spans="1:4" hidden="1">
      <c r="A141" s="7" t="str">
        <f>'Categories Report_0'!$A$9</f>
        <v>Category 4</v>
      </c>
      <c r="B141" s="10" t="s">
        <v>267</v>
      </c>
      <c r="C141" s="10" t="s">
        <v>307</v>
      </c>
      <c r="D141" s="7">
        <v>3</v>
      </c>
    </row>
    <row r="142" spans="1:4" hidden="1">
      <c r="A142" s="7" t="str">
        <f>'Categories Report_0'!$A$9</f>
        <v>Category 4</v>
      </c>
      <c r="B142" s="10" t="s">
        <v>288</v>
      </c>
      <c r="C142" s="10" t="s">
        <v>307</v>
      </c>
      <c r="D142" s="7">
        <v>1</v>
      </c>
    </row>
    <row r="143" spans="1:4" hidden="1">
      <c r="A143" s="7" t="str">
        <f>'Categories Report_0'!$A$10</f>
        <v>Category 5</v>
      </c>
      <c r="B143" s="10" t="s">
        <v>257</v>
      </c>
      <c r="C143" s="10" t="s">
        <v>313</v>
      </c>
      <c r="D143" s="7">
        <v>100</v>
      </c>
    </row>
    <row r="144" spans="1:4" hidden="1">
      <c r="A144" s="7" t="str">
        <f>'Categories Report_0'!$A$10</f>
        <v>Category 5</v>
      </c>
      <c r="B144" s="10" t="s">
        <v>1</v>
      </c>
      <c r="C144" s="10" t="s">
        <v>312</v>
      </c>
      <c r="D144" s="7">
        <v>80</v>
      </c>
    </row>
    <row r="145" spans="1:4" hidden="1">
      <c r="A145" s="7" t="str">
        <f>'Categories Report_0'!$A$10</f>
        <v>Category 5</v>
      </c>
      <c r="B145" s="10" t="s">
        <v>290</v>
      </c>
      <c r="C145" s="10" t="s">
        <v>307</v>
      </c>
      <c r="D145" s="7">
        <v>68</v>
      </c>
    </row>
    <row r="146" spans="1:4" hidden="1">
      <c r="A146" s="7" t="str">
        <f>'Categories Report_0'!$A$10</f>
        <v>Category 5</v>
      </c>
      <c r="B146" s="10" t="s">
        <v>273</v>
      </c>
      <c r="C146" s="10" t="s">
        <v>307</v>
      </c>
      <c r="D146" s="7">
        <v>66</v>
      </c>
    </row>
    <row r="147" spans="1:4" hidden="1">
      <c r="A147" s="7" t="str">
        <f>'Categories Report_0'!$A$10</f>
        <v>Category 5</v>
      </c>
      <c r="B147" s="10" t="s">
        <v>304</v>
      </c>
      <c r="C147" s="10" t="s">
        <v>307</v>
      </c>
      <c r="D147" s="7">
        <v>66</v>
      </c>
    </row>
    <row r="148" spans="1:4" hidden="1">
      <c r="A148" s="7" t="str">
        <f>'Categories Report_0'!$A$10</f>
        <v>Category 5</v>
      </c>
      <c r="B148" s="10" t="s">
        <v>297</v>
      </c>
      <c r="C148" s="10" t="s">
        <v>307</v>
      </c>
      <c r="D148" s="7">
        <v>52</v>
      </c>
    </row>
    <row r="149" spans="1:4" hidden="1">
      <c r="A149" s="7" t="str">
        <f>'Categories Report_0'!$A$10</f>
        <v>Category 5</v>
      </c>
      <c r="B149" s="10" t="s">
        <v>316</v>
      </c>
      <c r="C149" s="10" t="s">
        <v>307</v>
      </c>
      <c r="D149" s="7">
        <v>50</v>
      </c>
    </row>
    <row r="150" spans="1:4" hidden="1">
      <c r="A150" s="7" t="str">
        <f>'Categories Report_0'!$A$10</f>
        <v>Category 5</v>
      </c>
      <c r="B150" s="10" t="s">
        <v>276</v>
      </c>
      <c r="C150" s="10" t="s">
        <v>307</v>
      </c>
      <c r="D150" s="7">
        <v>42</v>
      </c>
    </row>
    <row r="151" spans="1:4" hidden="1">
      <c r="A151" s="7" t="str">
        <f>'Categories Report_0'!$A$10</f>
        <v>Category 5</v>
      </c>
      <c r="B151" s="10" t="s">
        <v>262</v>
      </c>
      <c r="C151" s="10" t="s">
        <v>307</v>
      </c>
      <c r="D151" s="7">
        <v>40</v>
      </c>
    </row>
    <row r="152" spans="1:4" hidden="1">
      <c r="A152" s="7" t="str">
        <f>'Categories Report_0'!$A$10</f>
        <v>Category 5</v>
      </c>
      <c r="B152" s="10" t="s">
        <v>299</v>
      </c>
      <c r="C152" s="10" t="s">
        <v>307</v>
      </c>
      <c r="D152" s="7">
        <v>34</v>
      </c>
    </row>
    <row r="153" spans="1:4" hidden="1">
      <c r="A153" s="7" t="str">
        <f>'Categories Report_0'!$A$10</f>
        <v>Category 5</v>
      </c>
      <c r="B153" s="10" t="s">
        <v>314</v>
      </c>
      <c r="C153" s="10" t="s">
        <v>307</v>
      </c>
      <c r="D153" s="7">
        <v>29</v>
      </c>
    </row>
    <row r="154" spans="1:4" hidden="1">
      <c r="A154" s="7" t="str">
        <f>'Categories Report_0'!$A$10</f>
        <v>Category 5</v>
      </c>
      <c r="B154" s="10" t="s">
        <v>293</v>
      </c>
      <c r="C154" s="10" t="s">
        <v>307</v>
      </c>
      <c r="D154" s="7">
        <v>20</v>
      </c>
    </row>
    <row r="155" spans="1:4" hidden="1">
      <c r="A155" s="7" t="str">
        <f>'Categories Report_0'!$A$10</f>
        <v>Category 5</v>
      </c>
      <c r="B155" s="10" t="s">
        <v>305</v>
      </c>
      <c r="C155" s="10" t="s">
        <v>307</v>
      </c>
      <c r="D155" s="7">
        <v>19</v>
      </c>
    </row>
    <row r="156" spans="1:4" hidden="1">
      <c r="A156" s="7" t="str">
        <f>'Categories Report_0'!$A$10</f>
        <v>Category 5</v>
      </c>
      <c r="B156" s="10" t="s">
        <v>265</v>
      </c>
      <c r="C156" s="10" t="s">
        <v>307</v>
      </c>
      <c r="D156" s="7">
        <v>15</v>
      </c>
    </row>
    <row r="157" spans="1:4" hidden="1">
      <c r="A157" s="7" t="str">
        <f>'Categories Report_0'!$A$10</f>
        <v>Category 5</v>
      </c>
      <c r="B157" s="10" t="s">
        <v>296</v>
      </c>
      <c r="C157" s="10" t="s">
        <v>307</v>
      </c>
      <c r="D157" s="7">
        <v>13</v>
      </c>
    </row>
    <row r="158" spans="1:4" hidden="1">
      <c r="A158" s="7" t="str">
        <f>'Categories Report_0'!$A$10</f>
        <v>Category 5</v>
      </c>
      <c r="B158" s="10" t="s">
        <v>301</v>
      </c>
      <c r="C158" s="10" t="s">
        <v>307</v>
      </c>
      <c r="D158" s="7">
        <v>11</v>
      </c>
    </row>
    <row r="159" spans="1:4" hidden="1">
      <c r="A159" s="7" t="str">
        <f>'Categories Report_0'!$A$10</f>
        <v>Category 5</v>
      </c>
      <c r="B159" s="10" t="s">
        <v>268</v>
      </c>
      <c r="C159" s="10" t="s">
        <v>307</v>
      </c>
      <c r="D159" s="7">
        <v>10</v>
      </c>
    </row>
    <row r="160" spans="1:4" hidden="1">
      <c r="A160" s="7" t="str">
        <f>'Categories Report_0'!$A$10</f>
        <v>Category 5</v>
      </c>
      <c r="B160" s="10" t="s">
        <v>281</v>
      </c>
      <c r="C160" s="10" t="s">
        <v>307</v>
      </c>
      <c r="D160" s="7">
        <v>9</v>
      </c>
    </row>
    <row r="161" spans="1:7" hidden="1">
      <c r="A161" s="7" t="str">
        <f>'Categories Report_0'!$A$10</f>
        <v>Category 5</v>
      </c>
      <c r="B161" s="10" t="s">
        <v>292</v>
      </c>
      <c r="C161" s="10" t="s">
        <v>307</v>
      </c>
      <c r="D161" s="7">
        <v>7</v>
      </c>
    </row>
    <row r="162" spans="1:7" hidden="1">
      <c r="A162" s="7" t="str">
        <f>'Categories Report_0'!$A$10</f>
        <v>Category 5</v>
      </c>
      <c r="B162" s="10" t="s">
        <v>285</v>
      </c>
      <c r="C162" s="10" t="s">
        <v>307</v>
      </c>
      <c r="D162" s="7">
        <v>7</v>
      </c>
    </row>
    <row r="163" spans="1:7" hidden="1">
      <c r="A163" s="7" t="str">
        <f>'Categories Report_0'!$A$10</f>
        <v>Category 5</v>
      </c>
      <c r="B163" s="10" t="s">
        <v>263</v>
      </c>
      <c r="C163" s="10" t="s">
        <v>307</v>
      </c>
      <c r="D163" s="7">
        <v>7</v>
      </c>
    </row>
    <row r="167" spans="1:7" ht="15.75" thickBot="1">
      <c r="A167" s="25" t="s">
        <v>323</v>
      </c>
      <c r="B167" s="25"/>
      <c r="C167" s="25"/>
      <c r="D167" s="25"/>
      <c r="E167" s="25"/>
      <c r="F167" s="25"/>
      <c r="G167" s="25"/>
    </row>
    <row r="168" spans="1:7">
      <c r="A168" s="18" t="s">
        <v>324</v>
      </c>
      <c r="B168" s="19"/>
      <c r="C168" s="19"/>
      <c r="D168" s="19"/>
      <c r="E168" s="19"/>
      <c r="F168" s="19"/>
      <c r="G168" s="20"/>
    </row>
    <row r="198" spans="1:4" hidden="1" outlineLevel="1">
      <c r="A198" s="7" t="s">
        <v>251</v>
      </c>
      <c r="B198" s="7" t="s">
        <v>320</v>
      </c>
      <c r="C198" s="7" t="s">
        <v>321</v>
      </c>
      <c r="D198" s="7" t="s">
        <v>331</v>
      </c>
    </row>
    <row r="199" spans="1:4" hidden="1" outlineLevel="1">
      <c r="A199" s="7" t="s">
        <v>325</v>
      </c>
      <c r="B199" s="7" t="s">
        <v>340</v>
      </c>
      <c r="C199" s="7" t="s">
        <v>341</v>
      </c>
      <c r="D199" s="7">
        <v>77</v>
      </c>
    </row>
    <row r="200" spans="1:4" hidden="1" outlineLevel="1">
      <c r="A200" s="7" t="s">
        <v>325</v>
      </c>
      <c r="B200" s="7" t="s">
        <v>340</v>
      </c>
      <c r="C200" s="7" t="s">
        <v>342</v>
      </c>
      <c r="D200" s="7">
        <v>61</v>
      </c>
    </row>
    <row r="201" spans="1:4" hidden="1" outlineLevel="1">
      <c r="A201" s="7" t="s">
        <v>325</v>
      </c>
      <c r="B201" s="7" t="s">
        <v>1</v>
      </c>
      <c r="C201" s="7" t="s">
        <v>326</v>
      </c>
      <c r="D201" s="7">
        <v>26.810605061983601</v>
      </c>
    </row>
    <row r="202" spans="1:4" hidden="1" outlineLevel="1">
      <c r="A202" s="7" t="s">
        <v>325</v>
      </c>
      <c r="B202" s="7" t="s">
        <v>1</v>
      </c>
      <c r="C202" s="7" t="s">
        <v>327</v>
      </c>
      <c r="D202" s="7">
        <v>39.341348945590198</v>
      </c>
    </row>
    <row r="203" spans="1:4" hidden="1" outlineLevel="1">
      <c r="A203" s="7" t="s">
        <v>325</v>
      </c>
      <c r="B203" s="7" t="s">
        <v>1</v>
      </c>
      <c r="C203" s="7" t="s">
        <v>328</v>
      </c>
      <c r="D203" s="7">
        <v>40.217334672476703</v>
      </c>
    </row>
    <row r="204" spans="1:4" hidden="1" outlineLevel="1">
      <c r="A204" s="7" t="s">
        <v>325</v>
      </c>
      <c r="B204" s="7" t="s">
        <v>1</v>
      </c>
      <c r="C204" s="7" t="s">
        <v>329</v>
      </c>
      <c r="D204" s="7">
        <v>21.561698320573999</v>
      </c>
    </row>
    <row r="205" spans="1:4" hidden="1" outlineLevel="1">
      <c r="A205" s="7" t="s">
        <v>325</v>
      </c>
      <c r="B205" s="7" t="s">
        <v>1</v>
      </c>
      <c r="C205" s="7" t="s">
        <v>330</v>
      </c>
      <c r="D205" s="7">
        <v>10.0690129993755</v>
      </c>
    </row>
    <row r="206" spans="1:4" hidden="1" outlineLevel="1">
      <c r="A206" s="7" t="s">
        <v>325</v>
      </c>
      <c r="B206" s="7" t="s">
        <v>257</v>
      </c>
      <c r="C206" s="7" t="s">
        <v>326</v>
      </c>
      <c r="D206" s="7">
        <v>2.9414101409459001</v>
      </c>
    </row>
    <row r="207" spans="1:4" hidden="1" outlineLevel="1">
      <c r="A207" s="7" t="s">
        <v>325</v>
      </c>
      <c r="B207" s="7" t="s">
        <v>257</v>
      </c>
      <c r="C207" s="7" t="s">
        <v>327</v>
      </c>
      <c r="D207" s="7">
        <v>16.453589652051999</v>
      </c>
    </row>
    <row r="208" spans="1:4" hidden="1" outlineLevel="1">
      <c r="A208" s="7" t="s">
        <v>325</v>
      </c>
      <c r="B208" s="7" t="s">
        <v>257</v>
      </c>
      <c r="C208" s="7" t="s">
        <v>328</v>
      </c>
      <c r="D208" s="7">
        <v>21.2864492387138</v>
      </c>
    </row>
    <row r="209" spans="1:4" hidden="1" outlineLevel="1">
      <c r="A209" s="7" t="s">
        <v>325</v>
      </c>
      <c r="B209" s="7" t="s">
        <v>257</v>
      </c>
      <c r="C209" s="7" t="s">
        <v>329</v>
      </c>
      <c r="D209" s="7">
        <v>31.996336446966801</v>
      </c>
    </row>
    <row r="210" spans="1:4" hidden="1" outlineLevel="1">
      <c r="A210" s="7" t="s">
        <v>325</v>
      </c>
      <c r="B210" s="7" t="s">
        <v>257</v>
      </c>
      <c r="C210" s="7" t="s">
        <v>330</v>
      </c>
      <c r="D210" s="7">
        <v>65.322214521321499</v>
      </c>
    </row>
    <row r="211" spans="1:4" hidden="1" outlineLevel="1">
      <c r="A211" s="7" t="s">
        <v>325</v>
      </c>
      <c r="B211" s="7" t="s">
        <v>259</v>
      </c>
      <c r="C211" s="7">
        <v>0</v>
      </c>
      <c r="D211" s="7">
        <v>54</v>
      </c>
    </row>
    <row r="212" spans="1:4" hidden="1" outlineLevel="1">
      <c r="A212" s="7" t="s">
        <v>325</v>
      </c>
      <c r="B212" s="7" t="s">
        <v>259</v>
      </c>
      <c r="C212" s="7">
        <v>1</v>
      </c>
      <c r="D212" s="7">
        <v>84</v>
      </c>
    </row>
    <row r="213" spans="1:4" hidden="1" outlineLevel="1">
      <c r="A213" s="7" t="s">
        <v>325</v>
      </c>
      <c r="B213" s="7" t="s">
        <v>304</v>
      </c>
      <c r="C213" s="7">
        <v>1</v>
      </c>
      <c r="D213" s="7">
        <v>125</v>
      </c>
    </row>
    <row r="214" spans="1:4" hidden="1" outlineLevel="1">
      <c r="A214" s="7" t="s">
        <v>325</v>
      </c>
      <c r="B214" s="7" t="s">
        <v>304</v>
      </c>
      <c r="C214" s="7">
        <v>0</v>
      </c>
      <c r="D214" s="7">
        <v>13</v>
      </c>
    </row>
    <row r="215" spans="1:4" hidden="1" outlineLevel="1">
      <c r="A215" s="7" t="s">
        <v>325</v>
      </c>
      <c r="B215" s="7" t="s">
        <v>290</v>
      </c>
      <c r="C215" s="7">
        <v>0</v>
      </c>
      <c r="D215" s="7">
        <v>31</v>
      </c>
    </row>
    <row r="216" spans="1:4" hidden="1" outlineLevel="1">
      <c r="A216" s="7" t="s">
        <v>325</v>
      </c>
      <c r="B216" s="7" t="s">
        <v>290</v>
      </c>
      <c r="C216" s="7">
        <v>1</v>
      </c>
      <c r="D216" s="7">
        <v>107</v>
      </c>
    </row>
    <row r="217" spans="1:4" hidden="1" outlineLevel="1">
      <c r="A217" s="7" t="s">
        <v>325</v>
      </c>
      <c r="B217" s="7" t="s">
        <v>263</v>
      </c>
      <c r="C217" s="7">
        <v>1</v>
      </c>
      <c r="D217" s="7">
        <v>101</v>
      </c>
    </row>
    <row r="218" spans="1:4" hidden="1" outlineLevel="1">
      <c r="A218" s="7" t="s">
        <v>325</v>
      </c>
      <c r="B218" s="7" t="s">
        <v>263</v>
      </c>
      <c r="C218" s="7">
        <v>0</v>
      </c>
      <c r="D218" s="7">
        <v>37</v>
      </c>
    </row>
    <row r="219" spans="1:4" hidden="1" outlineLevel="1">
      <c r="A219" s="7" t="s">
        <v>325</v>
      </c>
      <c r="B219" s="7" t="s">
        <v>293</v>
      </c>
      <c r="C219" s="7">
        <v>1</v>
      </c>
      <c r="D219" s="7">
        <v>127</v>
      </c>
    </row>
    <row r="220" spans="1:4" hidden="1" outlineLevel="1">
      <c r="A220" s="7" t="s">
        <v>325</v>
      </c>
      <c r="B220" s="7" t="s">
        <v>293</v>
      </c>
      <c r="C220" s="7">
        <v>0</v>
      </c>
      <c r="D220" s="7">
        <v>11</v>
      </c>
    </row>
    <row r="221" spans="1:4" hidden="1" outlineLevel="1">
      <c r="A221" s="7" t="s">
        <v>325</v>
      </c>
      <c r="B221" s="7" t="s">
        <v>296</v>
      </c>
      <c r="C221" s="7">
        <v>0</v>
      </c>
      <c r="D221" s="7">
        <v>14</v>
      </c>
    </row>
    <row r="222" spans="1:4" hidden="1" outlineLevel="1">
      <c r="A222" s="7" t="s">
        <v>325</v>
      </c>
      <c r="B222" s="7" t="s">
        <v>296</v>
      </c>
      <c r="C222" s="7">
        <v>1</v>
      </c>
      <c r="D222" s="7">
        <v>124</v>
      </c>
    </row>
    <row r="223" spans="1:4" hidden="1" outlineLevel="1">
      <c r="A223" s="7" t="s">
        <v>325</v>
      </c>
      <c r="B223" s="7" t="s">
        <v>311</v>
      </c>
      <c r="C223" s="7">
        <v>1</v>
      </c>
      <c r="D223" s="7">
        <v>126</v>
      </c>
    </row>
    <row r="224" spans="1:4" hidden="1" outlineLevel="1">
      <c r="A224" s="7" t="s">
        <v>325</v>
      </c>
      <c r="B224" s="7" t="s">
        <v>311</v>
      </c>
      <c r="C224" s="7">
        <v>0</v>
      </c>
      <c r="D224" s="7">
        <v>12</v>
      </c>
    </row>
    <row r="225" spans="1:4" hidden="1" outlineLevel="1">
      <c r="A225" s="7" t="s">
        <v>325</v>
      </c>
      <c r="B225" s="7" t="s">
        <v>275</v>
      </c>
      <c r="C225" s="7">
        <v>1</v>
      </c>
      <c r="D225" s="7">
        <v>92</v>
      </c>
    </row>
    <row r="226" spans="1:4" hidden="1" outlineLevel="1">
      <c r="A226" s="7" t="s">
        <v>325</v>
      </c>
      <c r="B226" s="7" t="s">
        <v>275</v>
      </c>
      <c r="C226" s="7">
        <v>0</v>
      </c>
      <c r="D226" s="7">
        <v>46</v>
      </c>
    </row>
    <row r="227" spans="1:4" hidden="1" outlineLevel="1">
      <c r="A227" s="7" t="s">
        <v>325</v>
      </c>
      <c r="B227" s="7" t="s">
        <v>282</v>
      </c>
      <c r="C227" s="7">
        <v>1</v>
      </c>
      <c r="D227" s="7">
        <v>111</v>
      </c>
    </row>
    <row r="228" spans="1:4" hidden="1" outlineLevel="1">
      <c r="A228" s="7" t="s">
        <v>325</v>
      </c>
      <c r="B228" s="7" t="s">
        <v>282</v>
      </c>
      <c r="C228" s="7">
        <v>0</v>
      </c>
      <c r="D228" s="7">
        <v>27</v>
      </c>
    </row>
    <row r="229" spans="1:4" hidden="1" outlineLevel="1">
      <c r="A229" s="7" t="s">
        <v>325</v>
      </c>
      <c r="B229" s="7" t="s">
        <v>300</v>
      </c>
      <c r="C229" s="7">
        <v>1</v>
      </c>
      <c r="D229" s="7">
        <v>126</v>
      </c>
    </row>
    <row r="230" spans="1:4" hidden="1" outlineLevel="1">
      <c r="A230" s="7" t="s">
        <v>325</v>
      </c>
      <c r="B230" s="7" t="s">
        <v>300</v>
      </c>
      <c r="C230" s="7">
        <v>0</v>
      </c>
      <c r="D230" s="7">
        <v>12</v>
      </c>
    </row>
    <row r="231" spans="1:4" hidden="1" outlineLevel="1">
      <c r="A231" s="7" t="s">
        <v>325</v>
      </c>
      <c r="B231" s="7" t="s">
        <v>264</v>
      </c>
      <c r="C231" s="7">
        <v>1</v>
      </c>
      <c r="D231" s="7">
        <v>85</v>
      </c>
    </row>
    <row r="232" spans="1:4" hidden="1" outlineLevel="1">
      <c r="A232" s="7" t="s">
        <v>325</v>
      </c>
      <c r="B232" s="7" t="s">
        <v>264</v>
      </c>
      <c r="C232" s="7">
        <v>0</v>
      </c>
      <c r="D232" s="7">
        <v>53</v>
      </c>
    </row>
    <row r="233" spans="1:4" hidden="1" outlineLevel="1">
      <c r="A233" s="7" t="s">
        <v>325</v>
      </c>
      <c r="B233" s="7" t="s">
        <v>292</v>
      </c>
      <c r="C233" s="7">
        <v>0</v>
      </c>
      <c r="D233" s="7">
        <v>17</v>
      </c>
    </row>
    <row r="234" spans="1:4" hidden="1" outlineLevel="1">
      <c r="A234" s="7" t="s">
        <v>325</v>
      </c>
      <c r="B234" s="7" t="s">
        <v>292</v>
      </c>
      <c r="C234" s="7">
        <v>1</v>
      </c>
      <c r="D234" s="7">
        <v>121</v>
      </c>
    </row>
    <row r="235" spans="1:4" hidden="1" outlineLevel="1">
      <c r="A235" s="7" t="s">
        <v>325</v>
      </c>
      <c r="B235" s="7" t="s">
        <v>299</v>
      </c>
      <c r="C235" s="7">
        <v>0</v>
      </c>
      <c r="D235" s="7">
        <v>8</v>
      </c>
    </row>
    <row r="236" spans="1:4" hidden="1" outlineLevel="1">
      <c r="A236" s="7" t="s">
        <v>325</v>
      </c>
      <c r="B236" s="7" t="s">
        <v>299</v>
      </c>
      <c r="C236" s="7">
        <v>1</v>
      </c>
      <c r="D236" s="7">
        <v>130</v>
      </c>
    </row>
    <row r="237" spans="1:4" hidden="1" outlineLevel="1">
      <c r="A237" s="7" t="s">
        <v>325</v>
      </c>
      <c r="B237" s="7" t="s">
        <v>291</v>
      </c>
      <c r="C237" s="7">
        <v>1</v>
      </c>
      <c r="D237" s="7">
        <v>125</v>
      </c>
    </row>
    <row r="238" spans="1:4" hidden="1" outlineLevel="1">
      <c r="A238" s="7" t="s">
        <v>325</v>
      </c>
      <c r="B238" s="7" t="s">
        <v>291</v>
      </c>
      <c r="C238" s="7">
        <v>0</v>
      </c>
      <c r="D238" s="7">
        <v>13</v>
      </c>
    </row>
    <row r="239" spans="1:4" hidden="1" outlineLevel="1">
      <c r="A239" s="7" t="s">
        <v>325</v>
      </c>
      <c r="B239" s="7" t="s">
        <v>270</v>
      </c>
      <c r="C239" s="7">
        <v>1</v>
      </c>
      <c r="D239" s="7">
        <v>92</v>
      </c>
    </row>
    <row r="240" spans="1:4" hidden="1" outlineLevel="1">
      <c r="A240" s="7" t="s">
        <v>325</v>
      </c>
      <c r="B240" s="7" t="s">
        <v>270</v>
      </c>
      <c r="C240" s="7">
        <v>0</v>
      </c>
      <c r="D240" s="7">
        <v>46</v>
      </c>
    </row>
    <row r="241" spans="1:4" hidden="1" outlineLevel="1">
      <c r="A241" s="7" t="s">
        <v>325</v>
      </c>
      <c r="B241" s="7" t="s">
        <v>267</v>
      </c>
      <c r="C241" s="7">
        <v>1</v>
      </c>
      <c r="D241" s="7">
        <v>108</v>
      </c>
    </row>
    <row r="242" spans="1:4" hidden="1" outlineLevel="1">
      <c r="A242" s="7" t="s">
        <v>325</v>
      </c>
      <c r="B242" s="7" t="s">
        <v>267</v>
      </c>
      <c r="C242" s="7">
        <v>0</v>
      </c>
      <c r="D242" s="7">
        <v>30</v>
      </c>
    </row>
    <row r="243" spans="1:4" hidden="1" outlineLevel="1">
      <c r="A243" s="7" t="s">
        <v>325</v>
      </c>
      <c r="B243" s="7" t="s">
        <v>265</v>
      </c>
      <c r="C243" s="7">
        <v>0</v>
      </c>
      <c r="D243" s="7">
        <v>32</v>
      </c>
    </row>
    <row r="244" spans="1:4" hidden="1" outlineLevel="1">
      <c r="A244" s="7" t="s">
        <v>325</v>
      </c>
      <c r="B244" s="7" t="s">
        <v>265</v>
      </c>
      <c r="C244" s="7">
        <v>1</v>
      </c>
      <c r="D244" s="7">
        <v>106</v>
      </c>
    </row>
    <row r="245" spans="1:4" hidden="1" outlineLevel="1">
      <c r="A245" s="7" t="s">
        <v>325</v>
      </c>
      <c r="B245" s="7" t="s">
        <v>295</v>
      </c>
      <c r="C245" s="7">
        <v>1</v>
      </c>
      <c r="D245" s="7">
        <v>114</v>
      </c>
    </row>
    <row r="246" spans="1:4" hidden="1" outlineLevel="1">
      <c r="A246" s="7" t="s">
        <v>325</v>
      </c>
      <c r="B246" s="7" t="s">
        <v>295</v>
      </c>
      <c r="C246" s="7">
        <v>0</v>
      </c>
      <c r="D246" s="7">
        <v>24</v>
      </c>
    </row>
    <row r="247" spans="1:4" hidden="1" outlineLevel="1">
      <c r="A247" s="7" t="s">
        <v>325</v>
      </c>
      <c r="B247" s="7" t="s">
        <v>308</v>
      </c>
      <c r="C247" s="7">
        <v>1</v>
      </c>
      <c r="D247" s="7">
        <v>97</v>
      </c>
    </row>
    <row r="248" spans="1:4" hidden="1" outlineLevel="1">
      <c r="A248" s="7" t="s">
        <v>325</v>
      </c>
      <c r="B248" s="7" t="s">
        <v>308</v>
      </c>
      <c r="C248" s="7">
        <v>0</v>
      </c>
      <c r="D248" s="7">
        <v>41</v>
      </c>
    </row>
    <row r="249" spans="1:4" hidden="1" outlineLevel="1">
      <c r="A249" s="7" t="s">
        <v>325</v>
      </c>
      <c r="B249" s="7" t="s">
        <v>289</v>
      </c>
      <c r="C249" s="7">
        <v>1</v>
      </c>
      <c r="D249" s="7">
        <v>124</v>
      </c>
    </row>
    <row r="250" spans="1:4" hidden="1" outlineLevel="1">
      <c r="A250" s="7" t="s">
        <v>325</v>
      </c>
      <c r="B250" s="7" t="s">
        <v>289</v>
      </c>
      <c r="C250" s="7">
        <v>0</v>
      </c>
      <c r="D250" s="7">
        <v>14</v>
      </c>
    </row>
    <row r="251" spans="1:4" hidden="1" outlineLevel="1">
      <c r="A251" s="7" t="s">
        <v>325</v>
      </c>
      <c r="B251" s="7" t="s">
        <v>298</v>
      </c>
      <c r="C251" s="7">
        <v>1</v>
      </c>
      <c r="D251" s="7">
        <v>129</v>
      </c>
    </row>
    <row r="252" spans="1:4" hidden="1" outlineLevel="1">
      <c r="A252" s="7" t="s">
        <v>325</v>
      </c>
      <c r="B252" s="7" t="s">
        <v>298</v>
      </c>
      <c r="C252" s="7">
        <v>0</v>
      </c>
      <c r="D252" s="7">
        <v>9</v>
      </c>
    </row>
    <row r="253" spans="1:4" hidden="1" outlineLevel="1">
      <c r="A253" s="7" t="s">
        <v>325</v>
      </c>
      <c r="B253" s="7" t="s">
        <v>271</v>
      </c>
      <c r="C253" s="7">
        <v>0</v>
      </c>
      <c r="D253" s="7">
        <v>46</v>
      </c>
    </row>
    <row r="254" spans="1:4" hidden="1" outlineLevel="1">
      <c r="A254" s="7" t="s">
        <v>325</v>
      </c>
      <c r="B254" s="7" t="s">
        <v>271</v>
      </c>
      <c r="C254" s="7">
        <v>1</v>
      </c>
      <c r="D254" s="7">
        <v>92</v>
      </c>
    </row>
    <row r="255" spans="1:4" hidden="1" outlineLevel="1">
      <c r="A255" s="7" t="s">
        <v>325</v>
      </c>
      <c r="B255" s="7" t="s">
        <v>314</v>
      </c>
      <c r="C255" s="7">
        <v>0</v>
      </c>
      <c r="D255" s="7">
        <v>9</v>
      </c>
    </row>
    <row r="256" spans="1:4" hidden="1" outlineLevel="1">
      <c r="A256" s="7" t="s">
        <v>325</v>
      </c>
      <c r="B256" s="7" t="s">
        <v>314</v>
      </c>
      <c r="C256" s="7">
        <v>1</v>
      </c>
      <c r="D256" s="7">
        <v>129</v>
      </c>
    </row>
    <row r="257" spans="1:4" hidden="1" outlineLevel="1">
      <c r="A257" s="7" t="s">
        <v>325</v>
      </c>
      <c r="B257" s="7" t="s">
        <v>262</v>
      </c>
      <c r="C257" s="7">
        <v>0</v>
      </c>
      <c r="D257" s="7">
        <v>44</v>
      </c>
    </row>
    <row r="258" spans="1:4" hidden="1" outlineLevel="1">
      <c r="A258" s="7" t="s">
        <v>325</v>
      </c>
      <c r="B258" s="7" t="s">
        <v>262</v>
      </c>
      <c r="C258" s="7">
        <v>1</v>
      </c>
      <c r="D258" s="7">
        <v>94</v>
      </c>
    </row>
    <row r="259" spans="1:4" hidden="1" outlineLevel="1">
      <c r="A259" s="7" t="s">
        <v>325</v>
      </c>
      <c r="B259" s="7" t="s">
        <v>303</v>
      </c>
      <c r="C259" s="7">
        <v>1</v>
      </c>
      <c r="D259" s="7">
        <v>115</v>
      </c>
    </row>
    <row r="260" spans="1:4" hidden="1" outlineLevel="1">
      <c r="A260" s="7" t="s">
        <v>325</v>
      </c>
      <c r="B260" s="7" t="s">
        <v>303</v>
      </c>
      <c r="C260" s="7">
        <v>0</v>
      </c>
      <c r="D260" s="7">
        <v>23</v>
      </c>
    </row>
    <row r="261" spans="1:4" hidden="1" outlineLevel="1">
      <c r="A261" s="7" t="s">
        <v>325</v>
      </c>
      <c r="B261" s="7" t="s">
        <v>276</v>
      </c>
      <c r="C261" s="7">
        <v>0</v>
      </c>
      <c r="D261" s="7">
        <v>43</v>
      </c>
    </row>
    <row r="262" spans="1:4" hidden="1" outlineLevel="1">
      <c r="A262" s="7" t="s">
        <v>325</v>
      </c>
      <c r="B262" s="7" t="s">
        <v>276</v>
      </c>
      <c r="C262" s="7">
        <v>1</v>
      </c>
      <c r="D262" s="7">
        <v>95</v>
      </c>
    </row>
    <row r="263" spans="1:4" hidden="1" outlineLevel="1">
      <c r="A263" s="7" t="s">
        <v>325</v>
      </c>
      <c r="B263" s="7" t="s">
        <v>268</v>
      </c>
      <c r="C263" s="7">
        <v>0</v>
      </c>
      <c r="D263" s="7">
        <v>66</v>
      </c>
    </row>
    <row r="264" spans="1:4" hidden="1" outlineLevel="1">
      <c r="A264" s="7" t="s">
        <v>325</v>
      </c>
      <c r="B264" s="7" t="s">
        <v>268</v>
      </c>
      <c r="C264" s="7">
        <v>1</v>
      </c>
      <c r="D264" s="7">
        <v>72</v>
      </c>
    </row>
    <row r="265" spans="1:4" hidden="1" outlineLevel="1">
      <c r="A265" s="7" t="s">
        <v>325</v>
      </c>
      <c r="B265" s="7" t="s">
        <v>287</v>
      </c>
      <c r="C265" s="7">
        <v>1</v>
      </c>
      <c r="D265" s="7">
        <v>98</v>
      </c>
    </row>
    <row r="266" spans="1:4" hidden="1" outlineLevel="1">
      <c r="A266" s="7" t="s">
        <v>325</v>
      </c>
      <c r="B266" s="7" t="s">
        <v>287</v>
      </c>
      <c r="C266" s="7">
        <v>0</v>
      </c>
      <c r="D266" s="7">
        <v>40</v>
      </c>
    </row>
    <row r="267" spans="1:4" hidden="1" outlineLevel="1">
      <c r="A267" s="7" t="s">
        <v>325</v>
      </c>
      <c r="B267" s="7" t="s">
        <v>277</v>
      </c>
      <c r="C267" s="7">
        <v>1</v>
      </c>
      <c r="D267" s="7">
        <v>96</v>
      </c>
    </row>
    <row r="268" spans="1:4" hidden="1" outlineLevel="1">
      <c r="A268" s="7" t="s">
        <v>325</v>
      </c>
      <c r="B268" s="7" t="s">
        <v>277</v>
      </c>
      <c r="C268" s="7">
        <v>0</v>
      </c>
      <c r="D268" s="7">
        <v>42</v>
      </c>
    </row>
    <row r="269" spans="1:4" hidden="1" outlineLevel="1">
      <c r="A269" s="7" t="s">
        <v>325</v>
      </c>
      <c r="B269" s="7" t="s">
        <v>285</v>
      </c>
      <c r="C269" s="7">
        <v>0</v>
      </c>
      <c r="D269" s="7">
        <v>17</v>
      </c>
    </row>
    <row r="270" spans="1:4" hidden="1" outlineLevel="1">
      <c r="A270" s="7" t="s">
        <v>325</v>
      </c>
      <c r="B270" s="7" t="s">
        <v>285</v>
      </c>
      <c r="C270" s="7">
        <v>1</v>
      </c>
      <c r="D270" s="7">
        <v>121</v>
      </c>
    </row>
    <row r="271" spans="1:4" hidden="1" outlineLevel="1">
      <c r="A271" s="7" t="s">
        <v>325</v>
      </c>
      <c r="B271" s="7" t="s">
        <v>294</v>
      </c>
      <c r="C271" s="7">
        <v>1</v>
      </c>
      <c r="D271" s="7">
        <v>95</v>
      </c>
    </row>
    <row r="272" spans="1:4" hidden="1" outlineLevel="1">
      <c r="A272" s="7" t="s">
        <v>325</v>
      </c>
      <c r="B272" s="7" t="s">
        <v>294</v>
      </c>
      <c r="C272" s="7">
        <v>0</v>
      </c>
      <c r="D272" s="7">
        <v>43</v>
      </c>
    </row>
    <row r="273" spans="1:4" hidden="1" outlineLevel="1">
      <c r="A273" s="7" t="s">
        <v>325</v>
      </c>
      <c r="B273" s="7" t="s">
        <v>316</v>
      </c>
      <c r="C273" s="7">
        <v>0</v>
      </c>
      <c r="D273" s="7">
        <v>39</v>
      </c>
    </row>
    <row r="274" spans="1:4" hidden="1" outlineLevel="1">
      <c r="A274" s="7" t="s">
        <v>325</v>
      </c>
      <c r="B274" s="7" t="s">
        <v>316</v>
      </c>
      <c r="C274" s="7">
        <v>1</v>
      </c>
      <c r="D274" s="7">
        <v>99</v>
      </c>
    </row>
    <row r="275" spans="1:4" hidden="1" outlineLevel="1">
      <c r="A275" s="7" t="s">
        <v>325</v>
      </c>
      <c r="B275" s="7" t="s">
        <v>283</v>
      </c>
      <c r="C275" s="7">
        <v>1</v>
      </c>
      <c r="D275" s="7">
        <v>112</v>
      </c>
    </row>
    <row r="276" spans="1:4" hidden="1" outlineLevel="1">
      <c r="A276" s="7" t="s">
        <v>325</v>
      </c>
      <c r="B276" s="7" t="s">
        <v>283</v>
      </c>
      <c r="C276" s="7">
        <v>0</v>
      </c>
      <c r="D276" s="7">
        <v>26</v>
      </c>
    </row>
    <row r="277" spans="1:4" hidden="1" outlineLevel="1">
      <c r="A277" s="7" t="s">
        <v>325</v>
      </c>
      <c r="B277" s="7" t="s">
        <v>272</v>
      </c>
      <c r="C277" s="7">
        <v>1</v>
      </c>
      <c r="D277" s="7">
        <v>102</v>
      </c>
    </row>
    <row r="278" spans="1:4" hidden="1" outlineLevel="1">
      <c r="A278" s="7" t="s">
        <v>325</v>
      </c>
      <c r="B278" s="7" t="s">
        <v>272</v>
      </c>
      <c r="C278" s="7">
        <v>0</v>
      </c>
      <c r="D278" s="7">
        <v>36</v>
      </c>
    </row>
    <row r="279" spans="1:4" hidden="1" outlineLevel="1">
      <c r="A279" s="7" t="s">
        <v>325</v>
      </c>
      <c r="B279" s="7" t="s">
        <v>284</v>
      </c>
      <c r="C279" s="7">
        <v>1</v>
      </c>
      <c r="D279" s="7">
        <v>121</v>
      </c>
    </row>
    <row r="280" spans="1:4" hidden="1" outlineLevel="1">
      <c r="A280" s="7" t="s">
        <v>325</v>
      </c>
      <c r="B280" s="7" t="s">
        <v>284</v>
      </c>
      <c r="C280" s="7">
        <v>0</v>
      </c>
      <c r="D280" s="7">
        <v>17</v>
      </c>
    </row>
    <row r="281" spans="1:4" hidden="1" outlineLevel="1">
      <c r="A281" s="7" t="s">
        <v>325</v>
      </c>
      <c r="B281" s="7" t="s">
        <v>302</v>
      </c>
      <c r="C281" s="7">
        <v>1</v>
      </c>
      <c r="D281" s="7">
        <v>127</v>
      </c>
    </row>
    <row r="282" spans="1:4" hidden="1" outlineLevel="1">
      <c r="A282" s="7" t="s">
        <v>325</v>
      </c>
      <c r="B282" s="7" t="s">
        <v>302</v>
      </c>
      <c r="C282" s="7">
        <v>0</v>
      </c>
      <c r="D282" s="7">
        <v>11</v>
      </c>
    </row>
    <row r="283" spans="1:4" hidden="1" outlineLevel="1">
      <c r="A283" s="7" t="s">
        <v>325</v>
      </c>
      <c r="B283" s="7" t="s">
        <v>273</v>
      </c>
      <c r="C283" s="7">
        <v>0</v>
      </c>
      <c r="D283" s="7">
        <v>32</v>
      </c>
    </row>
    <row r="284" spans="1:4" hidden="1" outlineLevel="1">
      <c r="A284" s="7" t="s">
        <v>325</v>
      </c>
      <c r="B284" s="7" t="s">
        <v>273</v>
      </c>
      <c r="C284" s="7">
        <v>1</v>
      </c>
      <c r="D284" s="7">
        <v>106</v>
      </c>
    </row>
    <row r="285" spans="1:4" hidden="1" outlineLevel="1">
      <c r="A285" s="7" t="s">
        <v>325</v>
      </c>
      <c r="B285" s="7" t="s">
        <v>269</v>
      </c>
      <c r="C285" s="7">
        <v>1</v>
      </c>
      <c r="D285" s="7">
        <v>108</v>
      </c>
    </row>
    <row r="286" spans="1:4" hidden="1" outlineLevel="1">
      <c r="A286" s="7" t="s">
        <v>325</v>
      </c>
      <c r="B286" s="7" t="s">
        <v>269</v>
      </c>
      <c r="C286" s="7">
        <v>0</v>
      </c>
      <c r="D286" s="7">
        <v>30</v>
      </c>
    </row>
    <row r="287" spans="1:4" hidden="1" outlineLevel="1">
      <c r="A287" s="7" t="s">
        <v>325</v>
      </c>
      <c r="B287" s="7" t="s">
        <v>266</v>
      </c>
      <c r="C287" s="7">
        <v>1</v>
      </c>
      <c r="D287" s="7">
        <v>97</v>
      </c>
    </row>
    <row r="288" spans="1:4" hidden="1" outlineLevel="1">
      <c r="A288" s="7" t="s">
        <v>325</v>
      </c>
      <c r="B288" s="7" t="s">
        <v>266</v>
      </c>
      <c r="C288" s="7">
        <v>0</v>
      </c>
      <c r="D288" s="7">
        <v>41</v>
      </c>
    </row>
    <row r="289" spans="1:4" hidden="1" outlineLevel="1">
      <c r="A289" s="7" t="s">
        <v>325</v>
      </c>
      <c r="B289" s="7" t="s">
        <v>286</v>
      </c>
      <c r="C289" s="7">
        <v>1</v>
      </c>
      <c r="D289" s="7">
        <v>121</v>
      </c>
    </row>
    <row r="290" spans="1:4" hidden="1" outlineLevel="1">
      <c r="A290" s="7" t="s">
        <v>325</v>
      </c>
      <c r="B290" s="7" t="s">
        <v>286</v>
      </c>
      <c r="C290" s="7">
        <v>0</v>
      </c>
      <c r="D290" s="7">
        <v>17</v>
      </c>
    </row>
    <row r="291" spans="1:4" hidden="1" outlineLevel="1">
      <c r="A291" s="7" t="s">
        <v>325</v>
      </c>
      <c r="B291" s="7" t="s">
        <v>288</v>
      </c>
      <c r="C291" s="7">
        <v>1</v>
      </c>
      <c r="D291" s="7">
        <v>118</v>
      </c>
    </row>
    <row r="292" spans="1:4" hidden="1" outlineLevel="1">
      <c r="A292" s="7" t="s">
        <v>325</v>
      </c>
      <c r="B292" s="7" t="s">
        <v>288</v>
      </c>
      <c r="C292" s="7">
        <v>0</v>
      </c>
      <c r="D292" s="7">
        <v>20</v>
      </c>
    </row>
    <row r="293" spans="1:4" hidden="1" outlineLevel="1">
      <c r="A293" s="7" t="s">
        <v>325</v>
      </c>
      <c r="B293" s="7" t="s">
        <v>301</v>
      </c>
      <c r="C293" s="7">
        <v>1</v>
      </c>
      <c r="D293" s="7">
        <v>123</v>
      </c>
    </row>
    <row r="294" spans="1:4" hidden="1" outlineLevel="1">
      <c r="A294" s="7" t="s">
        <v>325</v>
      </c>
      <c r="B294" s="7" t="s">
        <v>301</v>
      </c>
      <c r="C294" s="7">
        <v>0</v>
      </c>
      <c r="D294" s="7">
        <v>15</v>
      </c>
    </row>
    <row r="295" spans="1:4" hidden="1" outlineLevel="1">
      <c r="A295" s="7" t="s">
        <v>325</v>
      </c>
      <c r="B295" s="7" t="s">
        <v>278</v>
      </c>
      <c r="C295" s="7">
        <v>1</v>
      </c>
      <c r="D295" s="7">
        <v>83</v>
      </c>
    </row>
    <row r="296" spans="1:4" hidden="1" outlineLevel="1">
      <c r="A296" s="7" t="s">
        <v>325</v>
      </c>
      <c r="B296" s="7" t="s">
        <v>278</v>
      </c>
      <c r="C296" s="7">
        <v>0</v>
      </c>
      <c r="D296" s="7">
        <v>55</v>
      </c>
    </row>
    <row r="297" spans="1:4" hidden="1" outlineLevel="1">
      <c r="A297" s="7" t="s">
        <v>325</v>
      </c>
      <c r="B297" s="7" t="s">
        <v>281</v>
      </c>
      <c r="C297" s="7">
        <v>1</v>
      </c>
      <c r="D297" s="7">
        <v>103</v>
      </c>
    </row>
    <row r="298" spans="1:4" hidden="1" outlineLevel="1">
      <c r="A298" s="7" t="s">
        <v>325</v>
      </c>
      <c r="B298" s="7" t="s">
        <v>281</v>
      </c>
      <c r="C298" s="7">
        <v>0</v>
      </c>
      <c r="D298" s="7">
        <v>35</v>
      </c>
    </row>
    <row r="299" spans="1:4" hidden="1" outlineLevel="1">
      <c r="A299" s="7" t="s">
        <v>325</v>
      </c>
      <c r="B299" s="7" t="s">
        <v>305</v>
      </c>
      <c r="C299" s="7">
        <v>0</v>
      </c>
      <c r="D299" s="7">
        <v>12</v>
      </c>
    </row>
    <row r="300" spans="1:4" hidden="1" outlineLevel="1">
      <c r="A300" s="7" t="s">
        <v>325</v>
      </c>
      <c r="B300" s="7" t="s">
        <v>305</v>
      </c>
      <c r="C300" s="7">
        <v>1</v>
      </c>
      <c r="D300" s="7">
        <v>126</v>
      </c>
    </row>
    <row r="301" spans="1:4" hidden="1" outlineLevel="1">
      <c r="A301" s="7" t="s">
        <v>325</v>
      </c>
      <c r="B301" s="7" t="s">
        <v>297</v>
      </c>
      <c r="C301" s="7">
        <v>0</v>
      </c>
      <c r="D301" s="7">
        <v>17</v>
      </c>
    </row>
    <row r="302" spans="1:4" hidden="1" outlineLevel="1">
      <c r="A302" s="7" t="s">
        <v>325</v>
      </c>
      <c r="B302" s="7" t="s">
        <v>297</v>
      </c>
      <c r="C302" s="7">
        <v>1</v>
      </c>
      <c r="D302" s="7">
        <v>121</v>
      </c>
    </row>
    <row r="303" spans="1:4" hidden="1" outlineLevel="1">
      <c r="A303" s="7" t="s">
        <v>325</v>
      </c>
      <c r="B303" s="7" t="s">
        <v>274</v>
      </c>
      <c r="C303" s="7">
        <v>1</v>
      </c>
      <c r="D303" s="7">
        <v>100</v>
      </c>
    </row>
    <row r="304" spans="1:4" hidden="1" outlineLevel="1">
      <c r="A304" s="7" t="s">
        <v>325</v>
      </c>
      <c r="B304" s="7" t="s">
        <v>274</v>
      </c>
      <c r="C304" s="7">
        <v>0</v>
      </c>
      <c r="D304" s="7">
        <v>38</v>
      </c>
    </row>
    <row r="305" spans="1:4" hidden="1" outlineLevel="1">
      <c r="A305" s="7" t="s">
        <v>325</v>
      </c>
      <c r="B305" s="7" t="s">
        <v>279</v>
      </c>
      <c r="C305" s="7">
        <v>1</v>
      </c>
      <c r="D305" s="7">
        <v>97</v>
      </c>
    </row>
    <row r="306" spans="1:4" hidden="1" outlineLevel="1">
      <c r="A306" s="7" t="s">
        <v>325</v>
      </c>
      <c r="B306" s="7" t="s">
        <v>279</v>
      </c>
      <c r="C306" s="7">
        <v>0</v>
      </c>
      <c r="D306" s="7">
        <v>41</v>
      </c>
    </row>
    <row r="307" spans="1:4" hidden="1" outlineLevel="1">
      <c r="A307" s="7" t="s">
        <v>325</v>
      </c>
      <c r="B307" s="7" t="s">
        <v>261</v>
      </c>
      <c r="C307" s="7">
        <v>0</v>
      </c>
      <c r="D307" s="7">
        <v>44</v>
      </c>
    </row>
    <row r="308" spans="1:4" hidden="1" outlineLevel="1">
      <c r="A308" s="7" t="s">
        <v>325</v>
      </c>
      <c r="B308" s="7" t="s">
        <v>261</v>
      </c>
      <c r="C308" s="7">
        <v>1</v>
      </c>
      <c r="D308" s="7">
        <v>94</v>
      </c>
    </row>
    <row r="309" spans="1:4" hidden="1" outlineLevel="1">
      <c r="A309" s="7" t="s">
        <v>325</v>
      </c>
      <c r="B309" s="7" t="s">
        <v>280</v>
      </c>
      <c r="C309" s="7">
        <v>1</v>
      </c>
      <c r="D309" s="7">
        <v>94</v>
      </c>
    </row>
    <row r="310" spans="1:4" hidden="1" outlineLevel="1">
      <c r="A310" s="7" t="s">
        <v>325</v>
      </c>
      <c r="B310" s="7" t="s">
        <v>280</v>
      </c>
      <c r="C310" s="7">
        <v>0</v>
      </c>
      <c r="D310" s="7">
        <v>44</v>
      </c>
    </row>
    <row r="311" spans="1:4" hidden="1" outlineLevel="1">
      <c r="A311" s="7" t="str">
        <f>'Categories Report_0'!$A$6</f>
        <v>Category 1</v>
      </c>
      <c r="B311" s="7" t="s">
        <v>340</v>
      </c>
      <c r="C311" s="7" t="s">
        <v>341</v>
      </c>
      <c r="D311" s="7">
        <v>35.121568548366902</v>
      </c>
    </row>
    <row r="312" spans="1:4" hidden="1" outlineLevel="1">
      <c r="A312" s="7" t="str">
        <f>'Categories Report_0'!$A$6</f>
        <v>Category 1</v>
      </c>
      <c r="B312" s="7" t="s">
        <v>340</v>
      </c>
      <c r="C312" s="7" t="s">
        <v>342</v>
      </c>
      <c r="D312" s="7">
        <v>29.971717499988301</v>
      </c>
    </row>
    <row r="313" spans="1:4" hidden="1" outlineLevel="1">
      <c r="A313" s="7" t="str">
        <f>'Categories Report_0'!$A$6</f>
        <v>Category 1</v>
      </c>
      <c r="B313" s="7" t="s">
        <v>1</v>
      </c>
      <c r="C313" s="7" t="s">
        <v>326</v>
      </c>
      <c r="D313" s="7">
        <v>11.782767473933999</v>
      </c>
    </row>
    <row r="314" spans="1:4" hidden="1" outlineLevel="1">
      <c r="A314" s="7" t="str">
        <f>'Categories Report_0'!$A$6</f>
        <v>Category 1</v>
      </c>
      <c r="B314" s="7" t="s">
        <v>1</v>
      </c>
      <c r="C314" s="7" t="s">
        <v>327</v>
      </c>
      <c r="D314" s="7">
        <v>23.762284346253701</v>
      </c>
    </row>
    <row r="315" spans="1:4" hidden="1" outlineLevel="1">
      <c r="A315" s="7" t="str">
        <f>'Categories Report_0'!$A$6</f>
        <v>Category 1</v>
      </c>
      <c r="B315" s="7" t="s">
        <v>1</v>
      </c>
      <c r="C315" s="7" t="s">
        <v>328</v>
      </c>
      <c r="D315" s="7">
        <v>21.312022910837101</v>
      </c>
    </row>
    <row r="316" spans="1:4" hidden="1" outlineLevel="1">
      <c r="A316" s="7" t="str">
        <f>'Categories Report_0'!$A$6</f>
        <v>Category 1</v>
      </c>
      <c r="B316" s="7" t="s">
        <v>1</v>
      </c>
      <c r="C316" s="7" t="s">
        <v>329</v>
      </c>
      <c r="D316" s="7">
        <v>7.2600380125428998</v>
      </c>
    </row>
    <row r="317" spans="1:4" hidden="1" outlineLevel="1">
      <c r="A317" s="7" t="str">
        <f>'Categories Report_0'!$A$6</f>
        <v>Category 1</v>
      </c>
      <c r="B317" s="7" t="s">
        <v>1</v>
      </c>
      <c r="C317" s="7" t="s">
        <v>330</v>
      </c>
      <c r="D317" s="7">
        <v>0.976173304787611</v>
      </c>
    </row>
    <row r="318" spans="1:4" hidden="1" outlineLevel="1">
      <c r="A318" s="7" t="str">
        <f>'Categories Report_0'!$A$6</f>
        <v>Category 1</v>
      </c>
      <c r="B318" s="7" t="s">
        <v>257</v>
      </c>
      <c r="C318" s="7" t="s">
        <v>330</v>
      </c>
      <c r="D318" s="7">
        <v>65.093286048355196</v>
      </c>
    </row>
    <row r="319" spans="1:4" hidden="1" outlineLevel="1">
      <c r="A319" s="7" t="str">
        <f>'Categories Report_0'!$A$6</f>
        <v>Category 1</v>
      </c>
      <c r="B319" s="7" t="s">
        <v>259</v>
      </c>
      <c r="C319" s="7">
        <v>0</v>
      </c>
      <c r="D319" s="7">
        <v>4.97292014884286</v>
      </c>
    </row>
    <row r="320" spans="1:4" hidden="1" outlineLevel="1">
      <c r="A320" s="7" t="str">
        <f>'Categories Report_0'!$A$6</f>
        <v>Category 1</v>
      </c>
      <c r="B320" s="7" t="s">
        <v>259</v>
      </c>
      <c r="C320" s="7">
        <v>1</v>
      </c>
      <c r="D320" s="7">
        <v>60.1203658995124</v>
      </c>
    </row>
    <row r="321" spans="1:4" hidden="1" outlineLevel="1">
      <c r="A321" s="7" t="str">
        <f>'Categories Report_0'!$A$6</f>
        <v>Category 1</v>
      </c>
      <c r="B321" s="7" t="s">
        <v>304</v>
      </c>
      <c r="C321" s="7">
        <v>1</v>
      </c>
      <c r="D321" s="7">
        <v>63.094488697209798</v>
      </c>
    </row>
    <row r="322" spans="1:4" hidden="1" outlineLevel="1">
      <c r="A322" s="7" t="str">
        <f>'Categories Report_0'!$A$6</f>
        <v>Category 1</v>
      </c>
      <c r="B322" s="7" t="s">
        <v>304</v>
      </c>
      <c r="C322" s="7">
        <v>0</v>
      </c>
      <c r="D322" s="7">
        <v>1.99879735114548</v>
      </c>
    </row>
    <row r="323" spans="1:4" hidden="1" outlineLevel="1">
      <c r="A323" s="7" t="str">
        <f>'Categories Report_0'!$A$6</f>
        <v>Category 1</v>
      </c>
      <c r="B323" s="7" t="s">
        <v>290</v>
      </c>
      <c r="C323" s="7">
        <v>0</v>
      </c>
      <c r="D323" s="7">
        <v>5</v>
      </c>
    </row>
    <row r="324" spans="1:4" hidden="1" outlineLevel="1">
      <c r="A324" s="7" t="str">
        <f>'Categories Report_0'!$A$6</f>
        <v>Category 1</v>
      </c>
      <c r="B324" s="7" t="s">
        <v>290</v>
      </c>
      <c r="C324" s="7">
        <v>1</v>
      </c>
      <c r="D324" s="7">
        <v>60.093286048355203</v>
      </c>
    </row>
    <row r="325" spans="1:4" hidden="1" outlineLevel="1">
      <c r="A325" s="7" t="str">
        <f>'Categories Report_0'!$A$6</f>
        <v>Category 1</v>
      </c>
      <c r="B325" s="7" t="s">
        <v>263</v>
      </c>
      <c r="C325" s="7">
        <v>1</v>
      </c>
      <c r="D325" s="7">
        <v>63.093286048355203</v>
      </c>
    </row>
    <row r="326" spans="1:4" hidden="1" outlineLevel="1">
      <c r="A326" s="7" t="str">
        <f>'Categories Report_0'!$A$6</f>
        <v>Category 1</v>
      </c>
      <c r="B326" s="7" t="s">
        <v>263</v>
      </c>
      <c r="C326" s="7">
        <v>0</v>
      </c>
      <c r="D326" s="7">
        <v>2</v>
      </c>
    </row>
    <row r="327" spans="1:4" hidden="1" outlineLevel="1">
      <c r="A327" s="7" t="str">
        <f>'Categories Report_0'!$A$6</f>
        <v>Category 1</v>
      </c>
      <c r="B327" s="7" t="s">
        <v>293</v>
      </c>
      <c r="C327" s="7">
        <v>1</v>
      </c>
      <c r="D327" s="7">
        <v>65.093286048355196</v>
      </c>
    </row>
    <row r="328" spans="1:4" hidden="1" outlineLevel="1">
      <c r="A328" s="7" t="str">
        <f>'Categories Report_0'!$A$6</f>
        <v>Category 1</v>
      </c>
      <c r="B328" s="7" t="s">
        <v>296</v>
      </c>
      <c r="C328" s="7">
        <v>0</v>
      </c>
      <c r="D328" s="7">
        <v>1</v>
      </c>
    </row>
    <row r="329" spans="1:4" hidden="1" outlineLevel="1">
      <c r="A329" s="7" t="str">
        <f>'Categories Report_0'!$A$6</f>
        <v>Category 1</v>
      </c>
      <c r="B329" s="7" t="s">
        <v>296</v>
      </c>
      <c r="C329" s="7">
        <v>1</v>
      </c>
      <c r="D329" s="7">
        <v>64.093286048355196</v>
      </c>
    </row>
    <row r="330" spans="1:4" hidden="1" outlineLevel="1">
      <c r="A330" s="7" t="str">
        <f>'Categories Report_0'!$A$6</f>
        <v>Category 1</v>
      </c>
      <c r="B330" s="7" t="s">
        <v>311</v>
      </c>
      <c r="C330" s="7">
        <v>1</v>
      </c>
      <c r="D330" s="7">
        <v>61.093579596883998</v>
      </c>
    </row>
    <row r="331" spans="1:4" hidden="1" outlineLevel="1">
      <c r="A331" s="7" t="str">
        <f>'Categories Report_0'!$A$6</f>
        <v>Category 1</v>
      </c>
      <c r="B331" s="7" t="s">
        <v>311</v>
      </c>
      <c r="C331" s="7">
        <v>0</v>
      </c>
      <c r="D331" s="7">
        <v>3.9997064514712202</v>
      </c>
    </row>
    <row r="332" spans="1:4" hidden="1" outlineLevel="1">
      <c r="A332" s="7" t="str">
        <f>'Categories Report_0'!$A$6</f>
        <v>Category 1</v>
      </c>
      <c r="B332" s="7" t="s">
        <v>275</v>
      </c>
      <c r="C332" s="7">
        <v>1</v>
      </c>
      <c r="D332" s="7">
        <v>58.1203658995124</v>
      </c>
    </row>
    <row r="333" spans="1:4" hidden="1" outlineLevel="1">
      <c r="A333" s="7" t="str">
        <f>'Categories Report_0'!$A$6</f>
        <v>Category 1</v>
      </c>
      <c r="B333" s="7" t="s">
        <v>275</v>
      </c>
      <c r="C333" s="7">
        <v>0</v>
      </c>
      <c r="D333" s="7">
        <v>6.97292014884286</v>
      </c>
    </row>
    <row r="334" spans="1:4" hidden="1" outlineLevel="1">
      <c r="A334" s="7" t="str">
        <f>'Categories Report_0'!$A$6</f>
        <v>Category 1</v>
      </c>
      <c r="B334" s="7" t="s">
        <v>282</v>
      </c>
      <c r="C334" s="7">
        <v>1</v>
      </c>
      <c r="D334" s="7">
        <v>63.093579596883998</v>
      </c>
    </row>
    <row r="335" spans="1:4" hidden="1" outlineLevel="1">
      <c r="A335" s="7" t="str">
        <f>'Categories Report_0'!$A$6</f>
        <v>Category 1</v>
      </c>
      <c r="B335" s="7" t="s">
        <v>282</v>
      </c>
      <c r="C335" s="7">
        <v>0</v>
      </c>
      <c r="D335" s="7">
        <v>1.9997064514712199</v>
      </c>
    </row>
    <row r="336" spans="1:4" hidden="1" outlineLevel="1">
      <c r="A336" s="7" t="str">
        <f>'Categories Report_0'!$A$6</f>
        <v>Category 1</v>
      </c>
      <c r="B336" s="7" t="s">
        <v>300</v>
      </c>
      <c r="C336" s="7">
        <v>1</v>
      </c>
      <c r="D336" s="7">
        <v>64.093286048355196</v>
      </c>
    </row>
    <row r="337" spans="1:4" hidden="1" outlineLevel="1">
      <c r="A337" s="7" t="str">
        <f>'Categories Report_0'!$A$6</f>
        <v>Category 1</v>
      </c>
      <c r="B337" s="7" t="s">
        <v>300</v>
      </c>
      <c r="C337" s="7">
        <v>0</v>
      </c>
      <c r="D337" s="7">
        <v>1</v>
      </c>
    </row>
    <row r="338" spans="1:4" hidden="1" outlineLevel="1">
      <c r="A338" s="7" t="str">
        <f>'Categories Report_0'!$A$6</f>
        <v>Category 1</v>
      </c>
      <c r="B338" s="7" t="s">
        <v>264</v>
      </c>
      <c r="C338" s="7">
        <v>1</v>
      </c>
      <c r="D338" s="7">
        <v>56.998797351145498</v>
      </c>
    </row>
    <row r="339" spans="1:4" hidden="1" outlineLevel="1">
      <c r="A339" s="7" t="str">
        <f>'Categories Report_0'!$A$6</f>
        <v>Category 1</v>
      </c>
      <c r="B339" s="7" t="s">
        <v>264</v>
      </c>
      <c r="C339" s="7">
        <v>0</v>
      </c>
      <c r="D339" s="7">
        <v>8.0944886972097496</v>
      </c>
    </row>
    <row r="340" spans="1:4" hidden="1" outlineLevel="1">
      <c r="A340" s="7" t="str">
        <f>'Categories Report_0'!$A$6</f>
        <v>Category 1</v>
      </c>
      <c r="B340" s="7" t="s">
        <v>292</v>
      </c>
      <c r="C340" s="7">
        <v>0</v>
      </c>
      <c r="D340" s="7">
        <v>1</v>
      </c>
    </row>
    <row r="341" spans="1:4" hidden="1" outlineLevel="1">
      <c r="A341" s="7" t="str">
        <f>'Categories Report_0'!$A$6</f>
        <v>Category 1</v>
      </c>
      <c r="B341" s="7" t="s">
        <v>292</v>
      </c>
      <c r="C341" s="7">
        <v>1</v>
      </c>
      <c r="D341" s="7">
        <v>64.093286048355196</v>
      </c>
    </row>
    <row r="342" spans="1:4" hidden="1" outlineLevel="1">
      <c r="A342" s="7" t="str">
        <f>'Categories Report_0'!$A$6</f>
        <v>Category 1</v>
      </c>
      <c r="B342" s="7" t="s">
        <v>299</v>
      </c>
      <c r="C342" s="7">
        <v>1</v>
      </c>
      <c r="D342" s="7">
        <v>65.093286048355196</v>
      </c>
    </row>
    <row r="343" spans="1:4" hidden="1" outlineLevel="1">
      <c r="A343" s="7" t="str">
        <f>'Categories Report_0'!$A$6</f>
        <v>Category 1</v>
      </c>
      <c r="B343" s="7" t="s">
        <v>291</v>
      </c>
      <c r="C343" s="7">
        <v>1</v>
      </c>
      <c r="D343" s="7">
        <v>65.093286048355196</v>
      </c>
    </row>
    <row r="344" spans="1:4" hidden="1" outlineLevel="1">
      <c r="A344" s="7" t="str">
        <f>'Categories Report_0'!$A$6</f>
        <v>Category 1</v>
      </c>
      <c r="B344" s="7" t="s">
        <v>270</v>
      </c>
      <c r="C344" s="7">
        <v>1</v>
      </c>
      <c r="D344" s="7">
        <v>59.093286048355203</v>
      </c>
    </row>
    <row r="345" spans="1:4" hidden="1" outlineLevel="1">
      <c r="A345" s="7" t="str">
        <f>'Categories Report_0'!$A$6</f>
        <v>Category 1</v>
      </c>
      <c r="B345" s="7" t="s">
        <v>270</v>
      </c>
      <c r="C345" s="7">
        <v>0</v>
      </c>
      <c r="D345" s="7">
        <v>6</v>
      </c>
    </row>
    <row r="346" spans="1:4" hidden="1" outlineLevel="1">
      <c r="A346" s="7" t="str">
        <f>'Categories Report_0'!$A$6</f>
        <v>Category 1</v>
      </c>
      <c r="B346" s="7" t="s">
        <v>267</v>
      </c>
      <c r="C346" s="7">
        <v>1</v>
      </c>
      <c r="D346" s="7">
        <v>64.971717499988301</v>
      </c>
    </row>
    <row r="347" spans="1:4" hidden="1" outlineLevel="1">
      <c r="A347" s="7" t="str">
        <f>'Categories Report_0'!$A$6</f>
        <v>Category 1</v>
      </c>
      <c r="B347" s="7" t="s">
        <v>267</v>
      </c>
      <c r="C347" s="7">
        <v>0</v>
      </c>
      <c r="D347" s="7">
        <v>0.121568548366895</v>
      </c>
    </row>
    <row r="348" spans="1:4" hidden="1" outlineLevel="1">
      <c r="A348" s="7" t="str">
        <f>'Categories Report_0'!$A$6</f>
        <v>Category 1</v>
      </c>
      <c r="B348" s="7" t="s">
        <v>265</v>
      </c>
      <c r="C348" s="7">
        <v>0</v>
      </c>
      <c r="D348" s="7">
        <v>1</v>
      </c>
    </row>
    <row r="349" spans="1:4" hidden="1" outlineLevel="1">
      <c r="A349" s="7" t="str">
        <f>'Categories Report_0'!$A$6</f>
        <v>Category 1</v>
      </c>
      <c r="B349" s="7" t="s">
        <v>265</v>
      </c>
      <c r="C349" s="7">
        <v>1</v>
      </c>
      <c r="D349" s="7">
        <v>64.093286048355196</v>
      </c>
    </row>
    <row r="350" spans="1:4" hidden="1" outlineLevel="1">
      <c r="A350" s="7" t="str">
        <f>'Categories Report_0'!$A$6</f>
        <v>Category 1</v>
      </c>
      <c r="B350" s="7" t="s">
        <v>295</v>
      </c>
      <c r="C350" s="7">
        <v>1</v>
      </c>
      <c r="D350" s="7">
        <v>60.1203658995124</v>
      </c>
    </row>
    <row r="351" spans="1:4" hidden="1" outlineLevel="1">
      <c r="A351" s="7" t="str">
        <f>'Categories Report_0'!$A$6</f>
        <v>Category 1</v>
      </c>
      <c r="B351" s="7" t="s">
        <v>295</v>
      </c>
      <c r="C351" s="7">
        <v>0</v>
      </c>
      <c r="D351" s="7">
        <v>4.97292014884286</v>
      </c>
    </row>
    <row r="352" spans="1:4" hidden="1" outlineLevel="1">
      <c r="A352" s="7" t="str">
        <f>'Categories Report_0'!$A$6</f>
        <v>Category 1</v>
      </c>
      <c r="B352" s="7" t="s">
        <v>308</v>
      </c>
      <c r="C352" s="7">
        <v>1</v>
      </c>
      <c r="D352" s="7">
        <v>50.1212749998381</v>
      </c>
    </row>
    <row r="353" spans="1:4" hidden="1" outlineLevel="1">
      <c r="A353" s="7" t="str">
        <f>'Categories Report_0'!$A$6</f>
        <v>Category 1</v>
      </c>
      <c r="B353" s="7" t="s">
        <v>308</v>
      </c>
      <c r="C353" s="7">
        <v>0</v>
      </c>
      <c r="D353" s="7">
        <v>14.9720110485171</v>
      </c>
    </row>
    <row r="354" spans="1:4" hidden="1" outlineLevel="1">
      <c r="A354" s="7" t="str">
        <f>'Categories Report_0'!$A$6</f>
        <v>Category 1</v>
      </c>
      <c r="B354" s="7" t="s">
        <v>289</v>
      </c>
      <c r="C354" s="7">
        <v>1</v>
      </c>
      <c r="D354" s="7">
        <v>65.093286048355196</v>
      </c>
    </row>
    <row r="355" spans="1:4" hidden="1" outlineLevel="1">
      <c r="A355" s="7" t="str">
        <f>'Categories Report_0'!$A$6</f>
        <v>Category 1</v>
      </c>
      <c r="B355" s="7" t="s">
        <v>298</v>
      </c>
      <c r="C355" s="7">
        <v>1</v>
      </c>
      <c r="D355" s="7">
        <v>65.093286048355196</v>
      </c>
    </row>
    <row r="356" spans="1:4" hidden="1" outlineLevel="1">
      <c r="A356" s="7" t="str">
        <f>'Categories Report_0'!$A$6</f>
        <v>Category 1</v>
      </c>
      <c r="B356" s="7" t="s">
        <v>271</v>
      </c>
      <c r="C356" s="7">
        <v>0</v>
      </c>
      <c r="D356" s="7">
        <v>5.99909089967427</v>
      </c>
    </row>
    <row r="357" spans="1:4" hidden="1" outlineLevel="1">
      <c r="A357" s="7" t="str">
        <f>'Categories Report_0'!$A$6</f>
        <v>Category 1</v>
      </c>
      <c r="B357" s="7" t="s">
        <v>271</v>
      </c>
      <c r="C357" s="7">
        <v>1</v>
      </c>
      <c r="D357" s="7">
        <v>59.094195148681003</v>
      </c>
    </row>
    <row r="358" spans="1:4" hidden="1" outlineLevel="1">
      <c r="A358" s="7" t="str">
        <f>'Categories Report_0'!$A$6</f>
        <v>Category 1</v>
      </c>
      <c r="B358" s="7" t="s">
        <v>314</v>
      </c>
      <c r="C358" s="7">
        <v>0</v>
      </c>
      <c r="D358" s="7">
        <v>2</v>
      </c>
    </row>
    <row r="359" spans="1:4" hidden="1" outlineLevel="1">
      <c r="A359" s="7" t="str">
        <f>'Categories Report_0'!$A$6</f>
        <v>Category 1</v>
      </c>
      <c r="B359" s="7" t="s">
        <v>314</v>
      </c>
      <c r="C359" s="7">
        <v>1</v>
      </c>
      <c r="D359" s="7">
        <v>63.093286048355203</v>
      </c>
    </row>
    <row r="360" spans="1:4" hidden="1" outlineLevel="1">
      <c r="A360" s="7" t="str">
        <f>'Categories Report_0'!$A$6</f>
        <v>Category 1</v>
      </c>
      <c r="B360" s="7" t="s">
        <v>262</v>
      </c>
      <c r="C360" s="7">
        <v>0</v>
      </c>
      <c r="D360" s="7">
        <v>4</v>
      </c>
    </row>
    <row r="361" spans="1:4" hidden="1" outlineLevel="1">
      <c r="A361" s="7" t="str">
        <f>'Categories Report_0'!$A$6</f>
        <v>Category 1</v>
      </c>
      <c r="B361" s="7" t="s">
        <v>262</v>
      </c>
      <c r="C361" s="7">
        <v>1</v>
      </c>
      <c r="D361" s="7">
        <v>61.093286048355203</v>
      </c>
    </row>
    <row r="362" spans="1:4" hidden="1" outlineLevel="1">
      <c r="A362" s="7" t="str">
        <f>'Categories Report_0'!$A$6</f>
        <v>Category 1</v>
      </c>
      <c r="B362" s="7" t="s">
        <v>303</v>
      </c>
      <c r="C362" s="7">
        <v>1</v>
      </c>
      <c r="D362" s="7">
        <v>60.094195148681003</v>
      </c>
    </row>
    <row r="363" spans="1:4" hidden="1" outlineLevel="1">
      <c r="A363" s="7" t="str">
        <f>'Categories Report_0'!$A$6</f>
        <v>Category 1</v>
      </c>
      <c r="B363" s="7" t="s">
        <v>303</v>
      </c>
      <c r="C363" s="7">
        <v>0</v>
      </c>
      <c r="D363" s="7">
        <v>4.99909089967427</v>
      </c>
    </row>
    <row r="364" spans="1:4" hidden="1" outlineLevel="1">
      <c r="A364" s="7" t="str">
        <f>'Categories Report_0'!$A$6</f>
        <v>Category 1</v>
      </c>
      <c r="B364" s="7" t="s">
        <v>276</v>
      </c>
      <c r="C364" s="7">
        <v>0</v>
      </c>
      <c r="D364" s="7">
        <v>6</v>
      </c>
    </row>
    <row r="365" spans="1:4" hidden="1" outlineLevel="1">
      <c r="A365" s="7" t="str">
        <f>'Categories Report_0'!$A$6</f>
        <v>Category 1</v>
      </c>
      <c r="B365" s="7" t="s">
        <v>276</v>
      </c>
      <c r="C365" s="7">
        <v>1</v>
      </c>
      <c r="D365" s="7">
        <v>59.093286048355203</v>
      </c>
    </row>
    <row r="366" spans="1:4" hidden="1" outlineLevel="1">
      <c r="A366" s="7" t="str">
        <f>'Categories Report_0'!$A$6</f>
        <v>Category 1</v>
      </c>
      <c r="B366" s="7" t="s">
        <v>268</v>
      </c>
      <c r="C366" s="7">
        <v>0</v>
      </c>
      <c r="D366" s="7">
        <v>14.9990908996743</v>
      </c>
    </row>
    <row r="367" spans="1:4" hidden="1" outlineLevel="1">
      <c r="A367" s="7" t="str">
        <f>'Categories Report_0'!$A$6</f>
        <v>Category 1</v>
      </c>
      <c r="B367" s="7" t="s">
        <v>268</v>
      </c>
      <c r="C367" s="7">
        <v>1</v>
      </c>
      <c r="D367" s="7">
        <v>50.094195148681003</v>
      </c>
    </row>
    <row r="368" spans="1:4" hidden="1" outlineLevel="1">
      <c r="A368" s="7" t="str">
        <f>'Categories Report_0'!$A$6</f>
        <v>Category 1</v>
      </c>
      <c r="B368" s="7" t="s">
        <v>287</v>
      </c>
      <c r="C368" s="7">
        <v>1</v>
      </c>
      <c r="D368" s="7">
        <v>57.094488697209798</v>
      </c>
    </row>
    <row r="369" spans="1:4" hidden="1" outlineLevel="1">
      <c r="A369" s="7" t="str">
        <f>'Categories Report_0'!$A$6</f>
        <v>Category 1</v>
      </c>
      <c r="B369" s="7" t="s">
        <v>287</v>
      </c>
      <c r="C369" s="7">
        <v>0</v>
      </c>
      <c r="D369" s="7">
        <v>7.9987973511454804</v>
      </c>
    </row>
    <row r="370" spans="1:4" hidden="1" outlineLevel="1">
      <c r="A370" s="7" t="str">
        <f>'Categories Report_0'!$A$6</f>
        <v>Category 1</v>
      </c>
      <c r="B370" s="7" t="s">
        <v>277</v>
      </c>
      <c r="C370" s="7">
        <v>1</v>
      </c>
      <c r="D370" s="7">
        <v>59.972011048517103</v>
      </c>
    </row>
    <row r="371" spans="1:4" hidden="1" outlineLevel="1">
      <c r="A371" s="7" t="str">
        <f>'Categories Report_0'!$A$6</f>
        <v>Category 1</v>
      </c>
      <c r="B371" s="7" t="s">
        <v>277</v>
      </c>
      <c r="C371" s="7">
        <v>0</v>
      </c>
      <c r="D371" s="7">
        <v>5.1212749998381097</v>
      </c>
    </row>
    <row r="372" spans="1:4" hidden="1" outlineLevel="1">
      <c r="A372" s="7" t="str">
        <f>'Categories Report_0'!$A$6</f>
        <v>Category 1</v>
      </c>
      <c r="B372" s="7" t="s">
        <v>285</v>
      </c>
      <c r="C372" s="7">
        <v>1</v>
      </c>
      <c r="D372" s="7">
        <v>65.093286048355196</v>
      </c>
    </row>
    <row r="373" spans="1:4" hidden="1" outlineLevel="1">
      <c r="A373" s="7" t="str">
        <f>'Categories Report_0'!$A$6</f>
        <v>Category 1</v>
      </c>
      <c r="B373" s="7" t="s">
        <v>294</v>
      </c>
      <c r="C373" s="7">
        <v>1</v>
      </c>
      <c r="D373" s="7">
        <v>54.971717499988301</v>
      </c>
    </row>
    <row r="374" spans="1:4" hidden="1" outlineLevel="1">
      <c r="A374" s="7" t="str">
        <f>'Categories Report_0'!$A$6</f>
        <v>Category 1</v>
      </c>
      <c r="B374" s="7" t="s">
        <v>294</v>
      </c>
      <c r="C374" s="7">
        <v>0</v>
      </c>
      <c r="D374" s="7">
        <v>10.1215685483669</v>
      </c>
    </row>
    <row r="375" spans="1:4" hidden="1" outlineLevel="1">
      <c r="A375" s="7" t="str">
        <f>'Categories Report_0'!$A$6</f>
        <v>Category 1</v>
      </c>
      <c r="B375" s="7" t="s">
        <v>316</v>
      </c>
      <c r="C375" s="7">
        <v>0</v>
      </c>
      <c r="D375" s="7">
        <v>14</v>
      </c>
    </row>
    <row r="376" spans="1:4" hidden="1" outlineLevel="1">
      <c r="A376" s="7" t="str">
        <f>'Categories Report_0'!$A$6</f>
        <v>Category 1</v>
      </c>
      <c r="B376" s="7" t="s">
        <v>316</v>
      </c>
      <c r="C376" s="7">
        <v>1</v>
      </c>
      <c r="D376" s="7">
        <v>51.093286048355203</v>
      </c>
    </row>
    <row r="377" spans="1:4" hidden="1" outlineLevel="1">
      <c r="A377" s="7" t="str">
        <f>'Categories Report_0'!$A$6</f>
        <v>Category 1</v>
      </c>
      <c r="B377" s="7" t="s">
        <v>283</v>
      </c>
      <c r="C377" s="7">
        <v>1</v>
      </c>
      <c r="D377" s="7">
        <v>63.093286048355203</v>
      </c>
    </row>
    <row r="378" spans="1:4" hidden="1" outlineLevel="1">
      <c r="A378" s="7" t="str">
        <f>'Categories Report_0'!$A$6</f>
        <v>Category 1</v>
      </c>
      <c r="B378" s="7" t="s">
        <v>283</v>
      </c>
      <c r="C378" s="7">
        <v>0</v>
      </c>
      <c r="D378" s="7">
        <v>2</v>
      </c>
    </row>
    <row r="379" spans="1:4" hidden="1" outlineLevel="1">
      <c r="A379" s="7" t="str">
        <f>'Categories Report_0'!$A$6</f>
        <v>Category 1</v>
      </c>
      <c r="B379" s="7" t="s">
        <v>272</v>
      </c>
      <c r="C379" s="7">
        <v>1</v>
      </c>
      <c r="D379" s="7">
        <v>62.093286048355203</v>
      </c>
    </row>
    <row r="380" spans="1:4" hidden="1" outlineLevel="1">
      <c r="A380" s="7" t="str">
        <f>'Categories Report_0'!$A$6</f>
        <v>Category 1</v>
      </c>
      <c r="B380" s="7" t="s">
        <v>272</v>
      </c>
      <c r="C380" s="7">
        <v>0</v>
      </c>
      <c r="D380" s="7">
        <v>3</v>
      </c>
    </row>
    <row r="381" spans="1:4" hidden="1" outlineLevel="1">
      <c r="A381" s="7" t="str">
        <f>'Categories Report_0'!$A$6</f>
        <v>Category 1</v>
      </c>
      <c r="B381" s="7" t="s">
        <v>284</v>
      </c>
      <c r="C381" s="7">
        <v>1</v>
      </c>
      <c r="D381" s="7">
        <v>65.093286048355196</v>
      </c>
    </row>
    <row r="382" spans="1:4" hidden="1" outlineLevel="1">
      <c r="A382" s="7" t="str">
        <f>'Categories Report_0'!$A$6</f>
        <v>Category 1</v>
      </c>
      <c r="B382" s="7" t="s">
        <v>302</v>
      </c>
      <c r="C382" s="7">
        <v>1</v>
      </c>
      <c r="D382" s="7">
        <v>64.093286048355196</v>
      </c>
    </row>
    <row r="383" spans="1:4" hidden="1" outlineLevel="1">
      <c r="A383" s="7" t="str">
        <f>'Categories Report_0'!$A$6</f>
        <v>Category 1</v>
      </c>
      <c r="B383" s="7" t="s">
        <v>302</v>
      </c>
      <c r="C383" s="7">
        <v>0</v>
      </c>
      <c r="D383" s="7">
        <v>1</v>
      </c>
    </row>
    <row r="384" spans="1:4" hidden="1" outlineLevel="1">
      <c r="A384" s="7" t="str">
        <f>'Categories Report_0'!$A$6</f>
        <v>Category 1</v>
      </c>
      <c r="B384" s="7" t="s">
        <v>273</v>
      </c>
      <c r="C384" s="7">
        <v>0</v>
      </c>
      <c r="D384" s="7">
        <v>2</v>
      </c>
    </row>
    <row r="385" spans="1:4" hidden="1" outlineLevel="1">
      <c r="A385" s="7" t="str">
        <f>'Categories Report_0'!$A$6</f>
        <v>Category 1</v>
      </c>
      <c r="B385" s="7" t="s">
        <v>273</v>
      </c>
      <c r="C385" s="7">
        <v>1</v>
      </c>
      <c r="D385" s="7">
        <v>63.093286048355203</v>
      </c>
    </row>
    <row r="386" spans="1:4" hidden="1" outlineLevel="1">
      <c r="A386" s="7" t="str">
        <f>'Categories Report_0'!$A$6</f>
        <v>Category 1</v>
      </c>
      <c r="B386" s="7" t="s">
        <v>269</v>
      </c>
      <c r="C386" s="7">
        <v>1</v>
      </c>
      <c r="D386" s="7">
        <v>64.093286048355196</v>
      </c>
    </row>
    <row r="387" spans="1:4" hidden="1" outlineLevel="1">
      <c r="A387" s="7" t="str">
        <f>'Categories Report_0'!$A$6</f>
        <v>Category 1</v>
      </c>
      <c r="B387" s="7" t="s">
        <v>269</v>
      </c>
      <c r="C387" s="7">
        <v>0</v>
      </c>
      <c r="D387" s="7">
        <v>1</v>
      </c>
    </row>
    <row r="388" spans="1:4" hidden="1" outlineLevel="1">
      <c r="A388" s="7" t="str">
        <f>'Categories Report_0'!$A$6</f>
        <v>Category 1</v>
      </c>
      <c r="B388" s="7" t="s">
        <v>266</v>
      </c>
      <c r="C388" s="7">
        <v>1</v>
      </c>
      <c r="D388" s="7">
        <v>60.093579596883998</v>
      </c>
    </row>
    <row r="389" spans="1:4" hidden="1" outlineLevel="1">
      <c r="A389" s="7" t="str">
        <f>'Categories Report_0'!$A$6</f>
        <v>Category 1</v>
      </c>
      <c r="B389" s="7" t="s">
        <v>266</v>
      </c>
      <c r="C389" s="7">
        <v>0</v>
      </c>
      <c r="D389" s="7">
        <v>4.9997064514712202</v>
      </c>
    </row>
    <row r="390" spans="1:4" hidden="1" outlineLevel="1">
      <c r="A390" s="7" t="str">
        <f>'Categories Report_0'!$A$6</f>
        <v>Category 1</v>
      </c>
      <c r="B390" s="7" t="s">
        <v>286</v>
      </c>
      <c r="C390" s="7">
        <v>1</v>
      </c>
      <c r="D390" s="7">
        <v>65.093286048355196</v>
      </c>
    </row>
    <row r="391" spans="1:4" hidden="1" outlineLevel="1">
      <c r="A391" s="7" t="str">
        <f>'Categories Report_0'!$A$6</f>
        <v>Category 1</v>
      </c>
      <c r="B391" s="7" t="s">
        <v>288</v>
      </c>
      <c r="C391" s="7">
        <v>1</v>
      </c>
      <c r="D391" s="7">
        <v>64.093286048355196</v>
      </c>
    </row>
    <row r="392" spans="1:4" hidden="1" outlineLevel="1">
      <c r="A392" s="7" t="str">
        <f>'Categories Report_0'!$A$6</f>
        <v>Category 1</v>
      </c>
      <c r="B392" s="7" t="s">
        <v>288</v>
      </c>
      <c r="C392" s="7">
        <v>0</v>
      </c>
      <c r="D392" s="7">
        <v>1</v>
      </c>
    </row>
    <row r="393" spans="1:4" hidden="1" outlineLevel="1">
      <c r="A393" s="7" t="str">
        <f>'Categories Report_0'!$A$6</f>
        <v>Category 1</v>
      </c>
      <c r="B393" s="7" t="s">
        <v>301</v>
      </c>
      <c r="C393" s="7">
        <v>1</v>
      </c>
      <c r="D393" s="7">
        <v>63.971717499988301</v>
      </c>
    </row>
    <row r="394" spans="1:4" hidden="1" outlineLevel="1">
      <c r="A394" s="7" t="str">
        <f>'Categories Report_0'!$A$6</f>
        <v>Category 1</v>
      </c>
      <c r="B394" s="7" t="s">
        <v>301</v>
      </c>
      <c r="C394" s="7">
        <v>0</v>
      </c>
      <c r="D394" s="7">
        <v>1.12156854836689</v>
      </c>
    </row>
    <row r="395" spans="1:4" hidden="1" outlineLevel="1">
      <c r="A395" s="7" t="str">
        <f>'Categories Report_0'!$A$6</f>
        <v>Category 1</v>
      </c>
      <c r="B395" s="7" t="s">
        <v>278</v>
      </c>
      <c r="C395" s="7">
        <v>1</v>
      </c>
      <c r="D395" s="7">
        <v>54.1203658995124</v>
      </c>
    </row>
    <row r="396" spans="1:4" hidden="1" outlineLevel="1">
      <c r="A396" s="7" t="str">
        <f>'Categories Report_0'!$A$6</f>
        <v>Category 1</v>
      </c>
      <c r="B396" s="7" t="s">
        <v>278</v>
      </c>
      <c r="C396" s="7">
        <v>0</v>
      </c>
      <c r="D396" s="7">
        <v>10.972920148842899</v>
      </c>
    </row>
    <row r="397" spans="1:4" hidden="1" outlineLevel="1">
      <c r="A397" s="7" t="str">
        <f>'Categories Report_0'!$A$6</f>
        <v>Category 1</v>
      </c>
      <c r="B397" s="7" t="s">
        <v>281</v>
      </c>
      <c r="C397" s="7">
        <v>1</v>
      </c>
      <c r="D397" s="7">
        <v>60.998797351145498</v>
      </c>
    </row>
    <row r="398" spans="1:4" hidden="1" outlineLevel="1">
      <c r="A398" s="7" t="str">
        <f>'Categories Report_0'!$A$6</f>
        <v>Category 1</v>
      </c>
      <c r="B398" s="7" t="s">
        <v>281</v>
      </c>
      <c r="C398" s="7">
        <v>0</v>
      </c>
      <c r="D398" s="7">
        <v>4.0944886972097496</v>
      </c>
    </row>
    <row r="399" spans="1:4" hidden="1" outlineLevel="1">
      <c r="A399" s="7" t="str">
        <f>'Categories Report_0'!$A$6</f>
        <v>Category 1</v>
      </c>
      <c r="B399" s="7" t="s">
        <v>305</v>
      </c>
      <c r="C399" s="7">
        <v>0</v>
      </c>
      <c r="D399" s="7">
        <v>2</v>
      </c>
    </row>
    <row r="400" spans="1:4" hidden="1" outlineLevel="1">
      <c r="A400" s="7" t="str">
        <f>'Categories Report_0'!$A$6</f>
        <v>Category 1</v>
      </c>
      <c r="B400" s="7" t="s">
        <v>305</v>
      </c>
      <c r="C400" s="7">
        <v>1</v>
      </c>
      <c r="D400" s="7">
        <v>63.093286048355203</v>
      </c>
    </row>
    <row r="401" spans="1:4" hidden="1" outlineLevel="1">
      <c r="A401" s="7" t="str">
        <f>'Categories Report_0'!$A$6</f>
        <v>Category 1</v>
      </c>
      <c r="B401" s="7" t="s">
        <v>297</v>
      </c>
      <c r="C401" s="7">
        <v>0</v>
      </c>
      <c r="D401" s="7">
        <v>2</v>
      </c>
    </row>
    <row r="402" spans="1:4" hidden="1" outlineLevel="1">
      <c r="A402" s="7" t="str">
        <f>'Categories Report_0'!$A$6</f>
        <v>Category 1</v>
      </c>
      <c r="B402" s="7" t="s">
        <v>297</v>
      </c>
      <c r="C402" s="7">
        <v>1</v>
      </c>
      <c r="D402" s="7">
        <v>63.093286048355203</v>
      </c>
    </row>
    <row r="403" spans="1:4" hidden="1" outlineLevel="1">
      <c r="A403" s="7" t="str">
        <f>'Categories Report_0'!$A$6</f>
        <v>Category 1</v>
      </c>
      <c r="B403" s="7" t="s">
        <v>274</v>
      </c>
      <c r="C403" s="7">
        <v>1</v>
      </c>
      <c r="D403" s="7">
        <v>61.093286048355203</v>
      </c>
    </row>
    <row r="404" spans="1:4" hidden="1" outlineLevel="1">
      <c r="A404" s="7" t="str">
        <f>'Categories Report_0'!$A$6</f>
        <v>Category 1</v>
      </c>
      <c r="B404" s="7" t="s">
        <v>274</v>
      </c>
      <c r="C404" s="7">
        <v>0</v>
      </c>
      <c r="D404" s="7">
        <v>4</v>
      </c>
    </row>
    <row r="405" spans="1:4" hidden="1" outlineLevel="1">
      <c r="A405" s="7" t="str">
        <f>'Categories Report_0'!$A$6</f>
        <v>Category 1</v>
      </c>
      <c r="B405" s="7" t="s">
        <v>279</v>
      </c>
      <c r="C405" s="7">
        <v>1</v>
      </c>
      <c r="D405" s="7">
        <v>59.971717499988301</v>
      </c>
    </row>
    <row r="406" spans="1:4" hidden="1" outlineLevel="1">
      <c r="A406" s="7" t="str">
        <f>'Categories Report_0'!$A$6</f>
        <v>Category 1</v>
      </c>
      <c r="B406" s="7" t="s">
        <v>279</v>
      </c>
      <c r="C406" s="7">
        <v>0</v>
      </c>
      <c r="D406" s="7">
        <v>5.1215685483668896</v>
      </c>
    </row>
    <row r="407" spans="1:4" hidden="1" outlineLevel="1">
      <c r="A407" s="7" t="str">
        <f>'Categories Report_0'!$A$6</f>
        <v>Category 1</v>
      </c>
      <c r="B407" s="7" t="s">
        <v>261</v>
      </c>
      <c r="C407" s="7">
        <v>0</v>
      </c>
      <c r="D407" s="7">
        <v>4</v>
      </c>
    </row>
    <row r="408" spans="1:4" hidden="1" outlineLevel="1">
      <c r="A408" s="7" t="str">
        <f>'Categories Report_0'!$A$6</f>
        <v>Category 1</v>
      </c>
      <c r="B408" s="7" t="s">
        <v>261</v>
      </c>
      <c r="C408" s="7">
        <v>1</v>
      </c>
      <c r="D408" s="7">
        <v>61.093286048355203</v>
      </c>
    </row>
    <row r="409" spans="1:4" hidden="1" outlineLevel="1">
      <c r="A409" s="7" t="str">
        <f>'Categories Report_0'!$A$6</f>
        <v>Category 1</v>
      </c>
      <c r="B409" s="7" t="s">
        <v>280</v>
      </c>
      <c r="C409" s="7">
        <v>1</v>
      </c>
      <c r="D409" s="7">
        <v>58.094195148681003</v>
      </c>
    </row>
    <row r="410" spans="1:4" hidden="1" outlineLevel="1">
      <c r="A410" s="7" t="str">
        <f>'Categories Report_0'!$A$6</f>
        <v>Category 1</v>
      </c>
      <c r="B410" s="7" t="s">
        <v>280</v>
      </c>
      <c r="C410" s="7">
        <v>0</v>
      </c>
      <c r="D410" s="7">
        <v>6.99909089967427</v>
      </c>
    </row>
    <row r="411" spans="1:4" hidden="1" outlineLevel="1">
      <c r="A411" s="7" t="str">
        <f>'Categories Report_0'!$A$7</f>
        <v>Category 2</v>
      </c>
      <c r="B411" s="7" t="s">
        <v>340</v>
      </c>
      <c r="C411" s="7" t="s">
        <v>341</v>
      </c>
      <c r="D411" s="7">
        <v>23.062044857811401</v>
      </c>
    </row>
    <row r="412" spans="1:4" hidden="1" outlineLevel="1">
      <c r="A412" s="7" t="str">
        <f>'Categories Report_0'!$A$7</f>
        <v>Category 2</v>
      </c>
      <c r="B412" s="7" t="s">
        <v>340</v>
      </c>
      <c r="C412" s="7" t="s">
        <v>342</v>
      </c>
      <c r="D412" s="7">
        <v>11.997147230166201</v>
      </c>
    </row>
    <row r="413" spans="1:4" hidden="1" outlineLevel="1">
      <c r="A413" s="7" t="str">
        <f>'Categories Report_0'!$A$7</f>
        <v>Category 2</v>
      </c>
      <c r="B413" s="7" t="s">
        <v>1</v>
      </c>
      <c r="C413" s="7" t="s">
        <v>326</v>
      </c>
      <c r="D413" s="7">
        <v>7.2327047810211997</v>
      </c>
    </row>
    <row r="414" spans="1:4" hidden="1" outlineLevel="1">
      <c r="A414" s="7" t="str">
        <f>'Categories Report_0'!$A$7</f>
        <v>Category 2</v>
      </c>
      <c r="B414" s="7" t="s">
        <v>1</v>
      </c>
      <c r="C414" s="7" t="s">
        <v>327</v>
      </c>
      <c r="D414" s="7">
        <v>7.8634995233928899</v>
      </c>
    </row>
    <row r="415" spans="1:4" hidden="1" outlineLevel="1">
      <c r="A415" s="7" t="str">
        <f>'Categories Report_0'!$A$7</f>
        <v>Category 2</v>
      </c>
      <c r="B415" s="7" t="s">
        <v>1</v>
      </c>
      <c r="C415" s="7" t="s">
        <v>328</v>
      </c>
      <c r="D415" s="7">
        <v>8.7677792930670506</v>
      </c>
    </row>
    <row r="416" spans="1:4" hidden="1" outlineLevel="1">
      <c r="A416" s="7" t="str">
        <f>'Categories Report_0'!$A$7</f>
        <v>Category 2</v>
      </c>
      <c r="B416" s="7" t="s">
        <v>1</v>
      </c>
      <c r="C416" s="7" t="s">
        <v>329</v>
      </c>
      <c r="D416" s="7">
        <v>6.5453661119158397</v>
      </c>
    </row>
    <row r="417" spans="1:4" hidden="1" outlineLevel="1">
      <c r="A417" s="7" t="str">
        <f>'Categories Report_0'!$A$7</f>
        <v>Category 2</v>
      </c>
      <c r="B417" s="7" t="s">
        <v>1</v>
      </c>
      <c r="C417" s="7" t="s">
        <v>330</v>
      </c>
      <c r="D417" s="7">
        <v>4.6498423785806002</v>
      </c>
    </row>
    <row r="418" spans="1:4" hidden="1" outlineLevel="1">
      <c r="A418" s="7" t="str">
        <f>'Categories Report_0'!$A$7</f>
        <v>Category 2</v>
      </c>
      <c r="B418" s="7" t="s">
        <v>257</v>
      </c>
      <c r="C418" s="7" t="s">
        <v>326</v>
      </c>
      <c r="D418" s="7">
        <v>2.90126214600485</v>
      </c>
    </row>
    <row r="419" spans="1:4" hidden="1" outlineLevel="1">
      <c r="A419" s="7" t="str">
        <f>'Categories Report_0'!$A$7</f>
        <v>Category 2</v>
      </c>
      <c r="B419" s="7" t="s">
        <v>257</v>
      </c>
      <c r="C419" s="7" t="s">
        <v>327</v>
      </c>
      <c r="D419" s="7">
        <v>14.321887172076501</v>
      </c>
    </row>
    <row r="420" spans="1:4" hidden="1" outlineLevel="1">
      <c r="A420" s="7" t="str">
        <f>'Categories Report_0'!$A$7</f>
        <v>Category 2</v>
      </c>
      <c r="B420" s="7" t="s">
        <v>257</v>
      </c>
      <c r="C420" s="7" t="s">
        <v>328</v>
      </c>
      <c r="D420" s="7">
        <v>14.6932746344355</v>
      </c>
    </row>
    <row r="421" spans="1:4" hidden="1" outlineLevel="1">
      <c r="A421" s="7" t="str">
        <f>'Categories Report_0'!$A$7</f>
        <v>Category 2</v>
      </c>
      <c r="B421" s="7" t="s">
        <v>257</v>
      </c>
      <c r="C421" s="7" t="s">
        <v>329</v>
      </c>
      <c r="D421" s="7">
        <v>3.02405315486804</v>
      </c>
    </row>
    <row r="422" spans="1:4" hidden="1" outlineLevel="1">
      <c r="A422" s="7" t="str">
        <f>'Categories Report_0'!$A$7</f>
        <v>Category 2</v>
      </c>
      <c r="B422" s="7" t="s">
        <v>257</v>
      </c>
      <c r="C422" s="7" t="s">
        <v>330</v>
      </c>
      <c r="D422" s="7">
        <v>0.118714980592695</v>
      </c>
    </row>
    <row r="423" spans="1:4" hidden="1" outlineLevel="1">
      <c r="A423" s="7" t="str">
        <f>'Categories Report_0'!$A$7</f>
        <v>Category 2</v>
      </c>
      <c r="B423" s="7" t="s">
        <v>259</v>
      </c>
      <c r="C423" s="7">
        <v>0</v>
      </c>
      <c r="D423" s="7">
        <v>25.0305134163115</v>
      </c>
    </row>
    <row r="424" spans="1:4" hidden="1" outlineLevel="1">
      <c r="A424" s="7" t="str">
        <f>'Categories Report_0'!$A$7</f>
        <v>Category 2</v>
      </c>
      <c r="B424" s="7" t="s">
        <v>259</v>
      </c>
      <c r="C424" s="7">
        <v>1</v>
      </c>
      <c r="D424" s="7">
        <v>10.0286786716661</v>
      </c>
    </row>
    <row r="425" spans="1:4" hidden="1" outlineLevel="1">
      <c r="A425" s="7" t="str">
        <f>'Categories Report_0'!$A$7</f>
        <v>Category 2</v>
      </c>
      <c r="B425" s="7" t="s">
        <v>304</v>
      </c>
      <c r="C425" s="7">
        <v>1</v>
      </c>
      <c r="D425" s="7">
        <v>34.022806655555698</v>
      </c>
    </row>
    <row r="426" spans="1:4" hidden="1" outlineLevel="1">
      <c r="A426" s="7" t="str">
        <f>'Categories Report_0'!$A$7</f>
        <v>Category 2</v>
      </c>
      <c r="B426" s="7" t="s">
        <v>304</v>
      </c>
      <c r="C426" s="7">
        <v>0</v>
      </c>
      <c r="D426" s="7">
        <v>1.0363854324219</v>
      </c>
    </row>
    <row r="427" spans="1:4" hidden="1" outlineLevel="1">
      <c r="A427" s="7" t="str">
        <f>'Categories Report_0'!$A$7</f>
        <v>Category 2</v>
      </c>
      <c r="B427" s="7" t="s">
        <v>290</v>
      </c>
      <c r="C427" s="7">
        <v>0</v>
      </c>
      <c r="D427" s="7">
        <v>16.028281370509099</v>
      </c>
    </row>
    <row r="428" spans="1:4" hidden="1" outlineLevel="1">
      <c r="A428" s="7" t="str">
        <f>'Categories Report_0'!$A$7</f>
        <v>Category 2</v>
      </c>
      <c r="B428" s="7" t="s">
        <v>290</v>
      </c>
      <c r="C428" s="7">
        <v>1</v>
      </c>
      <c r="D428" s="7">
        <v>19.030910717468501</v>
      </c>
    </row>
    <row r="429" spans="1:4" hidden="1" outlineLevel="1">
      <c r="A429" s="7" t="str">
        <f>'Categories Report_0'!$A$7</f>
        <v>Category 2</v>
      </c>
      <c r="B429" s="7" t="s">
        <v>263</v>
      </c>
      <c r="C429" s="7">
        <v>1</v>
      </c>
      <c r="D429" s="7">
        <v>12.9888551602882</v>
      </c>
    </row>
    <row r="430" spans="1:4" hidden="1" outlineLevel="1">
      <c r="A430" s="7" t="str">
        <f>'Categories Report_0'!$A$7</f>
        <v>Category 2</v>
      </c>
      <c r="B430" s="7" t="s">
        <v>263</v>
      </c>
      <c r="C430" s="7">
        <v>0</v>
      </c>
      <c r="D430" s="7">
        <v>22.0703369276894</v>
      </c>
    </row>
    <row r="431" spans="1:4" hidden="1" outlineLevel="1">
      <c r="A431" s="7" t="str">
        <f>'Categories Report_0'!$A$7</f>
        <v>Category 2</v>
      </c>
      <c r="B431" s="7" t="s">
        <v>293</v>
      </c>
      <c r="C431" s="7">
        <v>1</v>
      </c>
      <c r="D431" s="7">
        <v>27.022806655555701</v>
      </c>
    </row>
    <row r="432" spans="1:4" hidden="1" outlineLevel="1">
      <c r="A432" s="7" t="str">
        <f>'Categories Report_0'!$A$7</f>
        <v>Category 2</v>
      </c>
      <c r="B432" s="7" t="s">
        <v>293</v>
      </c>
      <c r="C432" s="7">
        <v>0</v>
      </c>
      <c r="D432" s="7">
        <v>8.0363854324219002</v>
      </c>
    </row>
    <row r="433" spans="1:4" hidden="1" outlineLevel="1">
      <c r="A433" s="7" t="str">
        <f>'Categories Report_0'!$A$7</f>
        <v>Category 2</v>
      </c>
      <c r="B433" s="7" t="s">
        <v>296</v>
      </c>
      <c r="C433" s="7">
        <v>0</v>
      </c>
      <c r="D433" s="7">
        <v>8.9918959380871897</v>
      </c>
    </row>
    <row r="434" spans="1:4" hidden="1" outlineLevel="1">
      <c r="A434" s="7" t="str">
        <f>'Categories Report_0'!$A$7</f>
        <v>Category 2</v>
      </c>
      <c r="B434" s="7" t="s">
        <v>296</v>
      </c>
      <c r="C434" s="7">
        <v>1</v>
      </c>
      <c r="D434" s="7">
        <v>26.067296149890399</v>
      </c>
    </row>
    <row r="435" spans="1:4" hidden="1" outlineLevel="1">
      <c r="A435" s="7" t="str">
        <f>'Categories Report_0'!$A$7</f>
        <v>Category 2</v>
      </c>
      <c r="B435" s="7" t="s">
        <v>311</v>
      </c>
      <c r="C435" s="7">
        <v>1</v>
      </c>
      <c r="D435" s="7">
        <v>30.060406780901399</v>
      </c>
    </row>
    <row r="436" spans="1:4" hidden="1" outlineLevel="1">
      <c r="A436" s="7" t="str">
        <f>'Categories Report_0'!$A$7</f>
        <v>Category 2</v>
      </c>
      <c r="B436" s="7" t="s">
        <v>311</v>
      </c>
      <c r="C436" s="7">
        <v>0</v>
      </c>
      <c r="D436" s="7">
        <v>4.9987853070761998</v>
      </c>
    </row>
    <row r="437" spans="1:4" hidden="1" outlineLevel="1">
      <c r="A437" s="7" t="str">
        <f>'Categories Report_0'!$A$7</f>
        <v>Category 2</v>
      </c>
      <c r="B437" s="7" t="s">
        <v>275</v>
      </c>
      <c r="C437" s="7">
        <v>1</v>
      </c>
      <c r="D437" s="7">
        <v>10.005129487754701</v>
      </c>
    </row>
    <row r="438" spans="1:4" hidden="1" outlineLevel="1">
      <c r="A438" s="7" t="str">
        <f>'Categories Report_0'!$A$7</f>
        <v>Category 2</v>
      </c>
      <c r="B438" s="7" t="s">
        <v>275</v>
      </c>
      <c r="C438" s="7">
        <v>0</v>
      </c>
      <c r="D438" s="7">
        <v>25.054062600222899</v>
      </c>
    </row>
    <row r="439" spans="1:4" hidden="1" outlineLevel="1">
      <c r="A439" s="7" t="str">
        <f>'Categories Report_0'!$A$7</f>
        <v>Category 2</v>
      </c>
      <c r="B439" s="7" t="s">
        <v>282</v>
      </c>
      <c r="C439" s="7">
        <v>1</v>
      </c>
      <c r="D439" s="7">
        <v>19.020678669496601</v>
      </c>
    </row>
    <row r="440" spans="1:4" hidden="1" outlineLevel="1">
      <c r="A440" s="7" t="str">
        <f>'Categories Report_0'!$A$7</f>
        <v>Category 2</v>
      </c>
      <c r="B440" s="7" t="s">
        <v>282</v>
      </c>
      <c r="C440" s="7">
        <v>0</v>
      </c>
      <c r="D440" s="7">
        <v>16.038513418480999</v>
      </c>
    </row>
    <row r="441" spans="1:4" hidden="1" outlineLevel="1">
      <c r="A441" s="7" t="str">
        <f>'Categories Report_0'!$A$7</f>
        <v>Category 2</v>
      </c>
      <c r="B441" s="7" t="s">
        <v>300</v>
      </c>
      <c r="C441" s="7">
        <v>1</v>
      </c>
      <c r="D441" s="7">
        <v>30.067042476580198</v>
      </c>
    </row>
    <row r="442" spans="1:4" hidden="1" outlineLevel="1">
      <c r="A442" s="7" t="str">
        <f>'Categories Report_0'!$A$7</f>
        <v>Category 2</v>
      </c>
      <c r="B442" s="7" t="s">
        <v>300</v>
      </c>
      <c r="C442" s="7">
        <v>0</v>
      </c>
      <c r="D442" s="7">
        <v>4.99214961139739</v>
      </c>
    </row>
    <row r="443" spans="1:4" hidden="1" outlineLevel="1">
      <c r="A443" s="7" t="str">
        <f>'Categories Report_0'!$A$7</f>
        <v>Category 2</v>
      </c>
      <c r="B443" s="7" t="s">
        <v>264</v>
      </c>
      <c r="C443" s="7">
        <v>1</v>
      </c>
      <c r="D443" s="7">
        <v>11.0297412741979</v>
      </c>
    </row>
    <row r="444" spans="1:4" hidden="1" outlineLevel="1">
      <c r="A444" s="7" t="str">
        <f>'Categories Report_0'!$A$7</f>
        <v>Category 2</v>
      </c>
      <c r="B444" s="7" t="s">
        <v>264</v>
      </c>
      <c r="C444" s="7">
        <v>0</v>
      </c>
      <c r="D444" s="7">
        <v>24.0294508137797</v>
      </c>
    </row>
    <row r="445" spans="1:4" hidden="1" outlineLevel="1">
      <c r="A445" s="7" t="str">
        <f>'Categories Report_0'!$A$7</f>
        <v>Category 2</v>
      </c>
      <c r="B445" s="7" t="s">
        <v>292</v>
      </c>
      <c r="C445" s="7">
        <v>0</v>
      </c>
      <c r="D445" s="7">
        <v>15</v>
      </c>
    </row>
    <row r="446" spans="1:4" hidden="1" outlineLevel="1">
      <c r="A446" s="7" t="str">
        <f>'Categories Report_0'!$A$7</f>
        <v>Category 2</v>
      </c>
      <c r="B446" s="7" t="s">
        <v>292</v>
      </c>
      <c r="C446" s="7">
        <v>1</v>
      </c>
      <c r="D446" s="7">
        <v>20.0591920879776</v>
      </c>
    </row>
    <row r="447" spans="1:4" hidden="1" outlineLevel="1">
      <c r="A447" s="7" t="str">
        <f>'Categories Report_0'!$A$7</f>
        <v>Category 2</v>
      </c>
      <c r="B447" s="7" t="s">
        <v>299</v>
      </c>
      <c r="C447" s="7">
        <v>0</v>
      </c>
      <c r="D447" s="7">
        <v>4.9959299100525998</v>
      </c>
    </row>
    <row r="448" spans="1:4" hidden="1" outlineLevel="1">
      <c r="A448" s="7" t="str">
        <f>'Categories Report_0'!$A$7</f>
        <v>Category 2</v>
      </c>
      <c r="B448" s="7" t="s">
        <v>299</v>
      </c>
      <c r="C448" s="7">
        <v>1</v>
      </c>
      <c r="D448" s="7">
        <v>30.063262177925001</v>
      </c>
    </row>
    <row r="449" spans="1:4" hidden="1" outlineLevel="1">
      <c r="A449" s="7" t="str">
        <f>'Categories Report_0'!$A$7</f>
        <v>Category 2</v>
      </c>
      <c r="B449" s="7" t="s">
        <v>291</v>
      </c>
      <c r="C449" s="7">
        <v>1</v>
      </c>
      <c r="D449" s="7">
        <v>24.060406780901399</v>
      </c>
    </row>
    <row r="450" spans="1:4" hidden="1" outlineLevel="1">
      <c r="A450" s="7" t="str">
        <f>'Categories Report_0'!$A$7</f>
        <v>Category 2</v>
      </c>
      <c r="B450" s="7" t="s">
        <v>291</v>
      </c>
      <c r="C450" s="7">
        <v>0</v>
      </c>
      <c r="D450" s="7">
        <v>10.998785307076201</v>
      </c>
    </row>
    <row r="451" spans="1:4" hidden="1" outlineLevel="1">
      <c r="A451" s="7" t="str">
        <f>'Categories Report_0'!$A$7</f>
        <v>Category 2</v>
      </c>
      <c r="B451" s="7" t="s">
        <v>270</v>
      </c>
      <c r="C451" s="7">
        <v>1</v>
      </c>
      <c r="D451" s="7">
        <v>9.0404051687011897</v>
      </c>
    </row>
    <row r="452" spans="1:4" hidden="1" outlineLevel="1">
      <c r="A452" s="7" t="str">
        <f>'Categories Report_0'!$A$7</f>
        <v>Category 2</v>
      </c>
      <c r="B452" s="7" t="s">
        <v>270</v>
      </c>
      <c r="C452" s="7">
        <v>0</v>
      </c>
      <c r="D452" s="7">
        <v>26.018786919276401</v>
      </c>
    </row>
    <row r="453" spans="1:4" hidden="1" outlineLevel="1">
      <c r="A453" s="7" t="str">
        <f>'Categories Report_0'!$A$7</f>
        <v>Category 2</v>
      </c>
      <c r="B453" s="7" t="s">
        <v>267</v>
      </c>
      <c r="C453" s="7">
        <v>1</v>
      </c>
      <c r="D453" s="7">
        <v>13.0298770283039</v>
      </c>
    </row>
    <row r="454" spans="1:4" hidden="1" outlineLevel="1">
      <c r="A454" s="7" t="str">
        <f>'Categories Report_0'!$A$7</f>
        <v>Category 2</v>
      </c>
      <c r="B454" s="7" t="s">
        <v>267</v>
      </c>
      <c r="C454" s="7">
        <v>0</v>
      </c>
      <c r="D454" s="7">
        <v>22.029315059673699</v>
      </c>
    </row>
    <row r="455" spans="1:4" hidden="1" outlineLevel="1">
      <c r="A455" s="7" t="str">
        <f>'Categories Report_0'!$A$7</f>
        <v>Category 2</v>
      </c>
      <c r="B455" s="7" t="s">
        <v>265</v>
      </c>
      <c r="C455" s="7">
        <v>0</v>
      </c>
      <c r="D455" s="7">
        <v>26.027750942435802</v>
      </c>
    </row>
    <row r="456" spans="1:4" hidden="1" outlineLevel="1">
      <c r="A456" s="7" t="str">
        <f>'Categories Report_0'!$A$7</f>
        <v>Category 2</v>
      </c>
      <c r="B456" s="7" t="s">
        <v>265</v>
      </c>
      <c r="C456" s="7">
        <v>1</v>
      </c>
      <c r="D456" s="7">
        <v>9.0314411455417698</v>
      </c>
    </row>
    <row r="457" spans="1:4" hidden="1" outlineLevel="1">
      <c r="A457" s="7" t="str">
        <f>'Categories Report_0'!$A$7</f>
        <v>Category 2</v>
      </c>
      <c r="B457" s="7" t="s">
        <v>295</v>
      </c>
      <c r="C457" s="7">
        <v>1</v>
      </c>
      <c r="D457" s="7">
        <v>22.068510842814199</v>
      </c>
    </row>
    <row r="458" spans="1:4" hidden="1" outlineLevel="1">
      <c r="A458" s="7" t="str">
        <f>'Categories Report_0'!$A$7</f>
        <v>Category 2</v>
      </c>
      <c r="B458" s="7" t="s">
        <v>295</v>
      </c>
      <c r="C458" s="7">
        <v>0</v>
      </c>
      <c r="D458" s="7">
        <v>12.990681245163399</v>
      </c>
    </row>
    <row r="459" spans="1:4" hidden="1" outlineLevel="1">
      <c r="A459" s="7" t="str">
        <f>'Categories Report_0'!$A$7</f>
        <v>Category 2</v>
      </c>
      <c r="B459" s="7" t="s">
        <v>308</v>
      </c>
      <c r="C459" s="7">
        <v>1</v>
      </c>
      <c r="D459" s="7">
        <v>28.0605954550532</v>
      </c>
    </row>
    <row r="460" spans="1:4" hidden="1" outlineLevel="1">
      <c r="A460" s="7" t="str">
        <f>'Categories Report_0'!$A$7</f>
        <v>Category 2</v>
      </c>
      <c r="B460" s="7" t="s">
        <v>308</v>
      </c>
      <c r="C460" s="7">
        <v>0</v>
      </c>
      <c r="D460" s="7">
        <v>6.9985966329243503</v>
      </c>
    </row>
    <row r="461" spans="1:4" hidden="1" outlineLevel="1">
      <c r="A461" s="7" t="str">
        <f>'Categories Report_0'!$A$7</f>
        <v>Category 2</v>
      </c>
      <c r="B461" s="7" t="s">
        <v>289</v>
      </c>
      <c r="C461" s="7">
        <v>1</v>
      </c>
      <c r="D461" s="7">
        <v>24.0613317413064</v>
      </c>
    </row>
    <row r="462" spans="1:4" hidden="1" outlineLevel="1">
      <c r="A462" s="7" t="str">
        <f>'Categories Report_0'!$A$7</f>
        <v>Category 2</v>
      </c>
      <c r="B462" s="7" t="s">
        <v>289</v>
      </c>
      <c r="C462" s="7">
        <v>0</v>
      </c>
      <c r="D462" s="7">
        <v>10.997860346671199</v>
      </c>
    </row>
    <row r="463" spans="1:4" hidden="1" outlineLevel="1">
      <c r="A463" s="7" t="str">
        <f>'Categories Report_0'!$A$7</f>
        <v>Category 2</v>
      </c>
      <c r="B463" s="7" t="s">
        <v>298</v>
      </c>
      <c r="C463" s="7">
        <v>1</v>
      </c>
      <c r="D463" s="7">
        <v>27.0591920879776</v>
      </c>
    </row>
    <row r="464" spans="1:4" hidden="1" outlineLevel="1">
      <c r="A464" s="7" t="str">
        <f>'Categories Report_0'!$A$7</f>
        <v>Category 2</v>
      </c>
      <c r="B464" s="7" t="s">
        <v>298</v>
      </c>
      <c r="C464" s="7">
        <v>0</v>
      </c>
      <c r="D464" s="7">
        <v>8</v>
      </c>
    </row>
    <row r="465" spans="1:4" hidden="1" outlineLevel="1">
      <c r="A465" s="7" t="str">
        <f>'Categories Report_0'!$A$7</f>
        <v>Category 2</v>
      </c>
      <c r="B465" s="7" t="s">
        <v>271</v>
      </c>
      <c r="C465" s="7">
        <v>0</v>
      </c>
      <c r="D465" s="7">
        <v>24.992242885576101</v>
      </c>
    </row>
    <row r="466" spans="1:4" hidden="1" outlineLevel="1">
      <c r="A466" s="7" t="str">
        <f>'Categories Report_0'!$A$7</f>
        <v>Category 2</v>
      </c>
      <c r="B466" s="7" t="s">
        <v>271</v>
      </c>
      <c r="C466" s="7">
        <v>1</v>
      </c>
      <c r="D466" s="7">
        <v>10.066949202401499</v>
      </c>
    </row>
    <row r="467" spans="1:4" hidden="1" outlineLevel="1">
      <c r="A467" s="7" t="str">
        <f>'Categories Report_0'!$A$7</f>
        <v>Category 2</v>
      </c>
      <c r="B467" s="7" t="s">
        <v>314</v>
      </c>
      <c r="C467" s="7">
        <v>0</v>
      </c>
      <c r="D467" s="7">
        <v>2</v>
      </c>
    </row>
    <row r="468" spans="1:4" hidden="1" outlineLevel="1">
      <c r="A468" s="7" t="str">
        <f>'Categories Report_0'!$A$7</f>
        <v>Category 2</v>
      </c>
      <c r="B468" s="7" t="s">
        <v>314</v>
      </c>
      <c r="C468" s="7">
        <v>1</v>
      </c>
      <c r="D468" s="7">
        <v>33.0591920879776</v>
      </c>
    </row>
    <row r="469" spans="1:4" hidden="1" outlineLevel="1">
      <c r="A469" s="7" t="str">
        <f>'Categories Report_0'!$A$7</f>
        <v>Category 2</v>
      </c>
      <c r="B469" s="7" t="s">
        <v>262</v>
      </c>
      <c r="C469" s="7">
        <v>0</v>
      </c>
      <c r="D469" s="7">
        <v>26.067735203976</v>
      </c>
    </row>
    <row r="470" spans="1:4" hidden="1" outlineLevel="1">
      <c r="A470" s="7" t="str">
        <f>'Categories Report_0'!$A$7</f>
        <v>Category 2</v>
      </c>
      <c r="B470" s="7" t="s">
        <v>262</v>
      </c>
      <c r="C470" s="7">
        <v>1</v>
      </c>
      <c r="D470" s="7">
        <v>8.9914568840016198</v>
      </c>
    </row>
    <row r="471" spans="1:4" hidden="1" outlineLevel="1">
      <c r="A471" s="7" t="str">
        <f>'Categories Report_0'!$A$7</f>
        <v>Category 2</v>
      </c>
      <c r="B471" s="7" t="s">
        <v>303</v>
      </c>
      <c r="C471" s="7">
        <v>1</v>
      </c>
      <c r="D471" s="7">
        <v>23.0673465035585</v>
      </c>
    </row>
    <row r="472" spans="1:4" hidden="1" outlineLevel="1">
      <c r="A472" s="7" t="str">
        <f>'Categories Report_0'!$A$7</f>
        <v>Category 2</v>
      </c>
      <c r="B472" s="7" t="s">
        <v>303</v>
      </c>
      <c r="C472" s="7">
        <v>0</v>
      </c>
      <c r="D472" s="7">
        <v>11.991845584419099</v>
      </c>
    </row>
    <row r="473" spans="1:4" hidden="1" outlineLevel="1">
      <c r="A473" s="7" t="str">
        <f>'Categories Report_0'!$A$7</f>
        <v>Category 2</v>
      </c>
      <c r="B473" s="7" t="s">
        <v>276</v>
      </c>
      <c r="C473" s="7">
        <v>0</v>
      </c>
      <c r="D473" s="7">
        <v>22.0312467542227</v>
      </c>
    </row>
    <row r="474" spans="1:4" hidden="1" outlineLevel="1">
      <c r="A474" s="7" t="str">
        <f>'Categories Report_0'!$A$7</f>
        <v>Category 2</v>
      </c>
      <c r="B474" s="7" t="s">
        <v>276</v>
      </c>
      <c r="C474" s="7">
        <v>1</v>
      </c>
      <c r="D474" s="7">
        <v>13.0279453337549</v>
      </c>
    </row>
    <row r="475" spans="1:4" hidden="1" outlineLevel="1">
      <c r="A475" s="7" t="str">
        <f>'Categories Report_0'!$A$7</f>
        <v>Category 2</v>
      </c>
      <c r="B475" s="7" t="s">
        <v>268</v>
      </c>
      <c r="C475" s="7">
        <v>0</v>
      </c>
      <c r="D475" s="7">
        <v>27.059521096599799</v>
      </c>
    </row>
    <row r="476" spans="1:4" hidden="1" outlineLevel="1">
      <c r="A476" s="7" t="str">
        <f>'Categories Report_0'!$A$7</f>
        <v>Category 2</v>
      </c>
      <c r="B476" s="7" t="s">
        <v>268</v>
      </c>
      <c r="C476" s="7">
        <v>1</v>
      </c>
      <c r="D476" s="7">
        <v>7.9996709913778101</v>
      </c>
    </row>
    <row r="477" spans="1:4" hidden="1" outlineLevel="1">
      <c r="A477" s="7" t="str">
        <f>'Categories Report_0'!$A$7</f>
        <v>Category 2</v>
      </c>
      <c r="B477" s="7" t="s">
        <v>287</v>
      </c>
      <c r="C477" s="7">
        <v>1</v>
      </c>
      <c r="D477" s="7">
        <v>19.063022740300902</v>
      </c>
    </row>
    <row r="478" spans="1:4" hidden="1" outlineLevel="1">
      <c r="A478" s="7" t="str">
        <f>'Categories Report_0'!$A$7</f>
        <v>Category 2</v>
      </c>
      <c r="B478" s="7" t="s">
        <v>287</v>
      </c>
      <c r="C478" s="7">
        <v>0</v>
      </c>
      <c r="D478" s="7">
        <v>15.9961693476767</v>
      </c>
    </row>
    <row r="479" spans="1:4" hidden="1" outlineLevel="1">
      <c r="A479" s="7" t="str">
        <f>'Categories Report_0'!$A$7</f>
        <v>Category 2</v>
      </c>
      <c r="B479" s="7" t="s">
        <v>277</v>
      </c>
      <c r="C479" s="7">
        <v>1</v>
      </c>
      <c r="D479" s="7">
        <v>12.9869008877348</v>
      </c>
    </row>
    <row r="480" spans="1:4" hidden="1" outlineLevel="1">
      <c r="A480" s="7" t="str">
        <f>'Categories Report_0'!$A$7</f>
        <v>Category 2</v>
      </c>
      <c r="B480" s="7" t="s">
        <v>277</v>
      </c>
      <c r="C480" s="7">
        <v>0</v>
      </c>
      <c r="D480" s="7">
        <v>22.072291200242798</v>
      </c>
    </row>
    <row r="481" spans="1:4" hidden="1" outlineLevel="1">
      <c r="A481" s="7" t="str">
        <f>'Categories Report_0'!$A$7</f>
        <v>Category 2</v>
      </c>
      <c r="B481" s="7" t="s">
        <v>285</v>
      </c>
      <c r="C481" s="7">
        <v>0</v>
      </c>
      <c r="D481" s="7">
        <v>6.0040197362792904</v>
      </c>
    </row>
    <row r="482" spans="1:4" hidden="1" outlineLevel="1">
      <c r="A482" s="7" t="str">
        <f>'Categories Report_0'!$A$7</f>
        <v>Category 2</v>
      </c>
      <c r="B482" s="7" t="s">
        <v>285</v>
      </c>
      <c r="C482" s="7">
        <v>1</v>
      </c>
      <c r="D482" s="7">
        <v>29.0551723516983</v>
      </c>
    </row>
    <row r="483" spans="1:4" hidden="1" outlineLevel="1">
      <c r="A483" s="7" t="str">
        <f>'Categories Report_0'!$A$7</f>
        <v>Category 2</v>
      </c>
      <c r="B483" s="7" t="s">
        <v>294</v>
      </c>
      <c r="C483" s="7">
        <v>1</v>
      </c>
      <c r="D483" s="7">
        <v>12.9876404673644</v>
      </c>
    </row>
    <row r="484" spans="1:4" hidden="1" outlineLevel="1">
      <c r="A484" s="7" t="str">
        <f>'Categories Report_0'!$A$7</f>
        <v>Category 2</v>
      </c>
      <c r="B484" s="7" t="s">
        <v>294</v>
      </c>
      <c r="C484" s="7">
        <v>0</v>
      </c>
      <c r="D484" s="7">
        <v>22.071551620613199</v>
      </c>
    </row>
    <row r="485" spans="1:4" hidden="1" outlineLevel="1">
      <c r="A485" s="7" t="str">
        <f>'Categories Report_0'!$A$7</f>
        <v>Category 2</v>
      </c>
      <c r="B485" s="7" t="s">
        <v>316</v>
      </c>
      <c r="C485" s="7">
        <v>0</v>
      </c>
      <c r="D485" s="7">
        <v>14.0373515560504</v>
      </c>
    </row>
    <row r="486" spans="1:4" hidden="1" outlineLevel="1">
      <c r="A486" s="7" t="str">
        <f>'Categories Report_0'!$A$7</f>
        <v>Category 2</v>
      </c>
      <c r="B486" s="7" t="s">
        <v>316</v>
      </c>
      <c r="C486" s="7">
        <v>1</v>
      </c>
      <c r="D486" s="7">
        <v>21.021840531927101</v>
      </c>
    </row>
    <row r="487" spans="1:4" hidden="1" outlineLevel="1">
      <c r="A487" s="7" t="str">
        <f>'Categories Report_0'!$A$7</f>
        <v>Category 2</v>
      </c>
      <c r="B487" s="7" t="s">
        <v>283</v>
      </c>
      <c r="C487" s="7">
        <v>1</v>
      </c>
      <c r="D487" s="7">
        <v>21.059521096599799</v>
      </c>
    </row>
    <row r="488" spans="1:4" hidden="1" outlineLevel="1">
      <c r="A488" s="7" t="str">
        <f>'Categories Report_0'!$A$7</f>
        <v>Category 2</v>
      </c>
      <c r="B488" s="7" t="s">
        <v>283</v>
      </c>
      <c r="C488" s="7">
        <v>0</v>
      </c>
      <c r="D488" s="7">
        <v>13.999670991377799</v>
      </c>
    </row>
    <row r="489" spans="1:4" hidden="1" outlineLevel="1">
      <c r="A489" s="7" t="str">
        <f>'Categories Report_0'!$A$7</f>
        <v>Category 2</v>
      </c>
      <c r="B489" s="7" t="s">
        <v>272</v>
      </c>
      <c r="C489" s="7">
        <v>1</v>
      </c>
      <c r="D489" s="7">
        <v>12.022224998232399</v>
      </c>
    </row>
    <row r="490" spans="1:4" hidden="1" outlineLevel="1">
      <c r="A490" s="7" t="str">
        <f>'Categories Report_0'!$A$7</f>
        <v>Category 2</v>
      </c>
      <c r="B490" s="7" t="s">
        <v>272</v>
      </c>
      <c r="C490" s="7">
        <v>0</v>
      </c>
      <c r="D490" s="7">
        <v>23.0369670897452</v>
      </c>
    </row>
    <row r="491" spans="1:4" hidden="1" outlineLevel="1">
      <c r="A491" s="7" t="str">
        <f>'Categories Report_0'!$A$7</f>
        <v>Category 2</v>
      </c>
      <c r="B491" s="7" t="s">
        <v>284</v>
      </c>
      <c r="C491" s="7">
        <v>1</v>
      </c>
      <c r="D491" s="7">
        <v>23.0591920879776</v>
      </c>
    </row>
    <row r="492" spans="1:4" hidden="1" outlineLevel="1">
      <c r="A492" s="7" t="str">
        <f>'Categories Report_0'!$A$7</f>
        <v>Category 2</v>
      </c>
      <c r="B492" s="7" t="s">
        <v>284</v>
      </c>
      <c r="C492" s="7">
        <v>0</v>
      </c>
      <c r="D492" s="7">
        <v>12</v>
      </c>
    </row>
    <row r="493" spans="1:4" hidden="1" outlineLevel="1">
      <c r="A493" s="7" t="str">
        <f>'Categories Report_0'!$A$7</f>
        <v>Category 2</v>
      </c>
      <c r="B493" s="7" t="s">
        <v>302</v>
      </c>
      <c r="C493" s="7">
        <v>1</v>
      </c>
      <c r="D493" s="7">
        <v>31.0585600769862</v>
      </c>
    </row>
    <row r="494" spans="1:4" hidden="1" outlineLevel="1">
      <c r="A494" s="7" t="str">
        <f>'Categories Report_0'!$A$7</f>
        <v>Category 2</v>
      </c>
      <c r="B494" s="7" t="s">
        <v>302</v>
      </c>
      <c r="C494" s="7">
        <v>0</v>
      </c>
      <c r="D494" s="7">
        <v>4.00063201099141</v>
      </c>
    </row>
    <row r="495" spans="1:4" hidden="1" outlineLevel="1">
      <c r="A495" s="7" t="str">
        <f>'Categories Report_0'!$A$7</f>
        <v>Category 2</v>
      </c>
      <c r="B495" s="7" t="s">
        <v>273</v>
      </c>
      <c r="C495" s="7">
        <v>0</v>
      </c>
      <c r="D495" s="7">
        <v>21.040548796547998</v>
      </c>
    </row>
    <row r="496" spans="1:4" hidden="1" outlineLevel="1">
      <c r="A496" s="7" t="str">
        <f>'Categories Report_0'!$A$7</f>
        <v>Category 2</v>
      </c>
      <c r="B496" s="7" t="s">
        <v>273</v>
      </c>
      <c r="C496" s="7">
        <v>1</v>
      </c>
      <c r="D496" s="7">
        <v>14.0186432914296</v>
      </c>
    </row>
    <row r="497" spans="1:4" hidden="1" outlineLevel="1">
      <c r="A497" s="7" t="str">
        <f>'Categories Report_0'!$A$7</f>
        <v>Category 2</v>
      </c>
      <c r="B497" s="7" t="s">
        <v>269</v>
      </c>
      <c r="C497" s="7">
        <v>1</v>
      </c>
      <c r="D497" s="7">
        <v>22.068415091810301</v>
      </c>
    </row>
    <row r="498" spans="1:4" hidden="1" outlineLevel="1">
      <c r="A498" s="7" t="str">
        <f>'Categories Report_0'!$A$7</f>
        <v>Category 2</v>
      </c>
      <c r="B498" s="7" t="s">
        <v>269</v>
      </c>
      <c r="C498" s="7">
        <v>0</v>
      </c>
      <c r="D498" s="7">
        <v>12.9907769961673</v>
      </c>
    </row>
    <row r="499" spans="1:4" hidden="1" outlineLevel="1">
      <c r="A499" s="7" t="str">
        <f>'Categories Report_0'!$A$7</f>
        <v>Category 2</v>
      </c>
      <c r="B499" s="7" t="s">
        <v>266</v>
      </c>
      <c r="C499" s="7">
        <v>1</v>
      </c>
      <c r="D499" s="7">
        <v>14.0356941394394</v>
      </c>
    </row>
    <row r="500" spans="1:4" hidden="1" outlineLevel="1">
      <c r="A500" s="7" t="str">
        <f>'Categories Report_0'!$A$7</f>
        <v>Category 2</v>
      </c>
      <c r="B500" s="7" t="s">
        <v>266</v>
      </c>
      <c r="C500" s="7">
        <v>0</v>
      </c>
      <c r="D500" s="7">
        <v>21.0234979485382</v>
      </c>
    </row>
    <row r="501" spans="1:4" hidden="1" outlineLevel="1">
      <c r="A501" s="7" t="str">
        <f>'Categories Report_0'!$A$7</f>
        <v>Category 2</v>
      </c>
      <c r="B501" s="7" t="s">
        <v>286</v>
      </c>
      <c r="C501" s="7">
        <v>1</v>
      </c>
      <c r="D501" s="7">
        <v>23.068367214967399</v>
      </c>
    </row>
    <row r="502" spans="1:4" hidden="1" outlineLevel="1">
      <c r="A502" s="7" t="str">
        <f>'Categories Report_0'!$A$7</f>
        <v>Category 2</v>
      </c>
      <c r="B502" s="7" t="s">
        <v>286</v>
      </c>
      <c r="C502" s="7">
        <v>0</v>
      </c>
      <c r="D502" s="7">
        <v>11.990824873010199</v>
      </c>
    </row>
    <row r="503" spans="1:4" hidden="1" outlineLevel="1">
      <c r="A503" s="7" t="str">
        <f>'Categories Report_0'!$A$7</f>
        <v>Category 2</v>
      </c>
      <c r="B503" s="7" t="s">
        <v>288</v>
      </c>
      <c r="C503" s="7">
        <v>1</v>
      </c>
      <c r="D503" s="7">
        <v>24.067296149890399</v>
      </c>
    </row>
    <row r="504" spans="1:4" hidden="1" outlineLevel="1">
      <c r="A504" s="7" t="str">
        <f>'Categories Report_0'!$A$7</f>
        <v>Category 2</v>
      </c>
      <c r="B504" s="7" t="s">
        <v>288</v>
      </c>
      <c r="C504" s="7">
        <v>0</v>
      </c>
      <c r="D504" s="7">
        <v>10.9918959380872</v>
      </c>
    </row>
    <row r="505" spans="1:4" hidden="1" outlineLevel="1">
      <c r="A505" s="7" t="str">
        <f>'Categories Report_0'!$A$7</f>
        <v>Category 2</v>
      </c>
      <c r="B505" s="7" t="s">
        <v>301</v>
      </c>
      <c r="C505" s="7">
        <v>1</v>
      </c>
      <c r="D505" s="7">
        <v>26.071366239837801</v>
      </c>
    </row>
    <row r="506" spans="1:4" hidden="1" outlineLevel="1">
      <c r="A506" s="7" t="str">
        <f>'Categories Report_0'!$A$7</f>
        <v>Category 2</v>
      </c>
      <c r="B506" s="7" t="s">
        <v>301</v>
      </c>
      <c r="C506" s="7">
        <v>0</v>
      </c>
      <c r="D506" s="7">
        <v>8.9878258481397904</v>
      </c>
    </row>
    <row r="507" spans="1:4" hidden="1" outlineLevel="1">
      <c r="A507" s="7" t="str">
        <f>'Categories Report_0'!$A$7</f>
        <v>Category 2</v>
      </c>
      <c r="B507" s="7" t="s">
        <v>278</v>
      </c>
      <c r="C507" s="7">
        <v>1</v>
      </c>
      <c r="D507" s="7">
        <v>5.0376933995244197</v>
      </c>
    </row>
    <row r="508" spans="1:4" hidden="1" outlineLevel="1">
      <c r="A508" s="7" t="str">
        <f>'Categories Report_0'!$A$7</f>
        <v>Category 2</v>
      </c>
      <c r="B508" s="7" t="s">
        <v>278</v>
      </c>
      <c r="C508" s="7">
        <v>0</v>
      </c>
      <c r="D508" s="7">
        <v>30.0214986884532</v>
      </c>
    </row>
    <row r="509" spans="1:4" hidden="1" outlineLevel="1">
      <c r="A509" s="7" t="str">
        <f>'Categories Report_0'!$A$7</f>
        <v>Category 2</v>
      </c>
      <c r="B509" s="7" t="s">
        <v>281</v>
      </c>
      <c r="C509" s="7">
        <v>1</v>
      </c>
      <c r="D509" s="7">
        <v>22.0306570441583</v>
      </c>
    </row>
    <row r="510" spans="1:4" hidden="1" outlineLevel="1">
      <c r="A510" s="7" t="str">
        <f>'Categories Report_0'!$A$7</f>
        <v>Category 2</v>
      </c>
      <c r="B510" s="7" t="s">
        <v>281</v>
      </c>
      <c r="C510" s="7">
        <v>0</v>
      </c>
      <c r="D510" s="7">
        <v>13.0285350438193</v>
      </c>
    </row>
    <row r="511" spans="1:4" hidden="1" outlineLevel="1">
      <c r="A511" s="7" t="str">
        <f>'Categories Report_0'!$A$7</f>
        <v>Category 2</v>
      </c>
      <c r="B511" s="7" t="s">
        <v>305</v>
      </c>
      <c r="C511" s="7">
        <v>0</v>
      </c>
      <c r="D511" s="7">
        <v>6</v>
      </c>
    </row>
    <row r="512" spans="1:4" hidden="1" outlineLevel="1">
      <c r="A512" s="7" t="str">
        <f>'Categories Report_0'!$A$7</f>
        <v>Category 2</v>
      </c>
      <c r="B512" s="7" t="s">
        <v>305</v>
      </c>
      <c r="C512" s="7">
        <v>1</v>
      </c>
      <c r="D512" s="7">
        <v>29.0591920879776</v>
      </c>
    </row>
    <row r="513" spans="1:4" hidden="1" outlineLevel="1">
      <c r="A513" s="7" t="str">
        <f>'Categories Report_0'!$A$7</f>
        <v>Category 2</v>
      </c>
      <c r="B513" s="7" t="s">
        <v>297</v>
      </c>
      <c r="C513" s="7">
        <v>0</v>
      </c>
      <c r="D513" s="7">
        <v>10.0008200189565</v>
      </c>
    </row>
    <row r="514" spans="1:4" hidden="1" outlineLevel="1">
      <c r="A514" s="7" t="str">
        <f>'Categories Report_0'!$A$7</f>
        <v>Category 2</v>
      </c>
      <c r="B514" s="7" t="s">
        <v>297</v>
      </c>
      <c r="C514" s="7">
        <v>1</v>
      </c>
      <c r="D514" s="7">
        <v>25.0583720690211</v>
      </c>
    </row>
    <row r="515" spans="1:4" hidden="1" outlineLevel="1">
      <c r="A515" s="7" t="str">
        <f>'Categories Report_0'!$A$7</f>
        <v>Category 2</v>
      </c>
      <c r="B515" s="7" t="s">
        <v>274</v>
      </c>
      <c r="C515" s="7">
        <v>1</v>
      </c>
      <c r="D515" s="7">
        <v>15.054143039549899</v>
      </c>
    </row>
    <row r="516" spans="1:4" hidden="1" outlineLevel="1">
      <c r="A516" s="7" t="str">
        <f>'Categories Report_0'!$A$7</f>
        <v>Category 2</v>
      </c>
      <c r="B516" s="7" t="s">
        <v>274</v>
      </c>
      <c r="C516" s="7">
        <v>0</v>
      </c>
      <c r="D516" s="7">
        <v>20.005049048427701</v>
      </c>
    </row>
    <row r="517" spans="1:4" hidden="1" outlineLevel="1">
      <c r="A517" s="7" t="str">
        <f>'Categories Report_0'!$A$7</f>
        <v>Category 2</v>
      </c>
      <c r="B517" s="7" t="s">
        <v>279</v>
      </c>
      <c r="C517" s="7">
        <v>1</v>
      </c>
      <c r="D517" s="7">
        <v>11.060843358161801</v>
      </c>
    </row>
    <row r="518" spans="1:4" hidden="1" outlineLevel="1">
      <c r="A518" s="7" t="str">
        <f>'Categories Report_0'!$A$7</f>
        <v>Category 2</v>
      </c>
      <c r="B518" s="7" t="s">
        <v>279</v>
      </c>
      <c r="C518" s="7">
        <v>0</v>
      </c>
      <c r="D518" s="7">
        <v>23.998348729815799</v>
      </c>
    </row>
    <row r="519" spans="1:4" hidden="1" outlineLevel="1">
      <c r="A519" s="7" t="str">
        <f>'Categories Report_0'!$A$7</f>
        <v>Category 2</v>
      </c>
      <c r="B519" s="7" t="s">
        <v>261</v>
      </c>
      <c r="C519" s="7">
        <v>0</v>
      </c>
      <c r="D519" s="7">
        <v>25.994278639868401</v>
      </c>
    </row>
    <row r="520" spans="1:4" hidden="1" outlineLevel="1">
      <c r="A520" s="7" t="str">
        <f>'Categories Report_0'!$A$7</f>
        <v>Category 2</v>
      </c>
      <c r="B520" s="7" t="s">
        <v>261</v>
      </c>
      <c r="C520" s="7">
        <v>1</v>
      </c>
      <c r="D520" s="7">
        <v>9.0649134481091806</v>
      </c>
    </row>
    <row r="521" spans="1:4" hidden="1" outlineLevel="1">
      <c r="A521" s="7" t="str">
        <f>'Categories Report_0'!$A$7</f>
        <v>Category 2</v>
      </c>
      <c r="B521" s="7" t="s">
        <v>280</v>
      </c>
      <c r="C521" s="7">
        <v>1</v>
      </c>
      <c r="D521" s="7">
        <v>10.065700492095599</v>
      </c>
    </row>
    <row r="522" spans="1:4" hidden="1" outlineLevel="1">
      <c r="A522" s="7" t="str">
        <f>'Categories Report_0'!$A$7</f>
        <v>Category 2</v>
      </c>
      <c r="B522" s="7" t="s">
        <v>280</v>
      </c>
      <c r="C522" s="7">
        <v>0</v>
      </c>
      <c r="D522" s="7">
        <v>24.993491595881999</v>
      </c>
    </row>
    <row r="523" spans="1:4" hidden="1" outlineLevel="1">
      <c r="A523" s="7" t="str">
        <f>'Categories Report_0'!$A$8</f>
        <v>Category 3</v>
      </c>
      <c r="B523" s="7" t="s">
        <v>340</v>
      </c>
      <c r="C523" s="7" t="s">
        <v>341</v>
      </c>
      <c r="D523" s="7">
        <v>11.8580064554467</v>
      </c>
    </row>
    <row r="524" spans="1:4" hidden="1" outlineLevel="1">
      <c r="A524" s="7" t="str">
        <f>'Categories Report_0'!$A$8</f>
        <v>Category 3</v>
      </c>
      <c r="B524" s="7" t="s">
        <v>340</v>
      </c>
      <c r="C524" s="7" t="s">
        <v>342</v>
      </c>
      <c r="D524" s="7">
        <v>17.0299205769217</v>
      </c>
    </row>
    <row r="525" spans="1:4" hidden="1" outlineLevel="1">
      <c r="A525" s="7" t="str">
        <f>'Categories Report_0'!$A$8</f>
        <v>Category 3</v>
      </c>
      <c r="B525" s="7" t="s">
        <v>1</v>
      </c>
      <c r="C525" s="7" t="s">
        <v>326</v>
      </c>
      <c r="D525" s="7">
        <v>3.2290714599480901</v>
      </c>
    </row>
    <row r="526" spans="1:4" hidden="1" outlineLevel="1">
      <c r="A526" s="7" t="str">
        <f>'Categories Report_0'!$A$8</f>
        <v>Category 3</v>
      </c>
      <c r="B526" s="7" t="s">
        <v>1</v>
      </c>
      <c r="C526" s="7" t="s">
        <v>327</v>
      </c>
      <c r="D526" s="7">
        <v>6.3176207935562196</v>
      </c>
    </row>
    <row r="527" spans="1:4" hidden="1" outlineLevel="1">
      <c r="A527" s="7" t="str">
        <f>'Categories Report_0'!$A$8</f>
        <v>Category 3</v>
      </c>
      <c r="B527" s="7" t="s">
        <v>1</v>
      </c>
      <c r="C527" s="7" t="s">
        <v>328</v>
      </c>
      <c r="D527" s="7">
        <v>8.7404329810994792</v>
      </c>
    </row>
    <row r="528" spans="1:4" hidden="1" outlineLevel="1">
      <c r="A528" s="7" t="str">
        <f>'Categories Report_0'!$A$8</f>
        <v>Category 3</v>
      </c>
      <c r="B528" s="7" t="s">
        <v>1</v>
      </c>
      <c r="C528" s="7" t="s">
        <v>329</v>
      </c>
      <c r="D528" s="7">
        <v>6.79644903045945</v>
      </c>
    </row>
    <row r="529" spans="1:4" hidden="1" outlineLevel="1">
      <c r="A529" s="7" t="str">
        <f>'Categories Report_0'!$A$8</f>
        <v>Category 3</v>
      </c>
      <c r="B529" s="7" t="s">
        <v>1</v>
      </c>
      <c r="C529" s="7" t="s">
        <v>330</v>
      </c>
      <c r="D529" s="7">
        <v>3.8043527673051298</v>
      </c>
    </row>
    <row r="530" spans="1:4" hidden="1" outlineLevel="1">
      <c r="A530" s="7" t="str">
        <f>'Categories Report_0'!$A$8</f>
        <v>Category 3</v>
      </c>
      <c r="B530" s="7" t="s">
        <v>257</v>
      </c>
      <c r="C530" s="7" t="s">
        <v>328</v>
      </c>
      <c r="D530" s="7">
        <v>3.6404651040546299E-2</v>
      </c>
    </row>
    <row r="531" spans="1:4" hidden="1" outlineLevel="1">
      <c r="A531" s="7" t="str">
        <f>'Categories Report_0'!$A$8</f>
        <v>Category 3</v>
      </c>
      <c r="B531" s="7" t="s">
        <v>257</v>
      </c>
      <c r="C531" s="7" t="s">
        <v>329</v>
      </c>
      <c r="D531" s="7">
        <v>28.741610971660499</v>
      </c>
    </row>
    <row r="532" spans="1:4" hidden="1" outlineLevel="1">
      <c r="A532" s="7" t="str">
        <f>'Categories Report_0'!$A$8</f>
        <v>Category 3</v>
      </c>
      <c r="B532" s="7" t="s">
        <v>257</v>
      </c>
      <c r="C532" s="7" t="s">
        <v>330</v>
      </c>
      <c r="D532" s="7">
        <v>0.10991140966737099</v>
      </c>
    </row>
    <row r="533" spans="1:4" hidden="1" outlineLevel="1">
      <c r="A533" s="7" t="str">
        <f>'Categories Report_0'!$A$8</f>
        <v>Category 3</v>
      </c>
      <c r="B533" s="7" t="s">
        <v>259</v>
      </c>
      <c r="C533" s="7">
        <v>0</v>
      </c>
      <c r="D533" s="7">
        <v>18.000586171125001</v>
      </c>
    </row>
    <row r="534" spans="1:4" hidden="1" outlineLevel="1">
      <c r="A534" s="7" t="str">
        <f>'Categories Report_0'!$A$8</f>
        <v>Category 3</v>
      </c>
      <c r="B534" s="7" t="s">
        <v>259</v>
      </c>
      <c r="C534" s="7">
        <v>1</v>
      </c>
      <c r="D534" s="7">
        <v>10.8873408612434</v>
      </c>
    </row>
    <row r="535" spans="1:4" hidden="1" outlineLevel="1">
      <c r="A535" s="7" t="str">
        <f>'Categories Report_0'!$A$8</f>
        <v>Category 3</v>
      </c>
      <c r="B535" s="7" t="s">
        <v>304</v>
      </c>
      <c r="C535" s="7">
        <v>1</v>
      </c>
      <c r="D535" s="7">
        <v>24.886724383513801</v>
      </c>
    </row>
    <row r="536" spans="1:4" hidden="1" outlineLevel="1">
      <c r="A536" s="7" t="str">
        <f>'Categories Report_0'!$A$8</f>
        <v>Category 3</v>
      </c>
      <c r="B536" s="7" t="s">
        <v>304</v>
      </c>
      <c r="C536" s="7">
        <v>0</v>
      </c>
      <c r="D536" s="7">
        <v>4.0012026488545196</v>
      </c>
    </row>
    <row r="537" spans="1:4" hidden="1" outlineLevel="1">
      <c r="A537" s="7" t="str">
        <f>'Categories Report_0'!$A$8</f>
        <v>Category 3</v>
      </c>
      <c r="B537" s="7" t="s">
        <v>290</v>
      </c>
      <c r="C537" s="7">
        <v>0</v>
      </c>
      <c r="D537" s="7">
        <v>5.0081040619128201</v>
      </c>
    </row>
    <row r="538" spans="1:4" hidden="1" outlineLevel="1">
      <c r="A538" s="7" t="str">
        <f>'Categories Report_0'!$A$8</f>
        <v>Category 3</v>
      </c>
      <c r="B538" s="7" t="s">
        <v>290</v>
      </c>
      <c r="C538" s="7">
        <v>1</v>
      </c>
      <c r="D538" s="7">
        <v>23.879822970455599</v>
      </c>
    </row>
    <row r="539" spans="1:4" hidden="1" outlineLevel="1">
      <c r="A539" s="7" t="str">
        <f>'Categories Report_0'!$A$8</f>
        <v>Category 3</v>
      </c>
      <c r="B539" s="7" t="s">
        <v>263</v>
      </c>
      <c r="C539" s="7">
        <v>1</v>
      </c>
      <c r="D539" s="7">
        <v>21.917858791356501</v>
      </c>
    </row>
    <row r="540" spans="1:4" hidden="1" outlineLevel="1">
      <c r="A540" s="7" t="str">
        <f>'Categories Report_0'!$A$8</f>
        <v>Category 3</v>
      </c>
      <c r="B540" s="7" t="s">
        <v>263</v>
      </c>
      <c r="C540" s="7">
        <v>0</v>
      </c>
      <c r="D540" s="7">
        <v>6.9700682410118304</v>
      </c>
    </row>
    <row r="541" spans="1:4" hidden="1" outlineLevel="1">
      <c r="A541" s="7" t="str">
        <f>'Categories Report_0'!$A$8</f>
        <v>Category 3</v>
      </c>
      <c r="B541" s="7" t="s">
        <v>293</v>
      </c>
      <c r="C541" s="7">
        <v>1</v>
      </c>
      <c r="D541" s="7">
        <v>27.887927032368399</v>
      </c>
    </row>
    <row r="542" spans="1:4" hidden="1" outlineLevel="1">
      <c r="A542" s="7" t="str">
        <f>'Categories Report_0'!$A$8</f>
        <v>Category 3</v>
      </c>
      <c r="B542" s="7" t="s">
        <v>293</v>
      </c>
      <c r="C542" s="7">
        <v>0</v>
      </c>
      <c r="D542" s="7">
        <v>1</v>
      </c>
    </row>
    <row r="543" spans="1:4" hidden="1" outlineLevel="1">
      <c r="A543" s="7" t="str">
        <f>'Categories Report_0'!$A$8</f>
        <v>Category 3</v>
      </c>
      <c r="B543" s="7" t="s">
        <v>296</v>
      </c>
      <c r="C543" s="7">
        <v>0</v>
      </c>
      <c r="D543" s="7">
        <v>2.0081040619128201</v>
      </c>
    </row>
    <row r="544" spans="1:4" hidden="1" outlineLevel="1">
      <c r="A544" s="7" t="str">
        <f>'Categories Report_0'!$A$8</f>
        <v>Category 3</v>
      </c>
      <c r="B544" s="7" t="s">
        <v>296</v>
      </c>
      <c r="C544" s="7">
        <v>1</v>
      </c>
      <c r="D544" s="7">
        <v>26.879822970455599</v>
      </c>
    </row>
    <row r="545" spans="1:4" hidden="1" outlineLevel="1">
      <c r="A545" s="7" t="str">
        <f>'Categories Report_0'!$A$8</f>
        <v>Category 3</v>
      </c>
      <c r="B545" s="7" t="s">
        <v>311</v>
      </c>
      <c r="C545" s="7">
        <v>1</v>
      </c>
      <c r="D545" s="7">
        <v>27.887633483839601</v>
      </c>
    </row>
    <row r="546" spans="1:4" hidden="1" outlineLevel="1">
      <c r="A546" s="7" t="str">
        <f>'Categories Report_0'!$A$8</f>
        <v>Category 3</v>
      </c>
      <c r="B546" s="7" t="s">
        <v>311</v>
      </c>
      <c r="C546" s="7">
        <v>0</v>
      </c>
      <c r="D546" s="7">
        <v>1.0002935485287801</v>
      </c>
    </row>
    <row r="547" spans="1:4" hidden="1" outlineLevel="1">
      <c r="A547" s="7" t="str">
        <f>'Categories Report_0'!$A$8</f>
        <v>Category 3</v>
      </c>
      <c r="B547" s="7" t="s">
        <v>275</v>
      </c>
      <c r="C547" s="7">
        <v>1</v>
      </c>
      <c r="D547" s="7">
        <v>17.878524349012199</v>
      </c>
    </row>
    <row r="548" spans="1:4" hidden="1" outlineLevel="1">
      <c r="A548" s="7" t="str">
        <f>'Categories Report_0'!$A$8</f>
        <v>Category 3</v>
      </c>
      <c r="B548" s="7" t="s">
        <v>275</v>
      </c>
      <c r="C548" s="7">
        <v>0</v>
      </c>
      <c r="D548" s="7">
        <v>11.0094026833561</v>
      </c>
    </row>
    <row r="549" spans="1:4" hidden="1" outlineLevel="1">
      <c r="A549" s="7" t="str">
        <f>'Categories Report_0'!$A$8</f>
        <v>Category 3</v>
      </c>
      <c r="B549" s="7" t="s">
        <v>282</v>
      </c>
      <c r="C549" s="7">
        <v>1</v>
      </c>
      <c r="D549" s="7">
        <v>24.885741733619401</v>
      </c>
    </row>
    <row r="550" spans="1:4" hidden="1" outlineLevel="1">
      <c r="A550" s="7" t="str">
        <f>'Categories Report_0'!$A$8</f>
        <v>Category 3</v>
      </c>
      <c r="B550" s="7" t="s">
        <v>282</v>
      </c>
      <c r="C550" s="7">
        <v>0</v>
      </c>
      <c r="D550" s="7">
        <v>4.0021852987490103</v>
      </c>
    </row>
    <row r="551" spans="1:4" hidden="1" outlineLevel="1">
      <c r="A551" s="7" t="str">
        <f>'Categories Report_0'!$A$8</f>
        <v>Category 3</v>
      </c>
      <c r="B551" s="7" t="s">
        <v>300</v>
      </c>
      <c r="C551" s="7">
        <v>1</v>
      </c>
      <c r="D551" s="7">
        <v>26.880076643765801</v>
      </c>
    </row>
    <row r="552" spans="1:4" hidden="1" outlineLevel="1">
      <c r="A552" s="7" t="str">
        <f>'Categories Report_0'!$A$8</f>
        <v>Category 3</v>
      </c>
      <c r="B552" s="7" t="s">
        <v>300</v>
      </c>
      <c r="C552" s="7">
        <v>0</v>
      </c>
      <c r="D552" s="7">
        <v>2.00785038860261</v>
      </c>
    </row>
    <row r="553" spans="1:4" hidden="1" outlineLevel="1">
      <c r="A553" s="7" t="str">
        <f>'Categories Report_0'!$A$8</f>
        <v>Category 3</v>
      </c>
      <c r="B553" s="7" t="s">
        <v>264</v>
      </c>
      <c r="C553" s="7">
        <v>1</v>
      </c>
      <c r="D553" s="7">
        <v>12.9714613746567</v>
      </c>
    </row>
    <row r="554" spans="1:4" hidden="1" outlineLevel="1">
      <c r="A554" s="7" t="str">
        <f>'Categories Report_0'!$A$8</f>
        <v>Category 3</v>
      </c>
      <c r="B554" s="7" t="s">
        <v>264</v>
      </c>
      <c r="C554" s="7">
        <v>0</v>
      </c>
      <c r="D554" s="7">
        <v>15.916465657711701</v>
      </c>
    </row>
    <row r="555" spans="1:4" hidden="1" outlineLevel="1">
      <c r="A555" s="7" t="str">
        <f>'Categories Report_0'!$A$8</f>
        <v>Category 3</v>
      </c>
      <c r="B555" s="7" t="s">
        <v>292</v>
      </c>
      <c r="C555" s="7">
        <v>1</v>
      </c>
      <c r="D555" s="7">
        <v>28.887927032368399</v>
      </c>
    </row>
    <row r="556" spans="1:4" hidden="1" outlineLevel="1">
      <c r="A556" s="7" t="str">
        <f>'Categories Report_0'!$A$8</f>
        <v>Category 3</v>
      </c>
      <c r="B556" s="7" t="s">
        <v>299</v>
      </c>
      <c r="C556" s="7">
        <v>0</v>
      </c>
      <c r="D556" s="7">
        <v>1.0040700899474</v>
      </c>
    </row>
    <row r="557" spans="1:4" hidden="1" outlineLevel="1">
      <c r="A557" s="7" t="str">
        <f>'Categories Report_0'!$A$8</f>
        <v>Category 3</v>
      </c>
      <c r="B557" s="7" t="s">
        <v>299</v>
      </c>
      <c r="C557" s="7">
        <v>1</v>
      </c>
      <c r="D557" s="7">
        <v>27.883856942421001</v>
      </c>
    </row>
    <row r="558" spans="1:4" hidden="1" outlineLevel="1">
      <c r="A558" s="7" t="str">
        <f>'Categories Report_0'!$A$8</f>
        <v>Category 3</v>
      </c>
      <c r="B558" s="7" t="s">
        <v>291</v>
      </c>
      <c r="C558" s="7">
        <v>1</v>
      </c>
      <c r="D558" s="7">
        <v>28.887927032368399</v>
      </c>
    </row>
    <row r="559" spans="1:4" hidden="1" outlineLevel="1">
      <c r="A559" s="7" t="str">
        <f>'Categories Report_0'!$A$8</f>
        <v>Category 3</v>
      </c>
      <c r="B559" s="7" t="s">
        <v>270</v>
      </c>
      <c r="C559" s="7">
        <v>1</v>
      </c>
      <c r="D559" s="7">
        <v>17.9067139516448</v>
      </c>
    </row>
    <row r="560" spans="1:4" hidden="1" outlineLevel="1">
      <c r="A560" s="7" t="str">
        <f>'Categories Report_0'!$A$8</f>
        <v>Category 3</v>
      </c>
      <c r="B560" s="7" t="s">
        <v>270</v>
      </c>
      <c r="C560" s="7">
        <v>0</v>
      </c>
      <c r="D560" s="7">
        <v>10.981213080723601</v>
      </c>
    </row>
    <row r="561" spans="1:4" hidden="1" outlineLevel="1">
      <c r="A561" s="7" t="str">
        <f>'Categories Report_0'!$A$8</f>
        <v>Category 3</v>
      </c>
      <c r="B561" s="7" t="s">
        <v>267</v>
      </c>
      <c r="C561" s="7">
        <v>1</v>
      </c>
      <c r="D561" s="7">
        <v>24.033576211205901</v>
      </c>
    </row>
    <row r="562" spans="1:4" hidden="1" outlineLevel="1">
      <c r="A562" s="7" t="str">
        <f>'Categories Report_0'!$A$8</f>
        <v>Category 3</v>
      </c>
      <c r="B562" s="7" t="s">
        <v>267</v>
      </c>
      <c r="C562" s="7">
        <v>0</v>
      </c>
      <c r="D562" s="7">
        <v>4.8543508211624697</v>
      </c>
    </row>
    <row r="563" spans="1:4" hidden="1" outlineLevel="1">
      <c r="A563" s="7" t="str">
        <f>'Categories Report_0'!$A$8</f>
        <v>Category 3</v>
      </c>
      <c r="B563" s="7" t="s">
        <v>265</v>
      </c>
      <c r="C563" s="7">
        <v>0</v>
      </c>
      <c r="D563" s="7">
        <v>2.9710343646403699</v>
      </c>
    </row>
    <row r="564" spans="1:4" hidden="1" outlineLevel="1">
      <c r="A564" s="7" t="str">
        <f>'Categories Report_0'!$A$8</f>
        <v>Category 3</v>
      </c>
      <c r="B564" s="7" t="s">
        <v>265</v>
      </c>
      <c r="C564" s="7">
        <v>1</v>
      </c>
      <c r="D564" s="7">
        <v>25.916892667728</v>
      </c>
    </row>
    <row r="565" spans="1:4" hidden="1" outlineLevel="1">
      <c r="A565" s="7" t="str">
        <f>'Categories Report_0'!$A$8</f>
        <v>Category 3</v>
      </c>
      <c r="B565" s="7" t="s">
        <v>295</v>
      </c>
      <c r="C565" s="7">
        <v>1</v>
      </c>
      <c r="D565" s="7">
        <v>23.852743119298399</v>
      </c>
    </row>
    <row r="566" spans="1:4" hidden="1" outlineLevel="1">
      <c r="A566" s="7" t="str">
        <f>'Categories Report_0'!$A$8</f>
        <v>Category 3</v>
      </c>
      <c r="B566" s="7" t="s">
        <v>295</v>
      </c>
      <c r="C566" s="7">
        <v>0</v>
      </c>
      <c r="D566" s="7">
        <v>5.03518391306996</v>
      </c>
    </row>
    <row r="567" spans="1:4" hidden="1" outlineLevel="1">
      <c r="A567" s="7" t="str">
        <f>'Categories Report_0'!$A$8</f>
        <v>Category 3</v>
      </c>
      <c r="B567" s="7" t="s">
        <v>308</v>
      </c>
      <c r="C567" s="7">
        <v>1</v>
      </c>
      <c r="D567" s="7">
        <v>14.858534713809799</v>
      </c>
    </row>
    <row r="568" spans="1:4" hidden="1" outlineLevel="1">
      <c r="A568" s="7" t="str">
        <f>'Categories Report_0'!$A$8</f>
        <v>Category 3</v>
      </c>
      <c r="B568" s="7" t="s">
        <v>308</v>
      </c>
      <c r="C568" s="7">
        <v>0</v>
      </c>
      <c r="D568" s="7">
        <v>14.0293923185585</v>
      </c>
    </row>
    <row r="569" spans="1:4" hidden="1" outlineLevel="1">
      <c r="A569" s="7" t="str">
        <f>'Categories Report_0'!$A$8</f>
        <v>Category 3</v>
      </c>
      <c r="B569" s="7" t="s">
        <v>289</v>
      </c>
      <c r="C569" s="7">
        <v>1</v>
      </c>
      <c r="D569" s="7">
        <v>26.887002071963401</v>
      </c>
    </row>
    <row r="570" spans="1:4" hidden="1" outlineLevel="1">
      <c r="A570" s="7" t="str">
        <f>'Categories Report_0'!$A$8</f>
        <v>Category 3</v>
      </c>
      <c r="B570" s="7" t="s">
        <v>289</v>
      </c>
      <c r="C570" s="7">
        <v>0</v>
      </c>
      <c r="D570" s="7">
        <v>2.0009249604049701</v>
      </c>
    </row>
    <row r="571" spans="1:4" hidden="1" outlineLevel="1">
      <c r="A571" s="7" t="str">
        <f>'Categories Report_0'!$A$8</f>
        <v>Category 3</v>
      </c>
      <c r="B571" s="7" t="s">
        <v>298</v>
      </c>
      <c r="C571" s="7">
        <v>1</v>
      </c>
      <c r="D571" s="7">
        <v>27.887927032368399</v>
      </c>
    </row>
    <row r="572" spans="1:4" hidden="1" outlineLevel="1">
      <c r="A572" s="7" t="str">
        <f>'Categories Report_0'!$A$8</f>
        <v>Category 3</v>
      </c>
      <c r="B572" s="7" t="s">
        <v>298</v>
      </c>
      <c r="C572" s="7">
        <v>0</v>
      </c>
      <c r="D572" s="7">
        <v>1</v>
      </c>
    </row>
    <row r="573" spans="1:4" hidden="1" outlineLevel="1">
      <c r="A573" s="7" t="str">
        <f>'Categories Report_0'!$A$8</f>
        <v>Category 3</v>
      </c>
      <c r="B573" s="7" t="s">
        <v>271</v>
      </c>
      <c r="C573" s="7">
        <v>0</v>
      </c>
      <c r="D573" s="7">
        <v>11.012685951028899</v>
      </c>
    </row>
    <row r="574" spans="1:4" hidden="1" outlineLevel="1">
      <c r="A574" s="7" t="str">
        <f>'Categories Report_0'!$A$8</f>
        <v>Category 3</v>
      </c>
      <c r="B574" s="7" t="s">
        <v>271</v>
      </c>
      <c r="C574" s="7">
        <v>1</v>
      </c>
      <c r="D574" s="7">
        <v>17.8752410813395</v>
      </c>
    </row>
    <row r="575" spans="1:4" hidden="1" outlineLevel="1">
      <c r="A575" s="7" t="str">
        <f>'Categories Report_0'!$A$8</f>
        <v>Category 3</v>
      </c>
      <c r="B575" s="7" t="s">
        <v>314</v>
      </c>
      <c r="C575" s="7">
        <v>0</v>
      </c>
      <c r="D575" s="7">
        <v>1</v>
      </c>
    </row>
    <row r="576" spans="1:4" hidden="1" outlineLevel="1">
      <c r="A576" s="7" t="str">
        <f>'Categories Report_0'!$A$8</f>
        <v>Category 3</v>
      </c>
      <c r="B576" s="7" t="s">
        <v>314</v>
      </c>
      <c r="C576" s="7">
        <v>1</v>
      </c>
      <c r="D576" s="7">
        <v>27.887927032368399</v>
      </c>
    </row>
    <row r="577" spans="1:4" hidden="1" outlineLevel="1">
      <c r="A577" s="7" t="str">
        <f>'Categories Report_0'!$A$8</f>
        <v>Category 3</v>
      </c>
      <c r="B577" s="7" t="s">
        <v>262</v>
      </c>
      <c r="C577" s="7">
        <v>0</v>
      </c>
      <c r="D577" s="7">
        <v>6.9738846576490197</v>
      </c>
    </row>
    <row r="578" spans="1:4" hidden="1" outlineLevel="1">
      <c r="A578" s="7" t="str">
        <f>'Categories Report_0'!$A$8</f>
        <v>Category 3</v>
      </c>
      <c r="B578" s="7" t="s">
        <v>262</v>
      </c>
      <c r="C578" s="7">
        <v>1</v>
      </c>
      <c r="D578" s="7">
        <v>21.914042374719301</v>
      </c>
    </row>
    <row r="579" spans="1:4" hidden="1" outlineLevel="1">
      <c r="A579" s="7" t="str">
        <f>'Categories Report_0'!$A$8</f>
        <v>Category 3</v>
      </c>
      <c r="B579" s="7" t="s">
        <v>303</v>
      </c>
      <c r="C579" s="7">
        <v>1</v>
      </c>
      <c r="D579" s="7">
        <v>24.874843780182399</v>
      </c>
    </row>
    <row r="580" spans="1:4" hidden="1" outlineLevel="1">
      <c r="A580" s="7" t="str">
        <f>'Categories Report_0'!$A$8</f>
        <v>Category 3</v>
      </c>
      <c r="B580" s="7" t="s">
        <v>303</v>
      </c>
      <c r="C580" s="7">
        <v>0</v>
      </c>
      <c r="D580" s="7">
        <v>4.0130832521859503</v>
      </c>
    </row>
    <row r="581" spans="1:4" hidden="1" outlineLevel="1">
      <c r="A581" s="7" t="str">
        <f>'Categories Report_0'!$A$8</f>
        <v>Category 3</v>
      </c>
      <c r="B581" s="7" t="s">
        <v>276</v>
      </c>
      <c r="C581" s="7">
        <v>0</v>
      </c>
      <c r="D581" s="7">
        <v>11.0051386781992</v>
      </c>
    </row>
    <row r="582" spans="1:4" hidden="1" outlineLevel="1">
      <c r="A582" s="7" t="str">
        <f>'Categories Report_0'!$A$8</f>
        <v>Category 3</v>
      </c>
      <c r="B582" s="7" t="s">
        <v>276</v>
      </c>
      <c r="C582" s="7">
        <v>1</v>
      </c>
      <c r="D582" s="7">
        <v>17.8827883541692</v>
      </c>
    </row>
    <row r="583" spans="1:4" hidden="1" outlineLevel="1">
      <c r="A583" s="7" t="str">
        <f>'Categories Report_0'!$A$8</f>
        <v>Category 3</v>
      </c>
      <c r="B583" s="7" t="s">
        <v>268</v>
      </c>
      <c r="C583" s="7">
        <v>0</v>
      </c>
      <c r="D583" s="7">
        <v>18.983007865350899</v>
      </c>
    </row>
    <row r="584" spans="1:4" hidden="1" outlineLevel="1">
      <c r="A584" s="7" t="str">
        <f>'Categories Report_0'!$A$8</f>
        <v>Category 3</v>
      </c>
      <c r="B584" s="7" t="s">
        <v>268</v>
      </c>
      <c r="C584" s="7">
        <v>1</v>
      </c>
      <c r="D584" s="7">
        <v>9.9049191670174199</v>
      </c>
    </row>
    <row r="585" spans="1:4" hidden="1" outlineLevel="1">
      <c r="A585" s="7" t="str">
        <f>'Categories Report_0'!$A$8</f>
        <v>Category 3</v>
      </c>
      <c r="B585" s="7" t="s">
        <v>287</v>
      </c>
      <c r="C585" s="7">
        <v>1</v>
      </c>
      <c r="D585" s="7">
        <v>18.878873994911199</v>
      </c>
    </row>
    <row r="586" spans="1:4" hidden="1" outlineLevel="1">
      <c r="A586" s="7" t="str">
        <f>'Categories Report_0'!$A$8</f>
        <v>Category 3</v>
      </c>
      <c r="B586" s="7" t="s">
        <v>287</v>
      </c>
      <c r="C586" s="7">
        <v>0</v>
      </c>
      <c r="D586" s="7">
        <v>10.0090530374571</v>
      </c>
    </row>
    <row r="587" spans="1:4" hidden="1" outlineLevel="1">
      <c r="A587" s="7" t="str">
        <f>'Categories Report_0'!$A$8</f>
        <v>Category 3</v>
      </c>
      <c r="B587" s="7" t="s">
        <v>277</v>
      </c>
      <c r="C587" s="7">
        <v>1</v>
      </c>
      <c r="D587" s="7">
        <v>18.041088063748099</v>
      </c>
    </row>
    <row r="588" spans="1:4" hidden="1" outlineLevel="1">
      <c r="A588" s="7" t="str">
        <f>'Categories Report_0'!$A$8</f>
        <v>Category 3</v>
      </c>
      <c r="B588" s="7" t="s">
        <v>277</v>
      </c>
      <c r="C588" s="7">
        <v>0</v>
      </c>
      <c r="D588" s="7">
        <v>10.8468389686203</v>
      </c>
    </row>
    <row r="589" spans="1:4" hidden="1" outlineLevel="1">
      <c r="A589" s="7" t="str">
        <f>'Categories Report_0'!$A$8</f>
        <v>Category 3</v>
      </c>
      <c r="B589" s="7" t="s">
        <v>285</v>
      </c>
      <c r="C589" s="7">
        <v>0</v>
      </c>
      <c r="D589" s="7">
        <v>4</v>
      </c>
    </row>
    <row r="590" spans="1:4" hidden="1" outlineLevel="1">
      <c r="A590" s="7" t="str">
        <f>'Categories Report_0'!$A$8</f>
        <v>Category 3</v>
      </c>
      <c r="B590" s="7" t="s">
        <v>285</v>
      </c>
      <c r="C590" s="7">
        <v>1</v>
      </c>
      <c r="D590" s="7">
        <v>24.887927032368399</v>
      </c>
    </row>
    <row r="591" spans="1:4" hidden="1" outlineLevel="1">
      <c r="A591" s="7" t="str">
        <f>'Categories Report_0'!$A$8</f>
        <v>Category 3</v>
      </c>
      <c r="B591" s="7" t="s">
        <v>294</v>
      </c>
      <c r="C591" s="7">
        <v>1</v>
      </c>
      <c r="D591" s="7">
        <v>21.0394273397234</v>
      </c>
    </row>
    <row r="592" spans="1:4" hidden="1" outlineLevel="1">
      <c r="A592" s="7" t="str">
        <f>'Categories Report_0'!$A$8</f>
        <v>Category 3</v>
      </c>
      <c r="B592" s="7" t="s">
        <v>294</v>
      </c>
      <c r="C592" s="7">
        <v>0</v>
      </c>
      <c r="D592" s="7">
        <v>7.8484996926449302</v>
      </c>
    </row>
    <row r="593" spans="1:4" hidden="1" outlineLevel="1">
      <c r="A593" s="7" t="str">
        <f>'Categories Report_0'!$A$8</f>
        <v>Category 3</v>
      </c>
      <c r="B593" s="7" t="s">
        <v>316</v>
      </c>
      <c r="C593" s="7">
        <v>0</v>
      </c>
      <c r="D593" s="7">
        <v>5.9990338763714499</v>
      </c>
    </row>
    <row r="594" spans="1:4" hidden="1" outlineLevel="1">
      <c r="A594" s="7" t="str">
        <f>'Categories Report_0'!$A$8</f>
        <v>Category 3</v>
      </c>
      <c r="B594" s="7" t="s">
        <v>316</v>
      </c>
      <c r="C594" s="7">
        <v>1</v>
      </c>
      <c r="D594" s="7">
        <v>22.8888931559969</v>
      </c>
    </row>
    <row r="595" spans="1:4" hidden="1" outlineLevel="1">
      <c r="A595" s="7" t="str">
        <f>'Categories Report_0'!$A$8</f>
        <v>Category 3</v>
      </c>
      <c r="B595" s="7" t="s">
        <v>283</v>
      </c>
      <c r="C595" s="7">
        <v>1</v>
      </c>
      <c r="D595" s="7">
        <v>21.88881271667</v>
      </c>
    </row>
    <row r="596" spans="1:4" hidden="1" outlineLevel="1">
      <c r="A596" s="7" t="str">
        <f>'Categories Report_0'!$A$8</f>
        <v>Category 3</v>
      </c>
      <c r="B596" s="7" t="s">
        <v>283</v>
      </c>
      <c r="C596" s="7">
        <v>0</v>
      </c>
      <c r="D596" s="7">
        <v>6.9991143156983897</v>
      </c>
    </row>
    <row r="597" spans="1:4" hidden="1" outlineLevel="1">
      <c r="A597" s="7" t="str">
        <f>'Categories Report_0'!$A$8</f>
        <v>Category 3</v>
      </c>
      <c r="B597" s="7" t="s">
        <v>272</v>
      </c>
      <c r="C597" s="7">
        <v>1</v>
      </c>
      <c r="D597" s="7">
        <v>24.884488953412401</v>
      </c>
    </row>
    <row r="598" spans="1:4" hidden="1" outlineLevel="1">
      <c r="A598" s="7" t="str">
        <f>'Categories Report_0'!$A$8</f>
        <v>Category 3</v>
      </c>
      <c r="B598" s="7" t="s">
        <v>272</v>
      </c>
      <c r="C598" s="7">
        <v>0</v>
      </c>
      <c r="D598" s="7">
        <v>4.0034380789559902</v>
      </c>
    </row>
    <row r="599" spans="1:4" hidden="1" outlineLevel="1">
      <c r="A599" s="7" t="str">
        <f>'Categories Report_0'!$A$8</f>
        <v>Category 3</v>
      </c>
      <c r="B599" s="7" t="s">
        <v>284</v>
      </c>
      <c r="C599" s="7">
        <v>1</v>
      </c>
      <c r="D599" s="7">
        <v>26.887927032368399</v>
      </c>
    </row>
    <row r="600" spans="1:4" hidden="1" outlineLevel="1">
      <c r="A600" s="7" t="str">
        <f>'Categories Report_0'!$A$8</f>
        <v>Category 3</v>
      </c>
      <c r="B600" s="7" t="s">
        <v>284</v>
      </c>
      <c r="C600" s="7">
        <v>0</v>
      </c>
      <c r="D600" s="7">
        <v>2</v>
      </c>
    </row>
    <row r="601" spans="1:4" hidden="1" outlineLevel="1">
      <c r="A601" s="7" t="str">
        <f>'Categories Report_0'!$A$8</f>
        <v>Category 3</v>
      </c>
      <c r="B601" s="7" t="s">
        <v>302</v>
      </c>
      <c r="C601" s="7">
        <v>1</v>
      </c>
      <c r="D601" s="7">
        <v>25.888559043359798</v>
      </c>
    </row>
    <row r="602" spans="1:4" hidden="1" outlineLevel="1">
      <c r="A602" s="7" t="str">
        <f>'Categories Report_0'!$A$8</f>
        <v>Category 3</v>
      </c>
      <c r="B602" s="7" t="s">
        <v>302</v>
      </c>
      <c r="C602" s="7">
        <v>0</v>
      </c>
      <c r="D602" s="7">
        <v>2.99936798900859</v>
      </c>
    </row>
    <row r="603" spans="1:4" hidden="1" outlineLevel="1">
      <c r="A603" s="7" t="str">
        <f>'Categories Report_0'!$A$8</f>
        <v>Category 3</v>
      </c>
      <c r="B603" s="7" t="s">
        <v>273</v>
      </c>
      <c r="C603" s="7">
        <v>0</v>
      </c>
      <c r="D603" s="7">
        <v>1.9998563721531699</v>
      </c>
    </row>
    <row r="604" spans="1:4" hidden="1" outlineLevel="1">
      <c r="A604" s="7" t="str">
        <f>'Categories Report_0'!$A$8</f>
        <v>Category 3</v>
      </c>
      <c r="B604" s="7" t="s">
        <v>273</v>
      </c>
      <c r="C604" s="7">
        <v>1</v>
      </c>
      <c r="D604" s="7">
        <v>26.888070660215199</v>
      </c>
    </row>
    <row r="605" spans="1:4" hidden="1" outlineLevel="1">
      <c r="A605" s="7" t="str">
        <f>'Categories Report_0'!$A$8</f>
        <v>Category 3</v>
      </c>
      <c r="B605" s="7" t="s">
        <v>269</v>
      </c>
      <c r="C605" s="7">
        <v>1</v>
      </c>
      <c r="D605" s="7">
        <v>19.874684292256401</v>
      </c>
    </row>
    <row r="606" spans="1:4" hidden="1" outlineLevel="1">
      <c r="A606" s="7" t="str">
        <f>'Categories Report_0'!$A$8</f>
        <v>Category 3</v>
      </c>
      <c r="B606" s="7" t="s">
        <v>269</v>
      </c>
      <c r="C606" s="7">
        <v>0</v>
      </c>
      <c r="D606" s="7">
        <v>9.0132427401120108</v>
      </c>
    </row>
    <row r="607" spans="1:4" hidden="1" outlineLevel="1">
      <c r="A607" s="7" t="str">
        <f>'Categories Report_0'!$A$8</f>
        <v>Category 3</v>
      </c>
      <c r="B607" s="7" t="s">
        <v>266</v>
      </c>
      <c r="C607" s="7">
        <v>1</v>
      </c>
      <c r="D607" s="7">
        <v>16.9123461253016</v>
      </c>
    </row>
    <row r="608" spans="1:4" hidden="1" outlineLevel="1">
      <c r="A608" s="7" t="str">
        <f>'Categories Report_0'!$A$8</f>
        <v>Category 3</v>
      </c>
      <c r="B608" s="7" t="s">
        <v>266</v>
      </c>
      <c r="C608" s="7">
        <v>0</v>
      </c>
      <c r="D608" s="7">
        <v>11.9755809070667</v>
      </c>
    </row>
    <row r="609" spans="1:4" hidden="1" outlineLevel="1">
      <c r="A609" s="7" t="str">
        <f>'Categories Report_0'!$A$8</f>
        <v>Category 3</v>
      </c>
      <c r="B609" s="7" t="s">
        <v>286</v>
      </c>
      <c r="C609" s="7">
        <v>1</v>
      </c>
      <c r="D609" s="7">
        <v>25.879966598302399</v>
      </c>
    </row>
    <row r="610" spans="1:4" hidden="1" outlineLevel="1">
      <c r="A610" s="7" t="str">
        <f>'Categories Report_0'!$A$8</f>
        <v>Category 3</v>
      </c>
      <c r="B610" s="7" t="s">
        <v>286</v>
      </c>
      <c r="C610" s="7">
        <v>0</v>
      </c>
      <c r="D610" s="7">
        <v>3.00796043406599</v>
      </c>
    </row>
    <row r="611" spans="1:4" hidden="1" outlineLevel="1">
      <c r="A611" s="7" t="str">
        <f>'Categories Report_0'!$A$8</f>
        <v>Category 3</v>
      </c>
      <c r="B611" s="7" t="s">
        <v>288</v>
      </c>
      <c r="C611" s="7">
        <v>1</v>
      </c>
      <c r="D611" s="7">
        <v>22.879822970455599</v>
      </c>
    </row>
    <row r="612" spans="1:4" hidden="1" outlineLevel="1">
      <c r="A612" s="7" t="str">
        <f>'Categories Report_0'!$A$8</f>
        <v>Category 3</v>
      </c>
      <c r="B612" s="7" t="s">
        <v>288</v>
      </c>
      <c r="C612" s="7">
        <v>0</v>
      </c>
      <c r="D612" s="7">
        <v>6.0081040619128201</v>
      </c>
    </row>
    <row r="613" spans="1:4" hidden="1" outlineLevel="1">
      <c r="A613" s="7" t="str">
        <f>'Categories Report_0'!$A$8</f>
        <v>Category 3</v>
      </c>
      <c r="B613" s="7" t="s">
        <v>301</v>
      </c>
      <c r="C613" s="7">
        <v>1</v>
      </c>
      <c r="D613" s="7">
        <v>25.997321428875001</v>
      </c>
    </row>
    <row r="614" spans="1:4" hidden="1" outlineLevel="1">
      <c r="A614" s="7" t="str">
        <f>'Categories Report_0'!$A$8</f>
        <v>Category 3</v>
      </c>
      <c r="B614" s="7" t="s">
        <v>301</v>
      </c>
      <c r="C614" s="7">
        <v>0</v>
      </c>
      <c r="D614" s="7">
        <v>2.8906056034933201</v>
      </c>
    </row>
    <row r="615" spans="1:4" hidden="1" outlineLevel="1">
      <c r="A615" s="7" t="str">
        <f>'Categories Report_0'!$A$8</f>
        <v>Category 3</v>
      </c>
      <c r="B615" s="7" t="s">
        <v>278</v>
      </c>
      <c r="C615" s="7">
        <v>1</v>
      </c>
      <c r="D615" s="7">
        <v>16.883560562588201</v>
      </c>
    </row>
    <row r="616" spans="1:4" hidden="1" outlineLevel="1">
      <c r="A616" s="7" t="str">
        <f>'Categories Report_0'!$A$8</f>
        <v>Category 3</v>
      </c>
      <c r="B616" s="7" t="s">
        <v>278</v>
      </c>
      <c r="C616" s="7">
        <v>0</v>
      </c>
      <c r="D616" s="7">
        <v>12.0043664697802</v>
      </c>
    </row>
    <row r="617" spans="1:4" hidden="1" outlineLevel="1">
      <c r="A617" s="7" t="str">
        <f>'Categories Report_0'!$A$8</f>
        <v>Category 3</v>
      </c>
      <c r="B617" s="7" t="s">
        <v>281</v>
      </c>
      <c r="C617" s="7">
        <v>1</v>
      </c>
      <c r="D617" s="7">
        <v>15.9745653409755</v>
      </c>
    </row>
    <row r="618" spans="1:4" hidden="1" outlineLevel="1">
      <c r="A618" s="7" t="str">
        <f>'Categories Report_0'!$A$8</f>
        <v>Category 3</v>
      </c>
      <c r="B618" s="7" t="s">
        <v>281</v>
      </c>
      <c r="C618" s="7">
        <v>0</v>
      </c>
      <c r="D618" s="7">
        <v>12.9133616913929</v>
      </c>
    </row>
    <row r="619" spans="1:4" hidden="1" outlineLevel="1">
      <c r="A619" s="7" t="str">
        <f>'Categories Report_0'!$A$8</f>
        <v>Category 3</v>
      </c>
      <c r="B619" s="7" t="s">
        <v>305</v>
      </c>
      <c r="C619" s="7">
        <v>1</v>
      </c>
      <c r="D619" s="7">
        <v>28.887927032368399</v>
      </c>
    </row>
    <row r="620" spans="1:4" hidden="1" outlineLevel="1">
      <c r="A620" s="7" t="str">
        <f>'Categories Report_0'!$A$8</f>
        <v>Category 3</v>
      </c>
      <c r="B620" s="7" t="s">
        <v>297</v>
      </c>
      <c r="C620" s="7">
        <v>0</v>
      </c>
      <c r="D620" s="7">
        <v>0.99796528811965701</v>
      </c>
    </row>
    <row r="621" spans="1:4" hidden="1" outlineLevel="1">
      <c r="A621" s="7" t="str">
        <f>'Categories Report_0'!$A$8</f>
        <v>Category 3</v>
      </c>
      <c r="B621" s="7" t="s">
        <v>297</v>
      </c>
      <c r="C621" s="7">
        <v>1</v>
      </c>
      <c r="D621" s="7">
        <v>27.889961744248701</v>
      </c>
    </row>
    <row r="622" spans="1:4" hidden="1" outlineLevel="1">
      <c r="A622" s="7" t="str">
        <f>'Categories Report_0'!$A$8</f>
        <v>Category 3</v>
      </c>
      <c r="B622" s="7" t="s">
        <v>274</v>
      </c>
      <c r="C622" s="7">
        <v>1</v>
      </c>
      <c r="D622" s="7">
        <v>17.888956344516799</v>
      </c>
    </row>
    <row r="623" spans="1:4" hidden="1" outlineLevel="1">
      <c r="A623" s="7" t="str">
        <f>'Categories Report_0'!$A$8</f>
        <v>Category 3</v>
      </c>
      <c r="B623" s="7" t="s">
        <v>274</v>
      </c>
      <c r="C623" s="7">
        <v>0</v>
      </c>
      <c r="D623" s="7">
        <v>10.9989706878516</v>
      </c>
    </row>
    <row r="624" spans="1:4" hidden="1" outlineLevel="1">
      <c r="A624" s="7" t="str">
        <f>'Categories Report_0'!$A$8</f>
        <v>Category 3</v>
      </c>
      <c r="B624" s="7" t="s">
        <v>279</v>
      </c>
      <c r="C624" s="7">
        <v>1</v>
      </c>
      <c r="D624" s="7">
        <v>19.009059003474899</v>
      </c>
    </row>
    <row r="625" spans="1:4" hidden="1" outlineLevel="1">
      <c r="A625" s="7" t="str">
        <f>'Categories Report_0'!$A$8</f>
        <v>Category 3</v>
      </c>
      <c r="B625" s="7" t="s">
        <v>279</v>
      </c>
      <c r="C625" s="7">
        <v>0</v>
      </c>
      <c r="D625" s="7">
        <v>9.8788680288934891</v>
      </c>
    </row>
    <row r="626" spans="1:4" hidden="1" outlineLevel="1">
      <c r="A626" s="7" t="str">
        <f>'Categories Report_0'!$A$8</f>
        <v>Category 3</v>
      </c>
      <c r="B626" s="7" t="s">
        <v>261</v>
      </c>
      <c r="C626" s="7">
        <v>0</v>
      </c>
      <c r="D626" s="7">
        <v>11.004506667207799</v>
      </c>
    </row>
    <row r="627" spans="1:4" hidden="1" outlineLevel="1">
      <c r="A627" s="7" t="str">
        <f>'Categories Report_0'!$A$8</f>
        <v>Category 3</v>
      </c>
      <c r="B627" s="7" t="s">
        <v>261</v>
      </c>
      <c r="C627" s="7">
        <v>1</v>
      </c>
      <c r="D627" s="7">
        <v>17.8834203651606</v>
      </c>
    </row>
    <row r="628" spans="1:4" hidden="1" outlineLevel="1">
      <c r="A628" s="7" t="str">
        <f>'Categories Report_0'!$A$8</f>
        <v>Category 3</v>
      </c>
      <c r="B628" s="7" t="s">
        <v>280</v>
      </c>
      <c r="C628" s="7">
        <v>1</v>
      </c>
      <c r="D628" s="7">
        <v>18.881724220848401</v>
      </c>
    </row>
    <row r="629" spans="1:4" hidden="1" outlineLevel="1">
      <c r="A629" s="7" t="str">
        <f>'Categories Report_0'!$A$8</f>
        <v>Category 3</v>
      </c>
      <c r="B629" s="7" t="s">
        <v>280</v>
      </c>
      <c r="C629" s="7">
        <v>0</v>
      </c>
      <c r="D629" s="7">
        <v>10.00620281152</v>
      </c>
    </row>
    <row r="630" spans="1:4" hidden="1" outlineLevel="1">
      <c r="A630" s="7" t="str">
        <f>'Categories Report_0'!$A$9</f>
        <v>Category 4</v>
      </c>
      <c r="B630" s="7" t="s">
        <v>340</v>
      </c>
      <c r="C630" s="7" t="s">
        <v>341</v>
      </c>
      <c r="D630" s="7">
        <v>3.9947655707969099</v>
      </c>
    </row>
    <row r="631" spans="1:4" hidden="1" outlineLevel="1">
      <c r="A631" s="7" t="str">
        <f>'Categories Report_0'!$A$9</f>
        <v>Category 4</v>
      </c>
      <c r="B631" s="7" t="s">
        <v>340</v>
      </c>
      <c r="C631" s="7" t="s">
        <v>342</v>
      </c>
      <c r="D631" s="7">
        <v>2.0012146929238002</v>
      </c>
    </row>
    <row r="632" spans="1:4" hidden="1" outlineLevel="1">
      <c r="A632" s="7" t="str">
        <f>'Categories Report_0'!$A$9</f>
        <v>Category 4</v>
      </c>
      <c r="B632" s="7" t="s">
        <v>1</v>
      </c>
      <c r="C632" s="7" t="s">
        <v>326</v>
      </c>
      <c r="D632" s="7">
        <v>1.6024467795022701</v>
      </c>
    </row>
    <row r="633" spans="1:4" hidden="1" outlineLevel="1">
      <c r="A633" s="7" t="str">
        <f>'Categories Report_0'!$A$9</f>
        <v>Category 4</v>
      </c>
      <c r="B633" s="7" t="s">
        <v>1</v>
      </c>
      <c r="C633" s="7" t="s">
        <v>327</v>
      </c>
      <c r="D633" s="7">
        <v>1.39794428238739</v>
      </c>
    </row>
    <row r="634" spans="1:4" hidden="1" outlineLevel="1">
      <c r="A634" s="7" t="str">
        <f>'Categories Report_0'!$A$9</f>
        <v>Category 4</v>
      </c>
      <c r="B634" s="7" t="s">
        <v>1</v>
      </c>
      <c r="C634" s="7" t="s">
        <v>328</v>
      </c>
      <c r="D634" s="7">
        <v>1.39709948747308</v>
      </c>
    </row>
    <row r="635" spans="1:4" hidden="1" outlineLevel="1">
      <c r="A635" s="7" t="str">
        <f>'Categories Report_0'!$A$9</f>
        <v>Category 4</v>
      </c>
      <c r="B635" s="7" t="s">
        <v>1</v>
      </c>
      <c r="C635" s="7" t="s">
        <v>329</v>
      </c>
      <c r="D635" s="7">
        <v>0.95984516565582001</v>
      </c>
    </row>
    <row r="636" spans="1:4" hidden="1" outlineLevel="1">
      <c r="A636" s="7" t="str">
        <f>'Categories Report_0'!$A$9</f>
        <v>Category 4</v>
      </c>
      <c r="B636" s="7" t="s">
        <v>1</v>
      </c>
      <c r="C636" s="7" t="s">
        <v>330</v>
      </c>
      <c r="D636" s="7">
        <v>0.63864454870214604</v>
      </c>
    </row>
    <row r="637" spans="1:4" hidden="1" outlineLevel="1">
      <c r="A637" s="7" t="str">
        <f>'Categories Report_0'!$A$9</f>
        <v>Category 4</v>
      </c>
      <c r="B637" s="7" t="s">
        <v>257</v>
      </c>
      <c r="C637" s="7" t="s">
        <v>326</v>
      </c>
      <c r="D637" s="7">
        <v>4.0147994941055802E-2</v>
      </c>
    </row>
    <row r="638" spans="1:4" hidden="1" outlineLevel="1">
      <c r="A638" s="7" t="str">
        <f>'Categories Report_0'!$A$9</f>
        <v>Category 4</v>
      </c>
      <c r="B638" s="7" t="s">
        <v>257</v>
      </c>
      <c r="C638" s="7" t="s">
        <v>327</v>
      </c>
      <c r="D638" s="7">
        <v>2.1317024799754498</v>
      </c>
    </row>
    <row r="639" spans="1:4" hidden="1" outlineLevel="1">
      <c r="A639" s="7" t="str">
        <f>'Categories Report_0'!$A$9</f>
        <v>Category 4</v>
      </c>
      <c r="B639" s="7" t="s">
        <v>257</v>
      </c>
      <c r="C639" s="7" t="s">
        <v>328</v>
      </c>
      <c r="D639" s="7">
        <v>3.5931553856597001</v>
      </c>
    </row>
    <row r="640" spans="1:4" hidden="1" outlineLevel="1">
      <c r="A640" s="7" t="str">
        <f>'Categories Report_0'!$A$9</f>
        <v>Category 4</v>
      </c>
      <c r="B640" s="7" t="s">
        <v>257</v>
      </c>
      <c r="C640" s="7" t="s">
        <v>329</v>
      </c>
      <c r="D640" s="7">
        <v>0.23067232043827801</v>
      </c>
    </row>
    <row r="641" spans="1:4" hidden="1" outlineLevel="1">
      <c r="A641" s="7" t="str">
        <f>'Categories Report_0'!$A$9</f>
        <v>Category 4</v>
      </c>
      <c r="B641" s="7" t="s">
        <v>257</v>
      </c>
      <c r="C641" s="7" t="s">
        <v>330</v>
      </c>
      <c r="D641" s="7">
        <v>3.0208270622314898E-4</v>
      </c>
    </row>
    <row r="642" spans="1:4" hidden="1" outlineLevel="1">
      <c r="A642" s="7" t="str">
        <f>'Categories Report_0'!$A$9</f>
        <v>Category 4</v>
      </c>
      <c r="B642" s="7" t="s">
        <v>259</v>
      </c>
      <c r="C642" s="7">
        <v>0</v>
      </c>
      <c r="D642" s="7">
        <v>4.9959802637207096</v>
      </c>
    </row>
    <row r="643" spans="1:4" hidden="1" outlineLevel="1">
      <c r="A643" s="7" t="str">
        <f>'Categories Report_0'!$A$9</f>
        <v>Category 4</v>
      </c>
      <c r="B643" s="7" t="s">
        <v>259</v>
      </c>
      <c r="C643" s="7">
        <v>1</v>
      </c>
      <c r="D643" s="7">
        <v>1</v>
      </c>
    </row>
    <row r="644" spans="1:4" hidden="1" outlineLevel="1">
      <c r="A644" s="7" t="str">
        <f>'Categories Report_0'!$A$9</f>
        <v>Category 4</v>
      </c>
      <c r="B644" s="7" t="s">
        <v>304</v>
      </c>
      <c r="C644" s="7">
        <v>1</v>
      </c>
      <c r="D644" s="7">
        <v>1.99598026372071</v>
      </c>
    </row>
    <row r="645" spans="1:4" hidden="1" outlineLevel="1">
      <c r="A645" s="7" t="str">
        <f>'Categories Report_0'!$A$9</f>
        <v>Category 4</v>
      </c>
      <c r="B645" s="7" t="s">
        <v>304</v>
      </c>
      <c r="C645" s="7">
        <v>0</v>
      </c>
      <c r="D645" s="7">
        <v>4</v>
      </c>
    </row>
    <row r="646" spans="1:4" hidden="1" outlineLevel="1">
      <c r="A646" s="7" t="str">
        <f>'Categories Report_0'!$A$9</f>
        <v>Category 4</v>
      </c>
      <c r="B646" s="7" t="s">
        <v>290</v>
      </c>
      <c r="C646" s="7">
        <v>0</v>
      </c>
      <c r="D646" s="7">
        <v>2</v>
      </c>
    </row>
    <row r="647" spans="1:4" hidden="1" outlineLevel="1">
      <c r="A647" s="7" t="str">
        <f>'Categories Report_0'!$A$9</f>
        <v>Category 4</v>
      </c>
      <c r="B647" s="7" t="s">
        <v>290</v>
      </c>
      <c r="C647" s="7">
        <v>1</v>
      </c>
      <c r="D647" s="7">
        <v>3.99598026372071</v>
      </c>
    </row>
    <row r="648" spans="1:4" hidden="1" outlineLevel="1">
      <c r="A648" s="7" t="str">
        <f>'Categories Report_0'!$A$9</f>
        <v>Category 4</v>
      </c>
      <c r="B648" s="7" t="s">
        <v>263</v>
      </c>
      <c r="C648" s="7">
        <v>1</v>
      </c>
      <c r="D648" s="7">
        <v>2</v>
      </c>
    </row>
    <row r="649" spans="1:4" hidden="1" outlineLevel="1">
      <c r="A649" s="7" t="str">
        <f>'Categories Report_0'!$A$9</f>
        <v>Category 4</v>
      </c>
      <c r="B649" s="7" t="s">
        <v>263</v>
      </c>
      <c r="C649" s="7">
        <v>0</v>
      </c>
      <c r="D649" s="7">
        <v>3.99598026372071</v>
      </c>
    </row>
    <row r="650" spans="1:4" hidden="1" outlineLevel="1">
      <c r="A650" s="7" t="str">
        <f>'Categories Report_0'!$A$9</f>
        <v>Category 4</v>
      </c>
      <c r="B650" s="7" t="s">
        <v>293</v>
      </c>
      <c r="C650" s="7">
        <v>1</v>
      </c>
      <c r="D650" s="7">
        <v>4.9959802637207096</v>
      </c>
    </row>
    <row r="651" spans="1:4" hidden="1" outlineLevel="1">
      <c r="A651" s="7" t="str">
        <f>'Categories Report_0'!$A$9</f>
        <v>Category 4</v>
      </c>
      <c r="B651" s="7" t="s">
        <v>293</v>
      </c>
      <c r="C651" s="7">
        <v>0</v>
      </c>
      <c r="D651" s="7">
        <v>1</v>
      </c>
    </row>
    <row r="652" spans="1:4" hidden="1" outlineLevel="1">
      <c r="A652" s="7" t="str">
        <f>'Categories Report_0'!$A$9</f>
        <v>Category 4</v>
      </c>
      <c r="B652" s="7" t="s">
        <v>296</v>
      </c>
      <c r="C652" s="7">
        <v>0</v>
      </c>
      <c r="D652" s="7">
        <v>1</v>
      </c>
    </row>
    <row r="653" spans="1:4" hidden="1" outlineLevel="1">
      <c r="A653" s="7" t="str">
        <f>'Categories Report_0'!$A$9</f>
        <v>Category 4</v>
      </c>
      <c r="B653" s="7" t="s">
        <v>296</v>
      </c>
      <c r="C653" s="7">
        <v>1</v>
      </c>
      <c r="D653" s="7">
        <v>4.9959802637207096</v>
      </c>
    </row>
    <row r="654" spans="1:4" hidden="1" outlineLevel="1">
      <c r="A654" s="7" t="str">
        <f>'Categories Report_0'!$A$9</f>
        <v>Category 4</v>
      </c>
      <c r="B654" s="7" t="s">
        <v>311</v>
      </c>
      <c r="C654" s="7">
        <v>1</v>
      </c>
      <c r="D654" s="7">
        <v>3.9947655707969099</v>
      </c>
    </row>
    <row r="655" spans="1:4" hidden="1" outlineLevel="1">
      <c r="A655" s="7" t="str">
        <f>'Categories Report_0'!$A$9</f>
        <v>Category 4</v>
      </c>
      <c r="B655" s="7" t="s">
        <v>311</v>
      </c>
      <c r="C655" s="7">
        <v>0</v>
      </c>
      <c r="D655" s="7">
        <v>2.0012146929238002</v>
      </c>
    </row>
    <row r="656" spans="1:4" hidden="1" outlineLevel="1">
      <c r="A656" s="7" t="str">
        <f>'Categories Report_0'!$A$9</f>
        <v>Category 4</v>
      </c>
      <c r="B656" s="7" t="s">
        <v>275</v>
      </c>
      <c r="C656" s="7">
        <v>1</v>
      </c>
      <c r="D656" s="7">
        <v>4.9959802637207096</v>
      </c>
    </row>
    <row r="657" spans="1:4" hidden="1" outlineLevel="1">
      <c r="A657" s="7" t="str">
        <f>'Categories Report_0'!$A$9</f>
        <v>Category 4</v>
      </c>
      <c r="B657" s="7" t="s">
        <v>275</v>
      </c>
      <c r="C657" s="7">
        <v>0</v>
      </c>
      <c r="D657" s="7">
        <v>1</v>
      </c>
    </row>
    <row r="658" spans="1:4" hidden="1" outlineLevel="1">
      <c r="A658" s="7" t="str">
        <f>'Categories Report_0'!$A$9</f>
        <v>Category 4</v>
      </c>
      <c r="B658" s="7" t="s">
        <v>282</v>
      </c>
      <c r="C658" s="7">
        <v>1</v>
      </c>
      <c r="D658" s="7">
        <v>2</v>
      </c>
    </row>
    <row r="659" spans="1:4" hidden="1" outlineLevel="1">
      <c r="A659" s="7" t="str">
        <f>'Categories Report_0'!$A$9</f>
        <v>Category 4</v>
      </c>
      <c r="B659" s="7" t="s">
        <v>282</v>
      </c>
      <c r="C659" s="7">
        <v>0</v>
      </c>
      <c r="D659" s="7">
        <v>3.99598026372071</v>
      </c>
    </row>
    <row r="660" spans="1:4" hidden="1" outlineLevel="1">
      <c r="A660" s="7" t="str">
        <f>'Categories Report_0'!$A$9</f>
        <v>Category 4</v>
      </c>
      <c r="B660" s="7" t="s">
        <v>300</v>
      </c>
      <c r="C660" s="7">
        <v>1</v>
      </c>
      <c r="D660" s="7">
        <v>1.99598026372071</v>
      </c>
    </row>
    <row r="661" spans="1:4" hidden="1" outlineLevel="1">
      <c r="A661" s="7" t="str">
        <f>'Categories Report_0'!$A$9</f>
        <v>Category 4</v>
      </c>
      <c r="B661" s="7" t="s">
        <v>300</v>
      </c>
      <c r="C661" s="7">
        <v>0</v>
      </c>
      <c r="D661" s="7">
        <v>4</v>
      </c>
    </row>
    <row r="662" spans="1:4" hidden="1" outlineLevel="1">
      <c r="A662" s="7" t="str">
        <f>'Categories Report_0'!$A$9</f>
        <v>Category 4</v>
      </c>
      <c r="B662" s="7" t="s">
        <v>264</v>
      </c>
      <c r="C662" s="7">
        <v>1</v>
      </c>
      <c r="D662" s="7">
        <v>2</v>
      </c>
    </row>
    <row r="663" spans="1:4" hidden="1" outlineLevel="1">
      <c r="A663" s="7" t="str">
        <f>'Categories Report_0'!$A$9</f>
        <v>Category 4</v>
      </c>
      <c r="B663" s="7" t="s">
        <v>264</v>
      </c>
      <c r="C663" s="7">
        <v>0</v>
      </c>
      <c r="D663" s="7">
        <v>3.99598026372071</v>
      </c>
    </row>
    <row r="664" spans="1:4" hidden="1" outlineLevel="1">
      <c r="A664" s="7" t="str">
        <f>'Categories Report_0'!$A$9</f>
        <v>Category 4</v>
      </c>
      <c r="B664" s="7" t="s">
        <v>292</v>
      </c>
      <c r="C664" s="7">
        <v>1</v>
      </c>
      <c r="D664" s="7">
        <v>5.9959802637207096</v>
      </c>
    </row>
    <row r="665" spans="1:4" hidden="1" outlineLevel="1">
      <c r="A665" s="7" t="str">
        <f>'Categories Report_0'!$A$9</f>
        <v>Category 4</v>
      </c>
      <c r="B665" s="7" t="s">
        <v>299</v>
      </c>
      <c r="C665" s="7">
        <v>0</v>
      </c>
      <c r="D665" s="7">
        <v>1</v>
      </c>
    </row>
    <row r="666" spans="1:4" hidden="1" outlineLevel="1">
      <c r="A666" s="7" t="str">
        <f>'Categories Report_0'!$A$9</f>
        <v>Category 4</v>
      </c>
      <c r="B666" s="7" t="s">
        <v>299</v>
      </c>
      <c r="C666" s="7">
        <v>1</v>
      </c>
      <c r="D666" s="7">
        <v>4.9959802637207096</v>
      </c>
    </row>
    <row r="667" spans="1:4" hidden="1" outlineLevel="1">
      <c r="A667" s="7" t="str">
        <f>'Categories Report_0'!$A$9</f>
        <v>Category 4</v>
      </c>
      <c r="B667" s="7" t="s">
        <v>291</v>
      </c>
      <c r="C667" s="7">
        <v>1</v>
      </c>
      <c r="D667" s="7">
        <v>3.9947655707969099</v>
      </c>
    </row>
    <row r="668" spans="1:4" hidden="1" outlineLevel="1">
      <c r="A668" s="7" t="str">
        <f>'Categories Report_0'!$A$9</f>
        <v>Category 4</v>
      </c>
      <c r="B668" s="7" t="s">
        <v>291</v>
      </c>
      <c r="C668" s="7">
        <v>0</v>
      </c>
      <c r="D668" s="7">
        <v>2.0012146929238002</v>
      </c>
    </row>
    <row r="669" spans="1:4" hidden="1" outlineLevel="1">
      <c r="A669" s="7" t="str">
        <f>'Categories Report_0'!$A$9</f>
        <v>Category 4</v>
      </c>
      <c r="B669" s="7" t="s">
        <v>270</v>
      </c>
      <c r="C669" s="7">
        <v>1</v>
      </c>
      <c r="D669" s="7">
        <v>3.99598026372071</v>
      </c>
    </row>
    <row r="670" spans="1:4" hidden="1" outlineLevel="1">
      <c r="A670" s="7" t="str">
        <f>'Categories Report_0'!$A$9</f>
        <v>Category 4</v>
      </c>
      <c r="B670" s="7" t="s">
        <v>270</v>
      </c>
      <c r="C670" s="7">
        <v>0</v>
      </c>
      <c r="D670" s="7">
        <v>2</v>
      </c>
    </row>
    <row r="671" spans="1:4" hidden="1" outlineLevel="1">
      <c r="A671" s="7" t="str">
        <f>'Categories Report_0'!$A$9</f>
        <v>Category 4</v>
      </c>
      <c r="B671" s="7" t="s">
        <v>267</v>
      </c>
      <c r="C671" s="7">
        <v>1</v>
      </c>
      <c r="D671" s="7">
        <v>3.0012146929238002</v>
      </c>
    </row>
    <row r="672" spans="1:4" hidden="1" outlineLevel="1">
      <c r="A672" s="7" t="str">
        <f>'Categories Report_0'!$A$9</f>
        <v>Category 4</v>
      </c>
      <c r="B672" s="7" t="s">
        <v>267</v>
      </c>
      <c r="C672" s="7">
        <v>0</v>
      </c>
      <c r="D672" s="7">
        <v>2.9947655707969099</v>
      </c>
    </row>
    <row r="673" spans="1:4" hidden="1" outlineLevel="1">
      <c r="A673" s="7" t="str">
        <f>'Categories Report_0'!$A$9</f>
        <v>Category 4</v>
      </c>
      <c r="B673" s="7" t="s">
        <v>265</v>
      </c>
      <c r="C673" s="7">
        <v>0</v>
      </c>
      <c r="D673" s="7">
        <v>1.2146929237989901E-3</v>
      </c>
    </row>
    <row r="674" spans="1:4" hidden="1" outlineLevel="1">
      <c r="A674" s="7" t="str">
        <f>'Categories Report_0'!$A$9</f>
        <v>Category 4</v>
      </c>
      <c r="B674" s="7" t="s">
        <v>265</v>
      </c>
      <c r="C674" s="7">
        <v>1</v>
      </c>
      <c r="D674" s="7">
        <v>5.9947655707969103</v>
      </c>
    </row>
    <row r="675" spans="1:4" hidden="1" outlineLevel="1">
      <c r="A675" s="7" t="str">
        <f>'Categories Report_0'!$A$9</f>
        <v>Category 4</v>
      </c>
      <c r="B675" s="7" t="s">
        <v>295</v>
      </c>
      <c r="C675" s="7">
        <v>1</v>
      </c>
      <c r="D675" s="7">
        <v>4.9947655707969103</v>
      </c>
    </row>
    <row r="676" spans="1:4" hidden="1" outlineLevel="1">
      <c r="A676" s="7" t="str">
        <f>'Categories Report_0'!$A$9</f>
        <v>Category 4</v>
      </c>
      <c r="B676" s="7" t="s">
        <v>295</v>
      </c>
      <c r="C676" s="7">
        <v>0</v>
      </c>
      <c r="D676" s="7">
        <v>1.0012146929237999</v>
      </c>
    </row>
    <row r="677" spans="1:4" hidden="1" outlineLevel="1">
      <c r="A677" s="7" t="str">
        <f>'Categories Report_0'!$A$9</f>
        <v>Category 4</v>
      </c>
      <c r="B677" s="7" t="s">
        <v>308</v>
      </c>
      <c r="C677" s="7">
        <v>1</v>
      </c>
      <c r="D677" s="7">
        <v>1.99598026372071</v>
      </c>
    </row>
    <row r="678" spans="1:4" hidden="1" outlineLevel="1">
      <c r="A678" s="7" t="str">
        <f>'Categories Report_0'!$A$9</f>
        <v>Category 4</v>
      </c>
      <c r="B678" s="7" t="s">
        <v>308</v>
      </c>
      <c r="C678" s="7">
        <v>0</v>
      </c>
      <c r="D678" s="7">
        <v>4</v>
      </c>
    </row>
    <row r="679" spans="1:4" hidden="1" outlineLevel="1">
      <c r="A679" s="7" t="str">
        <f>'Categories Report_0'!$A$9</f>
        <v>Category 4</v>
      </c>
      <c r="B679" s="7" t="s">
        <v>289</v>
      </c>
      <c r="C679" s="7">
        <v>1</v>
      </c>
      <c r="D679" s="7">
        <v>4.9947655707969103</v>
      </c>
    </row>
    <row r="680" spans="1:4" hidden="1" outlineLevel="1">
      <c r="A680" s="7" t="str">
        <f>'Categories Report_0'!$A$9</f>
        <v>Category 4</v>
      </c>
      <c r="B680" s="7" t="s">
        <v>289</v>
      </c>
      <c r="C680" s="7">
        <v>0</v>
      </c>
      <c r="D680" s="7">
        <v>1.0012146929237999</v>
      </c>
    </row>
    <row r="681" spans="1:4" hidden="1" outlineLevel="1">
      <c r="A681" s="7" t="str">
        <f>'Categories Report_0'!$A$9</f>
        <v>Category 4</v>
      </c>
      <c r="B681" s="7" t="s">
        <v>298</v>
      </c>
      <c r="C681" s="7">
        <v>1</v>
      </c>
      <c r="D681" s="7">
        <v>5.9959802637207096</v>
      </c>
    </row>
    <row r="682" spans="1:4" hidden="1" outlineLevel="1">
      <c r="A682" s="7" t="str">
        <f>'Categories Report_0'!$A$9</f>
        <v>Category 4</v>
      </c>
      <c r="B682" s="7" t="s">
        <v>271</v>
      </c>
      <c r="C682" s="7">
        <v>0</v>
      </c>
      <c r="D682" s="7">
        <v>1.99598026372071</v>
      </c>
    </row>
    <row r="683" spans="1:4" hidden="1" outlineLevel="1">
      <c r="A683" s="7" t="str">
        <f>'Categories Report_0'!$A$9</f>
        <v>Category 4</v>
      </c>
      <c r="B683" s="7" t="s">
        <v>271</v>
      </c>
      <c r="C683" s="7">
        <v>1</v>
      </c>
      <c r="D683" s="7">
        <v>4</v>
      </c>
    </row>
    <row r="684" spans="1:4" hidden="1" outlineLevel="1">
      <c r="A684" s="7" t="str">
        <f>'Categories Report_0'!$A$9</f>
        <v>Category 4</v>
      </c>
      <c r="B684" s="7" t="s">
        <v>314</v>
      </c>
      <c r="C684" s="7">
        <v>0</v>
      </c>
      <c r="D684" s="7">
        <v>3</v>
      </c>
    </row>
    <row r="685" spans="1:4" hidden="1" outlineLevel="1">
      <c r="A685" s="7" t="str">
        <f>'Categories Report_0'!$A$9</f>
        <v>Category 4</v>
      </c>
      <c r="B685" s="7" t="s">
        <v>314</v>
      </c>
      <c r="C685" s="7">
        <v>1</v>
      </c>
      <c r="D685" s="7">
        <v>2.99598026372071</v>
      </c>
    </row>
    <row r="686" spans="1:4" hidden="1" outlineLevel="1">
      <c r="A686" s="7" t="str">
        <f>'Categories Report_0'!$A$9</f>
        <v>Category 4</v>
      </c>
      <c r="B686" s="7" t="s">
        <v>262</v>
      </c>
      <c r="C686" s="7">
        <v>0</v>
      </c>
      <c r="D686" s="7">
        <v>3.9947655707969099</v>
      </c>
    </row>
    <row r="687" spans="1:4" hidden="1" outlineLevel="1">
      <c r="A687" s="7" t="str">
        <f>'Categories Report_0'!$A$9</f>
        <v>Category 4</v>
      </c>
      <c r="B687" s="7" t="s">
        <v>262</v>
      </c>
      <c r="C687" s="7">
        <v>1</v>
      </c>
      <c r="D687" s="7">
        <v>2.0012146929238002</v>
      </c>
    </row>
    <row r="688" spans="1:4" hidden="1" outlineLevel="1">
      <c r="A688" s="7" t="str">
        <f>'Categories Report_0'!$A$9</f>
        <v>Category 4</v>
      </c>
      <c r="B688" s="7" t="s">
        <v>303</v>
      </c>
      <c r="C688" s="7">
        <v>1</v>
      </c>
      <c r="D688" s="7">
        <v>4</v>
      </c>
    </row>
    <row r="689" spans="1:4" hidden="1" outlineLevel="1">
      <c r="A689" s="7" t="str">
        <f>'Categories Report_0'!$A$9</f>
        <v>Category 4</v>
      </c>
      <c r="B689" s="7" t="s">
        <v>303</v>
      </c>
      <c r="C689" s="7">
        <v>0</v>
      </c>
      <c r="D689" s="7">
        <v>1.99598026372071</v>
      </c>
    </row>
    <row r="690" spans="1:4" hidden="1" outlineLevel="1">
      <c r="A690" s="7" t="str">
        <f>'Categories Report_0'!$A$9</f>
        <v>Category 4</v>
      </c>
      <c r="B690" s="7" t="s">
        <v>276</v>
      </c>
      <c r="C690" s="7">
        <v>0</v>
      </c>
      <c r="D690" s="7">
        <v>1</v>
      </c>
    </row>
    <row r="691" spans="1:4" hidden="1" outlineLevel="1">
      <c r="A691" s="7" t="str">
        <f>'Categories Report_0'!$A$9</f>
        <v>Category 4</v>
      </c>
      <c r="B691" s="7" t="s">
        <v>276</v>
      </c>
      <c r="C691" s="7">
        <v>1</v>
      </c>
      <c r="D691" s="7">
        <v>4.9959802637207096</v>
      </c>
    </row>
    <row r="692" spans="1:4" hidden="1" outlineLevel="1">
      <c r="A692" s="7" t="str">
        <f>'Categories Report_0'!$A$9</f>
        <v>Category 4</v>
      </c>
      <c r="B692" s="7" t="s">
        <v>268</v>
      </c>
      <c r="C692" s="7">
        <v>0</v>
      </c>
      <c r="D692" s="7">
        <v>1.9947655707969101</v>
      </c>
    </row>
    <row r="693" spans="1:4" hidden="1" outlineLevel="1">
      <c r="A693" s="7" t="str">
        <f>'Categories Report_0'!$A$9</f>
        <v>Category 4</v>
      </c>
      <c r="B693" s="7" t="s">
        <v>268</v>
      </c>
      <c r="C693" s="7">
        <v>1</v>
      </c>
      <c r="D693" s="7">
        <v>4.0012146929238002</v>
      </c>
    </row>
    <row r="694" spans="1:4" hidden="1" outlineLevel="1">
      <c r="A694" s="7" t="str">
        <f>'Categories Report_0'!$A$9</f>
        <v>Category 4</v>
      </c>
      <c r="B694" s="7" t="s">
        <v>287</v>
      </c>
      <c r="C694" s="7">
        <v>0</v>
      </c>
      <c r="D694" s="7">
        <v>5.9959802637207096</v>
      </c>
    </row>
    <row r="695" spans="1:4" hidden="1" outlineLevel="1">
      <c r="A695" s="7" t="str">
        <f>'Categories Report_0'!$A$9</f>
        <v>Category 4</v>
      </c>
      <c r="B695" s="7" t="s">
        <v>277</v>
      </c>
      <c r="C695" s="7">
        <v>1</v>
      </c>
      <c r="D695" s="7">
        <v>3</v>
      </c>
    </row>
    <row r="696" spans="1:4" hidden="1" outlineLevel="1">
      <c r="A696" s="7" t="str">
        <f>'Categories Report_0'!$A$9</f>
        <v>Category 4</v>
      </c>
      <c r="B696" s="7" t="s">
        <v>277</v>
      </c>
      <c r="C696" s="7">
        <v>0</v>
      </c>
      <c r="D696" s="7">
        <v>2.99598026372071</v>
      </c>
    </row>
    <row r="697" spans="1:4" hidden="1" outlineLevel="1">
      <c r="A697" s="7" t="str">
        <f>'Categories Report_0'!$A$9</f>
        <v>Category 4</v>
      </c>
      <c r="B697" s="7" t="s">
        <v>285</v>
      </c>
      <c r="C697" s="7">
        <v>0</v>
      </c>
      <c r="D697" s="7">
        <v>5.9959802637207096</v>
      </c>
    </row>
    <row r="698" spans="1:4" hidden="1" outlineLevel="1">
      <c r="A698" s="7" t="str">
        <f>'Categories Report_0'!$A$9</f>
        <v>Category 4</v>
      </c>
      <c r="B698" s="7" t="s">
        <v>294</v>
      </c>
      <c r="C698" s="7">
        <v>1</v>
      </c>
      <c r="D698" s="7">
        <v>5.0012146929238002</v>
      </c>
    </row>
    <row r="699" spans="1:4" hidden="1" outlineLevel="1">
      <c r="A699" s="7" t="str">
        <f>'Categories Report_0'!$A$9</f>
        <v>Category 4</v>
      </c>
      <c r="B699" s="7" t="s">
        <v>294</v>
      </c>
      <c r="C699" s="7">
        <v>0</v>
      </c>
      <c r="D699" s="7">
        <v>0.99476557079691197</v>
      </c>
    </row>
    <row r="700" spans="1:4" hidden="1" outlineLevel="1">
      <c r="A700" s="7" t="str">
        <f>'Categories Report_0'!$A$9</f>
        <v>Category 4</v>
      </c>
      <c r="B700" s="7" t="s">
        <v>316</v>
      </c>
      <c r="C700" s="7">
        <v>0</v>
      </c>
      <c r="D700" s="7">
        <v>2</v>
      </c>
    </row>
    <row r="701" spans="1:4" hidden="1" outlineLevel="1">
      <c r="A701" s="7" t="str">
        <f>'Categories Report_0'!$A$9</f>
        <v>Category 4</v>
      </c>
      <c r="B701" s="7" t="s">
        <v>316</v>
      </c>
      <c r="C701" s="7">
        <v>1</v>
      </c>
      <c r="D701" s="7">
        <v>3.99598026372071</v>
      </c>
    </row>
    <row r="702" spans="1:4" hidden="1" outlineLevel="1">
      <c r="A702" s="7" t="str">
        <f>'Categories Report_0'!$A$9</f>
        <v>Category 4</v>
      </c>
      <c r="B702" s="7" t="s">
        <v>283</v>
      </c>
      <c r="C702" s="7">
        <v>1</v>
      </c>
      <c r="D702" s="7">
        <v>2.9947655707969099</v>
      </c>
    </row>
    <row r="703" spans="1:4" hidden="1" outlineLevel="1">
      <c r="A703" s="7" t="str">
        <f>'Categories Report_0'!$A$9</f>
        <v>Category 4</v>
      </c>
      <c r="B703" s="7" t="s">
        <v>283</v>
      </c>
      <c r="C703" s="7">
        <v>0</v>
      </c>
      <c r="D703" s="7">
        <v>3.0012146929238002</v>
      </c>
    </row>
    <row r="704" spans="1:4" hidden="1" outlineLevel="1">
      <c r="A704" s="7" t="str">
        <f>'Categories Report_0'!$A$9</f>
        <v>Category 4</v>
      </c>
      <c r="B704" s="7" t="s">
        <v>272</v>
      </c>
      <c r="C704" s="7">
        <v>1</v>
      </c>
      <c r="D704" s="7">
        <v>1</v>
      </c>
    </row>
    <row r="705" spans="1:4" hidden="1" outlineLevel="1">
      <c r="A705" s="7" t="str">
        <f>'Categories Report_0'!$A$9</f>
        <v>Category 4</v>
      </c>
      <c r="B705" s="7" t="s">
        <v>272</v>
      </c>
      <c r="C705" s="7">
        <v>0</v>
      </c>
      <c r="D705" s="7">
        <v>4.9959802637207096</v>
      </c>
    </row>
    <row r="706" spans="1:4" hidden="1" outlineLevel="1">
      <c r="A706" s="7" t="str">
        <f>'Categories Report_0'!$A$9</f>
        <v>Category 4</v>
      </c>
      <c r="B706" s="7" t="s">
        <v>284</v>
      </c>
      <c r="C706" s="7">
        <v>1</v>
      </c>
      <c r="D706" s="7">
        <v>2.99598026372071</v>
      </c>
    </row>
    <row r="707" spans="1:4" hidden="1" outlineLevel="1">
      <c r="A707" s="7" t="str">
        <f>'Categories Report_0'!$A$9</f>
        <v>Category 4</v>
      </c>
      <c r="B707" s="7" t="s">
        <v>284</v>
      </c>
      <c r="C707" s="7">
        <v>0</v>
      </c>
      <c r="D707" s="7">
        <v>3</v>
      </c>
    </row>
    <row r="708" spans="1:4" hidden="1" outlineLevel="1">
      <c r="A708" s="7" t="str">
        <f>'Categories Report_0'!$A$9</f>
        <v>Category 4</v>
      </c>
      <c r="B708" s="7" t="s">
        <v>302</v>
      </c>
      <c r="C708" s="7">
        <v>1</v>
      </c>
      <c r="D708" s="7">
        <v>2.99598026372071</v>
      </c>
    </row>
    <row r="709" spans="1:4" hidden="1" outlineLevel="1">
      <c r="A709" s="7" t="str">
        <f>'Categories Report_0'!$A$9</f>
        <v>Category 4</v>
      </c>
      <c r="B709" s="7" t="s">
        <v>302</v>
      </c>
      <c r="C709" s="7">
        <v>0</v>
      </c>
      <c r="D709" s="7">
        <v>3</v>
      </c>
    </row>
    <row r="710" spans="1:4" hidden="1" outlineLevel="1">
      <c r="A710" s="7" t="str">
        <f>'Categories Report_0'!$A$9</f>
        <v>Category 4</v>
      </c>
      <c r="B710" s="7" t="s">
        <v>273</v>
      </c>
      <c r="C710" s="7">
        <v>0</v>
      </c>
      <c r="D710" s="7">
        <v>3.99598026372071</v>
      </c>
    </row>
    <row r="711" spans="1:4" hidden="1" outlineLevel="1">
      <c r="A711" s="7" t="str">
        <f>'Categories Report_0'!$A$9</f>
        <v>Category 4</v>
      </c>
      <c r="B711" s="7" t="s">
        <v>273</v>
      </c>
      <c r="C711" s="7">
        <v>1</v>
      </c>
      <c r="D711" s="7">
        <v>2</v>
      </c>
    </row>
    <row r="712" spans="1:4" hidden="1" outlineLevel="1">
      <c r="A712" s="7" t="str">
        <f>'Categories Report_0'!$A$9</f>
        <v>Category 4</v>
      </c>
      <c r="B712" s="7" t="s">
        <v>269</v>
      </c>
      <c r="C712" s="7">
        <v>0</v>
      </c>
      <c r="D712" s="7">
        <v>5.9959802637207096</v>
      </c>
    </row>
    <row r="713" spans="1:4" hidden="1" outlineLevel="1">
      <c r="A713" s="7" t="str">
        <f>'Categories Report_0'!$A$9</f>
        <v>Category 4</v>
      </c>
      <c r="B713" s="7" t="s">
        <v>266</v>
      </c>
      <c r="C713" s="7">
        <v>1</v>
      </c>
      <c r="D713" s="7">
        <v>3.9947655707969099</v>
      </c>
    </row>
    <row r="714" spans="1:4" hidden="1" outlineLevel="1">
      <c r="A714" s="7" t="str">
        <f>'Categories Report_0'!$A$9</f>
        <v>Category 4</v>
      </c>
      <c r="B714" s="7" t="s">
        <v>266</v>
      </c>
      <c r="C714" s="7">
        <v>0</v>
      </c>
      <c r="D714" s="7">
        <v>2.0012146929238002</v>
      </c>
    </row>
    <row r="715" spans="1:4" hidden="1" outlineLevel="1">
      <c r="A715" s="7" t="str">
        <f>'Categories Report_0'!$A$9</f>
        <v>Category 4</v>
      </c>
      <c r="B715" s="7" t="s">
        <v>286</v>
      </c>
      <c r="C715" s="7">
        <v>1</v>
      </c>
      <c r="D715" s="7">
        <v>3.9947655707969099</v>
      </c>
    </row>
    <row r="716" spans="1:4" hidden="1" outlineLevel="1">
      <c r="A716" s="7" t="str">
        <f>'Categories Report_0'!$A$9</f>
        <v>Category 4</v>
      </c>
      <c r="B716" s="7" t="s">
        <v>286</v>
      </c>
      <c r="C716" s="7">
        <v>0</v>
      </c>
      <c r="D716" s="7">
        <v>2.0012146929238002</v>
      </c>
    </row>
    <row r="717" spans="1:4" hidden="1" outlineLevel="1">
      <c r="A717" s="7" t="str">
        <f>'Categories Report_0'!$A$9</f>
        <v>Category 4</v>
      </c>
      <c r="B717" s="7" t="s">
        <v>288</v>
      </c>
      <c r="C717" s="7">
        <v>1</v>
      </c>
      <c r="D717" s="7">
        <v>3.99598026372071</v>
      </c>
    </row>
    <row r="718" spans="1:4" hidden="1" outlineLevel="1">
      <c r="A718" s="7" t="str">
        <f>'Categories Report_0'!$A$9</f>
        <v>Category 4</v>
      </c>
      <c r="B718" s="7" t="s">
        <v>288</v>
      </c>
      <c r="C718" s="7">
        <v>0</v>
      </c>
      <c r="D718" s="7">
        <v>2</v>
      </c>
    </row>
    <row r="719" spans="1:4" hidden="1" outlineLevel="1">
      <c r="A719" s="7" t="str">
        <f>'Categories Report_0'!$A$9</f>
        <v>Category 4</v>
      </c>
      <c r="B719" s="7" t="s">
        <v>301</v>
      </c>
      <c r="C719" s="7">
        <v>1</v>
      </c>
      <c r="D719" s="7">
        <v>4.9959802637207096</v>
      </c>
    </row>
    <row r="720" spans="1:4" hidden="1" outlineLevel="1">
      <c r="A720" s="7" t="str">
        <f>'Categories Report_0'!$A$9</f>
        <v>Category 4</v>
      </c>
      <c r="B720" s="7" t="s">
        <v>301</v>
      </c>
      <c r="C720" s="7">
        <v>0</v>
      </c>
      <c r="D720" s="7">
        <v>1</v>
      </c>
    </row>
    <row r="721" spans="1:4" hidden="1" outlineLevel="1">
      <c r="A721" s="7" t="str">
        <f>'Categories Report_0'!$A$9</f>
        <v>Category 4</v>
      </c>
      <c r="B721" s="7" t="s">
        <v>278</v>
      </c>
      <c r="C721" s="7">
        <v>1</v>
      </c>
      <c r="D721" s="7">
        <v>4.9947655707969103</v>
      </c>
    </row>
    <row r="722" spans="1:4" hidden="1" outlineLevel="1">
      <c r="A722" s="7" t="str">
        <f>'Categories Report_0'!$A$9</f>
        <v>Category 4</v>
      </c>
      <c r="B722" s="7" t="s">
        <v>278</v>
      </c>
      <c r="C722" s="7">
        <v>0</v>
      </c>
      <c r="D722" s="7">
        <v>1.0012146929237999</v>
      </c>
    </row>
    <row r="723" spans="1:4" hidden="1" outlineLevel="1">
      <c r="A723" s="7" t="str">
        <f>'Categories Report_0'!$A$9</f>
        <v>Category 4</v>
      </c>
      <c r="B723" s="7" t="s">
        <v>281</v>
      </c>
      <c r="C723" s="7">
        <v>1</v>
      </c>
      <c r="D723" s="7">
        <v>2.99598026372071</v>
      </c>
    </row>
    <row r="724" spans="1:4" hidden="1" outlineLevel="1">
      <c r="A724" s="7" t="str">
        <f>'Categories Report_0'!$A$9</f>
        <v>Category 4</v>
      </c>
      <c r="B724" s="7" t="s">
        <v>281</v>
      </c>
      <c r="C724" s="7">
        <v>0</v>
      </c>
      <c r="D724" s="7">
        <v>3</v>
      </c>
    </row>
    <row r="725" spans="1:4" hidden="1" outlineLevel="1">
      <c r="A725" s="7" t="str">
        <f>'Categories Report_0'!$A$9</f>
        <v>Category 4</v>
      </c>
      <c r="B725" s="7" t="s">
        <v>305</v>
      </c>
      <c r="C725" s="7">
        <v>0</v>
      </c>
      <c r="D725" s="7">
        <v>3</v>
      </c>
    </row>
    <row r="726" spans="1:4" hidden="1" outlineLevel="1">
      <c r="A726" s="7" t="str">
        <f>'Categories Report_0'!$A$9</f>
        <v>Category 4</v>
      </c>
      <c r="B726" s="7" t="s">
        <v>305</v>
      </c>
      <c r="C726" s="7">
        <v>1</v>
      </c>
      <c r="D726" s="7">
        <v>2.99598026372071</v>
      </c>
    </row>
    <row r="727" spans="1:4" hidden="1" outlineLevel="1">
      <c r="A727" s="7" t="str">
        <f>'Categories Report_0'!$A$9</f>
        <v>Category 4</v>
      </c>
      <c r="B727" s="7" t="s">
        <v>297</v>
      </c>
      <c r="C727" s="7">
        <v>0</v>
      </c>
      <c r="D727" s="7">
        <v>2.0012146929238002</v>
      </c>
    </row>
    <row r="728" spans="1:4" hidden="1" outlineLevel="1">
      <c r="A728" s="7" t="str">
        <f>'Categories Report_0'!$A$9</f>
        <v>Category 4</v>
      </c>
      <c r="B728" s="7" t="s">
        <v>297</v>
      </c>
      <c r="C728" s="7">
        <v>1</v>
      </c>
      <c r="D728" s="7">
        <v>3.9947655707969099</v>
      </c>
    </row>
    <row r="729" spans="1:4" hidden="1" outlineLevel="1">
      <c r="A729" s="7" t="str">
        <f>'Categories Report_0'!$A$9</f>
        <v>Category 4</v>
      </c>
      <c r="B729" s="7" t="s">
        <v>274</v>
      </c>
      <c r="C729" s="7">
        <v>1</v>
      </c>
      <c r="D729" s="7">
        <v>4</v>
      </c>
    </row>
    <row r="730" spans="1:4" hidden="1" outlineLevel="1">
      <c r="A730" s="7" t="str">
        <f>'Categories Report_0'!$A$9</f>
        <v>Category 4</v>
      </c>
      <c r="B730" s="7" t="s">
        <v>274</v>
      </c>
      <c r="C730" s="7">
        <v>0</v>
      </c>
      <c r="D730" s="7">
        <v>1.99598026372071</v>
      </c>
    </row>
    <row r="731" spans="1:4" hidden="1" outlineLevel="1">
      <c r="A731" s="7" t="str">
        <f>'Categories Report_0'!$A$9</f>
        <v>Category 4</v>
      </c>
      <c r="B731" s="7" t="s">
        <v>279</v>
      </c>
      <c r="C731" s="7">
        <v>1</v>
      </c>
      <c r="D731" s="7">
        <v>3.9947655707969099</v>
      </c>
    </row>
    <row r="732" spans="1:4" hidden="1" outlineLevel="1">
      <c r="A732" s="7" t="str">
        <f>'Categories Report_0'!$A$9</f>
        <v>Category 4</v>
      </c>
      <c r="B732" s="7" t="s">
        <v>279</v>
      </c>
      <c r="C732" s="7">
        <v>0</v>
      </c>
      <c r="D732" s="7">
        <v>2.0012146929238002</v>
      </c>
    </row>
    <row r="733" spans="1:4" hidden="1" outlineLevel="1">
      <c r="A733" s="7" t="str">
        <f>'Categories Report_0'!$A$9</f>
        <v>Category 4</v>
      </c>
      <c r="B733" s="7" t="s">
        <v>261</v>
      </c>
      <c r="C733" s="7">
        <v>0</v>
      </c>
      <c r="D733" s="7">
        <v>1.0012146929237999</v>
      </c>
    </row>
    <row r="734" spans="1:4" hidden="1" outlineLevel="1">
      <c r="A734" s="7" t="str">
        <f>'Categories Report_0'!$A$9</f>
        <v>Category 4</v>
      </c>
      <c r="B734" s="7" t="s">
        <v>261</v>
      </c>
      <c r="C734" s="7">
        <v>1</v>
      </c>
      <c r="D734" s="7">
        <v>4.9947655707969103</v>
      </c>
    </row>
    <row r="735" spans="1:4" hidden="1" outlineLevel="1">
      <c r="A735" s="7" t="str">
        <f>'Categories Report_0'!$A$9</f>
        <v>Category 4</v>
      </c>
      <c r="B735" s="7" t="s">
        <v>280</v>
      </c>
      <c r="C735" s="7">
        <v>1</v>
      </c>
      <c r="D735" s="7">
        <v>3.9947655707969099</v>
      </c>
    </row>
    <row r="736" spans="1:4" hidden="1" outlineLevel="1">
      <c r="A736" s="7" t="str">
        <f>'Categories Report_0'!$A$9</f>
        <v>Category 4</v>
      </c>
      <c r="B736" s="7" t="s">
        <v>280</v>
      </c>
      <c r="C736" s="7">
        <v>0</v>
      </c>
      <c r="D736" s="7">
        <v>2.0012146929238002</v>
      </c>
    </row>
    <row r="737" spans="1:4" hidden="1" outlineLevel="1">
      <c r="A737" s="7" t="str">
        <f>'Categories Report_0'!$A$10</f>
        <v>Category 5</v>
      </c>
      <c r="B737" s="7" t="s">
        <v>340</v>
      </c>
      <c r="C737" s="7" t="s">
        <v>341</v>
      </c>
      <c r="D737" s="7">
        <v>2.9636145675780998</v>
      </c>
    </row>
    <row r="738" spans="1:4" hidden="1" outlineLevel="1">
      <c r="A738" s="7" t="str">
        <f>'Categories Report_0'!$A$10</f>
        <v>Category 5</v>
      </c>
      <c r="B738" s="7" t="s">
        <v>1</v>
      </c>
      <c r="C738" s="7" t="s">
        <v>326</v>
      </c>
      <c r="D738" s="7">
        <v>2.9636145675780998</v>
      </c>
    </row>
    <row r="739" spans="1:4" hidden="1" outlineLevel="1">
      <c r="A739" s="7" t="str">
        <f>'Categories Report_0'!$A$10</f>
        <v>Category 5</v>
      </c>
      <c r="B739" s="7" t="s">
        <v>257</v>
      </c>
      <c r="C739" s="7" t="s">
        <v>328</v>
      </c>
      <c r="D739" s="7">
        <v>2.9636145675780998</v>
      </c>
    </row>
    <row r="740" spans="1:4" hidden="1" outlineLevel="1">
      <c r="A740" s="7" t="str">
        <f>'Categories Report_0'!$A$10</f>
        <v>Category 5</v>
      </c>
      <c r="B740" s="7" t="s">
        <v>259</v>
      </c>
      <c r="C740" s="7">
        <v>0</v>
      </c>
      <c r="D740" s="7">
        <v>1</v>
      </c>
    </row>
    <row r="741" spans="1:4" hidden="1" outlineLevel="1">
      <c r="A741" s="7" t="str">
        <f>'Categories Report_0'!$A$10</f>
        <v>Category 5</v>
      </c>
      <c r="B741" s="7" t="s">
        <v>259</v>
      </c>
      <c r="C741" s="7">
        <v>1</v>
      </c>
      <c r="D741" s="7">
        <v>1.9636145675781</v>
      </c>
    </row>
    <row r="742" spans="1:4" hidden="1" outlineLevel="1">
      <c r="A742" s="7" t="str">
        <f>'Categories Report_0'!$A$10</f>
        <v>Category 5</v>
      </c>
      <c r="B742" s="7" t="s">
        <v>304</v>
      </c>
      <c r="C742" s="7">
        <v>1</v>
      </c>
      <c r="D742" s="7">
        <v>1</v>
      </c>
    </row>
    <row r="743" spans="1:4" hidden="1" outlineLevel="1">
      <c r="A743" s="7" t="str">
        <f>'Categories Report_0'!$A$10</f>
        <v>Category 5</v>
      </c>
      <c r="B743" s="7" t="s">
        <v>304</v>
      </c>
      <c r="C743" s="7">
        <v>0</v>
      </c>
      <c r="D743" s="7">
        <v>1.9636145675781</v>
      </c>
    </row>
    <row r="744" spans="1:4" hidden="1" outlineLevel="1">
      <c r="A744" s="7" t="str">
        <f>'Categories Report_0'!$A$10</f>
        <v>Category 5</v>
      </c>
      <c r="B744" s="7" t="s">
        <v>290</v>
      </c>
      <c r="C744" s="7">
        <v>0</v>
      </c>
      <c r="D744" s="7">
        <v>2.9636145675780998</v>
      </c>
    </row>
    <row r="745" spans="1:4" hidden="1" outlineLevel="1">
      <c r="A745" s="7" t="str">
        <f>'Categories Report_0'!$A$10</f>
        <v>Category 5</v>
      </c>
      <c r="B745" s="7" t="s">
        <v>263</v>
      </c>
      <c r="C745" s="7">
        <v>1</v>
      </c>
      <c r="D745" s="7">
        <v>1</v>
      </c>
    </row>
    <row r="746" spans="1:4" hidden="1" outlineLevel="1">
      <c r="A746" s="7" t="str">
        <f>'Categories Report_0'!$A$10</f>
        <v>Category 5</v>
      </c>
      <c r="B746" s="7" t="s">
        <v>263</v>
      </c>
      <c r="C746" s="7">
        <v>0</v>
      </c>
      <c r="D746" s="7">
        <v>1.9636145675781</v>
      </c>
    </row>
    <row r="747" spans="1:4" hidden="1" outlineLevel="1">
      <c r="A747" s="7" t="str">
        <f>'Categories Report_0'!$A$10</f>
        <v>Category 5</v>
      </c>
      <c r="B747" s="7" t="s">
        <v>293</v>
      </c>
      <c r="C747" s="7">
        <v>1</v>
      </c>
      <c r="D747" s="7">
        <v>2</v>
      </c>
    </row>
    <row r="748" spans="1:4" hidden="1" outlineLevel="1">
      <c r="A748" s="7" t="str">
        <f>'Categories Report_0'!$A$10</f>
        <v>Category 5</v>
      </c>
      <c r="B748" s="7" t="s">
        <v>293</v>
      </c>
      <c r="C748" s="7">
        <v>0</v>
      </c>
      <c r="D748" s="7">
        <v>0.96361456757809705</v>
      </c>
    </row>
    <row r="749" spans="1:4" hidden="1" outlineLevel="1">
      <c r="A749" s="7" t="str">
        <f>'Categories Report_0'!$A$10</f>
        <v>Category 5</v>
      </c>
      <c r="B749" s="7" t="s">
        <v>296</v>
      </c>
      <c r="C749" s="7">
        <v>0</v>
      </c>
      <c r="D749" s="7">
        <v>1</v>
      </c>
    </row>
    <row r="750" spans="1:4" hidden="1" outlineLevel="1">
      <c r="A750" s="7" t="str">
        <f>'Categories Report_0'!$A$10</f>
        <v>Category 5</v>
      </c>
      <c r="B750" s="7" t="s">
        <v>296</v>
      </c>
      <c r="C750" s="7">
        <v>1</v>
      </c>
      <c r="D750" s="7">
        <v>1.9636145675781</v>
      </c>
    </row>
    <row r="751" spans="1:4" hidden="1" outlineLevel="1">
      <c r="A751" s="7" t="str">
        <f>'Categories Report_0'!$A$10</f>
        <v>Category 5</v>
      </c>
      <c r="B751" s="7" t="s">
        <v>311</v>
      </c>
      <c r="C751" s="7">
        <v>1</v>
      </c>
      <c r="D751" s="7">
        <v>2.9636145675780998</v>
      </c>
    </row>
    <row r="752" spans="1:4" hidden="1" outlineLevel="1">
      <c r="A752" s="7" t="str">
        <f>'Categories Report_0'!$A$10</f>
        <v>Category 5</v>
      </c>
      <c r="B752" s="7" t="s">
        <v>275</v>
      </c>
      <c r="C752" s="7">
        <v>1</v>
      </c>
      <c r="D752" s="7">
        <v>1</v>
      </c>
    </row>
    <row r="753" spans="1:4" hidden="1" outlineLevel="1">
      <c r="A753" s="7" t="str">
        <f>'Categories Report_0'!$A$10</f>
        <v>Category 5</v>
      </c>
      <c r="B753" s="7" t="s">
        <v>275</v>
      </c>
      <c r="C753" s="7">
        <v>0</v>
      </c>
      <c r="D753" s="7">
        <v>1.9636145675781</v>
      </c>
    </row>
    <row r="754" spans="1:4" hidden="1" outlineLevel="1">
      <c r="A754" s="7" t="str">
        <f>'Categories Report_0'!$A$10</f>
        <v>Category 5</v>
      </c>
      <c r="B754" s="7" t="s">
        <v>282</v>
      </c>
      <c r="C754" s="7">
        <v>1</v>
      </c>
      <c r="D754" s="7">
        <v>2</v>
      </c>
    </row>
    <row r="755" spans="1:4" hidden="1" outlineLevel="1">
      <c r="A755" s="7" t="str">
        <f>'Categories Report_0'!$A$10</f>
        <v>Category 5</v>
      </c>
      <c r="B755" s="7" t="s">
        <v>282</v>
      </c>
      <c r="C755" s="7">
        <v>0</v>
      </c>
      <c r="D755" s="7">
        <v>0.96361456757809705</v>
      </c>
    </row>
    <row r="756" spans="1:4" hidden="1" outlineLevel="1">
      <c r="A756" s="7" t="str">
        <f>'Categories Report_0'!$A$10</f>
        <v>Category 5</v>
      </c>
      <c r="B756" s="7" t="s">
        <v>300</v>
      </c>
      <c r="C756" s="7">
        <v>1</v>
      </c>
      <c r="D756" s="7">
        <v>2.9636145675780998</v>
      </c>
    </row>
    <row r="757" spans="1:4" hidden="1" outlineLevel="1">
      <c r="A757" s="7" t="str">
        <f>'Categories Report_0'!$A$10</f>
        <v>Category 5</v>
      </c>
      <c r="B757" s="7" t="s">
        <v>264</v>
      </c>
      <c r="C757" s="7">
        <v>1</v>
      </c>
      <c r="D757" s="7">
        <v>2</v>
      </c>
    </row>
    <row r="758" spans="1:4" hidden="1" outlineLevel="1">
      <c r="A758" s="7" t="str">
        <f>'Categories Report_0'!$A$10</f>
        <v>Category 5</v>
      </c>
      <c r="B758" s="7" t="s">
        <v>264</v>
      </c>
      <c r="C758" s="7">
        <v>0</v>
      </c>
      <c r="D758" s="7">
        <v>0.96361456757809705</v>
      </c>
    </row>
    <row r="759" spans="1:4" hidden="1" outlineLevel="1">
      <c r="A759" s="7" t="str">
        <f>'Categories Report_0'!$A$10</f>
        <v>Category 5</v>
      </c>
      <c r="B759" s="7" t="s">
        <v>292</v>
      </c>
      <c r="C759" s="7">
        <v>0</v>
      </c>
      <c r="D759" s="7">
        <v>1</v>
      </c>
    </row>
    <row r="760" spans="1:4" hidden="1" outlineLevel="1">
      <c r="A760" s="7" t="str">
        <f>'Categories Report_0'!$A$10</f>
        <v>Category 5</v>
      </c>
      <c r="B760" s="7" t="s">
        <v>292</v>
      </c>
      <c r="C760" s="7">
        <v>1</v>
      </c>
      <c r="D760" s="7">
        <v>1.9636145675781</v>
      </c>
    </row>
    <row r="761" spans="1:4" hidden="1" outlineLevel="1">
      <c r="A761" s="7" t="str">
        <f>'Categories Report_0'!$A$10</f>
        <v>Category 5</v>
      </c>
      <c r="B761" s="7" t="s">
        <v>299</v>
      </c>
      <c r="C761" s="7">
        <v>0</v>
      </c>
      <c r="D761" s="7">
        <v>1</v>
      </c>
    </row>
    <row r="762" spans="1:4" hidden="1" outlineLevel="1">
      <c r="A762" s="7" t="str">
        <f>'Categories Report_0'!$A$10</f>
        <v>Category 5</v>
      </c>
      <c r="B762" s="7" t="s">
        <v>299</v>
      </c>
      <c r="C762" s="7">
        <v>1</v>
      </c>
      <c r="D762" s="7">
        <v>1.9636145675781</v>
      </c>
    </row>
    <row r="763" spans="1:4" hidden="1" outlineLevel="1">
      <c r="A763" s="7" t="str">
        <f>'Categories Report_0'!$A$10</f>
        <v>Category 5</v>
      </c>
      <c r="B763" s="7" t="s">
        <v>291</v>
      </c>
      <c r="C763" s="7">
        <v>1</v>
      </c>
      <c r="D763" s="7">
        <v>2.9636145675780998</v>
      </c>
    </row>
    <row r="764" spans="1:4" hidden="1" outlineLevel="1">
      <c r="A764" s="7" t="str">
        <f>'Categories Report_0'!$A$10</f>
        <v>Category 5</v>
      </c>
      <c r="B764" s="7" t="s">
        <v>270</v>
      </c>
      <c r="C764" s="7">
        <v>1</v>
      </c>
      <c r="D764" s="7">
        <v>1.9636145675781</v>
      </c>
    </row>
    <row r="765" spans="1:4" hidden="1" outlineLevel="1">
      <c r="A765" s="7" t="str">
        <f>'Categories Report_0'!$A$10</f>
        <v>Category 5</v>
      </c>
      <c r="B765" s="7" t="s">
        <v>270</v>
      </c>
      <c r="C765" s="7">
        <v>0</v>
      </c>
      <c r="D765" s="7">
        <v>1</v>
      </c>
    </row>
    <row r="766" spans="1:4" hidden="1" outlineLevel="1">
      <c r="A766" s="7" t="str">
        <f>'Categories Report_0'!$A$10</f>
        <v>Category 5</v>
      </c>
      <c r="B766" s="7" t="s">
        <v>267</v>
      </c>
      <c r="C766" s="7">
        <v>1</v>
      </c>
      <c r="D766" s="7">
        <v>2.9636145675780998</v>
      </c>
    </row>
    <row r="767" spans="1:4" hidden="1" outlineLevel="1">
      <c r="A767" s="7" t="str">
        <f>'Categories Report_0'!$A$10</f>
        <v>Category 5</v>
      </c>
      <c r="B767" s="7" t="s">
        <v>265</v>
      </c>
      <c r="C767" s="7">
        <v>0</v>
      </c>
      <c r="D767" s="7">
        <v>2</v>
      </c>
    </row>
    <row r="768" spans="1:4" hidden="1" outlineLevel="1">
      <c r="A768" s="7" t="str">
        <f>'Categories Report_0'!$A$10</f>
        <v>Category 5</v>
      </c>
      <c r="B768" s="7" t="s">
        <v>265</v>
      </c>
      <c r="C768" s="7">
        <v>1</v>
      </c>
      <c r="D768" s="7">
        <v>0.96361456757809705</v>
      </c>
    </row>
    <row r="769" spans="1:4" hidden="1" outlineLevel="1">
      <c r="A769" s="7" t="str">
        <f>'Categories Report_0'!$A$10</f>
        <v>Category 5</v>
      </c>
      <c r="B769" s="7" t="s">
        <v>295</v>
      </c>
      <c r="C769" s="7">
        <v>1</v>
      </c>
      <c r="D769" s="7">
        <v>2.9636145675780998</v>
      </c>
    </row>
    <row r="770" spans="1:4" hidden="1" outlineLevel="1">
      <c r="A770" s="7" t="str">
        <f>'Categories Report_0'!$A$10</f>
        <v>Category 5</v>
      </c>
      <c r="B770" s="7" t="s">
        <v>308</v>
      </c>
      <c r="C770" s="7">
        <v>1</v>
      </c>
      <c r="D770" s="7">
        <v>1.9636145675781</v>
      </c>
    </row>
    <row r="771" spans="1:4" hidden="1" outlineLevel="1">
      <c r="A771" s="7" t="str">
        <f>'Categories Report_0'!$A$10</f>
        <v>Category 5</v>
      </c>
      <c r="B771" s="7" t="s">
        <v>308</v>
      </c>
      <c r="C771" s="7">
        <v>0</v>
      </c>
      <c r="D771" s="7">
        <v>1</v>
      </c>
    </row>
    <row r="772" spans="1:4" hidden="1" outlineLevel="1">
      <c r="A772" s="7" t="str">
        <f>'Categories Report_0'!$A$10</f>
        <v>Category 5</v>
      </c>
      <c r="B772" s="7" t="s">
        <v>289</v>
      </c>
      <c r="C772" s="7">
        <v>1</v>
      </c>
      <c r="D772" s="7">
        <v>2.9636145675780998</v>
      </c>
    </row>
    <row r="773" spans="1:4" hidden="1" outlineLevel="1">
      <c r="A773" s="7" t="str">
        <f>'Categories Report_0'!$A$10</f>
        <v>Category 5</v>
      </c>
      <c r="B773" s="7" t="s">
        <v>298</v>
      </c>
      <c r="C773" s="7">
        <v>1</v>
      </c>
      <c r="D773" s="7">
        <v>2.9636145675780998</v>
      </c>
    </row>
    <row r="774" spans="1:4" hidden="1" outlineLevel="1">
      <c r="A774" s="7" t="str">
        <f>'Categories Report_0'!$A$10</f>
        <v>Category 5</v>
      </c>
      <c r="B774" s="7" t="s">
        <v>271</v>
      </c>
      <c r="C774" s="7">
        <v>0</v>
      </c>
      <c r="D774" s="7">
        <v>2</v>
      </c>
    </row>
    <row r="775" spans="1:4" hidden="1" outlineLevel="1">
      <c r="A775" s="7" t="str">
        <f>'Categories Report_0'!$A$10</f>
        <v>Category 5</v>
      </c>
      <c r="B775" s="7" t="s">
        <v>271</v>
      </c>
      <c r="C775" s="7">
        <v>1</v>
      </c>
      <c r="D775" s="7">
        <v>0.96361456757809705</v>
      </c>
    </row>
    <row r="776" spans="1:4" hidden="1" outlineLevel="1">
      <c r="A776" s="7" t="str">
        <f>'Categories Report_0'!$A$10</f>
        <v>Category 5</v>
      </c>
      <c r="B776" s="7" t="s">
        <v>314</v>
      </c>
      <c r="C776" s="7">
        <v>0</v>
      </c>
      <c r="D776" s="7">
        <v>1</v>
      </c>
    </row>
    <row r="777" spans="1:4" hidden="1" outlineLevel="1">
      <c r="A777" s="7" t="str">
        <f>'Categories Report_0'!$A$10</f>
        <v>Category 5</v>
      </c>
      <c r="B777" s="7" t="s">
        <v>314</v>
      </c>
      <c r="C777" s="7">
        <v>1</v>
      </c>
      <c r="D777" s="7">
        <v>1.9636145675781</v>
      </c>
    </row>
    <row r="778" spans="1:4" hidden="1" outlineLevel="1">
      <c r="A778" s="7" t="str">
        <f>'Categories Report_0'!$A$10</f>
        <v>Category 5</v>
      </c>
      <c r="B778" s="7" t="s">
        <v>262</v>
      </c>
      <c r="C778" s="7">
        <v>0</v>
      </c>
      <c r="D778" s="7">
        <v>2.9636145675780998</v>
      </c>
    </row>
    <row r="779" spans="1:4" hidden="1" outlineLevel="1">
      <c r="A779" s="7" t="str">
        <f>'Categories Report_0'!$A$10</f>
        <v>Category 5</v>
      </c>
      <c r="B779" s="7" t="s">
        <v>303</v>
      </c>
      <c r="C779" s="7">
        <v>1</v>
      </c>
      <c r="D779" s="7">
        <v>2.9636145675780998</v>
      </c>
    </row>
    <row r="780" spans="1:4" hidden="1" outlineLevel="1">
      <c r="A780" s="7" t="str">
        <f>'Categories Report_0'!$A$10</f>
        <v>Category 5</v>
      </c>
      <c r="B780" s="7" t="s">
        <v>276</v>
      </c>
      <c r="C780" s="7">
        <v>0</v>
      </c>
      <c r="D780" s="7">
        <v>2.9636145675780998</v>
      </c>
    </row>
    <row r="781" spans="1:4" hidden="1" outlineLevel="1">
      <c r="A781" s="7" t="str">
        <f>'Categories Report_0'!$A$10</f>
        <v>Category 5</v>
      </c>
      <c r="B781" s="7" t="s">
        <v>268</v>
      </c>
      <c r="C781" s="7">
        <v>0</v>
      </c>
      <c r="D781" s="7">
        <v>2.9636145675780998</v>
      </c>
    </row>
    <row r="782" spans="1:4" hidden="1" outlineLevel="1">
      <c r="A782" s="7" t="str">
        <f>'Categories Report_0'!$A$10</f>
        <v>Category 5</v>
      </c>
      <c r="B782" s="7" t="s">
        <v>287</v>
      </c>
      <c r="C782" s="7">
        <v>1</v>
      </c>
      <c r="D782" s="7">
        <v>2.9636145675780998</v>
      </c>
    </row>
    <row r="783" spans="1:4" hidden="1" outlineLevel="1">
      <c r="A783" s="7" t="str">
        <f>'Categories Report_0'!$A$10</f>
        <v>Category 5</v>
      </c>
      <c r="B783" s="7" t="s">
        <v>277</v>
      </c>
      <c r="C783" s="7">
        <v>1</v>
      </c>
      <c r="D783" s="7">
        <v>2</v>
      </c>
    </row>
    <row r="784" spans="1:4" hidden="1" outlineLevel="1">
      <c r="A784" s="7" t="str">
        <f>'Categories Report_0'!$A$10</f>
        <v>Category 5</v>
      </c>
      <c r="B784" s="7" t="s">
        <v>277</v>
      </c>
      <c r="C784" s="7">
        <v>0</v>
      </c>
      <c r="D784" s="7">
        <v>0.96361456757809705</v>
      </c>
    </row>
    <row r="785" spans="1:4" hidden="1" outlineLevel="1">
      <c r="A785" s="7" t="str">
        <f>'Categories Report_0'!$A$10</f>
        <v>Category 5</v>
      </c>
      <c r="B785" s="7" t="s">
        <v>285</v>
      </c>
      <c r="C785" s="7">
        <v>0</v>
      </c>
      <c r="D785" s="7">
        <v>1</v>
      </c>
    </row>
    <row r="786" spans="1:4" hidden="1" outlineLevel="1">
      <c r="A786" s="7" t="str">
        <f>'Categories Report_0'!$A$10</f>
        <v>Category 5</v>
      </c>
      <c r="B786" s="7" t="s">
        <v>285</v>
      </c>
      <c r="C786" s="7">
        <v>1</v>
      </c>
      <c r="D786" s="7">
        <v>1.9636145675781</v>
      </c>
    </row>
    <row r="787" spans="1:4" hidden="1" outlineLevel="1">
      <c r="A787" s="7" t="str">
        <f>'Categories Report_0'!$A$10</f>
        <v>Category 5</v>
      </c>
      <c r="B787" s="7" t="s">
        <v>294</v>
      </c>
      <c r="C787" s="7">
        <v>1</v>
      </c>
      <c r="D787" s="7">
        <v>1</v>
      </c>
    </row>
    <row r="788" spans="1:4" hidden="1" outlineLevel="1">
      <c r="A788" s="7" t="str">
        <f>'Categories Report_0'!$A$10</f>
        <v>Category 5</v>
      </c>
      <c r="B788" s="7" t="s">
        <v>294</v>
      </c>
      <c r="C788" s="7">
        <v>0</v>
      </c>
      <c r="D788" s="7">
        <v>1.9636145675781</v>
      </c>
    </row>
    <row r="789" spans="1:4" hidden="1" outlineLevel="1">
      <c r="A789" s="7" t="str">
        <f>'Categories Report_0'!$A$10</f>
        <v>Category 5</v>
      </c>
      <c r="B789" s="7" t="s">
        <v>316</v>
      </c>
      <c r="C789" s="7">
        <v>0</v>
      </c>
      <c r="D789" s="7">
        <v>2.9636145675780998</v>
      </c>
    </row>
    <row r="790" spans="1:4" hidden="1" outlineLevel="1">
      <c r="A790" s="7" t="str">
        <f>'Categories Report_0'!$A$10</f>
        <v>Category 5</v>
      </c>
      <c r="B790" s="7" t="s">
        <v>283</v>
      </c>
      <c r="C790" s="7">
        <v>1</v>
      </c>
      <c r="D790" s="7">
        <v>2.9636145675780998</v>
      </c>
    </row>
    <row r="791" spans="1:4" hidden="1" outlineLevel="1">
      <c r="A791" s="7" t="str">
        <f>'Categories Report_0'!$A$10</f>
        <v>Category 5</v>
      </c>
      <c r="B791" s="7" t="s">
        <v>272</v>
      </c>
      <c r="C791" s="7">
        <v>1</v>
      </c>
      <c r="D791" s="7">
        <v>2</v>
      </c>
    </row>
    <row r="792" spans="1:4" hidden="1" outlineLevel="1">
      <c r="A792" s="7" t="str">
        <f>'Categories Report_0'!$A$10</f>
        <v>Category 5</v>
      </c>
      <c r="B792" s="7" t="s">
        <v>272</v>
      </c>
      <c r="C792" s="7">
        <v>0</v>
      </c>
      <c r="D792" s="7">
        <v>0.96361456757809705</v>
      </c>
    </row>
    <row r="793" spans="1:4" hidden="1" outlineLevel="1">
      <c r="A793" s="7" t="str">
        <f>'Categories Report_0'!$A$10</f>
        <v>Category 5</v>
      </c>
      <c r="B793" s="7" t="s">
        <v>284</v>
      </c>
      <c r="C793" s="7">
        <v>1</v>
      </c>
      <c r="D793" s="7">
        <v>2.9636145675780998</v>
      </c>
    </row>
    <row r="794" spans="1:4" hidden="1" outlineLevel="1">
      <c r="A794" s="7" t="str">
        <f>'Categories Report_0'!$A$10</f>
        <v>Category 5</v>
      </c>
      <c r="B794" s="7" t="s">
        <v>302</v>
      </c>
      <c r="C794" s="7">
        <v>1</v>
      </c>
      <c r="D794" s="7">
        <v>2.9636145675780998</v>
      </c>
    </row>
    <row r="795" spans="1:4" hidden="1" outlineLevel="1">
      <c r="A795" s="7" t="str">
        <f>'Categories Report_0'!$A$10</f>
        <v>Category 5</v>
      </c>
      <c r="B795" s="7" t="s">
        <v>273</v>
      </c>
      <c r="C795" s="7">
        <v>0</v>
      </c>
      <c r="D795" s="7">
        <v>2.9636145675780998</v>
      </c>
    </row>
    <row r="796" spans="1:4" hidden="1" outlineLevel="1">
      <c r="A796" s="7" t="str">
        <f>'Categories Report_0'!$A$10</f>
        <v>Category 5</v>
      </c>
      <c r="B796" s="7" t="s">
        <v>269</v>
      </c>
      <c r="C796" s="7">
        <v>1</v>
      </c>
      <c r="D796" s="7">
        <v>1.9636145675781</v>
      </c>
    </row>
    <row r="797" spans="1:4" hidden="1" outlineLevel="1">
      <c r="A797" s="7" t="str">
        <f>'Categories Report_0'!$A$10</f>
        <v>Category 5</v>
      </c>
      <c r="B797" s="7" t="s">
        <v>269</v>
      </c>
      <c r="C797" s="7">
        <v>0</v>
      </c>
      <c r="D797" s="7">
        <v>1</v>
      </c>
    </row>
    <row r="798" spans="1:4" hidden="1" outlineLevel="1">
      <c r="A798" s="7" t="str">
        <f>'Categories Report_0'!$A$10</f>
        <v>Category 5</v>
      </c>
      <c r="B798" s="7" t="s">
        <v>266</v>
      </c>
      <c r="C798" s="7">
        <v>1</v>
      </c>
      <c r="D798" s="7">
        <v>1.9636145675781</v>
      </c>
    </row>
    <row r="799" spans="1:4" hidden="1" outlineLevel="1">
      <c r="A799" s="7" t="str">
        <f>'Categories Report_0'!$A$10</f>
        <v>Category 5</v>
      </c>
      <c r="B799" s="7" t="s">
        <v>266</v>
      </c>
      <c r="C799" s="7">
        <v>0</v>
      </c>
      <c r="D799" s="7">
        <v>1</v>
      </c>
    </row>
    <row r="800" spans="1:4" hidden="1" outlineLevel="1">
      <c r="A800" s="7" t="str">
        <f>'Categories Report_0'!$A$10</f>
        <v>Category 5</v>
      </c>
      <c r="B800" s="7" t="s">
        <v>286</v>
      </c>
      <c r="C800" s="7">
        <v>1</v>
      </c>
      <c r="D800" s="7">
        <v>2.9636145675780998</v>
      </c>
    </row>
    <row r="801" spans="1:4" hidden="1" outlineLevel="1">
      <c r="A801" s="7" t="str">
        <f>'Categories Report_0'!$A$10</f>
        <v>Category 5</v>
      </c>
      <c r="B801" s="7" t="s">
        <v>288</v>
      </c>
      <c r="C801" s="7">
        <v>1</v>
      </c>
      <c r="D801" s="7">
        <v>2.9636145675780998</v>
      </c>
    </row>
    <row r="802" spans="1:4" hidden="1" outlineLevel="1">
      <c r="A802" s="7" t="str">
        <f>'Categories Report_0'!$A$10</f>
        <v>Category 5</v>
      </c>
      <c r="B802" s="7" t="s">
        <v>301</v>
      </c>
      <c r="C802" s="7">
        <v>1</v>
      </c>
      <c r="D802" s="7">
        <v>1.9636145675781</v>
      </c>
    </row>
    <row r="803" spans="1:4" hidden="1" outlineLevel="1">
      <c r="A803" s="7" t="str">
        <f>'Categories Report_0'!$A$10</f>
        <v>Category 5</v>
      </c>
      <c r="B803" s="7" t="s">
        <v>301</v>
      </c>
      <c r="C803" s="7">
        <v>0</v>
      </c>
      <c r="D803" s="7">
        <v>1</v>
      </c>
    </row>
    <row r="804" spans="1:4" hidden="1" outlineLevel="1">
      <c r="A804" s="7" t="str">
        <f>'Categories Report_0'!$A$10</f>
        <v>Category 5</v>
      </c>
      <c r="B804" s="7" t="s">
        <v>278</v>
      </c>
      <c r="C804" s="7">
        <v>1</v>
      </c>
      <c r="D804" s="7">
        <v>1.9636145675781</v>
      </c>
    </row>
    <row r="805" spans="1:4" hidden="1" outlineLevel="1">
      <c r="A805" s="7" t="str">
        <f>'Categories Report_0'!$A$10</f>
        <v>Category 5</v>
      </c>
      <c r="B805" s="7" t="s">
        <v>278</v>
      </c>
      <c r="C805" s="7">
        <v>0</v>
      </c>
      <c r="D805" s="7">
        <v>1</v>
      </c>
    </row>
    <row r="806" spans="1:4" hidden="1" outlineLevel="1">
      <c r="A806" s="7" t="str">
        <f>'Categories Report_0'!$A$10</f>
        <v>Category 5</v>
      </c>
      <c r="B806" s="7" t="s">
        <v>281</v>
      </c>
      <c r="C806" s="7">
        <v>1</v>
      </c>
      <c r="D806" s="7">
        <v>1</v>
      </c>
    </row>
    <row r="807" spans="1:4" hidden="1" outlineLevel="1">
      <c r="A807" s="7" t="str">
        <f>'Categories Report_0'!$A$10</f>
        <v>Category 5</v>
      </c>
      <c r="B807" s="7" t="s">
        <v>281</v>
      </c>
      <c r="C807" s="7">
        <v>0</v>
      </c>
      <c r="D807" s="7">
        <v>1.9636145675781</v>
      </c>
    </row>
    <row r="808" spans="1:4" hidden="1" outlineLevel="1">
      <c r="A808" s="7" t="str">
        <f>'Categories Report_0'!$A$10</f>
        <v>Category 5</v>
      </c>
      <c r="B808" s="7" t="s">
        <v>305</v>
      </c>
      <c r="C808" s="7">
        <v>0</v>
      </c>
      <c r="D808" s="7">
        <v>1</v>
      </c>
    </row>
    <row r="809" spans="1:4" hidden="1" outlineLevel="1">
      <c r="A809" s="7" t="str">
        <f>'Categories Report_0'!$A$10</f>
        <v>Category 5</v>
      </c>
      <c r="B809" s="7" t="s">
        <v>305</v>
      </c>
      <c r="C809" s="7">
        <v>1</v>
      </c>
      <c r="D809" s="7">
        <v>1.9636145675781</v>
      </c>
    </row>
    <row r="810" spans="1:4" hidden="1" outlineLevel="1">
      <c r="A810" s="7" t="str">
        <f>'Categories Report_0'!$A$10</f>
        <v>Category 5</v>
      </c>
      <c r="B810" s="7" t="s">
        <v>297</v>
      </c>
      <c r="C810" s="7">
        <v>0</v>
      </c>
      <c r="D810" s="7">
        <v>2</v>
      </c>
    </row>
    <row r="811" spans="1:4" hidden="1" outlineLevel="1">
      <c r="A811" s="7" t="str">
        <f>'Categories Report_0'!$A$10</f>
        <v>Category 5</v>
      </c>
      <c r="B811" s="7" t="s">
        <v>297</v>
      </c>
      <c r="C811" s="7">
        <v>1</v>
      </c>
      <c r="D811" s="7">
        <v>0.96361456757809705</v>
      </c>
    </row>
    <row r="812" spans="1:4" hidden="1" outlineLevel="1">
      <c r="A812" s="7" t="str">
        <f>'Categories Report_0'!$A$10</f>
        <v>Category 5</v>
      </c>
      <c r="B812" s="7" t="s">
        <v>274</v>
      </c>
      <c r="C812" s="7">
        <v>1</v>
      </c>
      <c r="D812" s="7">
        <v>1.9636145675781</v>
      </c>
    </row>
    <row r="813" spans="1:4" hidden="1" outlineLevel="1">
      <c r="A813" s="7" t="str">
        <f>'Categories Report_0'!$A$10</f>
        <v>Category 5</v>
      </c>
      <c r="B813" s="7" t="s">
        <v>274</v>
      </c>
      <c r="C813" s="7">
        <v>0</v>
      </c>
      <c r="D813" s="7">
        <v>1</v>
      </c>
    </row>
    <row r="814" spans="1:4" hidden="1" outlineLevel="1">
      <c r="A814" s="7" t="str">
        <f>'Categories Report_0'!$A$10</f>
        <v>Category 5</v>
      </c>
      <c r="B814" s="7" t="s">
        <v>279</v>
      </c>
      <c r="C814" s="7">
        <v>1</v>
      </c>
      <c r="D814" s="7">
        <v>2.9636145675780998</v>
      </c>
    </row>
    <row r="815" spans="1:4" hidden="1" outlineLevel="1">
      <c r="A815" s="7" t="str">
        <f>'Categories Report_0'!$A$10</f>
        <v>Category 5</v>
      </c>
      <c r="B815" s="7" t="s">
        <v>261</v>
      </c>
      <c r="C815" s="7">
        <v>0</v>
      </c>
      <c r="D815" s="7">
        <v>2</v>
      </c>
    </row>
    <row r="816" spans="1:4" hidden="1" outlineLevel="1">
      <c r="A816" s="7" t="str">
        <f>'Categories Report_0'!$A$10</f>
        <v>Category 5</v>
      </c>
      <c r="B816" s="7" t="s">
        <v>261</v>
      </c>
      <c r="C816" s="7">
        <v>1</v>
      </c>
      <c r="D816" s="7">
        <v>0.96361456757809705</v>
      </c>
    </row>
    <row r="817" spans="1:9" hidden="1" outlineLevel="1">
      <c r="A817" s="7" t="str">
        <f>'Categories Report_0'!$A$10</f>
        <v>Category 5</v>
      </c>
      <c r="B817" s="7" t="s">
        <v>280</v>
      </c>
      <c r="C817" s="7">
        <v>1</v>
      </c>
      <c r="D817" s="7">
        <v>2.9636145675780998</v>
      </c>
    </row>
    <row r="818" spans="1:9" hidden="1" outlineLevel="1"/>
    <row r="819" spans="1:9" hidden="1" outlineLevel="1">
      <c r="A819" s="16" t="s">
        <v>335</v>
      </c>
      <c r="B819" s="12" t="s">
        <v>334</v>
      </c>
      <c r="C819"/>
      <c r="D819"/>
    </row>
    <row r="820" spans="1:9" hidden="1" outlineLevel="1">
      <c r="A820" s="16" t="s">
        <v>332</v>
      </c>
      <c r="B820" t="s">
        <v>342</v>
      </c>
      <c r="C820" t="s">
        <v>329</v>
      </c>
      <c r="D820" t="s">
        <v>327</v>
      </c>
      <c r="E820" t="s">
        <v>341</v>
      </c>
      <c r="F820" t="s">
        <v>328</v>
      </c>
      <c r="G820" t="s">
        <v>330</v>
      </c>
      <c r="H820" t="s">
        <v>326</v>
      </c>
      <c r="I820" t="s">
        <v>333</v>
      </c>
    </row>
    <row r="821" spans="1:9" hidden="1" outlineLevel="1">
      <c r="A821" s="13" t="s">
        <v>325</v>
      </c>
      <c r="B821" s="15">
        <v>61</v>
      </c>
      <c r="C821" s="15">
        <v>53.558034767540804</v>
      </c>
      <c r="D821" s="15">
        <v>55.794938597642201</v>
      </c>
      <c r="E821" s="15">
        <v>77</v>
      </c>
      <c r="F821" s="15">
        <v>61.503783911190503</v>
      </c>
      <c r="G821" s="15">
        <v>75.391227520697001</v>
      </c>
      <c r="H821" s="15">
        <v>29.752015202929503</v>
      </c>
      <c r="I821" s="15">
        <v>414</v>
      </c>
    </row>
    <row r="822" spans="1:9" hidden="1" outlineLevel="1">
      <c r="A822" s="13" t="s">
        <v>340</v>
      </c>
      <c r="B822" s="15">
        <v>61</v>
      </c>
      <c r="C822" s="15"/>
      <c r="D822" s="15"/>
      <c r="E822" s="15">
        <v>77</v>
      </c>
      <c r="F822" s="15"/>
      <c r="G822" s="15"/>
      <c r="H822" s="15"/>
      <c r="I822" s="15">
        <v>138</v>
      </c>
    </row>
    <row r="823" spans="1:9" hidden="1" outlineLevel="1">
      <c r="A823" s="13" t="s">
        <v>257</v>
      </c>
      <c r="B823" s="15"/>
      <c r="C823" s="15">
        <v>31.996336446966801</v>
      </c>
      <c r="D823" s="15">
        <v>16.453589652051999</v>
      </c>
      <c r="E823" s="15"/>
      <c r="F823" s="15">
        <v>21.2864492387138</v>
      </c>
      <c r="G823" s="15">
        <v>65.322214521321499</v>
      </c>
      <c r="H823" s="15">
        <v>2.9414101409459001</v>
      </c>
      <c r="I823" s="15">
        <v>138</v>
      </c>
    </row>
    <row r="824" spans="1:9" hidden="1" outlineLevel="1">
      <c r="A824" s="13" t="s">
        <v>1</v>
      </c>
      <c r="B824" s="15"/>
      <c r="C824" s="15">
        <v>21.561698320573999</v>
      </c>
      <c r="D824" s="15">
        <v>39.341348945590198</v>
      </c>
      <c r="E824" s="15"/>
      <c r="F824" s="15">
        <v>40.217334672476703</v>
      </c>
      <c r="G824" s="15">
        <v>10.0690129993755</v>
      </c>
      <c r="H824" s="15">
        <v>26.810605061983601</v>
      </c>
      <c r="I824" s="15">
        <v>138</v>
      </c>
    </row>
    <row r="825" spans="1:9" hidden="1" outlineLevel="1">
      <c r="A825" s="13" t="s">
        <v>337</v>
      </c>
      <c r="B825" s="15">
        <v>29.971717499988301</v>
      </c>
      <c r="C825" s="15">
        <v>7.2600380125428998</v>
      </c>
      <c r="D825" s="15">
        <v>23.762284346253701</v>
      </c>
      <c r="E825" s="15">
        <v>35.121568548366902</v>
      </c>
      <c r="F825" s="15">
        <v>21.312022910837101</v>
      </c>
      <c r="G825" s="15">
        <v>66.069459353142804</v>
      </c>
      <c r="H825" s="15">
        <v>11.782767473933999</v>
      </c>
      <c r="I825" s="15">
        <v>195.2798581450657</v>
      </c>
    </row>
    <row r="826" spans="1:9" hidden="1" outlineLevel="1">
      <c r="A826" s="14" t="s">
        <v>340</v>
      </c>
      <c r="B826" s="15">
        <v>29.971717499988301</v>
      </c>
      <c r="C826" s="15"/>
      <c r="D826" s="15"/>
      <c r="E826" s="15">
        <v>35.121568548366902</v>
      </c>
      <c r="F826" s="15"/>
      <c r="G826" s="15"/>
      <c r="H826" s="15"/>
      <c r="I826" s="15">
        <v>65.093286048355196</v>
      </c>
    </row>
    <row r="827" spans="1:9" hidden="1" outlineLevel="1">
      <c r="A827" s="14" t="s">
        <v>257</v>
      </c>
      <c r="B827" s="15"/>
      <c r="C827" s="15"/>
      <c r="D827" s="15"/>
      <c r="E827" s="15"/>
      <c r="F827" s="15"/>
      <c r="G827" s="15">
        <v>65.093286048355196</v>
      </c>
      <c r="H827" s="15"/>
      <c r="I827" s="15">
        <v>65.093286048355196</v>
      </c>
    </row>
    <row r="828" spans="1:9" hidden="1" outlineLevel="1">
      <c r="A828" s="14" t="s">
        <v>1</v>
      </c>
      <c r="B828" s="15"/>
      <c r="C828" s="15">
        <v>7.2600380125428998</v>
      </c>
      <c r="D828" s="15">
        <v>23.762284346253701</v>
      </c>
      <c r="E828" s="15"/>
      <c r="F828" s="15">
        <v>21.312022910837101</v>
      </c>
      <c r="G828" s="15">
        <v>0.976173304787611</v>
      </c>
      <c r="H828" s="15">
        <v>11.782767473933999</v>
      </c>
      <c r="I828" s="15">
        <v>65.09328604835531</v>
      </c>
    </row>
    <row r="829" spans="1:9" hidden="1" outlineLevel="1">
      <c r="A829" s="13" t="s">
        <v>338</v>
      </c>
      <c r="B829" s="15">
        <v>11.997147230166201</v>
      </c>
      <c r="C829" s="15">
        <v>9.5694192667838802</v>
      </c>
      <c r="D829" s="15">
        <v>22.18538669546939</v>
      </c>
      <c r="E829" s="15">
        <v>23.062044857811401</v>
      </c>
      <c r="F829" s="15">
        <v>23.461053927502551</v>
      </c>
      <c r="G829" s="15">
        <v>4.768557359173295</v>
      </c>
      <c r="H829" s="15">
        <v>10.13396692702605</v>
      </c>
      <c r="I829" s="15">
        <v>105.17757626393276</v>
      </c>
    </row>
    <row r="830" spans="1:9" hidden="1" outlineLevel="1">
      <c r="A830" s="14" t="s">
        <v>340</v>
      </c>
      <c r="B830" s="15">
        <v>11.997147230166201</v>
      </c>
      <c r="C830" s="15"/>
      <c r="D830" s="15"/>
      <c r="E830" s="15">
        <v>23.062044857811401</v>
      </c>
      <c r="F830" s="15"/>
      <c r="G830" s="15"/>
      <c r="H830" s="15"/>
      <c r="I830" s="15">
        <v>35.0591920879776</v>
      </c>
    </row>
    <row r="831" spans="1:9" hidden="1" outlineLevel="1">
      <c r="A831" s="14" t="s">
        <v>257</v>
      </c>
      <c r="B831" s="15"/>
      <c r="C831" s="15">
        <v>3.02405315486804</v>
      </c>
      <c r="D831" s="15">
        <v>14.321887172076501</v>
      </c>
      <c r="E831" s="15"/>
      <c r="F831" s="15">
        <v>14.6932746344355</v>
      </c>
      <c r="G831" s="15">
        <v>0.118714980592695</v>
      </c>
      <c r="H831" s="15">
        <v>2.90126214600485</v>
      </c>
      <c r="I831" s="15">
        <v>35.059192087977578</v>
      </c>
    </row>
    <row r="832" spans="1:9" hidden="1" outlineLevel="1">
      <c r="A832" s="14" t="s">
        <v>1</v>
      </c>
      <c r="B832" s="15"/>
      <c r="C832" s="15">
        <v>6.5453661119158397</v>
      </c>
      <c r="D832" s="15">
        <v>7.8634995233928899</v>
      </c>
      <c r="E832" s="15"/>
      <c r="F832" s="15">
        <v>8.7677792930670506</v>
      </c>
      <c r="G832" s="15">
        <v>4.6498423785806002</v>
      </c>
      <c r="H832" s="15">
        <v>7.2327047810211997</v>
      </c>
      <c r="I832" s="15">
        <v>35.059192087977578</v>
      </c>
    </row>
    <row r="833" spans="1:9" hidden="1" outlineLevel="1">
      <c r="A833" s="13" t="s">
        <v>339</v>
      </c>
      <c r="B833" s="15">
        <v>17.0299205769217</v>
      </c>
      <c r="C833" s="15">
        <v>35.538060002119948</v>
      </c>
      <c r="D833" s="15">
        <v>6.3176207935562196</v>
      </c>
      <c r="E833" s="15">
        <v>11.8580064554467</v>
      </c>
      <c r="F833" s="15">
        <v>8.7768376321400261</v>
      </c>
      <c r="G833" s="15">
        <v>3.9142641769725008</v>
      </c>
      <c r="H833" s="15">
        <v>3.2290714599480901</v>
      </c>
      <c r="I833" s="15">
        <v>86.663781097105186</v>
      </c>
    </row>
    <row r="834" spans="1:9" hidden="1" outlineLevel="1">
      <c r="A834" s="14" t="s">
        <v>340</v>
      </c>
      <c r="B834" s="15">
        <v>17.0299205769217</v>
      </c>
      <c r="C834" s="15"/>
      <c r="D834" s="15"/>
      <c r="E834" s="15">
        <v>11.8580064554467</v>
      </c>
      <c r="F834" s="15"/>
      <c r="G834" s="15"/>
      <c r="H834" s="15"/>
      <c r="I834" s="15">
        <v>28.887927032368403</v>
      </c>
    </row>
    <row r="835" spans="1:9" hidden="1" outlineLevel="1">
      <c r="A835" s="14" t="s">
        <v>257</v>
      </c>
      <c r="B835" s="15"/>
      <c r="C835" s="15">
        <v>28.741610971660499</v>
      </c>
      <c r="D835" s="15"/>
      <c r="E835" s="15"/>
      <c r="F835" s="15">
        <v>3.6404651040546299E-2</v>
      </c>
      <c r="G835" s="15">
        <v>0.10991140966737099</v>
      </c>
      <c r="H835" s="15"/>
      <c r="I835" s="15">
        <v>28.887927032368417</v>
      </c>
    </row>
    <row r="836" spans="1:9" hidden="1" outlineLevel="1">
      <c r="A836" s="14" t="s">
        <v>1</v>
      </c>
      <c r="B836" s="15"/>
      <c r="C836" s="15">
        <v>6.79644903045945</v>
      </c>
      <c r="D836" s="15">
        <v>6.3176207935562196</v>
      </c>
      <c r="E836" s="15"/>
      <c r="F836" s="15">
        <v>8.7404329810994792</v>
      </c>
      <c r="G836" s="15">
        <v>3.8043527673051298</v>
      </c>
      <c r="H836" s="15">
        <v>3.2290714599480901</v>
      </c>
      <c r="I836" s="15">
        <v>28.887927032368367</v>
      </c>
    </row>
    <row r="837" spans="1:9" hidden="1" outlineLevel="1">
      <c r="A837" s="13" t="s">
        <v>336</v>
      </c>
      <c r="B837" s="15">
        <v>2.0012146929238002</v>
      </c>
      <c r="C837" s="15">
        <v>1.1905174860940981</v>
      </c>
      <c r="D837" s="15">
        <v>3.52964676236284</v>
      </c>
      <c r="E837" s="15">
        <v>3.9947655707969099</v>
      </c>
      <c r="F837" s="15">
        <v>4.9902548731327805</v>
      </c>
      <c r="G837" s="15">
        <v>0.63894663140836916</v>
      </c>
      <c r="H837" s="15">
        <v>1.6425947744433258</v>
      </c>
      <c r="I837" s="15">
        <v>17.987940791162124</v>
      </c>
    </row>
    <row r="838" spans="1:9" hidden="1" outlineLevel="1">
      <c r="A838" s="14" t="s">
        <v>340</v>
      </c>
      <c r="B838" s="15">
        <v>2.0012146929238002</v>
      </c>
      <c r="C838" s="15"/>
      <c r="D838" s="15"/>
      <c r="E838" s="15">
        <v>3.9947655707969099</v>
      </c>
      <c r="F838" s="15"/>
      <c r="G838" s="15"/>
      <c r="H838" s="15"/>
      <c r="I838" s="15">
        <v>5.9959802637207105</v>
      </c>
    </row>
    <row r="839" spans="1:9" hidden="1" outlineLevel="1">
      <c r="A839" s="14" t="s">
        <v>257</v>
      </c>
      <c r="B839" s="15"/>
      <c r="C839" s="15">
        <v>0.23067232043827801</v>
      </c>
      <c r="D839" s="15">
        <v>2.1317024799754498</v>
      </c>
      <c r="E839" s="15"/>
      <c r="F839" s="15">
        <v>3.5931553856597001</v>
      </c>
      <c r="G839" s="15">
        <v>3.0208270622314898E-4</v>
      </c>
      <c r="H839" s="15">
        <v>4.0147994941055802E-2</v>
      </c>
      <c r="I839" s="15">
        <v>5.9959802637207069</v>
      </c>
    </row>
    <row r="840" spans="1:9" hidden="1" outlineLevel="1">
      <c r="A840" s="14" t="s">
        <v>1</v>
      </c>
      <c r="B840" s="15"/>
      <c r="C840" s="15">
        <v>0.95984516565582001</v>
      </c>
      <c r="D840" s="15">
        <v>1.39794428238739</v>
      </c>
      <c r="E840" s="15"/>
      <c r="F840" s="15">
        <v>1.39709948747308</v>
      </c>
      <c r="G840" s="15">
        <v>0.63864454870214604</v>
      </c>
      <c r="H840" s="15">
        <v>1.6024467795022701</v>
      </c>
      <c r="I840" s="15">
        <v>5.995980263720706</v>
      </c>
    </row>
    <row r="841" spans="1:9" hidden="1" outlineLevel="1">
      <c r="A841" s="13" t="s">
        <v>346</v>
      </c>
      <c r="B841" s="15"/>
      <c r="C841" s="15"/>
      <c r="D841" s="15"/>
      <c r="E841" s="15">
        <v>2.9636145675780998</v>
      </c>
      <c r="F841" s="15">
        <v>2.9636145675780998</v>
      </c>
      <c r="G841" s="15"/>
      <c r="H841" s="15">
        <v>2.9636145675780998</v>
      </c>
      <c r="I841" s="15">
        <v>8.8908437027342995</v>
      </c>
    </row>
    <row r="842" spans="1:9" hidden="1" outlineLevel="1">
      <c r="A842" s="14" t="s">
        <v>340</v>
      </c>
      <c r="B842" s="15"/>
      <c r="C842" s="15"/>
      <c r="D842" s="15"/>
      <c r="E842" s="15">
        <v>2.9636145675780998</v>
      </c>
      <c r="F842" s="15"/>
      <c r="G842" s="15"/>
      <c r="H842" s="15"/>
      <c r="I842" s="15">
        <v>2.9636145675780998</v>
      </c>
    </row>
    <row r="843" spans="1:9" hidden="1" outlineLevel="1">
      <c r="A843" s="14" t="s">
        <v>257</v>
      </c>
      <c r="B843" s="15"/>
      <c r="C843" s="15"/>
      <c r="D843" s="15"/>
      <c r="E843" s="15"/>
      <c r="F843" s="15">
        <v>2.9636145675780998</v>
      </c>
      <c r="G843" s="15"/>
      <c r="H843" s="15"/>
      <c r="I843" s="15">
        <v>2.9636145675780998</v>
      </c>
    </row>
    <row r="844" spans="1:9" hidden="1" outlineLevel="1">
      <c r="A844" s="14" t="s">
        <v>1</v>
      </c>
      <c r="B844" s="15"/>
      <c r="C844" s="15"/>
      <c r="D844" s="15"/>
      <c r="E844" s="15"/>
      <c r="F844" s="15"/>
      <c r="G844" s="15"/>
      <c r="H844" s="15">
        <v>2.9636145675780998</v>
      </c>
      <c r="I844" s="15">
        <v>2.9636145675780998</v>
      </c>
    </row>
    <row r="845" spans="1:9" hidden="1" outlineLevel="1">
      <c r="A845" s="13" t="s">
        <v>333</v>
      </c>
      <c r="B845" s="15">
        <v>122</v>
      </c>
      <c r="C845" s="15">
        <v>107.11606953508162</v>
      </c>
      <c r="D845" s="15">
        <v>111.58987719528434</v>
      </c>
      <c r="E845" s="15">
        <v>154.00000000000003</v>
      </c>
      <c r="F845" s="15">
        <v>123.00756782238106</v>
      </c>
      <c r="G845" s="15">
        <v>150.78245504139392</v>
      </c>
      <c r="H845" s="15">
        <v>59.504030405859069</v>
      </c>
      <c r="I845" s="15">
        <v>828.00000000000045</v>
      </c>
    </row>
    <row r="846" spans="1:9" hidden="1" outlineLevel="1"/>
    <row r="847" spans="1:9" hidden="1" outlineLevel="1"/>
    <row r="848" spans="1:9" hidden="1" outlineLevel="1"/>
    <row r="849" hidden="1" outlineLevel="1"/>
    <row r="850" hidden="1" outlineLevel="1"/>
    <row r="851" hidden="1" outlineLevel="1"/>
    <row r="852" hidden="1" outlineLevel="1"/>
    <row r="853" hidden="1" outlineLevel="1"/>
    <row r="854" hidden="1" outlineLevel="1"/>
    <row r="855" hidden="1" outlineLevel="1"/>
    <row r="856" hidden="1" outlineLevel="1"/>
    <row r="857" hidden="1" outlineLevel="1"/>
    <row r="858" hidden="1" outlineLevel="1"/>
    <row r="859" hidden="1" outlineLevel="1"/>
    <row r="860" hidden="1" outlineLevel="1"/>
    <row r="861" hidden="1" outlineLevel="1"/>
    <row r="862" hidden="1" outlineLevel="1"/>
    <row r="863" hidden="1" outlineLevel="1"/>
    <row r="864" hidden="1" outlineLevel="1"/>
    <row r="865" hidden="1" outlineLevel="1"/>
    <row r="866" hidden="1" outlineLevel="1"/>
    <row r="867" hidden="1" outlineLevel="1"/>
    <row r="868" hidden="1" outlineLevel="1"/>
    <row r="869" hidden="1" outlineLevel="1"/>
    <row r="870" hidden="1" outlineLevel="1"/>
    <row r="871" hidden="1" outlineLevel="1"/>
    <row r="872" hidden="1" outlineLevel="1"/>
    <row r="873" hidden="1" outlineLevel="1"/>
    <row r="874" hidden="1" outlineLevel="1"/>
    <row r="875" hidden="1" outlineLevel="1"/>
    <row r="876" hidden="1" outlineLevel="1"/>
    <row r="877" hidden="1" outlineLevel="1"/>
    <row r="878" hidden="1" outlineLevel="1"/>
    <row r="879" hidden="1" outlineLevel="1"/>
    <row r="880" hidden="1" outlineLevel="1"/>
    <row r="881" hidden="1" outlineLevel="1"/>
    <row r="882" hidden="1" outlineLevel="1"/>
    <row r="883" hidden="1" outlineLevel="1"/>
    <row r="884" hidden="1" outlineLevel="1"/>
    <row r="885" hidden="1" outlineLevel="1"/>
    <row r="886" hidden="1" outlineLevel="1"/>
    <row r="887" hidden="1" outlineLevel="1"/>
    <row r="888" hidden="1" outlineLevel="1"/>
    <row r="889" hidden="1" outlineLevel="1"/>
    <row r="890" hidden="1" outlineLevel="1"/>
    <row r="891" hidden="1" outlineLevel="1"/>
    <row r="892" hidden="1" outlineLevel="1"/>
    <row r="893" hidden="1" outlineLevel="1"/>
    <row r="894" hidden="1" outlineLevel="1"/>
    <row r="895" hidden="1" outlineLevel="1"/>
    <row r="896" hidden="1" outlineLevel="1"/>
    <row r="897" hidden="1" outlineLevel="1"/>
    <row r="898" hidden="1" outlineLevel="1"/>
    <row r="899" hidden="1" outlineLevel="1"/>
    <row r="900" hidden="1" outlineLevel="1"/>
    <row r="901" hidden="1" outlineLevel="1"/>
    <row r="902" hidden="1" outlineLevel="1"/>
    <row r="903" hidden="1" outlineLevel="1"/>
    <row r="904" hidden="1" outlineLevel="1"/>
    <row r="905" hidden="1" outlineLevel="1"/>
    <row r="906" hidden="1" outlineLevel="1"/>
    <row r="907" hidden="1" outlineLevel="1"/>
    <row r="908" hidden="1" outlineLevel="1"/>
    <row r="909" hidden="1" outlineLevel="1"/>
    <row r="910" hidden="1" outlineLevel="1"/>
    <row r="911" hidden="1" outlineLevel="1"/>
    <row r="912" hidden="1" outlineLevel="1"/>
    <row r="913" hidden="1" outlineLevel="1"/>
    <row r="914" hidden="1" outlineLevel="1"/>
    <row r="915" hidden="1" outlineLevel="1"/>
    <row r="916" hidden="1" outlineLevel="1"/>
    <row r="917" hidden="1" outlineLevel="1"/>
    <row r="918" hidden="1" outlineLevel="1"/>
    <row r="919" hidden="1" outlineLevel="1"/>
    <row r="920" hidden="1" outlineLevel="1"/>
    <row r="921" hidden="1" outlineLevel="1"/>
    <row r="922" hidden="1" outlineLevel="1"/>
    <row r="923" hidden="1" outlineLevel="1"/>
    <row r="924" hidden="1" outlineLevel="1"/>
    <row r="925" hidden="1" outlineLevel="1"/>
    <row r="926" hidden="1" outlineLevel="1"/>
    <row r="927" hidden="1" outlineLevel="1"/>
    <row r="928" hidden="1" outlineLevel="1"/>
    <row r="929" hidden="1" outlineLevel="1"/>
    <row r="930" hidden="1" outlineLevel="1"/>
    <row r="931" hidden="1" outlineLevel="1"/>
    <row r="932" hidden="1" outlineLevel="1"/>
    <row r="933" hidden="1" outlineLevel="1"/>
    <row r="934" hidden="1" outlineLevel="1"/>
    <row r="935" hidden="1" outlineLevel="1"/>
    <row r="936" hidden="1" outlineLevel="1"/>
    <row r="937" hidden="1" outlineLevel="1"/>
    <row r="938" hidden="1" outlineLevel="1"/>
    <row r="939" hidden="1" outlineLevel="1"/>
    <row r="940" hidden="1" outlineLevel="1"/>
    <row r="941" hidden="1" outlineLevel="1"/>
    <row r="942" hidden="1" outlineLevel="1"/>
    <row r="943" hidden="1" outlineLevel="1"/>
    <row r="944" hidden="1" outlineLevel="1"/>
    <row r="945" hidden="1" outlineLevel="1"/>
    <row r="946" hidden="1" outlineLevel="1"/>
    <row r="947" hidden="1" outlineLevel="1"/>
    <row r="948" hidden="1" outlineLevel="1"/>
    <row r="949" hidden="1" outlineLevel="1"/>
    <row r="950" hidden="1" outlineLevel="1"/>
    <row r="951" hidden="1" outlineLevel="1"/>
    <row r="952" hidden="1" outlineLevel="1"/>
    <row r="953" hidden="1" outlineLevel="1"/>
    <row r="954" hidden="1" outlineLevel="1"/>
    <row r="955" hidden="1" outlineLevel="1"/>
    <row r="956" hidden="1" outlineLevel="1"/>
    <row r="957" hidden="1" outlineLevel="1"/>
    <row r="958" hidden="1" outlineLevel="1"/>
    <row r="959" hidden="1" outlineLevel="1"/>
    <row r="960" hidden="1" outlineLevel="1"/>
    <row r="961" hidden="1" outlineLevel="1"/>
    <row r="962" hidden="1" outlineLevel="1"/>
    <row r="963" hidden="1" outlineLevel="1"/>
    <row r="964" hidden="1" outlineLevel="1"/>
    <row r="965" hidden="1" outlineLevel="1"/>
    <row r="966" hidden="1" outlineLevel="1"/>
    <row r="967" hidden="1" outlineLevel="1"/>
    <row r="968" hidden="1" outlineLevel="1"/>
    <row r="969" hidden="1" outlineLevel="1"/>
    <row r="970" hidden="1" outlineLevel="1"/>
    <row r="971" hidden="1" outlineLevel="1"/>
    <row r="972" hidden="1" outlineLevel="1"/>
    <row r="973" hidden="1" outlineLevel="1"/>
    <row r="974" hidden="1" outlineLevel="1"/>
    <row r="975" hidden="1" outlineLevel="1"/>
    <row r="976" hidden="1" outlineLevel="1"/>
    <row r="977" hidden="1" outlineLevel="1"/>
    <row r="978" hidden="1" outlineLevel="1"/>
    <row r="979" hidden="1" outlineLevel="1"/>
    <row r="980" hidden="1" outlineLevel="1"/>
    <row r="981" hidden="1" outlineLevel="1"/>
    <row r="982" hidden="1" outlineLevel="1"/>
    <row r="983" hidden="1" outlineLevel="1"/>
    <row r="984" hidden="1" outlineLevel="1"/>
    <row r="985" hidden="1" outlineLevel="1"/>
    <row r="986" hidden="1" outlineLevel="1"/>
    <row r="987" hidden="1" outlineLevel="1"/>
    <row r="988" hidden="1" outlineLevel="1"/>
    <row r="989" hidden="1" outlineLevel="1"/>
    <row r="990" hidden="1" outlineLevel="1"/>
    <row r="991" hidden="1" outlineLevel="1"/>
    <row r="992" hidden="1" outlineLevel="1"/>
    <row r="993" hidden="1" outlineLevel="1"/>
    <row r="994" hidden="1" outlineLevel="1"/>
    <row r="995" hidden="1" outlineLevel="1"/>
    <row r="996" hidden="1" outlineLevel="1"/>
    <row r="997" hidden="1" outlineLevel="1"/>
    <row r="998" hidden="1" outlineLevel="1"/>
    <row r="999" hidden="1" outlineLevel="1"/>
    <row r="1000" hidden="1" outlineLevel="1"/>
    <row r="1001" hidden="1" outlineLevel="1"/>
    <row r="1002" hidden="1" outlineLevel="1"/>
    <row r="1003" hidden="1" outlineLevel="1"/>
    <row r="1004" hidden="1" outlineLevel="1"/>
    <row r="1005" hidden="1" outlineLevel="1"/>
    <row r="1006" hidden="1" outlineLevel="1"/>
    <row r="1007" hidden="1" outlineLevel="1"/>
    <row r="1008" hidden="1" outlineLevel="1"/>
    <row r="1009" hidden="1" outlineLevel="1"/>
    <row r="1010" hidden="1" outlineLevel="1"/>
    <row r="1011" hidden="1" outlineLevel="1"/>
    <row r="1012" hidden="1" outlineLevel="1"/>
    <row r="1013" hidden="1" outlineLevel="1"/>
    <row r="1014" hidden="1" outlineLevel="1"/>
    <row r="1015" hidden="1" outlineLevel="1"/>
    <row r="1016" hidden="1" outlineLevel="1"/>
    <row r="1017" hidden="1" outlineLevel="1"/>
    <row r="1018" hidden="1" outlineLevel="1"/>
    <row r="1019" hidden="1" outlineLevel="1"/>
    <row r="1020" hidden="1" outlineLevel="1"/>
    <row r="1021" hidden="1" outlineLevel="1"/>
    <row r="1022" hidden="1" outlineLevel="1"/>
    <row r="1023" hidden="1" outlineLevel="1"/>
    <row r="1024" hidden="1" outlineLevel="1"/>
    <row r="1025" hidden="1" outlineLevel="1"/>
    <row r="1026" hidden="1" outlineLevel="1"/>
    <row r="1027" hidden="1" outlineLevel="1"/>
    <row r="1028" hidden="1" outlineLevel="1"/>
    <row r="1029" hidden="1" outlineLevel="1"/>
    <row r="1030" hidden="1" outlineLevel="1"/>
    <row r="1031" hidden="1" outlineLevel="1"/>
    <row r="1032" hidden="1" outlineLevel="1"/>
    <row r="1033" hidden="1" outlineLevel="1"/>
    <row r="1034" hidden="1" outlineLevel="1"/>
    <row r="1035" hidden="1" outlineLevel="1"/>
    <row r="1036" hidden="1" outlineLevel="1"/>
    <row r="1037" hidden="1" outlineLevel="1"/>
    <row r="1038" hidden="1" outlineLevel="1"/>
    <row r="1039" hidden="1" outlineLevel="1"/>
    <row r="1040" hidden="1" outlineLevel="1"/>
    <row r="1041" hidden="1" outlineLevel="1"/>
    <row r="1042" hidden="1" outlineLevel="1"/>
    <row r="1043" hidden="1" outlineLevel="1"/>
    <row r="1044" hidden="1" outlineLevel="1"/>
    <row r="1045" hidden="1" outlineLevel="1"/>
    <row r="1046" hidden="1" outlineLevel="1"/>
    <row r="1047" hidden="1" outlineLevel="1"/>
    <row r="1048" hidden="1" outlineLevel="1"/>
    <row r="1049" hidden="1" outlineLevel="1"/>
    <row r="1050" hidden="1" outlineLevel="1"/>
    <row r="1051" hidden="1" outlineLevel="1"/>
    <row r="1052" hidden="1" outlineLevel="1"/>
    <row r="1053" hidden="1" outlineLevel="1"/>
    <row r="1054" hidden="1" outlineLevel="1"/>
    <row r="1055" hidden="1" outlineLevel="1"/>
    <row r="1056" hidden="1" outlineLevel="1"/>
    <row r="1057" hidden="1" outlineLevel="1"/>
    <row r="1058" hidden="1" outlineLevel="1"/>
    <row r="1059" hidden="1" outlineLevel="1"/>
    <row r="1060" hidden="1" outlineLevel="1"/>
    <row r="1061" hidden="1" outlineLevel="1"/>
    <row r="1062" hidden="1" outlineLevel="1"/>
    <row r="1063" hidden="1" outlineLevel="1"/>
    <row r="1064" hidden="1" outlineLevel="1"/>
    <row r="1065" hidden="1" outlineLevel="1"/>
    <row r="1066" hidden="1" outlineLevel="1"/>
    <row r="1067" hidden="1" outlineLevel="1"/>
    <row r="1068" hidden="1" outlineLevel="1"/>
    <row r="1069" hidden="1" outlineLevel="1"/>
    <row r="1070" hidden="1" outlineLevel="1"/>
    <row r="1071" hidden="1" outlineLevel="1"/>
    <row r="1072" hidden="1" outlineLevel="1"/>
    <row r="1073" hidden="1" outlineLevel="1"/>
    <row r="1074" hidden="1" outlineLevel="1"/>
    <row r="1075" hidden="1" outlineLevel="1"/>
    <row r="1076" hidden="1" outlineLevel="1"/>
    <row r="1077" hidden="1" outlineLevel="1"/>
    <row r="1078" hidden="1" outlineLevel="1"/>
    <row r="1079" hidden="1" outlineLevel="1"/>
    <row r="1080" hidden="1" outlineLevel="1"/>
    <row r="1081" hidden="1" outlineLevel="1"/>
    <row r="1082" hidden="1" outlineLevel="1"/>
    <row r="1083" hidden="1" outlineLevel="1"/>
    <row r="1084" hidden="1" outlineLevel="1"/>
    <row r="1085" hidden="1" outlineLevel="1"/>
    <row r="1086" hidden="1" outlineLevel="1"/>
    <row r="1087" hidden="1" outlineLevel="1"/>
    <row r="1088" hidden="1" outlineLevel="1"/>
    <row r="1089" hidden="1" outlineLevel="1"/>
    <row r="1090" hidden="1" outlineLevel="1"/>
    <row r="1091" hidden="1" outlineLevel="1"/>
    <row r="1092" hidden="1" outlineLevel="1"/>
    <row r="1093" hidden="1" outlineLevel="1"/>
    <row r="1094" hidden="1" outlineLevel="1"/>
    <row r="1095" hidden="1" outlineLevel="1"/>
    <row r="1096" hidden="1" outlineLevel="1"/>
    <row r="1097" hidden="1" outlineLevel="1"/>
    <row r="1098" hidden="1" outlineLevel="1"/>
    <row r="1099" hidden="1" outlineLevel="1"/>
    <row r="1100" hidden="1" outlineLevel="1"/>
    <row r="1101" collapsed="1"/>
  </sheetData>
  <mergeCells count="7">
    <mergeCell ref="A168:G168"/>
    <mergeCell ref="A1:G1"/>
    <mergeCell ref="A3:G3"/>
    <mergeCell ref="A4:G4"/>
    <mergeCell ref="A13:G13"/>
    <mergeCell ref="A14:G14"/>
    <mergeCell ref="A167:G167"/>
  </mergeCells>
  <conditionalFormatting sqref="B9">
    <cfRule type="dataBar" priority="1">
      <dataBar>
        <cfvo type="num" val="0"/>
        <cfvo type="num" val="66"/>
        <color theme="7"/>
      </dataBar>
    </cfRule>
  </conditionalFormatting>
  <conditionalFormatting sqref="B10">
    <cfRule type="dataBar" priority="2">
      <dataBar>
        <cfvo type="num" val="0"/>
        <cfvo type="num" val="66"/>
        <color theme="8"/>
      </dataBar>
    </cfRule>
  </conditionalFormatting>
  <conditionalFormatting sqref="B6">
    <cfRule type="dataBar" priority="3">
      <dataBar>
        <cfvo type="num" val="0"/>
        <cfvo type="num" val="66"/>
        <color theme="4"/>
      </dataBar>
    </cfRule>
  </conditionalFormatting>
  <conditionalFormatting sqref="B7">
    <cfRule type="dataBar" priority="4">
      <dataBar>
        <cfvo type="num" val="0"/>
        <cfvo type="num" val="66"/>
        <color theme="5"/>
      </dataBar>
    </cfRule>
  </conditionalFormatting>
  <conditionalFormatting sqref="B8">
    <cfRule type="dataBar" priority="5">
      <dataBar>
        <cfvo type="num" val="0"/>
        <cfvo type="num" val="66"/>
        <color theme="6"/>
      </dataBar>
    </cfRule>
  </conditionalFormatting>
  <conditionalFormatting sqref="D16:D62">
    <cfRule type="dataBar" priority="6">
      <dataBar showValue="0">
        <cfvo type="num" val="0"/>
        <cfvo type="num" val="100"/>
        <color theme="4"/>
      </dataBar>
    </cfRule>
  </conditionalFormatting>
  <conditionalFormatting sqref="D63:D106">
    <cfRule type="dataBar" priority="7">
      <dataBar showValue="0">
        <cfvo type="num" val="0"/>
        <cfvo type="num" val="100"/>
        <color theme="5"/>
      </dataBar>
    </cfRule>
  </conditionalFormatting>
  <conditionalFormatting sqref="D107:D116">
    <cfRule type="dataBar" priority="8">
      <dataBar showValue="0">
        <cfvo type="num" val="0"/>
        <cfvo type="num" val="100"/>
        <color theme="6"/>
      </dataBar>
    </cfRule>
  </conditionalFormatting>
  <conditionalFormatting sqref="D117:D142">
    <cfRule type="dataBar" priority="9">
      <dataBar showValue="0">
        <cfvo type="num" val="0"/>
        <cfvo type="num" val="100"/>
        <color theme="7"/>
      </dataBar>
    </cfRule>
  </conditionalFormatting>
  <conditionalFormatting sqref="D143:D163">
    <cfRule type="dataBar" priority="10">
      <dataBar showValue="0">
        <cfvo type="num" val="0"/>
        <cfvo type="num" val="100"/>
        <color theme="8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939"/>
  <sheetViews>
    <sheetView topLeftCell="A153" workbookViewId="0">
      <selection activeCell="A167" sqref="A167:G167"/>
    </sheetView>
  </sheetViews>
  <sheetFormatPr defaultRowHeight="12.75" outlineLevelRow="1"/>
  <cols>
    <col min="1" max="1" width="18.85546875" style="7" bestFit="1" customWidth="1"/>
    <col min="2" max="2" width="16.7109375" style="7" bestFit="1" customWidth="1"/>
    <col min="3" max="3" width="12.42578125" style="7" customWidth="1"/>
    <col min="4" max="4" width="12" style="7" customWidth="1"/>
    <col min="5" max="5" width="12" customWidth="1"/>
    <col min="6" max="6" width="12.42578125" customWidth="1"/>
    <col min="7" max="7" width="12" bestFit="1" customWidth="1"/>
    <col min="8" max="8" width="12" customWidth="1"/>
    <col min="9" max="9" width="12" bestFit="1" customWidth="1"/>
  </cols>
  <sheetData>
    <row r="1" spans="1:7" ht="20.25" thickBot="1">
      <c r="A1" s="21" t="s">
        <v>252</v>
      </c>
      <c r="B1" s="21"/>
      <c r="C1" s="21"/>
      <c r="D1" s="21"/>
      <c r="E1" s="21"/>
      <c r="F1" s="21"/>
      <c r="G1" s="21"/>
    </row>
    <row r="2" spans="1:7" ht="13.5" thickTop="1"/>
    <row r="3" spans="1:7">
      <c r="A3" s="22" t="s">
        <v>253</v>
      </c>
      <c r="B3" s="23"/>
      <c r="C3" s="23"/>
      <c r="D3" s="23"/>
      <c r="E3" s="23"/>
      <c r="F3" s="23"/>
      <c r="G3" s="24"/>
    </row>
    <row r="4" spans="1:7">
      <c r="A4" s="22" t="s">
        <v>254</v>
      </c>
      <c r="B4" s="23"/>
      <c r="C4" s="23"/>
      <c r="D4" s="23"/>
      <c r="E4" s="23"/>
      <c r="F4" s="23"/>
      <c r="G4" s="24"/>
    </row>
    <row r="5" spans="1:7" ht="15.75" thickBot="1">
      <c r="A5" s="9" t="s">
        <v>255</v>
      </c>
      <c r="B5" s="9" t="s">
        <v>256</v>
      </c>
    </row>
    <row r="6" spans="1:7" ht="15">
      <c r="A6" s="6" t="s">
        <v>337</v>
      </c>
      <c r="B6" s="7">
        <v>66</v>
      </c>
    </row>
    <row r="7" spans="1:7" ht="15">
      <c r="A7" s="6" t="s">
        <v>338</v>
      </c>
      <c r="B7" s="7">
        <v>26</v>
      </c>
    </row>
    <row r="8" spans="1:7" ht="15">
      <c r="A8" s="6" t="s">
        <v>339</v>
      </c>
      <c r="B8" s="7">
        <v>26</v>
      </c>
    </row>
    <row r="9" spans="1:7" ht="15">
      <c r="A9" s="6" t="s">
        <v>336</v>
      </c>
      <c r="B9" s="7">
        <v>20</v>
      </c>
    </row>
    <row r="12" spans="1:7" ht="15.75" thickBot="1">
      <c r="A12" s="25" t="s">
        <v>318</v>
      </c>
      <c r="B12" s="25"/>
      <c r="C12" s="25"/>
      <c r="D12" s="25"/>
      <c r="E12" s="25"/>
      <c r="F12" s="25"/>
      <c r="G12" s="25"/>
    </row>
    <row r="13" spans="1:7">
      <c r="A13" s="26" t="s">
        <v>319</v>
      </c>
      <c r="B13" s="27"/>
      <c r="C13" s="27"/>
      <c r="D13" s="27"/>
      <c r="E13" s="19"/>
      <c r="F13" s="19"/>
      <c r="G13" s="20"/>
    </row>
    <row r="14" spans="1:7">
      <c r="A14" s="7" t="s">
        <v>251</v>
      </c>
      <c r="B14" s="7" t="s">
        <v>320</v>
      </c>
      <c r="C14" s="7" t="s">
        <v>321</v>
      </c>
      <c r="D14" s="7" t="s">
        <v>322</v>
      </c>
    </row>
    <row r="15" spans="1:7">
      <c r="A15" s="7" t="str">
        <f>'Categories Report'!$A$6</f>
        <v>Category 1</v>
      </c>
      <c r="B15" s="10" t="s">
        <v>257</v>
      </c>
      <c r="C15" s="10" t="s">
        <v>258</v>
      </c>
      <c r="D15" s="7">
        <v>100</v>
      </c>
    </row>
    <row r="16" spans="1:7">
      <c r="A16" s="7" t="str">
        <f>'Categories Report'!$A$6</f>
        <v>Category 1</v>
      </c>
      <c r="B16" s="10" t="s">
        <v>259</v>
      </c>
      <c r="C16" s="10" t="s">
        <v>260</v>
      </c>
      <c r="D16" s="7">
        <v>30</v>
      </c>
    </row>
    <row r="17" spans="1:4">
      <c r="A17" s="7" t="str">
        <f>'Categories Report'!$A$6</f>
        <v>Category 1</v>
      </c>
      <c r="B17" s="10" t="s">
        <v>261</v>
      </c>
      <c r="C17" s="10" t="s">
        <v>260</v>
      </c>
      <c r="D17" s="7">
        <v>22</v>
      </c>
    </row>
    <row r="18" spans="1:4">
      <c r="A18" s="7" t="str">
        <f>'Categories Report'!$A$6</f>
        <v>Category 1</v>
      </c>
      <c r="B18" s="10" t="s">
        <v>262</v>
      </c>
      <c r="C18" s="10" t="s">
        <v>260</v>
      </c>
      <c r="D18" s="7">
        <v>22</v>
      </c>
    </row>
    <row r="19" spans="1:4">
      <c r="A19" s="7" t="str">
        <f>'Categories Report'!$A$6</f>
        <v>Category 1</v>
      </c>
      <c r="B19" s="10" t="s">
        <v>263</v>
      </c>
      <c r="C19" s="10" t="s">
        <v>260</v>
      </c>
      <c r="D19" s="7">
        <v>21</v>
      </c>
    </row>
    <row r="20" spans="1:4">
      <c r="A20" s="7" t="str">
        <f>'Categories Report'!$A$6</f>
        <v>Category 1</v>
      </c>
      <c r="B20" s="10" t="s">
        <v>264</v>
      </c>
      <c r="C20" s="10" t="s">
        <v>260</v>
      </c>
      <c r="D20" s="7">
        <v>20</v>
      </c>
    </row>
    <row r="21" spans="1:4">
      <c r="A21" s="7" t="str">
        <f>'Categories Report'!$A$6</f>
        <v>Category 1</v>
      </c>
      <c r="B21" s="10" t="s">
        <v>265</v>
      </c>
      <c r="C21" s="10" t="s">
        <v>260</v>
      </c>
      <c r="D21" s="7">
        <v>20</v>
      </c>
    </row>
    <row r="22" spans="1:4">
      <c r="A22" s="7" t="str">
        <f>'Categories Report'!$A$6</f>
        <v>Category 1</v>
      </c>
      <c r="B22" s="10" t="s">
        <v>266</v>
      </c>
      <c r="C22" s="10" t="s">
        <v>260</v>
      </c>
      <c r="D22" s="7">
        <v>19</v>
      </c>
    </row>
    <row r="23" spans="1:4">
      <c r="A23" s="7" t="str">
        <f>'Categories Report'!$A$6</f>
        <v>Category 1</v>
      </c>
      <c r="B23" s="10" t="s">
        <v>267</v>
      </c>
      <c r="C23" s="10" t="s">
        <v>260</v>
      </c>
      <c r="D23" s="7">
        <v>18</v>
      </c>
    </row>
    <row r="24" spans="1:4">
      <c r="A24" s="7" t="str">
        <f>'Categories Report'!$A$6</f>
        <v>Category 1</v>
      </c>
      <c r="B24" s="10" t="s">
        <v>268</v>
      </c>
      <c r="C24" s="10" t="s">
        <v>260</v>
      </c>
      <c r="D24" s="7">
        <v>18</v>
      </c>
    </row>
    <row r="25" spans="1:4">
      <c r="A25" s="7" t="str">
        <f>'Categories Report'!$A$6</f>
        <v>Category 1</v>
      </c>
      <c r="B25" s="10" t="s">
        <v>269</v>
      </c>
      <c r="C25" s="10" t="s">
        <v>260</v>
      </c>
      <c r="D25" s="7">
        <v>18</v>
      </c>
    </row>
    <row r="26" spans="1:4">
      <c r="A26" s="7" t="str">
        <f>'Categories Report'!$A$6</f>
        <v>Category 1</v>
      </c>
      <c r="B26" s="10" t="s">
        <v>270</v>
      </c>
      <c r="C26" s="10" t="s">
        <v>260</v>
      </c>
      <c r="D26" s="7">
        <v>18</v>
      </c>
    </row>
    <row r="27" spans="1:4">
      <c r="A27" s="7" t="str">
        <f>'Categories Report'!$A$6</f>
        <v>Category 1</v>
      </c>
      <c r="B27" s="10" t="s">
        <v>271</v>
      </c>
      <c r="C27" s="10" t="s">
        <v>260</v>
      </c>
      <c r="D27" s="7">
        <v>18</v>
      </c>
    </row>
    <row r="28" spans="1:4">
      <c r="A28" s="7" t="str">
        <f>'Categories Report'!$A$6</f>
        <v>Category 1</v>
      </c>
      <c r="B28" s="10" t="s">
        <v>272</v>
      </c>
      <c r="C28" s="10" t="s">
        <v>260</v>
      </c>
      <c r="D28" s="7">
        <v>17</v>
      </c>
    </row>
    <row r="29" spans="1:4">
      <c r="A29" s="7" t="str">
        <f>'Categories Report'!$A$6</f>
        <v>Category 1</v>
      </c>
      <c r="B29" s="10" t="s">
        <v>273</v>
      </c>
      <c r="C29" s="10" t="s">
        <v>260</v>
      </c>
      <c r="D29" s="7">
        <v>16</v>
      </c>
    </row>
    <row r="30" spans="1:4">
      <c r="A30" s="7" t="str">
        <f>'Categories Report'!$A$6</f>
        <v>Category 1</v>
      </c>
      <c r="B30" s="10" t="s">
        <v>274</v>
      </c>
      <c r="C30" s="10" t="s">
        <v>260</v>
      </c>
      <c r="D30" s="7">
        <v>15</v>
      </c>
    </row>
    <row r="31" spans="1:4">
      <c r="A31" s="7" t="str">
        <f>'Categories Report'!$A$6</f>
        <v>Category 1</v>
      </c>
      <c r="B31" s="10" t="s">
        <v>275</v>
      </c>
      <c r="C31" s="10" t="s">
        <v>260</v>
      </c>
      <c r="D31" s="7">
        <v>15</v>
      </c>
    </row>
    <row r="32" spans="1:4">
      <c r="A32" s="7" t="str">
        <f>'Categories Report'!$A$6</f>
        <v>Category 1</v>
      </c>
      <c r="B32" s="10" t="s">
        <v>276</v>
      </c>
      <c r="C32" s="10" t="s">
        <v>260</v>
      </c>
      <c r="D32" s="7">
        <v>15</v>
      </c>
    </row>
    <row r="33" spans="1:4">
      <c r="A33" s="7" t="str">
        <f>'Categories Report'!$A$6</f>
        <v>Category 1</v>
      </c>
      <c r="B33" s="10" t="s">
        <v>277</v>
      </c>
      <c r="C33" s="10" t="s">
        <v>260</v>
      </c>
      <c r="D33" s="7">
        <v>14</v>
      </c>
    </row>
    <row r="34" spans="1:4">
      <c r="A34" s="7" t="str">
        <f>'Categories Report'!$A$6</f>
        <v>Category 1</v>
      </c>
      <c r="B34" s="10" t="s">
        <v>278</v>
      </c>
      <c r="C34" s="10" t="s">
        <v>260</v>
      </c>
      <c r="D34" s="7">
        <v>14</v>
      </c>
    </row>
    <row r="35" spans="1:4">
      <c r="A35" s="7" t="str">
        <f>'Categories Report'!$A$6</f>
        <v>Category 1</v>
      </c>
      <c r="B35" s="10" t="s">
        <v>279</v>
      </c>
      <c r="C35" s="10" t="s">
        <v>260</v>
      </c>
      <c r="D35" s="7">
        <v>13</v>
      </c>
    </row>
    <row r="36" spans="1:4">
      <c r="A36" s="7" t="str">
        <f>'Categories Report'!$A$6</f>
        <v>Category 1</v>
      </c>
      <c r="B36" s="10" t="s">
        <v>280</v>
      </c>
      <c r="C36" s="10" t="s">
        <v>260</v>
      </c>
      <c r="D36" s="7">
        <v>13</v>
      </c>
    </row>
    <row r="37" spans="1:4">
      <c r="A37" s="7" t="str">
        <f>'Categories Report'!$A$6</f>
        <v>Category 1</v>
      </c>
      <c r="B37" s="10" t="s">
        <v>281</v>
      </c>
      <c r="C37" s="10" t="s">
        <v>260</v>
      </c>
      <c r="D37" s="7">
        <v>13</v>
      </c>
    </row>
    <row r="38" spans="1:4">
      <c r="A38" s="7" t="str">
        <f>'Categories Report'!$A$6</f>
        <v>Category 1</v>
      </c>
      <c r="B38" s="10" t="s">
        <v>282</v>
      </c>
      <c r="C38" s="10" t="s">
        <v>260</v>
      </c>
      <c r="D38" s="7">
        <v>12</v>
      </c>
    </row>
    <row r="39" spans="1:4">
      <c r="A39" s="7" t="str">
        <f>'Categories Report'!$A$6</f>
        <v>Category 1</v>
      </c>
      <c r="B39" s="10" t="s">
        <v>283</v>
      </c>
      <c r="C39" s="10" t="s">
        <v>260</v>
      </c>
      <c r="D39" s="7">
        <v>11</v>
      </c>
    </row>
    <row r="40" spans="1:4">
      <c r="A40" s="7" t="str">
        <f>'Categories Report'!$A$6</f>
        <v>Category 1</v>
      </c>
      <c r="B40" s="10" t="s">
        <v>284</v>
      </c>
      <c r="C40" s="10" t="s">
        <v>260</v>
      </c>
      <c r="D40" s="7">
        <v>10</v>
      </c>
    </row>
    <row r="41" spans="1:4">
      <c r="A41" s="7" t="str">
        <f>'Categories Report'!$A$6</f>
        <v>Category 1</v>
      </c>
      <c r="B41" s="10" t="s">
        <v>285</v>
      </c>
      <c r="C41" s="10" t="s">
        <v>260</v>
      </c>
      <c r="D41" s="7">
        <v>10</v>
      </c>
    </row>
    <row r="42" spans="1:4">
      <c r="A42" s="7" t="str">
        <f>'Categories Report'!$A$6</f>
        <v>Category 1</v>
      </c>
      <c r="B42" s="10" t="s">
        <v>286</v>
      </c>
      <c r="C42" s="10" t="s">
        <v>260</v>
      </c>
      <c r="D42" s="7">
        <v>10</v>
      </c>
    </row>
    <row r="43" spans="1:4">
      <c r="A43" s="7" t="str">
        <f>'Categories Report'!$A$6</f>
        <v>Category 1</v>
      </c>
      <c r="B43" s="10" t="s">
        <v>287</v>
      </c>
      <c r="C43" s="10" t="s">
        <v>260</v>
      </c>
      <c r="D43" s="7">
        <v>10</v>
      </c>
    </row>
    <row r="44" spans="1:4">
      <c r="A44" s="7" t="str">
        <f>'Categories Report'!$A$6</f>
        <v>Category 1</v>
      </c>
      <c r="B44" s="10" t="s">
        <v>288</v>
      </c>
      <c r="C44" s="10" t="s">
        <v>260</v>
      </c>
      <c r="D44" s="7">
        <v>9</v>
      </c>
    </row>
    <row r="45" spans="1:4">
      <c r="A45" s="7" t="str">
        <f>'Categories Report'!$A$6</f>
        <v>Category 1</v>
      </c>
      <c r="B45" s="10" t="s">
        <v>289</v>
      </c>
      <c r="C45" s="10" t="s">
        <v>260</v>
      </c>
      <c r="D45" s="7">
        <v>8</v>
      </c>
    </row>
    <row r="46" spans="1:4">
      <c r="A46" s="7" t="str">
        <f>'Categories Report'!$A$6</f>
        <v>Category 1</v>
      </c>
      <c r="B46" s="10" t="s">
        <v>290</v>
      </c>
      <c r="C46" s="10" t="s">
        <v>260</v>
      </c>
      <c r="D46" s="7">
        <v>7</v>
      </c>
    </row>
    <row r="47" spans="1:4">
      <c r="A47" s="7" t="str">
        <f>'Categories Report'!$A$6</f>
        <v>Category 1</v>
      </c>
      <c r="B47" s="10" t="s">
        <v>291</v>
      </c>
      <c r="C47" s="10" t="s">
        <v>260</v>
      </c>
      <c r="D47" s="7">
        <v>7</v>
      </c>
    </row>
    <row r="48" spans="1:4">
      <c r="A48" s="7" t="str">
        <f>'Categories Report'!$A$6</f>
        <v>Category 1</v>
      </c>
      <c r="B48" s="10" t="s">
        <v>292</v>
      </c>
      <c r="C48" s="10" t="s">
        <v>260</v>
      </c>
      <c r="D48" s="7">
        <v>7</v>
      </c>
    </row>
    <row r="49" spans="1:4">
      <c r="A49" s="7" t="str">
        <f>'Categories Report'!$A$6</f>
        <v>Category 1</v>
      </c>
      <c r="B49" s="10" t="s">
        <v>293</v>
      </c>
      <c r="C49" s="10" t="s">
        <v>260</v>
      </c>
      <c r="D49" s="7">
        <v>5</v>
      </c>
    </row>
    <row r="50" spans="1:4">
      <c r="A50" s="7" t="str">
        <f>'Categories Report'!$A$6</f>
        <v>Category 1</v>
      </c>
      <c r="B50" s="10" t="s">
        <v>294</v>
      </c>
      <c r="C50" s="10" t="s">
        <v>260</v>
      </c>
      <c r="D50" s="7">
        <v>5</v>
      </c>
    </row>
    <row r="51" spans="1:4">
      <c r="A51" s="7" t="str">
        <f>'Categories Report'!$A$6</f>
        <v>Category 1</v>
      </c>
      <c r="B51" s="10" t="s">
        <v>295</v>
      </c>
      <c r="C51" s="10" t="s">
        <v>260</v>
      </c>
      <c r="D51" s="7">
        <v>5</v>
      </c>
    </row>
    <row r="52" spans="1:4">
      <c r="A52" s="7" t="str">
        <f>'Categories Report'!$A$6</f>
        <v>Category 1</v>
      </c>
      <c r="B52" s="10" t="s">
        <v>296</v>
      </c>
      <c r="C52" s="10" t="s">
        <v>260</v>
      </c>
      <c r="D52" s="7">
        <v>4</v>
      </c>
    </row>
    <row r="53" spans="1:4">
      <c r="A53" s="7" t="str">
        <f>'Categories Report'!$A$6</f>
        <v>Category 1</v>
      </c>
      <c r="B53" s="10" t="s">
        <v>297</v>
      </c>
      <c r="C53" s="10" t="s">
        <v>260</v>
      </c>
      <c r="D53" s="7">
        <v>4</v>
      </c>
    </row>
    <row r="54" spans="1:4">
      <c r="A54" s="7" t="str">
        <f>'Categories Report'!$A$6</f>
        <v>Category 1</v>
      </c>
      <c r="B54" s="10" t="s">
        <v>298</v>
      </c>
      <c r="C54" s="10" t="s">
        <v>260</v>
      </c>
      <c r="D54" s="7">
        <v>4</v>
      </c>
    </row>
    <row r="55" spans="1:4">
      <c r="A55" s="7" t="str">
        <f>'Categories Report'!$A$6</f>
        <v>Category 1</v>
      </c>
      <c r="B55" s="10" t="s">
        <v>299</v>
      </c>
      <c r="C55" s="10" t="s">
        <v>260</v>
      </c>
      <c r="D55" s="7">
        <v>3</v>
      </c>
    </row>
    <row r="56" spans="1:4">
      <c r="A56" s="7" t="str">
        <f>'Categories Report'!$A$6</f>
        <v>Category 1</v>
      </c>
      <c r="B56" s="10" t="s">
        <v>300</v>
      </c>
      <c r="C56" s="10" t="s">
        <v>260</v>
      </c>
      <c r="D56" s="7">
        <v>3</v>
      </c>
    </row>
    <row r="57" spans="1:4">
      <c r="A57" s="7" t="str">
        <f>'Categories Report'!$A$6</f>
        <v>Category 1</v>
      </c>
      <c r="B57" s="10" t="s">
        <v>301</v>
      </c>
      <c r="C57" s="10" t="s">
        <v>260</v>
      </c>
      <c r="D57" s="7">
        <v>3</v>
      </c>
    </row>
    <row r="58" spans="1:4">
      <c r="A58" s="7" t="str">
        <f>'Categories Report'!$A$6</f>
        <v>Category 1</v>
      </c>
      <c r="B58" s="10" t="s">
        <v>302</v>
      </c>
      <c r="C58" s="10" t="s">
        <v>260</v>
      </c>
      <c r="D58" s="7">
        <v>3</v>
      </c>
    </row>
    <row r="59" spans="1:4">
      <c r="A59" s="7" t="str">
        <f>'Categories Report'!$A$6</f>
        <v>Category 1</v>
      </c>
      <c r="B59" s="10" t="s">
        <v>303</v>
      </c>
      <c r="C59" s="10" t="s">
        <v>260</v>
      </c>
      <c r="D59" s="7">
        <v>2</v>
      </c>
    </row>
    <row r="60" spans="1:4">
      <c r="A60" s="7" t="str">
        <f>'Categories Report'!$A$6</f>
        <v>Category 1</v>
      </c>
      <c r="B60" s="10" t="s">
        <v>304</v>
      </c>
      <c r="C60" s="10" t="s">
        <v>260</v>
      </c>
      <c r="D60" s="7">
        <v>2</v>
      </c>
    </row>
    <row r="61" spans="1:4">
      <c r="A61" s="7" t="str">
        <f>'Categories Report'!$A$6</f>
        <v>Category 1</v>
      </c>
      <c r="B61" s="10" t="s">
        <v>305</v>
      </c>
      <c r="C61" s="10" t="s">
        <v>260</v>
      </c>
      <c r="D61" s="7">
        <v>1</v>
      </c>
    </row>
    <row r="62" spans="1:4" hidden="1">
      <c r="A62" s="7" t="str">
        <f>'Categories Report'!$A$7</f>
        <v>Category 2</v>
      </c>
      <c r="B62" s="10" t="s">
        <v>257</v>
      </c>
      <c r="C62" s="10" t="s">
        <v>306</v>
      </c>
      <c r="D62" s="7">
        <v>100</v>
      </c>
    </row>
    <row r="63" spans="1:4" hidden="1">
      <c r="A63" s="7" t="str">
        <f>'Categories Report'!$A$7</f>
        <v>Category 2</v>
      </c>
      <c r="B63" s="10" t="s">
        <v>281</v>
      </c>
      <c r="C63" s="10" t="s">
        <v>307</v>
      </c>
      <c r="D63" s="7">
        <v>10</v>
      </c>
    </row>
    <row r="64" spans="1:4" hidden="1">
      <c r="A64" s="7" t="str">
        <f>'Categories Report'!$A$7</f>
        <v>Category 2</v>
      </c>
      <c r="B64" s="10" t="s">
        <v>265</v>
      </c>
      <c r="C64" s="10" t="s">
        <v>260</v>
      </c>
      <c r="D64" s="7">
        <v>6</v>
      </c>
    </row>
    <row r="65" spans="1:4" hidden="1">
      <c r="A65" s="7" t="str">
        <f>'Categories Report'!$A$7</f>
        <v>Category 2</v>
      </c>
      <c r="B65" s="10" t="s">
        <v>308</v>
      </c>
      <c r="C65" s="10" t="s">
        <v>307</v>
      </c>
      <c r="D65" s="7">
        <v>5</v>
      </c>
    </row>
    <row r="66" spans="1:4" hidden="1">
      <c r="A66" s="7" t="str">
        <f>'Categories Report'!$A$7</f>
        <v>Category 2</v>
      </c>
      <c r="B66" s="10" t="s">
        <v>268</v>
      </c>
      <c r="C66" s="10" t="s">
        <v>307</v>
      </c>
      <c r="D66" s="7">
        <v>4</v>
      </c>
    </row>
    <row r="67" spans="1:4" hidden="1">
      <c r="A67" s="7" t="str">
        <f>'Categories Report'!$A$7</f>
        <v>Category 2</v>
      </c>
      <c r="B67" s="10" t="s">
        <v>292</v>
      </c>
      <c r="C67" s="10" t="s">
        <v>260</v>
      </c>
      <c r="D67" s="7">
        <v>3</v>
      </c>
    </row>
    <row r="68" spans="1:4" hidden="1">
      <c r="A68" s="7" t="str">
        <f>'Categories Report'!$A$7</f>
        <v>Category 2</v>
      </c>
      <c r="B68" s="10" t="s">
        <v>297</v>
      </c>
      <c r="C68" s="10" t="s">
        <v>260</v>
      </c>
      <c r="D68" s="7">
        <v>3</v>
      </c>
    </row>
    <row r="69" spans="1:4" hidden="1">
      <c r="A69" s="7" t="str">
        <f>'Categories Report'!$A$7</f>
        <v>Category 2</v>
      </c>
      <c r="B69" s="10" t="s">
        <v>273</v>
      </c>
      <c r="C69" s="10" t="s">
        <v>260</v>
      </c>
      <c r="D69" s="7">
        <v>2</v>
      </c>
    </row>
    <row r="70" spans="1:4" hidden="1">
      <c r="A70" s="7" t="str">
        <f>'Categories Report'!$A$7</f>
        <v>Category 2</v>
      </c>
      <c r="B70" s="10" t="s">
        <v>269</v>
      </c>
      <c r="C70" s="10" t="s">
        <v>307</v>
      </c>
      <c r="D70" s="7">
        <v>1</v>
      </c>
    </row>
    <row r="71" spans="1:4" hidden="1">
      <c r="A71" s="7" t="str">
        <f>'Categories Report'!$A$7</f>
        <v>Category 2</v>
      </c>
      <c r="B71" s="10" t="s">
        <v>291</v>
      </c>
      <c r="C71" s="10" t="s">
        <v>260</v>
      </c>
      <c r="D71" s="7">
        <v>1</v>
      </c>
    </row>
    <row r="72" spans="1:4" hidden="1">
      <c r="A72" s="7" t="str">
        <f>'Categories Report'!$A$7</f>
        <v>Category 2</v>
      </c>
      <c r="B72" s="10" t="s">
        <v>305</v>
      </c>
      <c r="C72" s="10" t="s">
        <v>260</v>
      </c>
      <c r="D72" s="7">
        <v>1</v>
      </c>
    </row>
    <row r="73" spans="1:4" hidden="1">
      <c r="A73" s="7" t="str">
        <f>'Categories Report'!$A$7</f>
        <v>Category 2</v>
      </c>
      <c r="B73" s="10" t="s">
        <v>264</v>
      </c>
      <c r="C73" s="10" t="s">
        <v>307</v>
      </c>
      <c r="D73" s="7">
        <v>1</v>
      </c>
    </row>
    <row r="74" spans="1:4" hidden="1">
      <c r="A74" s="7" t="str">
        <f>'Categories Report'!$A$7</f>
        <v>Category 2</v>
      </c>
      <c r="B74" s="10" t="s">
        <v>288</v>
      </c>
      <c r="C74" s="10" t="s">
        <v>307</v>
      </c>
      <c r="D74" s="7">
        <v>1</v>
      </c>
    </row>
    <row r="75" spans="1:4" hidden="1">
      <c r="A75" s="7" t="str">
        <f>'Categories Report'!$A$7</f>
        <v>Category 2</v>
      </c>
      <c r="B75" s="10" t="s">
        <v>294</v>
      </c>
      <c r="C75" s="10" t="s">
        <v>260</v>
      </c>
      <c r="D75" s="7">
        <v>1</v>
      </c>
    </row>
    <row r="76" spans="1:4" hidden="1">
      <c r="A76" s="7" t="str">
        <f>'Categories Report'!$A$8</f>
        <v>Category 3</v>
      </c>
      <c r="B76" s="10" t="s">
        <v>265</v>
      </c>
      <c r="C76" s="10" t="s">
        <v>307</v>
      </c>
      <c r="D76" s="7">
        <v>100</v>
      </c>
    </row>
    <row r="77" spans="1:4" hidden="1">
      <c r="A77" s="7" t="str">
        <f>'Categories Report'!$A$8</f>
        <v>Category 3</v>
      </c>
      <c r="B77" s="10" t="s">
        <v>292</v>
      </c>
      <c r="C77" s="10" t="s">
        <v>307</v>
      </c>
      <c r="D77" s="7">
        <v>97</v>
      </c>
    </row>
    <row r="78" spans="1:4" hidden="1">
      <c r="A78" s="7" t="str">
        <f>'Categories Report'!$A$8</f>
        <v>Category 3</v>
      </c>
      <c r="B78" s="10" t="s">
        <v>257</v>
      </c>
      <c r="C78" s="10" t="s">
        <v>309</v>
      </c>
      <c r="D78" s="7">
        <v>82</v>
      </c>
    </row>
    <row r="79" spans="1:4" hidden="1">
      <c r="A79" s="7" t="str">
        <f>'Categories Report'!$A$8</f>
        <v>Category 3</v>
      </c>
      <c r="B79" s="10" t="s">
        <v>297</v>
      </c>
      <c r="C79" s="10" t="s">
        <v>307</v>
      </c>
      <c r="D79" s="7">
        <v>75</v>
      </c>
    </row>
    <row r="80" spans="1:4" hidden="1">
      <c r="A80" s="7" t="str">
        <f>'Categories Report'!$A$8</f>
        <v>Category 3</v>
      </c>
      <c r="B80" s="10" t="s">
        <v>273</v>
      </c>
      <c r="C80" s="10" t="s">
        <v>307</v>
      </c>
      <c r="D80" s="7">
        <v>72</v>
      </c>
    </row>
    <row r="81" spans="1:4" hidden="1">
      <c r="A81" s="7" t="str">
        <f>'Categories Report'!$A$8</f>
        <v>Category 3</v>
      </c>
      <c r="B81" s="10" t="s">
        <v>286</v>
      </c>
      <c r="C81" s="10" t="s">
        <v>307</v>
      </c>
      <c r="D81" s="7">
        <v>64</v>
      </c>
    </row>
    <row r="82" spans="1:4" hidden="1">
      <c r="A82" s="7" t="str">
        <f>'Categories Report'!$A$8</f>
        <v>Category 3</v>
      </c>
      <c r="B82" s="10" t="s">
        <v>284</v>
      </c>
      <c r="C82" s="10" t="s">
        <v>307</v>
      </c>
      <c r="D82" s="7">
        <v>51</v>
      </c>
    </row>
    <row r="83" spans="1:4" hidden="1">
      <c r="A83" s="7" t="str">
        <f>'Categories Report'!$A$8</f>
        <v>Category 3</v>
      </c>
      <c r="B83" s="10" t="s">
        <v>283</v>
      </c>
      <c r="C83" s="10" t="s">
        <v>307</v>
      </c>
      <c r="D83" s="7">
        <v>51</v>
      </c>
    </row>
    <row r="84" spans="1:4" hidden="1">
      <c r="A84" s="7" t="str">
        <f>'Categories Report'!$A$8</f>
        <v>Category 3</v>
      </c>
      <c r="B84" s="10" t="s">
        <v>261</v>
      </c>
      <c r="C84" s="10" t="s">
        <v>307</v>
      </c>
      <c r="D84" s="7">
        <v>50</v>
      </c>
    </row>
    <row r="85" spans="1:4" hidden="1">
      <c r="A85" s="7" t="str">
        <f>'Categories Report'!$A$8</f>
        <v>Category 3</v>
      </c>
      <c r="B85" s="10" t="s">
        <v>267</v>
      </c>
      <c r="C85" s="10" t="s">
        <v>307</v>
      </c>
      <c r="D85" s="7">
        <v>48</v>
      </c>
    </row>
    <row r="86" spans="1:4" hidden="1">
      <c r="A86" s="7" t="str">
        <f>'Categories Report'!$A$8</f>
        <v>Category 3</v>
      </c>
      <c r="B86" s="10" t="s">
        <v>291</v>
      </c>
      <c r="C86" s="10" t="s">
        <v>307</v>
      </c>
      <c r="D86" s="7">
        <v>47</v>
      </c>
    </row>
    <row r="87" spans="1:4" hidden="1">
      <c r="A87" s="7" t="str">
        <f>'Categories Report'!$A$8</f>
        <v>Category 3</v>
      </c>
      <c r="B87" s="10" t="s">
        <v>293</v>
      </c>
      <c r="C87" s="10" t="s">
        <v>307</v>
      </c>
      <c r="D87" s="7">
        <v>45</v>
      </c>
    </row>
    <row r="88" spans="1:4" hidden="1">
      <c r="A88" s="7" t="str">
        <f>'Categories Report'!$A$8</f>
        <v>Category 3</v>
      </c>
      <c r="B88" s="10" t="s">
        <v>298</v>
      </c>
      <c r="C88" s="10" t="s">
        <v>307</v>
      </c>
      <c r="D88" s="7">
        <v>44</v>
      </c>
    </row>
    <row r="89" spans="1:4" hidden="1">
      <c r="A89" s="7" t="str">
        <f>'Categories Report'!$A$8</f>
        <v>Category 3</v>
      </c>
      <c r="B89" s="10" t="s">
        <v>296</v>
      </c>
      <c r="C89" s="10" t="s">
        <v>307</v>
      </c>
      <c r="D89" s="7">
        <v>41</v>
      </c>
    </row>
    <row r="90" spans="1:4" hidden="1">
      <c r="A90" s="7" t="str">
        <f>'Categories Report'!$A$8</f>
        <v>Category 3</v>
      </c>
      <c r="B90" s="10" t="s">
        <v>262</v>
      </c>
      <c r="C90" s="10" t="s">
        <v>307</v>
      </c>
      <c r="D90" s="7">
        <v>40</v>
      </c>
    </row>
    <row r="91" spans="1:4" hidden="1">
      <c r="A91" s="7" t="str">
        <f>'Categories Report'!$A$8</f>
        <v>Category 3</v>
      </c>
      <c r="B91" s="10" t="s">
        <v>279</v>
      </c>
      <c r="C91" s="10" t="s">
        <v>307</v>
      </c>
      <c r="D91" s="7">
        <v>40</v>
      </c>
    </row>
    <row r="92" spans="1:4" hidden="1">
      <c r="A92" s="7" t="str">
        <f>'Categories Report'!$A$8</f>
        <v>Category 3</v>
      </c>
      <c r="B92" s="10" t="s">
        <v>305</v>
      </c>
      <c r="C92" s="10" t="s">
        <v>307</v>
      </c>
      <c r="D92" s="7">
        <v>39</v>
      </c>
    </row>
    <row r="93" spans="1:4" hidden="1">
      <c r="A93" s="7" t="str">
        <f>'Categories Report'!$A$8</f>
        <v>Category 3</v>
      </c>
      <c r="B93" s="10" t="s">
        <v>263</v>
      </c>
      <c r="C93" s="10" t="s">
        <v>307</v>
      </c>
      <c r="D93" s="7">
        <v>37</v>
      </c>
    </row>
    <row r="94" spans="1:4" hidden="1">
      <c r="A94" s="7" t="str">
        <f>'Categories Report'!$A$8</f>
        <v>Category 3</v>
      </c>
      <c r="B94" s="10" t="s">
        <v>277</v>
      </c>
      <c r="C94" s="10" t="s">
        <v>307</v>
      </c>
      <c r="D94" s="7">
        <v>37</v>
      </c>
    </row>
    <row r="95" spans="1:4" hidden="1">
      <c r="A95" s="7" t="str">
        <f>'Categories Report'!$A$8</f>
        <v>Category 3</v>
      </c>
      <c r="B95" s="10" t="s">
        <v>295</v>
      </c>
      <c r="C95" s="10" t="s">
        <v>307</v>
      </c>
      <c r="D95" s="7">
        <v>36</v>
      </c>
    </row>
    <row r="96" spans="1:4" hidden="1">
      <c r="A96" s="7" t="str">
        <f>'Categories Report'!$A$8</f>
        <v>Category 3</v>
      </c>
      <c r="B96" s="10" t="s">
        <v>275</v>
      </c>
      <c r="C96" s="10" t="s">
        <v>307</v>
      </c>
      <c r="D96" s="7">
        <v>35</v>
      </c>
    </row>
    <row r="97" spans="1:4" hidden="1">
      <c r="A97" s="7" t="str">
        <f>'Categories Report'!$A$8</f>
        <v>Category 3</v>
      </c>
      <c r="B97" s="10" t="s">
        <v>270</v>
      </c>
      <c r="C97" s="10" t="s">
        <v>307</v>
      </c>
      <c r="D97" s="7">
        <v>35</v>
      </c>
    </row>
    <row r="98" spans="1:4" hidden="1">
      <c r="A98" s="7" t="str">
        <f>'Categories Report'!$A$8</f>
        <v>Category 3</v>
      </c>
      <c r="B98" s="10" t="s">
        <v>274</v>
      </c>
      <c r="C98" s="10" t="s">
        <v>307</v>
      </c>
      <c r="D98" s="7">
        <v>35</v>
      </c>
    </row>
    <row r="99" spans="1:4" hidden="1">
      <c r="A99" s="7" t="str">
        <f>'Categories Report'!$A$8</f>
        <v>Category 3</v>
      </c>
      <c r="B99" s="10" t="s">
        <v>276</v>
      </c>
      <c r="C99" s="10" t="s">
        <v>307</v>
      </c>
      <c r="D99" s="7">
        <v>33</v>
      </c>
    </row>
    <row r="100" spans="1:4" hidden="1">
      <c r="A100" s="7" t="str">
        <f>'Categories Report'!$A$8</f>
        <v>Category 3</v>
      </c>
      <c r="B100" s="10" t="s">
        <v>272</v>
      </c>
      <c r="C100" s="10" t="s">
        <v>307</v>
      </c>
      <c r="D100" s="7">
        <v>33</v>
      </c>
    </row>
    <row r="101" spans="1:4" hidden="1">
      <c r="A101" s="7" t="str">
        <f>'Categories Report'!$A$8</f>
        <v>Category 3</v>
      </c>
      <c r="B101" s="10" t="s">
        <v>294</v>
      </c>
      <c r="C101" s="10" t="s">
        <v>307</v>
      </c>
      <c r="D101" s="7">
        <v>32</v>
      </c>
    </row>
    <row r="102" spans="1:4" hidden="1">
      <c r="A102" s="7" t="str">
        <f>'Categories Report'!$A$8</f>
        <v>Category 3</v>
      </c>
      <c r="B102" s="10" t="s">
        <v>288</v>
      </c>
      <c r="C102" s="10" t="s">
        <v>307</v>
      </c>
      <c r="D102" s="7">
        <v>29</v>
      </c>
    </row>
    <row r="103" spans="1:4" hidden="1">
      <c r="A103" s="7" t="str">
        <f>'Categories Report'!$A$8</f>
        <v>Category 3</v>
      </c>
      <c r="B103" s="10" t="s">
        <v>266</v>
      </c>
      <c r="C103" s="10" t="s">
        <v>307</v>
      </c>
      <c r="D103" s="7">
        <v>28</v>
      </c>
    </row>
    <row r="104" spans="1:4" hidden="1">
      <c r="A104" s="7" t="str">
        <f>'Categories Report'!$A$8</f>
        <v>Category 3</v>
      </c>
      <c r="B104" s="10" t="s">
        <v>278</v>
      </c>
      <c r="C104" s="10" t="s">
        <v>307</v>
      </c>
      <c r="D104" s="7">
        <v>28</v>
      </c>
    </row>
    <row r="105" spans="1:4" hidden="1">
      <c r="A105" s="7" t="str">
        <f>'Categories Report'!$A$8</f>
        <v>Category 3</v>
      </c>
      <c r="B105" s="10" t="s">
        <v>271</v>
      </c>
      <c r="C105" s="10" t="s">
        <v>307</v>
      </c>
      <c r="D105" s="7">
        <v>27</v>
      </c>
    </row>
    <row r="106" spans="1:4" hidden="1">
      <c r="A106" s="7" t="str">
        <f>'Categories Report'!$A$8</f>
        <v>Category 3</v>
      </c>
      <c r="B106" s="10" t="s">
        <v>299</v>
      </c>
      <c r="C106" s="10" t="s">
        <v>307</v>
      </c>
      <c r="D106" s="7">
        <v>24</v>
      </c>
    </row>
    <row r="107" spans="1:4" hidden="1">
      <c r="A107" s="7" t="str">
        <f>'Categories Report'!$A$8</f>
        <v>Category 3</v>
      </c>
      <c r="B107" s="10" t="s">
        <v>257</v>
      </c>
      <c r="C107" s="10" t="s">
        <v>310</v>
      </c>
      <c r="D107" s="7">
        <v>23</v>
      </c>
    </row>
    <row r="108" spans="1:4" hidden="1">
      <c r="A108" s="7" t="str">
        <f>'Categories Report'!$A$8</f>
        <v>Category 3</v>
      </c>
      <c r="B108" s="10" t="s">
        <v>289</v>
      </c>
      <c r="C108" s="10" t="s">
        <v>307</v>
      </c>
      <c r="D108" s="7">
        <v>21</v>
      </c>
    </row>
    <row r="109" spans="1:4" hidden="1">
      <c r="A109" s="7" t="str">
        <f>'Categories Report'!$A$8</f>
        <v>Category 3</v>
      </c>
      <c r="B109" s="10" t="s">
        <v>282</v>
      </c>
      <c r="C109" s="10" t="s">
        <v>307</v>
      </c>
      <c r="D109" s="7">
        <v>20</v>
      </c>
    </row>
    <row r="110" spans="1:4" hidden="1">
      <c r="A110" s="7" t="str">
        <f>'Categories Report'!$A$8</f>
        <v>Category 3</v>
      </c>
      <c r="B110" s="10" t="s">
        <v>280</v>
      </c>
      <c r="C110" s="10" t="s">
        <v>307</v>
      </c>
      <c r="D110" s="7">
        <v>18</v>
      </c>
    </row>
    <row r="111" spans="1:4" hidden="1">
      <c r="A111" s="7" t="str">
        <f>'Categories Report'!$A$8</f>
        <v>Category 3</v>
      </c>
      <c r="B111" s="10" t="s">
        <v>290</v>
      </c>
      <c r="C111" s="10" t="s">
        <v>307</v>
      </c>
      <c r="D111" s="7">
        <v>17</v>
      </c>
    </row>
    <row r="112" spans="1:4" hidden="1">
      <c r="A112" s="7" t="str">
        <f>'Categories Report'!$A$8</f>
        <v>Category 3</v>
      </c>
      <c r="B112" s="10" t="s">
        <v>301</v>
      </c>
      <c r="C112" s="10" t="s">
        <v>307</v>
      </c>
      <c r="D112" s="7">
        <v>15</v>
      </c>
    </row>
    <row r="113" spans="1:4" hidden="1">
      <c r="A113" s="7" t="str">
        <f>'Categories Report'!$A$8</f>
        <v>Category 3</v>
      </c>
      <c r="B113" s="10" t="s">
        <v>303</v>
      </c>
      <c r="C113" s="10" t="s">
        <v>307</v>
      </c>
      <c r="D113" s="7">
        <v>14</v>
      </c>
    </row>
    <row r="114" spans="1:4" hidden="1">
      <c r="A114" s="7" t="str">
        <f>'Categories Report'!$A$8</f>
        <v>Category 3</v>
      </c>
      <c r="B114" s="10" t="s">
        <v>285</v>
      </c>
      <c r="C114" s="10" t="s">
        <v>307</v>
      </c>
      <c r="D114" s="7">
        <v>12</v>
      </c>
    </row>
    <row r="115" spans="1:4" hidden="1">
      <c r="A115" s="7" t="str">
        <f>'Categories Report'!$A$8</f>
        <v>Category 3</v>
      </c>
      <c r="B115" s="10" t="s">
        <v>287</v>
      </c>
      <c r="C115" s="10" t="s">
        <v>307</v>
      </c>
      <c r="D115" s="7">
        <v>11</v>
      </c>
    </row>
    <row r="116" spans="1:4" hidden="1">
      <c r="A116" s="7" t="str">
        <f>'Categories Report'!$A$8</f>
        <v>Category 3</v>
      </c>
      <c r="B116" s="10" t="s">
        <v>259</v>
      </c>
      <c r="C116" s="10" t="s">
        <v>307</v>
      </c>
      <c r="D116" s="7">
        <v>11</v>
      </c>
    </row>
    <row r="117" spans="1:4" hidden="1">
      <c r="A117" s="7" t="str">
        <f>'Categories Report'!$A$8</f>
        <v>Category 3</v>
      </c>
      <c r="B117" s="10" t="s">
        <v>311</v>
      </c>
      <c r="C117" s="10" t="s">
        <v>307</v>
      </c>
      <c r="D117" s="7">
        <v>10</v>
      </c>
    </row>
    <row r="118" spans="1:4" hidden="1">
      <c r="A118" s="7" t="str">
        <f>'Categories Report'!$A$8</f>
        <v>Category 3</v>
      </c>
      <c r="B118" s="10" t="s">
        <v>300</v>
      </c>
      <c r="C118" s="10" t="s">
        <v>307</v>
      </c>
      <c r="D118" s="7">
        <v>10</v>
      </c>
    </row>
    <row r="119" spans="1:4" hidden="1">
      <c r="A119" s="7" t="str">
        <f>'Categories Report'!$A$8</f>
        <v>Category 3</v>
      </c>
      <c r="B119" s="10" t="s">
        <v>1</v>
      </c>
      <c r="C119" s="10" t="s">
        <v>312</v>
      </c>
      <c r="D119" s="7">
        <v>7</v>
      </c>
    </row>
    <row r="120" spans="1:4" hidden="1">
      <c r="A120" s="7" t="str">
        <f>'Categories Report'!$A$8</f>
        <v>Category 3</v>
      </c>
      <c r="B120" s="10" t="s">
        <v>302</v>
      </c>
      <c r="C120" s="10" t="s">
        <v>307</v>
      </c>
      <c r="D120" s="7">
        <v>5</v>
      </c>
    </row>
    <row r="121" spans="1:4" hidden="1">
      <c r="A121" s="7" t="str">
        <f>'Categories Report'!$A$8</f>
        <v>Category 3</v>
      </c>
      <c r="B121" s="10" t="s">
        <v>257</v>
      </c>
      <c r="C121" s="10" t="s">
        <v>313</v>
      </c>
      <c r="D121" s="7">
        <v>4</v>
      </c>
    </row>
    <row r="122" spans="1:4" hidden="1">
      <c r="A122" s="7" t="str">
        <f>'Categories Report'!$A$8</f>
        <v>Category 3</v>
      </c>
      <c r="B122" s="10" t="s">
        <v>314</v>
      </c>
      <c r="C122" s="10" t="s">
        <v>307</v>
      </c>
      <c r="D122" s="7">
        <v>3</v>
      </c>
    </row>
    <row r="123" spans="1:4" hidden="1">
      <c r="A123" s="7" t="str">
        <f>'Categories Report'!$A$8</f>
        <v>Category 3</v>
      </c>
      <c r="B123" s="10" t="s">
        <v>268</v>
      </c>
      <c r="C123" s="10" t="s">
        <v>307</v>
      </c>
      <c r="D123" s="7">
        <v>2</v>
      </c>
    </row>
    <row r="124" spans="1:4" hidden="1">
      <c r="A124" s="7" t="str">
        <f>'Categories Report'!$A$8</f>
        <v>Category 3</v>
      </c>
      <c r="B124" s="10" t="s">
        <v>264</v>
      </c>
      <c r="C124" s="10" t="s">
        <v>307</v>
      </c>
      <c r="D124" s="7">
        <v>2</v>
      </c>
    </row>
    <row r="125" spans="1:4" hidden="1">
      <c r="A125" s="7" t="str">
        <f>'Categories Report'!$A$9</f>
        <v>Category 4</v>
      </c>
      <c r="B125" s="10" t="s">
        <v>257</v>
      </c>
      <c r="C125" s="10" t="s">
        <v>313</v>
      </c>
      <c r="D125" s="7">
        <v>100</v>
      </c>
    </row>
    <row r="126" spans="1:4" hidden="1">
      <c r="A126" s="7" t="str">
        <f>'Categories Report'!$A$9</f>
        <v>Category 4</v>
      </c>
      <c r="B126" s="10" t="s">
        <v>262</v>
      </c>
      <c r="C126" s="10" t="s">
        <v>307</v>
      </c>
      <c r="D126" s="7">
        <v>60</v>
      </c>
    </row>
    <row r="127" spans="1:4" hidden="1">
      <c r="A127" s="7" t="str">
        <f>'Categories Report'!$A$9</f>
        <v>Category 4</v>
      </c>
      <c r="B127" s="10" t="s">
        <v>259</v>
      </c>
      <c r="C127" s="10" t="s">
        <v>307</v>
      </c>
      <c r="D127" s="7">
        <v>48</v>
      </c>
    </row>
    <row r="128" spans="1:4" hidden="1">
      <c r="A128" s="7" t="str">
        <f>'Categories Report'!$A$9</f>
        <v>Category 4</v>
      </c>
      <c r="B128" s="10" t="s">
        <v>272</v>
      </c>
      <c r="C128" s="10" t="s">
        <v>307</v>
      </c>
      <c r="D128" s="7">
        <v>46</v>
      </c>
    </row>
    <row r="129" spans="1:4" hidden="1">
      <c r="A129" s="7" t="str">
        <f>'Categories Report'!$A$9</f>
        <v>Category 4</v>
      </c>
      <c r="B129" s="10" t="s">
        <v>263</v>
      </c>
      <c r="C129" s="10" t="s">
        <v>307</v>
      </c>
      <c r="D129" s="7">
        <v>38</v>
      </c>
    </row>
    <row r="130" spans="1:4" hidden="1">
      <c r="A130" s="7" t="str">
        <f>'Categories Report'!$A$9</f>
        <v>Category 4</v>
      </c>
      <c r="B130" s="10" t="s">
        <v>264</v>
      </c>
      <c r="C130" s="10" t="s">
        <v>307</v>
      </c>
      <c r="D130" s="7">
        <v>28</v>
      </c>
    </row>
    <row r="131" spans="1:4" hidden="1">
      <c r="A131" s="7" t="str">
        <f>'Categories Report'!$A$9</f>
        <v>Category 4</v>
      </c>
      <c r="B131" s="10" t="s">
        <v>282</v>
      </c>
      <c r="C131" s="10" t="s">
        <v>307</v>
      </c>
      <c r="D131" s="7">
        <v>25</v>
      </c>
    </row>
    <row r="132" spans="1:4" hidden="1">
      <c r="A132" s="7" t="str">
        <f>'Categories Report'!$A$9</f>
        <v>Category 4</v>
      </c>
      <c r="B132" s="10" t="s">
        <v>1</v>
      </c>
      <c r="C132" s="10" t="s">
        <v>315</v>
      </c>
      <c r="D132" s="7">
        <v>21</v>
      </c>
    </row>
    <row r="133" spans="1:4" hidden="1">
      <c r="A133" s="7" t="str">
        <f>'Categories Report'!$A$9</f>
        <v>Category 4</v>
      </c>
      <c r="B133" s="10" t="s">
        <v>269</v>
      </c>
      <c r="C133" s="10" t="s">
        <v>307</v>
      </c>
      <c r="D133" s="7">
        <v>21</v>
      </c>
    </row>
    <row r="134" spans="1:4" hidden="1">
      <c r="A134" s="7" t="str">
        <f>'Categories Report'!$A$9</f>
        <v>Category 4</v>
      </c>
      <c r="B134" s="10" t="s">
        <v>267</v>
      </c>
      <c r="C134" s="10" t="s">
        <v>307</v>
      </c>
      <c r="D134" s="7">
        <v>20</v>
      </c>
    </row>
    <row r="135" spans="1:4" hidden="1">
      <c r="A135" s="7" t="str">
        <f>'Categories Report'!$A$9</f>
        <v>Category 4</v>
      </c>
      <c r="B135" s="10" t="s">
        <v>270</v>
      </c>
      <c r="C135" s="10" t="s">
        <v>307</v>
      </c>
      <c r="D135" s="7">
        <v>15</v>
      </c>
    </row>
    <row r="136" spans="1:4" hidden="1">
      <c r="A136" s="7" t="str">
        <f>'Categories Report'!$A$9</f>
        <v>Category 4</v>
      </c>
      <c r="B136" s="10" t="s">
        <v>268</v>
      </c>
      <c r="C136" s="10" t="s">
        <v>307</v>
      </c>
      <c r="D136" s="7">
        <v>15</v>
      </c>
    </row>
    <row r="137" spans="1:4" hidden="1">
      <c r="A137" s="7" t="str">
        <f>'Categories Report'!$A$9</f>
        <v>Category 4</v>
      </c>
      <c r="B137" s="10" t="s">
        <v>278</v>
      </c>
      <c r="C137" s="10" t="s">
        <v>307</v>
      </c>
      <c r="D137" s="7">
        <v>12</v>
      </c>
    </row>
    <row r="138" spans="1:4" hidden="1">
      <c r="A138" s="7" t="str">
        <f>'Categories Report'!$A$9</f>
        <v>Category 4</v>
      </c>
      <c r="B138" s="10" t="s">
        <v>273</v>
      </c>
      <c r="C138" s="10" t="s">
        <v>307</v>
      </c>
      <c r="D138" s="7">
        <v>10</v>
      </c>
    </row>
    <row r="139" spans="1:4" hidden="1">
      <c r="A139" s="7" t="str">
        <f>'Categories Report'!$A$9</f>
        <v>Category 4</v>
      </c>
      <c r="B139" s="10" t="s">
        <v>265</v>
      </c>
      <c r="C139" s="10" t="s">
        <v>307</v>
      </c>
      <c r="D139" s="7">
        <v>10</v>
      </c>
    </row>
    <row r="140" spans="1:4" hidden="1">
      <c r="A140" s="7" t="str">
        <f>'Categories Report'!$A$9</f>
        <v>Category 4</v>
      </c>
      <c r="B140" s="10" t="s">
        <v>316</v>
      </c>
      <c r="C140" s="10" t="s">
        <v>307</v>
      </c>
      <c r="D140" s="7">
        <v>8</v>
      </c>
    </row>
    <row r="141" spans="1:4" hidden="1">
      <c r="A141" s="7" t="str">
        <f>'Categories Report'!$A$9</f>
        <v>Category 4</v>
      </c>
      <c r="B141" s="10" t="s">
        <v>280</v>
      </c>
      <c r="C141" s="10" t="s">
        <v>307</v>
      </c>
      <c r="D141" s="7">
        <v>8</v>
      </c>
    </row>
    <row r="142" spans="1:4" hidden="1">
      <c r="A142" s="7" t="str">
        <f>'Categories Report'!$A$9</f>
        <v>Category 4</v>
      </c>
      <c r="B142" s="10" t="s">
        <v>295</v>
      </c>
      <c r="C142" s="10" t="s">
        <v>260</v>
      </c>
      <c r="D142" s="7">
        <v>6</v>
      </c>
    </row>
    <row r="143" spans="1:4" hidden="1">
      <c r="A143" s="7" t="str">
        <f>'Categories Report'!$A$9</f>
        <v>Category 4</v>
      </c>
      <c r="B143" s="10" t="s">
        <v>277</v>
      </c>
      <c r="C143" s="10" t="s">
        <v>307</v>
      </c>
      <c r="D143" s="7">
        <v>5</v>
      </c>
    </row>
    <row r="144" spans="1:4" hidden="1">
      <c r="A144" s="7" t="str">
        <f>'Categories Report'!$A$9</f>
        <v>Category 4</v>
      </c>
      <c r="B144" s="10" t="s">
        <v>294</v>
      </c>
      <c r="C144" s="10" t="s">
        <v>307</v>
      </c>
      <c r="D144" s="7">
        <v>4</v>
      </c>
    </row>
    <row r="145" spans="1:7" hidden="1">
      <c r="A145" s="7" t="str">
        <f>'Categories Report'!$A$9</f>
        <v>Category 4</v>
      </c>
      <c r="B145" s="10" t="s">
        <v>285</v>
      </c>
      <c r="C145" s="10" t="s">
        <v>307</v>
      </c>
      <c r="D145" s="7">
        <v>3</v>
      </c>
    </row>
    <row r="146" spans="1:7" hidden="1">
      <c r="A146" s="7" t="str">
        <f>'Categories Report'!$A$9</f>
        <v>Category 4</v>
      </c>
      <c r="B146" s="10" t="s">
        <v>271</v>
      </c>
      <c r="C146" s="10" t="s">
        <v>307</v>
      </c>
      <c r="D146" s="7">
        <v>2</v>
      </c>
    </row>
    <row r="147" spans="1:7" hidden="1">
      <c r="A147" s="7" t="str">
        <f>'Categories Report'!$A$9</f>
        <v>Category 4</v>
      </c>
      <c r="B147" s="10" t="s">
        <v>314</v>
      </c>
      <c r="C147" s="10" t="s">
        <v>307</v>
      </c>
      <c r="D147" s="7">
        <v>2</v>
      </c>
    </row>
    <row r="148" spans="1:7" hidden="1">
      <c r="A148" s="7" t="str">
        <f>'Categories Report'!$A$9</f>
        <v>Category 4</v>
      </c>
      <c r="B148" s="10" t="s">
        <v>281</v>
      </c>
      <c r="C148" s="10" t="s">
        <v>307</v>
      </c>
      <c r="D148" s="7">
        <v>1</v>
      </c>
    </row>
    <row r="149" spans="1:7" hidden="1">
      <c r="A149" s="7" t="str">
        <f>'Categories Report'!$A$9</f>
        <v>Category 4</v>
      </c>
      <c r="B149" s="10" t="s">
        <v>286</v>
      </c>
      <c r="C149" s="10" t="s">
        <v>260</v>
      </c>
      <c r="D149" s="7">
        <v>1</v>
      </c>
    </row>
    <row r="150" spans="1:7" hidden="1">
      <c r="A150" s="7" t="str">
        <f>'Categories Report'!$A$9</f>
        <v>Category 4</v>
      </c>
      <c r="B150" s="10" t="s">
        <v>1</v>
      </c>
      <c r="C150" s="10" t="s">
        <v>317</v>
      </c>
      <c r="D150" s="7">
        <v>1</v>
      </c>
    </row>
    <row r="154" spans="1:7" ht="15.75" thickBot="1">
      <c r="A154" s="25" t="s">
        <v>323</v>
      </c>
      <c r="B154" s="25"/>
      <c r="C154" s="25"/>
      <c r="D154" s="25"/>
      <c r="E154" s="25"/>
      <c r="F154" s="25"/>
      <c r="G154" s="25"/>
    </row>
    <row r="155" spans="1:7">
      <c r="A155" s="18" t="s">
        <v>324</v>
      </c>
      <c r="B155" s="19"/>
      <c r="C155" s="19"/>
      <c r="D155" s="19"/>
      <c r="E155" s="19"/>
      <c r="F155" s="19"/>
      <c r="G155" s="20"/>
    </row>
    <row r="185" spans="1:4" hidden="1" outlineLevel="1">
      <c r="A185" s="7" t="s">
        <v>251</v>
      </c>
      <c r="B185" s="7" t="s">
        <v>320</v>
      </c>
      <c r="C185" s="7" t="s">
        <v>321</v>
      </c>
      <c r="D185" s="7" t="s">
        <v>331</v>
      </c>
    </row>
    <row r="186" spans="1:4" hidden="1" outlineLevel="1">
      <c r="A186" s="7" t="s">
        <v>325</v>
      </c>
      <c r="B186" s="7" t="s">
        <v>1</v>
      </c>
      <c r="C186" s="7" t="s">
        <v>326</v>
      </c>
      <c r="D186" s="7">
        <v>25.627550317259502</v>
      </c>
    </row>
    <row r="187" spans="1:4" hidden="1" outlineLevel="1">
      <c r="A187" s="7" t="s">
        <v>325</v>
      </c>
      <c r="B187" s="7" t="s">
        <v>1</v>
      </c>
      <c r="C187" s="7" t="s">
        <v>327</v>
      </c>
      <c r="D187" s="7">
        <v>39.974640947321703</v>
      </c>
    </row>
    <row r="188" spans="1:4" hidden="1" outlineLevel="1">
      <c r="A188" s="7" t="s">
        <v>325</v>
      </c>
      <c r="B188" s="7" t="s">
        <v>1</v>
      </c>
      <c r="C188" s="7" t="s">
        <v>328</v>
      </c>
      <c r="D188" s="7">
        <v>40.799865650218401</v>
      </c>
    </row>
    <row r="189" spans="1:4" hidden="1" outlineLevel="1">
      <c r="A189" s="7" t="s">
        <v>325</v>
      </c>
      <c r="B189" s="7" t="s">
        <v>1</v>
      </c>
      <c r="C189" s="7" t="s">
        <v>329</v>
      </c>
      <c r="D189" s="7">
        <v>21.8128893410667</v>
      </c>
    </row>
    <row r="190" spans="1:4" hidden="1" outlineLevel="1">
      <c r="A190" s="7" t="s">
        <v>325</v>
      </c>
      <c r="B190" s="7" t="s">
        <v>1</v>
      </c>
      <c r="C190" s="7" t="s">
        <v>330</v>
      </c>
      <c r="D190" s="7">
        <v>9.7850537441337107</v>
      </c>
    </row>
    <row r="191" spans="1:4" hidden="1" outlineLevel="1">
      <c r="A191" s="7" t="s">
        <v>325</v>
      </c>
      <c r="B191" s="7" t="s">
        <v>257</v>
      </c>
      <c r="C191" s="7" t="s">
        <v>326</v>
      </c>
      <c r="D191" s="7">
        <v>3.9953649207270598</v>
      </c>
    </row>
    <row r="192" spans="1:4" hidden="1" outlineLevel="1">
      <c r="A192" s="7" t="s">
        <v>325</v>
      </c>
      <c r="B192" s="7" t="s">
        <v>257</v>
      </c>
      <c r="C192" s="7" t="s">
        <v>327</v>
      </c>
      <c r="D192" s="7">
        <v>13.014400520472501</v>
      </c>
    </row>
    <row r="193" spans="1:4" hidden="1" outlineLevel="1">
      <c r="A193" s="7" t="s">
        <v>325</v>
      </c>
      <c r="B193" s="7" t="s">
        <v>257</v>
      </c>
      <c r="C193" s="7" t="s">
        <v>328</v>
      </c>
      <c r="D193" s="7">
        <v>25.160057203848801</v>
      </c>
    </row>
    <row r="194" spans="1:4" hidden="1" outlineLevel="1">
      <c r="A194" s="7" t="s">
        <v>325</v>
      </c>
      <c r="B194" s="7" t="s">
        <v>257</v>
      </c>
      <c r="C194" s="7" t="s">
        <v>329</v>
      </c>
      <c r="D194" s="7">
        <v>29.795339530268201</v>
      </c>
    </row>
    <row r="195" spans="1:4" hidden="1" outlineLevel="1">
      <c r="A195" s="7" t="s">
        <v>325</v>
      </c>
      <c r="B195" s="7" t="s">
        <v>257</v>
      </c>
      <c r="C195" s="7" t="s">
        <v>330</v>
      </c>
      <c r="D195" s="7">
        <v>66.034837824683393</v>
      </c>
    </row>
    <row r="196" spans="1:4" hidden="1" outlineLevel="1">
      <c r="A196" s="7" t="s">
        <v>325</v>
      </c>
      <c r="B196" s="7" t="s">
        <v>259</v>
      </c>
      <c r="C196" s="7">
        <v>0</v>
      </c>
      <c r="D196" s="7">
        <v>54</v>
      </c>
    </row>
    <row r="197" spans="1:4" hidden="1" outlineLevel="1">
      <c r="A197" s="7" t="s">
        <v>325</v>
      </c>
      <c r="B197" s="7" t="s">
        <v>259</v>
      </c>
      <c r="C197" s="7">
        <v>1</v>
      </c>
      <c r="D197" s="7">
        <v>84</v>
      </c>
    </row>
    <row r="198" spans="1:4" hidden="1" outlineLevel="1">
      <c r="A198" s="7" t="s">
        <v>325</v>
      </c>
      <c r="B198" s="7" t="s">
        <v>304</v>
      </c>
      <c r="C198" s="7">
        <v>1</v>
      </c>
      <c r="D198" s="7">
        <v>125</v>
      </c>
    </row>
    <row r="199" spans="1:4" hidden="1" outlineLevel="1">
      <c r="A199" s="7" t="s">
        <v>325</v>
      </c>
      <c r="B199" s="7" t="s">
        <v>304</v>
      </c>
      <c r="C199" s="7">
        <v>0</v>
      </c>
      <c r="D199" s="7">
        <v>13</v>
      </c>
    </row>
    <row r="200" spans="1:4" hidden="1" outlineLevel="1">
      <c r="A200" s="7" t="s">
        <v>325</v>
      </c>
      <c r="B200" s="7" t="s">
        <v>290</v>
      </c>
      <c r="C200" s="7">
        <v>0</v>
      </c>
      <c r="D200" s="7">
        <v>31</v>
      </c>
    </row>
    <row r="201" spans="1:4" hidden="1" outlineLevel="1">
      <c r="A201" s="7" t="s">
        <v>325</v>
      </c>
      <c r="B201" s="7" t="s">
        <v>290</v>
      </c>
      <c r="C201" s="7">
        <v>1</v>
      </c>
      <c r="D201" s="7">
        <v>107</v>
      </c>
    </row>
    <row r="202" spans="1:4" hidden="1" outlineLevel="1">
      <c r="A202" s="7" t="s">
        <v>325</v>
      </c>
      <c r="B202" s="7" t="s">
        <v>263</v>
      </c>
      <c r="C202" s="7">
        <v>1</v>
      </c>
      <c r="D202" s="7">
        <v>101</v>
      </c>
    </row>
    <row r="203" spans="1:4" hidden="1" outlineLevel="1">
      <c r="A203" s="7" t="s">
        <v>325</v>
      </c>
      <c r="B203" s="7" t="s">
        <v>263</v>
      </c>
      <c r="C203" s="7">
        <v>0</v>
      </c>
      <c r="D203" s="7">
        <v>37</v>
      </c>
    </row>
    <row r="204" spans="1:4" hidden="1" outlineLevel="1">
      <c r="A204" s="7" t="s">
        <v>325</v>
      </c>
      <c r="B204" s="7" t="s">
        <v>293</v>
      </c>
      <c r="C204" s="7">
        <v>1</v>
      </c>
      <c r="D204" s="7">
        <v>127</v>
      </c>
    </row>
    <row r="205" spans="1:4" hidden="1" outlineLevel="1">
      <c r="A205" s="7" t="s">
        <v>325</v>
      </c>
      <c r="B205" s="7" t="s">
        <v>293</v>
      </c>
      <c r="C205" s="7">
        <v>0</v>
      </c>
      <c r="D205" s="7">
        <v>11</v>
      </c>
    </row>
    <row r="206" spans="1:4" hidden="1" outlineLevel="1">
      <c r="A206" s="7" t="s">
        <v>325</v>
      </c>
      <c r="B206" s="7" t="s">
        <v>296</v>
      </c>
      <c r="C206" s="7">
        <v>0</v>
      </c>
      <c r="D206" s="7">
        <v>14</v>
      </c>
    </row>
    <row r="207" spans="1:4" hidden="1" outlineLevel="1">
      <c r="A207" s="7" t="s">
        <v>325</v>
      </c>
      <c r="B207" s="7" t="s">
        <v>296</v>
      </c>
      <c r="C207" s="7">
        <v>1</v>
      </c>
      <c r="D207" s="7">
        <v>124</v>
      </c>
    </row>
    <row r="208" spans="1:4" hidden="1" outlineLevel="1">
      <c r="A208" s="7" t="s">
        <v>325</v>
      </c>
      <c r="B208" s="7" t="s">
        <v>311</v>
      </c>
      <c r="C208" s="7">
        <v>1</v>
      </c>
      <c r="D208" s="7">
        <v>126</v>
      </c>
    </row>
    <row r="209" spans="1:4" hidden="1" outlineLevel="1">
      <c r="A209" s="7" t="s">
        <v>325</v>
      </c>
      <c r="B209" s="7" t="s">
        <v>311</v>
      </c>
      <c r="C209" s="7">
        <v>0</v>
      </c>
      <c r="D209" s="7">
        <v>12</v>
      </c>
    </row>
    <row r="210" spans="1:4" hidden="1" outlineLevel="1">
      <c r="A210" s="7" t="s">
        <v>325</v>
      </c>
      <c r="B210" s="7" t="s">
        <v>275</v>
      </c>
      <c r="C210" s="7">
        <v>1</v>
      </c>
      <c r="D210" s="7">
        <v>92</v>
      </c>
    </row>
    <row r="211" spans="1:4" hidden="1" outlineLevel="1">
      <c r="A211" s="7" t="s">
        <v>325</v>
      </c>
      <c r="B211" s="7" t="s">
        <v>275</v>
      </c>
      <c r="C211" s="7">
        <v>0</v>
      </c>
      <c r="D211" s="7">
        <v>46</v>
      </c>
    </row>
    <row r="212" spans="1:4" hidden="1" outlineLevel="1">
      <c r="A212" s="7" t="s">
        <v>325</v>
      </c>
      <c r="B212" s="7" t="s">
        <v>282</v>
      </c>
      <c r="C212" s="7">
        <v>1</v>
      </c>
      <c r="D212" s="7">
        <v>111</v>
      </c>
    </row>
    <row r="213" spans="1:4" hidden="1" outlineLevel="1">
      <c r="A213" s="7" t="s">
        <v>325</v>
      </c>
      <c r="B213" s="7" t="s">
        <v>282</v>
      </c>
      <c r="C213" s="7">
        <v>0</v>
      </c>
      <c r="D213" s="7">
        <v>27</v>
      </c>
    </row>
    <row r="214" spans="1:4" hidden="1" outlineLevel="1">
      <c r="A214" s="7" t="s">
        <v>325</v>
      </c>
      <c r="B214" s="7" t="s">
        <v>300</v>
      </c>
      <c r="C214" s="7">
        <v>1</v>
      </c>
      <c r="D214" s="7">
        <v>126</v>
      </c>
    </row>
    <row r="215" spans="1:4" hidden="1" outlineLevel="1">
      <c r="A215" s="7" t="s">
        <v>325</v>
      </c>
      <c r="B215" s="7" t="s">
        <v>300</v>
      </c>
      <c r="C215" s="7">
        <v>0</v>
      </c>
      <c r="D215" s="7">
        <v>12</v>
      </c>
    </row>
    <row r="216" spans="1:4" hidden="1" outlineLevel="1">
      <c r="A216" s="7" t="s">
        <v>325</v>
      </c>
      <c r="B216" s="7" t="s">
        <v>264</v>
      </c>
      <c r="C216" s="7">
        <v>1</v>
      </c>
      <c r="D216" s="7">
        <v>85</v>
      </c>
    </row>
    <row r="217" spans="1:4" hidden="1" outlineLevel="1">
      <c r="A217" s="7" t="s">
        <v>325</v>
      </c>
      <c r="B217" s="7" t="s">
        <v>264</v>
      </c>
      <c r="C217" s="7">
        <v>0</v>
      </c>
      <c r="D217" s="7">
        <v>53</v>
      </c>
    </row>
    <row r="218" spans="1:4" hidden="1" outlineLevel="1">
      <c r="A218" s="7" t="s">
        <v>325</v>
      </c>
      <c r="B218" s="7" t="s">
        <v>292</v>
      </c>
      <c r="C218" s="7">
        <v>0</v>
      </c>
      <c r="D218" s="7">
        <v>17</v>
      </c>
    </row>
    <row r="219" spans="1:4" hidden="1" outlineLevel="1">
      <c r="A219" s="7" t="s">
        <v>325</v>
      </c>
      <c r="B219" s="7" t="s">
        <v>292</v>
      </c>
      <c r="C219" s="7">
        <v>1</v>
      </c>
      <c r="D219" s="7">
        <v>121</v>
      </c>
    </row>
    <row r="220" spans="1:4" hidden="1" outlineLevel="1">
      <c r="A220" s="7" t="s">
        <v>325</v>
      </c>
      <c r="B220" s="7" t="s">
        <v>299</v>
      </c>
      <c r="C220" s="7">
        <v>0</v>
      </c>
      <c r="D220" s="7">
        <v>8</v>
      </c>
    </row>
    <row r="221" spans="1:4" hidden="1" outlineLevel="1">
      <c r="A221" s="7" t="s">
        <v>325</v>
      </c>
      <c r="B221" s="7" t="s">
        <v>299</v>
      </c>
      <c r="C221" s="7">
        <v>1</v>
      </c>
      <c r="D221" s="7">
        <v>130</v>
      </c>
    </row>
    <row r="222" spans="1:4" hidden="1" outlineLevel="1">
      <c r="A222" s="7" t="s">
        <v>325</v>
      </c>
      <c r="B222" s="7" t="s">
        <v>291</v>
      </c>
      <c r="C222" s="7">
        <v>1</v>
      </c>
      <c r="D222" s="7">
        <v>125</v>
      </c>
    </row>
    <row r="223" spans="1:4" hidden="1" outlineLevel="1">
      <c r="A223" s="7" t="s">
        <v>325</v>
      </c>
      <c r="B223" s="7" t="s">
        <v>291</v>
      </c>
      <c r="C223" s="7">
        <v>0</v>
      </c>
      <c r="D223" s="7">
        <v>13</v>
      </c>
    </row>
    <row r="224" spans="1:4" hidden="1" outlineLevel="1">
      <c r="A224" s="7" t="s">
        <v>325</v>
      </c>
      <c r="B224" s="7" t="s">
        <v>270</v>
      </c>
      <c r="C224" s="7">
        <v>1</v>
      </c>
      <c r="D224" s="7">
        <v>92</v>
      </c>
    </row>
    <row r="225" spans="1:4" hidden="1" outlineLevel="1">
      <c r="A225" s="7" t="s">
        <v>325</v>
      </c>
      <c r="B225" s="7" t="s">
        <v>270</v>
      </c>
      <c r="C225" s="7">
        <v>0</v>
      </c>
      <c r="D225" s="7">
        <v>46</v>
      </c>
    </row>
    <row r="226" spans="1:4" hidden="1" outlineLevel="1">
      <c r="A226" s="7" t="s">
        <v>325</v>
      </c>
      <c r="B226" s="7" t="s">
        <v>267</v>
      </c>
      <c r="C226" s="7">
        <v>1</v>
      </c>
      <c r="D226" s="7">
        <v>108</v>
      </c>
    </row>
    <row r="227" spans="1:4" hidden="1" outlineLevel="1">
      <c r="A227" s="7" t="s">
        <v>325</v>
      </c>
      <c r="B227" s="7" t="s">
        <v>267</v>
      </c>
      <c r="C227" s="7">
        <v>0</v>
      </c>
      <c r="D227" s="7">
        <v>30</v>
      </c>
    </row>
    <row r="228" spans="1:4" hidden="1" outlineLevel="1">
      <c r="A228" s="7" t="s">
        <v>325</v>
      </c>
      <c r="B228" s="7" t="s">
        <v>265</v>
      </c>
      <c r="C228" s="7">
        <v>0</v>
      </c>
      <c r="D228" s="7">
        <v>32</v>
      </c>
    </row>
    <row r="229" spans="1:4" hidden="1" outlineLevel="1">
      <c r="A229" s="7" t="s">
        <v>325</v>
      </c>
      <c r="B229" s="7" t="s">
        <v>265</v>
      </c>
      <c r="C229" s="7">
        <v>1</v>
      </c>
      <c r="D229" s="7">
        <v>106</v>
      </c>
    </row>
    <row r="230" spans="1:4" hidden="1" outlineLevel="1">
      <c r="A230" s="7" t="s">
        <v>325</v>
      </c>
      <c r="B230" s="7" t="s">
        <v>295</v>
      </c>
      <c r="C230" s="7">
        <v>1</v>
      </c>
      <c r="D230" s="7">
        <v>114</v>
      </c>
    </row>
    <row r="231" spans="1:4" hidden="1" outlineLevel="1">
      <c r="A231" s="7" t="s">
        <v>325</v>
      </c>
      <c r="B231" s="7" t="s">
        <v>295</v>
      </c>
      <c r="C231" s="7">
        <v>0</v>
      </c>
      <c r="D231" s="7">
        <v>24</v>
      </c>
    </row>
    <row r="232" spans="1:4" hidden="1" outlineLevel="1">
      <c r="A232" s="7" t="s">
        <v>325</v>
      </c>
      <c r="B232" s="7" t="s">
        <v>308</v>
      </c>
      <c r="C232" s="7">
        <v>1</v>
      </c>
      <c r="D232" s="7">
        <v>97</v>
      </c>
    </row>
    <row r="233" spans="1:4" hidden="1" outlineLevel="1">
      <c r="A233" s="7" t="s">
        <v>325</v>
      </c>
      <c r="B233" s="7" t="s">
        <v>308</v>
      </c>
      <c r="C233" s="7">
        <v>0</v>
      </c>
      <c r="D233" s="7">
        <v>41</v>
      </c>
    </row>
    <row r="234" spans="1:4" hidden="1" outlineLevel="1">
      <c r="A234" s="7" t="s">
        <v>325</v>
      </c>
      <c r="B234" s="7" t="s">
        <v>289</v>
      </c>
      <c r="C234" s="7">
        <v>1</v>
      </c>
      <c r="D234" s="7">
        <v>124</v>
      </c>
    </row>
    <row r="235" spans="1:4" hidden="1" outlineLevel="1">
      <c r="A235" s="7" t="s">
        <v>325</v>
      </c>
      <c r="B235" s="7" t="s">
        <v>289</v>
      </c>
      <c r="C235" s="7">
        <v>0</v>
      </c>
      <c r="D235" s="7">
        <v>14</v>
      </c>
    </row>
    <row r="236" spans="1:4" hidden="1" outlineLevel="1">
      <c r="A236" s="7" t="s">
        <v>325</v>
      </c>
      <c r="B236" s="7" t="s">
        <v>298</v>
      </c>
      <c r="C236" s="7">
        <v>1</v>
      </c>
      <c r="D236" s="7">
        <v>129</v>
      </c>
    </row>
    <row r="237" spans="1:4" hidden="1" outlineLevel="1">
      <c r="A237" s="7" t="s">
        <v>325</v>
      </c>
      <c r="B237" s="7" t="s">
        <v>298</v>
      </c>
      <c r="C237" s="7">
        <v>0</v>
      </c>
      <c r="D237" s="7">
        <v>9</v>
      </c>
    </row>
    <row r="238" spans="1:4" hidden="1" outlineLevel="1">
      <c r="A238" s="7" t="s">
        <v>325</v>
      </c>
      <c r="B238" s="7" t="s">
        <v>271</v>
      </c>
      <c r="C238" s="7">
        <v>0</v>
      </c>
      <c r="D238" s="7">
        <v>46</v>
      </c>
    </row>
    <row r="239" spans="1:4" hidden="1" outlineLevel="1">
      <c r="A239" s="7" t="s">
        <v>325</v>
      </c>
      <c r="B239" s="7" t="s">
        <v>271</v>
      </c>
      <c r="C239" s="7">
        <v>1</v>
      </c>
      <c r="D239" s="7">
        <v>92</v>
      </c>
    </row>
    <row r="240" spans="1:4" hidden="1" outlineLevel="1">
      <c r="A240" s="7" t="s">
        <v>325</v>
      </c>
      <c r="B240" s="7" t="s">
        <v>314</v>
      </c>
      <c r="C240" s="7">
        <v>0</v>
      </c>
      <c r="D240" s="7">
        <v>9</v>
      </c>
    </row>
    <row r="241" spans="1:4" hidden="1" outlineLevel="1">
      <c r="A241" s="7" t="s">
        <v>325</v>
      </c>
      <c r="B241" s="7" t="s">
        <v>314</v>
      </c>
      <c r="C241" s="7">
        <v>1</v>
      </c>
      <c r="D241" s="7">
        <v>129</v>
      </c>
    </row>
    <row r="242" spans="1:4" hidden="1" outlineLevel="1">
      <c r="A242" s="7" t="s">
        <v>325</v>
      </c>
      <c r="B242" s="7" t="s">
        <v>262</v>
      </c>
      <c r="C242" s="7">
        <v>0</v>
      </c>
      <c r="D242" s="7">
        <v>44</v>
      </c>
    </row>
    <row r="243" spans="1:4" hidden="1" outlineLevel="1">
      <c r="A243" s="7" t="s">
        <v>325</v>
      </c>
      <c r="B243" s="7" t="s">
        <v>262</v>
      </c>
      <c r="C243" s="7">
        <v>1</v>
      </c>
      <c r="D243" s="7">
        <v>94</v>
      </c>
    </row>
    <row r="244" spans="1:4" hidden="1" outlineLevel="1">
      <c r="A244" s="7" t="s">
        <v>325</v>
      </c>
      <c r="B244" s="7" t="s">
        <v>303</v>
      </c>
      <c r="C244" s="7">
        <v>1</v>
      </c>
      <c r="D244" s="7">
        <v>115</v>
      </c>
    </row>
    <row r="245" spans="1:4" hidden="1" outlineLevel="1">
      <c r="A245" s="7" t="s">
        <v>325</v>
      </c>
      <c r="B245" s="7" t="s">
        <v>303</v>
      </c>
      <c r="C245" s="7">
        <v>0</v>
      </c>
      <c r="D245" s="7">
        <v>23</v>
      </c>
    </row>
    <row r="246" spans="1:4" hidden="1" outlineLevel="1">
      <c r="A246" s="7" t="s">
        <v>325</v>
      </c>
      <c r="B246" s="7" t="s">
        <v>276</v>
      </c>
      <c r="C246" s="7">
        <v>0</v>
      </c>
      <c r="D246" s="7">
        <v>43</v>
      </c>
    </row>
    <row r="247" spans="1:4" hidden="1" outlineLevel="1">
      <c r="A247" s="7" t="s">
        <v>325</v>
      </c>
      <c r="B247" s="7" t="s">
        <v>276</v>
      </c>
      <c r="C247" s="7">
        <v>1</v>
      </c>
      <c r="D247" s="7">
        <v>95</v>
      </c>
    </row>
    <row r="248" spans="1:4" hidden="1" outlineLevel="1">
      <c r="A248" s="7" t="s">
        <v>325</v>
      </c>
      <c r="B248" s="7" t="s">
        <v>268</v>
      </c>
      <c r="C248" s="7">
        <v>0</v>
      </c>
      <c r="D248" s="7">
        <v>66</v>
      </c>
    </row>
    <row r="249" spans="1:4" hidden="1" outlineLevel="1">
      <c r="A249" s="7" t="s">
        <v>325</v>
      </c>
      <c r="B249" s="7" t="s">
        <v>268</v>
      </c>
      <c r="C249" s="7">
        <v>1</v>
      </c>
      <c r="D249" s="7">
        <v>72</v>
      </c>
    </row>
    <row r="250" spans="1:4" hidden="1" outlineLevel="1">
      <c r="A250" s="7" t="s">
        <v>325</v>
      </c>
      <c r="B250" s="7" t="s">
        <v>287</v>
      </c>
      <c r="C250" s="7">
        <v>1</v>
      </c>
      <c r="D250" s="7">
        <v>98</v>
      </c>
    </row>
    <row r="251" spans="1:4" hidden="1" outlineLevel="1">
      <c r="A251" s="7" t="s">
        <v>325</v>
      </c>
      <c r="B251" s="7" t="s">
        <v>287</v>
      </c>
      <c r="C251" s="7">
        <v>0</v>
      </c>
      <c r="D251" s="7">
        <v>40</v>
      </c>
    </row>
    <row r="252" spans="1:4" hidden="1" outlineLevel="1">
      <c r="A252" s="7" t="s">
        <v>325</v>
      </c>
      <c r="B252" s="7" t="s">
        <v>277</v>
      </c>
      <c r="C252" s="7">
        <v>1</v>
      </c>
      <c r="D252" s="7">
        <v>96</v>
      </c>
    </row>
    <row r="253" spans="1:4" hidden="1" outlineLevel="1">
      <c r="A253" s="7" t="s">
        <v>325</v>
      </c>
      <c r="B253" s="7" t="s">
        <v>277</v>
      </c>
      <c r="C253" s="7">
        <v>0</v>
      </c>
      <c r="D253" s="7">
        <v>42</v>
      </c>
    </row>
    <row r="254" spans="1:4" hidden="1" outlineLevel="1">
      <c r="A254" s="7" t="s">
        <v>325</v>
      </c>
      <c r="B254" s="7" t="s">
        <v>285</v>
      </c>
      <c r="C254" s="7">
        <v>0</v>
      </c>
      <c r="D254" s="7">
        <v>17</v>
      </c>
    </row>
    <row r="255" spans="1:4" hidden="1" outlineLevel="1">
      <c r="A255" s="7" t="s">
        <v>325</v>
      </c>
      <c r="B255" s="7" t="s">
        <v>285</v>
      </c>
      <c r="C255" s="7">
        <v>1</v>
      </c>
      <c r="D255" s="7">
        <v>121</v>
      </c>
    </row>
    <row r="256" spans="1:4" hidden="1" outlineLevel="1">
      <c r="A256" s="7" t="s">
        <v>325</v>
      </c>
      <c r="B256" s="7" t="s">
        <v>294</v>
      </c>
      <c r="C256" s="7">
        <v>1</v>
      </c>
      <c r="D256" s="7">
        <v>95</v>
      </c>
    </row>
    <row r="257" spans="1:4" hidden="1" outlineLevel="1">
      <c r="A257" s="7" t="s">
        <v>325</v>
      </c>
      <c r="B257" s="7" t="s">
        <v>294</v>
      </c>
      <c r="C257" s="7">
        <v>0</v>
      </c>
      <c r="D257" s="7">
        <v>43</v>
      </c>
    </row>
    <row r="258" spans="1:4" hidden="1" outlineLevel="1">
      <c r="A258" s="7" t="s">
        <v>325</v>
      </c>
      <c r="B258" s="7" t="s">
        <v>316</v>
      </c>
      <c r="C258" s="7">
        <v>0</v>
      </c>
      <c r="D258" s="7">
        <v>39</v>
      </c>
    </row>
    <row r="259" spans="1:4" hidden="1" outlineLevel="1">
      <c r="A259" s="7" t="s">
        <v>325</v>
      </c>
      <c r="B259" s="7" t="s">
        <v>316</v>
      </c>
      <c r="C259" s="7">
        <v>1</v>
      </c>
      <c r="D259" s="7">
        <v>99</v>
      </c>
    </row>
    <row r="260" spans="1:4" hidden="1" outlineLevel="1">
      <c r="A260" s="7" t="s">
        <v>325</v>
      </c>
      <c r="B260" s="7" t="s">
        <v>283</v>
      </c>
      <c r="C260" s="7">
        <v>1</v>
      </c>
      <c r="D260" s="7">
        <v>112</v>
      </c>
    </row>
    <row r="261" spans="1:4" hidden="1" outlineLevel="1">
      <c r="A261" s="7" t="s">
        <v>325</v>
      </c>
      <c r="B261" s="7" t="s">
        <v>283</v>
      </c>
      <c r="C261" s="7">
        <v>0</v>
      </c>
      <c r="D261" s="7">
        <v>26</v>
      </c>
    </row>
    <row r="262" spans="1:4" hidden="1" outlineLevel="1">
      <c r="A262" s="7" t="s">
        <v>325</v>
      </c>
      <c r="B262" s="7" t="s">
        <v>272</v>
      </c>
      <c r="C262" s="7">
        <v>1</v>
      </c>
      <c r="D262" s="7">
        <v>102</v>
      </c>
    </row>
    <row r="263" spans="1:4" hidden="1" outlineLevel="1">
      <c r="A263" s="7" t="s">
        <v>325</v>
      </c>
      <c r="B263" s="7" t="s">
        <v>272</v>
      </c>
      <c r="C263" s="7">
        <v>0</v>
      </c>
      <c r="D263" s="7">
        <v>36</v>
      </c>
    </row>
    <row r="264" spans="1:4" hidden="1" outlineLevel="1">
      <c r="A264" s="7" t="s">
        <v>325</v>
      </c>
      <c r="B264" s="7" t="s">
        <v>284</v>
      </c>
      <c r="C264" s="7">
        <v>1</v>
      </c>
      <c r="D264" s="7">
        <v>121</v>
      </c>
    </row>
    <row r="265" spans="1:4" hidden="1" outlineLevel="1">
      <c r="A265" s="7" t="s">
        <v>325</v>
      </c>
      <c r="B265" s="7" t="s">
        <v>284</v>
      </c>
      <c r="C265" s="7">
        <v>0</v>
      </c>
      <c r="D265" s="7">
        <v>17</v>
      </c>
    </row>
    <row r="266" spans="1:4" hidden="1" outlineLevel="1">
      <c r="A266" s="7" t="s">
        <v>325</v>
      </c>
      <c r="B266" s="7" t="s">
        <v>302</v>
      </c>
      <c r="C266" s="7">
        <v>1</v>
      </c>
      <c r="D266" s="7">
        <v>127</v>
      </c>
    </row>
    <row r="267" spans="1:4" hidden="1" outlineLevel="1">
      <c r="A267" s="7" t="s">
        <v>325</v>
      </c>
      <c r="B267" s="7" t="s">
        <v>302</v>
      </c>
      <c r="C267" s="7">
        <v>0</v>
      </c>
      <c r="D267" s="7">
        <v>11</v>
      </c>
    </row>
    <row r="268" spans="1:4" hidden="1" outlineLevel="1">
      <c r="A268" s="7" t="s">
        <v>325</v>
      </c>
      <c r="B268" s="7" t="s">
        <v>273</v>
      </c>
      <c r="C268" s="7">
        <v>0</v>
      </c>
      <c r="D268" s="7">
        <v>32</v>
      </c>
    </row>
    <row r="269" spans="1:4" hidden="1" outlineLevel="1">
      <c r="A269" s="7" t="s">
        <v>325</v>
      </c>
      <c r="B269" s="7" t="s">
        <v>273</v>
      </c>
      <c r="C269" s="7">
        <v>1</v>
      </c>
      <c r="D269" s="7">
        <v>106</v>
      </c>
    </row>
    <row r="270" spans="1:4" hidden="1" outlineLevel="1">
      <c r="A270" s="7" t="s">
        <v>325</v>
      </c>
      <c r="B270" s="7" t="s">
        <v>269</v>
      </c>
      <c r="C270" s="7">
        <v>1</v>
      </c>
      <c r="D270" s="7">
        <v>108</v>
      </c>
    </row>
    <row r="271" spans="1:4" hidden="1" outlineLevel="1">
      <c r="A271" s="7" t="s">
        <v>325</v>
      </c>
      <c r="B271" s="7" t="s">
        <v>269</v>
      </c>
      <c r="C271" s="7">
        <v>0</v>
      </c>
      <c r="D271" s="7">
        <v>30</v>
      </c>
    </row>
    <row r="272" spans="1:4" hidden="1" outlineLevel="1">
      <c r="A272" s="7" t="s">
        <v>325</v>
      </c>
      <c r="B272" s="7" t="s">
        <v>266</v>
      </c>
      <c r="C272" s="7">
        <v>1</v>
      </c>
      <c r="D272" s="7">
        <v>97</v>
      </c>
    </row>
    <row r="273" spans="1:4" hidden="1" outlineLevel="1">
      <c r="A273" s="7" t="s">
        <v>325</v>
      </c>
      <c r="B273" s="7" t="s">
        <v>266</v>
      </c>
      <c r="C273" s="7">
        <v>0</v>
      </c>
      <c r="D273" s="7">
        <v>41</v>
      </c>
    </row>
    <row r="274" spans="1:4" hidden="1" outlineLevel="1">
      <c r="A274" s="7" t="s">
        <v>325</v>
      </c>
      <c r="B274" s="7" t="s">
        <v>286</v>
      </c>
      <c r="C274" s="7">
        <v>1</v>
      </c>
      <c r="D274" s="7">
        <v>121</v>
      </c>
    </row>
    <row r="275" spans="1:4" hidden="1" outlineLevel="1">
      <c r="A275" s="7" t="s">
        <v>325</v>
      </c>
      <c r="B275" s="7" t="s">
        <v>286</v>
      </c>
      <c r="C275" s="7">
        <v>0</v>
      </c>
      <c r="D275" s="7">
        <v>17</v>
      </c>
    </row>
    <row r="276" spans="1:4" hidden="1" outlineLevel="1">
      <c r="A276" s="7" t="s">
        <v>325</v>
      </c>
      <c r="B276" s="7" t="s">
        <v>288</v>
      </c>
      <c r="C276" s="7">
        <v>1</v>
      </c>
      <c r="D276" s="7">
        <v>118</v>
      </c>
    </row>
    <row r="277" spans="1:4" hidden="1" outlineLevel="1">
      <c r="A277" s="7" t="s">
        <v>325</v>
      </c>
      <c r="B277" s="7" t="s">
        <v>288</v>
      </c>
      <c r="C277" s="7">
        <v>0</v>
      </c>
      <c r="D277" s="7">
        <v>20</v>
      </c>
    </row>
    <row r="278" spans="1:4" hidden="1" outlineLevel="1">
      <c r="A278" s="7" t="s">
        <v>325</v>
      </c>
      <c r="B278" s="7" t="s">
        <v>301</v>
      </c>
      <c r="C278" s="7">
        <v>1</v>
      </c>
      <c r="D278" s="7">
        <v>123</v>
      </c>
    </row>
    <row r="279" spans="1:4" hidden="1" outlineLevel="1">
      <c r="A279" s="7" t="s">
        <v>325</v>
      </c>
      <c r="B279" s="7" t="s">
        <v>301</v>
      </c>
      <c r="C279" s="7">
        <v>0</v>
      </c>
      <c r="D279" s="7">
        <v>15</v>
      </c>
    </row>
    <row r="280" spans="1:4" hidden="1" outlineLevel="1">
      <c r="A280" s="7" t="s">
        <v>325</v>
      </c>
      <c r="B280" s="7" t="s">
        <v>278</v>
      </c>
      <c r="C280" s="7">
        <v>1</v>
      </c>
      <c r="D280" s="7">
        <v>83</v>
      </c>
    </row>
    <row r="281" spans="1:4" hidden="1" outlineLevel="1">
      <c r="A281" s="7" t="s">
        <v>325</v>
      </c>
      <c r="B281" s="7" t="s">
        <v>278</v>
      </c>
      <c r="C281" s="7">
        <v>0</v>
      </c>
      <c r="D281" s="7">
        <v>55</v>
      </c>
    </row>
    <row r="282" spans="1:4" hidden="1" outlineLevel="1">
      <c r="A282" s="7" t="s">
        <v>325</v>
      </c>
      <c r="B282" s="7" t="s">
        <v>281</v>
      </c>
      <c r="C282" s="7">
        <v>1</v>
      </c>
      <c r="D282" s="7">
        <v>103</v>
      </c>
    </row>
    <row r="283" spans="1:4" hidden="1" outlineLevel="1">
      <c r="A283" s="7" t="s">
        <v>325</v>
      </c>
      <c r="B283" s="7" t="s">
        <v>281</v>
      </c>
      <c r="C283" s="7">
        <v>0</v>
      </c>
      <c r="D283" s="7">
        <v>35</v>
      </c>
    </row>
    <row r="284" spans="1:4" hidden="1" outlineLevel="1">
      <c r="A284" s="7" t="s">
        <v>325</v>
      </c>
      <c r="B284" s="7" t="s">
        <v>305</v>
      </c>
      <c r="C284" s="7">
        <v>0</v>
      </c>
      <c r="D284" s="7">
        <v>12</v>
      </c>
    </row>
    <row r="285" spans="1:4" hidden="1" outlineLevel="1">
      <c r="A285" s="7" t="s">
        <v>325</v>
      </c>
      <c r="B285" s="7" t="s">
        <v>305</v>
      </c>
      <c r="C285" s="7">
        <v>1</v>
      </c>
      <c r="D285" s="7">
        <v>126</v>
      </c>
    </row>
    <row r="286" spans="1:4" hidden="1" outlineLevel="1">
      <c r="A286" s="7" t="s">
        <v>325</v>
      </c>
      <c r="B286" s="7" t="s">
        <v>297</v>
      </c>
      <c r="C286" s="7">
        <v>0</v>
      </c>
      <c r="D286" s="7">
        <v>17</v>
      </c>
    </row>
    <row r="287" spans="1:4" hidden="1" outlineLevel="1">
      <c r="A287" s="7" t="s">
        <v>325</v>
      </c>
      <c r="B287" s="7" t="s">
        <v>297</v>
      </c>
      <c r="C287" s="7">
        <v>1</v>
      </c>
      <c r="D287" s="7">
        <v>121</v>
      </c>
    </row>
    <row r="288" spans="1:4" hidden="1" outlineLevel="1">
      <c r="A288" s="7" t="s">
        <v>325</v>
      </c>
      <c r="B288" s="7" t="s">
        <v>274</v>
      </c>
      <c r="C288" s="7">
        <v>1</v>
      </c>
      <c r="D288" s="7">
        <v>100</v>
      </c>
    </row>
    <row r="289" spans="1:4" hidden="1" outlineLevel="1">
      <c r="A289" s="7" t="s">
        <v>325</v>
      </c>
      <c r="B289" s="7" t="s">
        <v>274</v>
      </c>
      <c r="C289" s="7">
        <v>0</v>
      </c>
      <c r="D289" s="7">
        <v>38</v>
      </c>
    </row>
    <row r="290" spans="1:4" hidden="1" outlineLevel="1">
      <c r="A290" s="7" t="s">
        <v>325</v>
      </c>
      <c r="B290" s="7" t="s">
        <v>279</v>
      </c>
      <c r="C290" s="7">
        <v>1</v>
      </c>
      <c r="D290" s="7">
        <v>97</v>
      </c>
    </row>
    <row r="291" spans="1:4" hidden="1" outlineLevel="1">
      <c r="A291" s="7" t="s">
        <v>325</v>
      </c>
      <c r="B291" s="7" t="s">
        <v>279</v>
      </c>
      <c r="C291" s="7">
        <v>0</v>
      </c>
      <c r="D291" s="7">
        <v>41</v>
      </c>
    </row>
    <row r="292" spans="1:4" hidden="1" outlineLevel="1">
      <c r="A292" s="7" t="s">
        <v>325</v>
      </c>
      <c r="B292" s="7" t="s">
        <v>261</v>
      </c>
      <c r="C292" s="7">
        <v>0</v>
      </c>
      <c r="D292" s="7">
        <v>44</v>
      </c>
    </row>
    <row r="293" spans="1:4" hidden="1" outlineLevel="1">
      <c r="A293" s="7" t="s">
        <v>325</v>
      </c>
      <c r="B293" s="7" t="s">
        <v>261</v>
      </c>
      <c r="C293" s="7">
        <v>1</v>
      </c>
      <c r="D293" s="7">
        <v>94</v>
      </c>
    </row>
    <row r="294" spans="1:4" hidden="1" outlineLevel="1">
      <c r="A294" s="7" t="s">
        <v>325</v>
      </c>
      <c r="B294" s="7" t="s">
        <v>280</v>
      </c>
      <c r="C294" s="7">
        <v>1</v>
      </c>
      <c r="D294" s="7">
        <v>94</v>
      </c>
    </row>
    <row r="295" spans="1:4" hidden="1" outlineLevel="1">
      <c r="A295" s="7" t="s">
        <v>325</v>
      </c>
      <c r="B295" s="7" t="s">
        <v>280</v>
      </c>
      <c r="C295" s="7">
        <v>0</v>
      </c>
      <c r="D295" s="7">
        <v>44</v>
      </c>
    </row>
    <row r="296" spans="1:4" hidden="1" outlineLevel="1">
      <c r="A296" s="7" t="str">
        <f>'Categories Report'!$A$6</f>
        <v>Category 1</v>
      </c>
      <c r="B296" s="7" t="s">
        <v>1</v>
      </c>
      <c r="C296" s="7" t="s">
        <v>326</v>
      </c>
      <c r="D296" s="7">
        <v>11.552893924004399</v>
      </c>
    </row>
    <row r="297" spans="1:4" hidden="1" outlineLevel="1">
      <c r="A297" s="7" t="str">
        <f>'Categories Report'!$A$6</f>
        <v>Category 1</v>
      </c>
      <c r="B297" s="7" t="s">
        <v>1</v>
      </c>
      <c r="C297" s="7" t="s">
        <v>327</v>
      </c>
      <c r="D297" s="7">
        <v>23.1695603931976</v>
      </c>
    </row>
    <row r="298" spans="1:4" hidden="1" outlineLevel="1">
      <c r="A298" s="7" t="str">
        <f>'Categories Report'!$A$6</f>
        <v>Category 1</v>
      </c>
      <c r="B298" s="7" t="s">
        <v>1</v>
      </c>
      <c r="C298" s="7" t="s">
        <v>328</v>
      </c>
      <c r="D298" s="7">
        <v>21.311699595717801</v>
      </c>
    </row>
    <row r="299" spans="1:4" hidden="1" outlineLevel="1">
      <c r="A299" s="7" t="str">
        <f>'Categories Report'!$A$6</f>
        <v>Category 1</v>
      </c>
      <c r="B299" s="7" t="s">
        <v>1</v>
      </c>
      <c r="C299" s="7" t="s">
        <v>329</v>
      </c>
      <c r="D299" s="7">
        <v>7.6455329062471797</v>
      </c>
    </row>
    <row r="300" spans="1:4" hidden="1" outlineLevel="1">
      <c r="A300" s="7" t="str">
        <f>'Categories Report'!$A$6</f>
        <v>Category 1</v>
      </c>
      <c r="B300" s="7" t="s">
        <v>1</v>
      </c>
      <c r="C300" s="7" t="s">
        <v>330</v>
      </c>
      <c r="D300" s="7">
        <v>1.1188914193633099</v>
      </c>
    </row>
    <row r="301" spans="1:4" hidden="1" outlineLevel="1">
      <c r="A301" s="7" t="str">
        <f>'Categories Report'!$A$6</f>
        <v>Category 1</v>
      </c>
      <c r="B301" s="7" t="s">
        <v>257</v>
      </c>
      <c r="C301" s="7" t="s">
        <v>330</v>
      </c>
      <c r="D301" s="7">
        <v>64.798578238530297</v>
      </c>
    </row>
    <row r="302" spans="1:4" hidden="1" outlineLevel="1">
      <c r="A302" s="7" t="str">
        <f>'Categories Report'!$A$6</f>
        <v>Category 1</v>
      </c>
      <c r="B302" s="7" t="s">
        <v>259</v>
      </c>
      <c r="C302" s="7">
        <v>0</v>
      </c>
      <c r="D302" s="7">
        <v>5</v>
      </c>
    </row>
    <row r="303" spans="1:4" hidden="1" outlineLevel="1">
      <c r="A303" s="7" t="str">
        <f>'Categories Report'!$A$6</f>
        <v>Category 1</v>
      </c>
      <c r="B303" s="7" t="s">
        <v>259</v>
      </c>
      <c r="C303" s="7">
        <v>1</v>
      </c>
      <c r="D303" s="7">
        <v>59.798578238530297</v>
      </c>
    </row>
    <row r="304" spans="1:4" hidden="1" outlineLevel="1">
      <c r="A304" s="7" t="str">
        <f>'Categories Report'!$A$6</f>
        <v>Category 1</v>
      </c>
      <c r="B304" s="7" t="s">
        <v>304</v>
      </c>
      <c r="C304" s="7">
        <v>1</v>
      </c>
      <c r="D304" s="7">
        <v>62.871734420008202</v>
      </c>
    </row>
    <row r="305" spans="1:4" hidden="1" outlineLevel="1">
      <c r="A305" s="7" t="str">
        <f>'Categories Report'!$A$6</f>
        <v>Category 1</v>
      </c>
      <c r="B305" s="7" t="s">
        <v>304</v>
      </c>
      <c r="C305" s="7">
        <v>0</v>
      </c>
      <c r="D305" s="7">
        <v>1.92684381852203</v>
      </c>
    </row>
    <row r="306" spans="1:4" hidden="1" outlineLevel="1">
      <c r="A306" s="7" t="str">
        <f>'Categories Report'!$A$6</f>
        <v>Category 1</v>
      </c>
      <c r="B306" s="7" t="s">
        <v>290</v>
      </c>
      <c r="C306" s="7">
        <v>0</v>
      </c>
      <c r="D306" s="7">
        <v>5</v>
      </c>
    </row>
    <row r="307" spans="1:4" hidden="1" outlineLevel="1">
      <c r="A307" s="7" t="str">
        <f>'Categories Report'!$A$6</f>
        <v>Category 1</v>
      </c>
      <c r="B307" s="7" t="s">
        <v>290</v>
      </c>
      <c r="C307" s="7">
        <v>1</v>
      </c>
      <c r="D307" s="7">
        <v>59.798578238530297</v>
      </c>
    </row>
    <row r="308" spans="1:4" hidden="1" outlineLevel="1">
      <c r="A308" s="7" t="str">
        <f>'Categories Report'!$A$6</f>
        <v>Category 1</v>
      </c>
      <c r="B308" s="7" t="s">
        <v>263</v>
      </c>
      <c r="C308" s="7">
        <v>1</v>
      </c>
      <c r="D308" s="7">
        <v>62.798578238530297</v>
      </c>
    </row>
    <row r="309" spans="1:4" hidden="1" outlineLevel="1">
      <c r="A309" s="7" t="str">
        <f>'Categories Report'!$A$6</f>
        <v>Category 1</v>
      </c>
      <c r="B309" s="7" t="s">
        <v>263</v>
      </c>
      <c r="C309" s="7">
        <v>0</v>
      </c>
      <c r="D309" s="7">
        <v>2</v>
      </c>
    </row>
    <row r="310" spans="1:4" hidden="1" outlineLevel="1">
      <c r="A310" s="7" t="str">
        <f>'Categories Report'!$A$6</f>
        <v>Category 1</v>
      </c>
      <c r="B310" s="7" t="s">
        <v>293</v>
      </c>
      <c r="C310" s="7">
        <v>1</v>
      </c>
      <c r="D310" s="7">
        <v>64.798578238530297</v>
      </c>
    </row>
    <row r="311" spans="1:4" hidden="1" outlineLevel="1">
      <c r="A311" s="7" t="str">
        <f>'Categories Report'!$A$6</f>
        <v>Category 1</v>
      </c>
      <c r="B311" s="7" t="s">
        <v>296</v>
      </c>
      <c r="C311" s="7">
        <v>0</v>
      </c>
      <c r="D311" s="7">
        <v>1</v>
      </c>
    </row>
    <row r="312" spans="1:4" hidden="1" outlineLevel="1">
      <c r="A312" s="7" t="str">
        <f>'Categories Report'!$A$6</f>
        <v>Category 1</v>
      </c>
      <c r="B312" s="7" t="s">
        <v>296</v>
      </c>
      <c r="C312" s="7">
        <v>1</v>
      </c>
      <c r="D312" s="7">
        <v>63.798578238530297</v>
      </c>
    </row>
    <row r="313" spans="1:4" hidden="1" outlineLevel="1">
      <c r="A313" s="7" t="str">
        <f>'Categories Report'!$A$6</f>
        <v>Category 1</v>
      </c>
      <c r="B313" s="7" t="s">
        <v>311</v>
      </c>
      <c r="C313" s="7">
        <v>1</v>
      </c>
      <c r="D313" s="7">
        <v>60.884901674424597</v>
      </c>
    </row>
    <row r="314" spans="1:4" hidden="1" outlineLevel="1">
      <c r="A314" s="7" t="str">
        <f>'Categories Report'!$A$6</f>
        <v>Category 1</v>
      </c>
      <c r="B314" s="7" t="s">
        <v>311</v>
      </c>
      <c r="C314" s="7">
        <v>0</v>
      </c>
      <c r="D314" s="7">
        <v>3.9136765641056699</v>
      </c>
    </row>
    <row r="315" spans="1:4" hidden="1" outlineLevel="1">
      <c r="A315" s="7" t="str">
        <f>'Categories Report'!$A$6</f>
        <v>Category 1</v>
      </c>
      <c r="B315" s="7" t="s">
        <v>275</v>
      </c>
      <c r="C315" s="7">
        <v>1</v>
      </c>
      <c r="D315" s="7">
        <v>57.798578238530297</v>
      </c>
    </row>
    <row r="316" spans="1:4" hidden="1" outlineLevel="1">
      <c r="A316" s="7" t="str">
        <f>'Categories Report'!$A$6</f>
        <v>Category 1</v>
      </c>
      <c r="B316" s="7" t="s">
        <v>275</v>
      </c>
      <c r="C316" s="7">
        <v>0</v>
      </c>
      <c r="D316" s="7">
        <v>7</v>
      </c>
    </row>
    <row r="317" spans="1:4" hidden="1" outlineLevel="1">
      <c r="A317" s="7" t="str">
        <f>'Categories Report'!$A$6</f>
        <v>Category 1</v>
      </c>
      <c r="B317" s="7" t="s">
        <v>282</v>
      </c>
      <c r="C317" s="7">
        <v>1</v>
      </c>
      <c r="D317" s="7">
        <v>62.871734420008202</v>
      </c>
    </row>
    <row r="318" spans="1:4" hidden="1" outlineLevel="1">
      <c r="A318" s="7" t="str">
        <f>'Categories Report'!$A$6</f>
        <v>Category 1</v>
      </c>
      <c r="B318" s="7" t="s">
        <v>282</v>
      </c>
      <c r="C318" s="7">
        <v>0</v>
      </c>
      <c r="D318" s="7">
        <v>1.92684381852203</v>
      </c>
    </row>
    <row r="319" spans="1:4" hidden="1" outlineLevel="1">
      <c r="A319" s="7" t="str">
        <f>'Categories Report'!$A$6</f>
        <v>Category 1</v>
      </c>
      <c r="B319" s="7" t="s">
        <v>300</v>
      </c>
      <c r="C319" s="7">
        <v>1</v>
      </c>
      <c r="D319" s="7">
        <v>63.798578238530297</v>
      </c>
    </row>
    <row r="320" spans="1:4" hidden="1" outlineLevel="1">
      <c r="A320" s="7" t="str">
        <f>'Categories Report'!$A$6</f>
        <v>Category 1</v>
      </c>
      <c r="B320" s="7" t="s">
        <v>300</v>
      </c>
      <c r="C320" s="7">
        <v>0</v>
      </c>
      <c r="D320" s="7">
        <v>1</v>
      </c>
    </row>
    <row r="321" spans="1:4" hidden="1" outlineLevel="1">
      <c r="A321" s="7" t="str">
        <f>'Categories Report'!$A$6</f>
        <v>Category 1</v>
      </c>
      <c r="B321" s="7" t="s">
        <v>264</v>
      </c>
      <c r="C321" s="7">
        <v>1</v>
      </c>
      <c r="D321" s="7">
        <v>56.9136765641057</v>
      </c>
    </row>
    <row r="322" spans="1:4" hidden="1" outlineLevel="1">
      <c r="A322" s="7" t="str">
        <f>'Categories Report'!$A$6</f>
        <v>Category 1</v>
      </c>
      <c r="B322" s="7" t="s">
        <v>264</v>
      </c>
      <c r="C322" s="7">
        <v>0</v>
      </c>
      <c r="D322" s="7">
        <v>7.8849016744245901</v>
      </c>
    </row>
    <row r="323" spans="1:4" hidden="1" outlineLevel="1">
      <c r="A323" s="7" t="str">
        <f>'Categories Report'!$A$6</f>
        <v>Category 1</v>
      </c>
      <c r="B323" s="7" t="s">
        <v>292</v>
      </c>
      <c r="C323" s="7">
        <v>0</v>
      </c>
      <c r="D323" s="7">
        <v>1</v>
      </c>
    </row>
    <row r="324" spans="1:4" hidden="1" outlineLevel="1">
      <c r="A324" s="7" t="str">
        <f>'Categories Report'!$A$6</f>
        <v>Category 1</v>
      </c>
      <c r="B324" s="7" t="s">
        <v>292</v>
      </c>
      <c r="C324" s="7">
        <v>1</v>
      </c>
      <c r="D324" s="7">
        <v>63.798578238530297</v>
      </c>
    </row>
    <row r="325" spans="1:4" hidden="1" outlineLevel="1">
      <c r="A325" s="7" t="str">
        <f>'Categories Report'!$A$6</f>
        <v>Category 1</v>
      </c>
      <c r="B325" s="7" t="s">
        <v>299</v>
      </c>
      <c r="C325" s="7">
        <v>1</v>
      </c>
      <c r="D325" s="7">
        <v>64.798578238530297</v>
      </c>
    </row>
    <row r="326" spans="1:4" hidden="1" outlineLevel="1">
      <c r="A326" s="7" t="str">
        <f>'Categories Report'!$A$6</f>
        <v>Category 1</v>
      </c>
      <c r="B326" s="7" t="s">
        <v>291</v>
      </c>
      <c r="C326" s="7">
        <v>1</v>
      </c>
      <c r="D326" s="7">
        <v>64.798578238530297</v>
      </c>
    </row>
    <row r="327" spans="1:4" hidden="1" outlineLevel="1">
      <c r="A327" s="7" t="str">
        <f>'Categories Report'!$A$6</f>
        <v>Category 1</v>
      </c>
      <c r="B327" s="7" t="s">
        <v>270</v>
      </c>
      <c r="C327" s="7">
        <v>1</v>
      </c>
      <c r="D327" s="7">
        <v>58.798578238530297</v>
      </c>
    </row>
    <row r="328" spans="1:4" hidden="1" outlineLevel="1">
      <c r="A328" s="7" t="str">
        <f>'Categories Report'!$A$6</f>
        <v>Category 1</v>
      </c>
      <c r="B328" s="7" t="s">
        <v>270</v>
      </c>
      <c r="C328" s="7">
        <v>0</v>
      </c>
      <c r="D328" s="7">
        <v>6</v>
      </c>
    </row>
    <row r="329" spans="1:4" hidden="1" outlineLevel="1">
      <c r="A329" s="7" t="str">
        <f>'Categories Report'!$A$6</f>
        <v>Category 1</v>
      </c>
      <c r="B329" s="7" t="s">
        <v>267</v>
      </c>
      <c r="C329" s="7">
        <v>1</v>
      </c>
      <c r="D329" s="7">
        <v>63.9136765641057</v>
      </c>
    </row>
    <row r="330" spans="1:4" hidden="1" outlineLevel="1">
      <c r="A330" s="7" t="str">
        <f>'Categories Report'!$A$6</f>
        <v>Category 1</v>
      </c>
      <c r="B330" s="7" t="s">
        <v>267</v>
      </c>
      <c r="C330" s="7">
        <v>0</v>
      </c>
      <c r="D330" s="7">
        <v>0.884901674424587</v>
      </c>
    </row>
    <row r="331" spans="1:4" hidden="1" outlineLevel="1">
      <c r="A331" s="7" t="str">
        <f>'Categories Report'!$A$6</f>
        <v>Category 1</v>
      </c>
      <c r="B331" s="7" t="s">
        <v>265</v>
      </c>
      <c r="C331" s="7">
        <v>0</v>
      </c>
      <c r="D331" s="7">
        <v>1</v>
      </c>
    </row>
    <row r="332" spans="1:4" hidden="1" outlineLevel="1">
      <c r="A332" s="7" t="str">
        <f>'Categories Report'!$A$6</f>
        <v>Category 1</v>
      </c>
      <c r="B332" s="7" t="s">
        <v>265</v>
      </c>
      <c r="C332" s="7">
        <v>1</v>
      </c>
      <c r="D332" s="7">
        <v>63.798578238530297</v>
      </c>
    </row>
    <row r="333" spans="1:4" hidden="1" outlineLevel="1">
      <c r="A333" s="7" t="str">
        <f>'Categories Report'!$A$6</f>
        <v>Category 1</v>
      </c>
      <c r="B333" s="7" t="s">
        <v>295</v>
      </c>
      <c r="C333" s="7">
        <v>1</v>
      </c>
      <c r="D333" s="7">
        <v>60.811745492946599</v>
      </c>
    </row>
    <row r="334" spans="1:4" hidden="1" outlineLevel="1">
      <c r="A334" s="7" t="str">
        <f>'Categories Report'!$A$6</f>
        <v>Category 1</v>
      </c>
      <c r="B334" s="7" t="s">
        <v>295</v>
      </c>
      <c r="C334" s="7">
        <v>0</v>
      </c>
      <c r="D334" s="7">
        <v>3.9868327455836399</v>
      </c>
    </row>
    <row r="335" spans="1:4" hidden="1" outlineLevel="1">
      <c r="A335" s="7" t="str">
        <f>'Categories Report'!$A$6</f>
        <v>Category 1</v>
      </c>
      <c r="B335" s="7" t="s">
        <v>308</v>
      </c>
      <c r="C335" s="7">
        <v>1</v>
      </c>
      <c r="D335" s="7">
        <v>50.798578238530297</v>
      </c>
    </row>
    <row r="336" spans="1:4" hidden="1" outlineLevel="1">
      <c r="A336" s="7" t="str">
        <f>'Categories Report'!$A$6</f>
        <v>Category 1</v>
      </c>
      <c r="B336" s="7" t="s">
        <v>308</v>
      </c>
      <c r="C336" s="7">
        <v>0</v>
      </c>
      <c r="D336" s="7">
        <v>14</v>
      </c>
    </row>
    <row r="337" spans="1:4" hidden="1" outlineLevel="1">
      <c r="A337" s="7" t="str">
        <f>'Categories Report'!$A$6</f>
        <v>Category 1</v>
      </c>
      <c r="B337" s="7" t="s">
        <v>289</v>
      </c>
      <c r="C337" s="7">
        <v>1</v>
      </c>
      <c r="D337" s="7">
        <v>64.798578238530297</v>
      </c>
    </row>
    <row r="338" spans="1:4" hidden="1" outlineLevel="1">
      <c r="A338" s="7" t="str">
        <f>'Categories Report'!$A$6</f>
        <v>Category 1</v>
      </c>
      <c r="B338" s="7" t="s">
        <v>298</v>
      </c>
      <c r="C338" s="7">
        <v>1</v>
      </c>
      <c r="D338" s="7">
        <v>64.798578238530297</v>
      </c>
    </row>
    <row r="339" spans="1:4" hidden="1" outlineLevel="1">
      <c r="A339" s="7" t="str">
        <f>'Categories Report'!$A$6</f>
        <v>Category 1</v>
      </c>
      <c r="B339" s="7" t="s">
        <v>271</v>
      </c>
      <c r="C339" s="7">
        <v>0</v>
      </c>
      <c r="D339" s="7">
        <v>6</v>
      </c>
    </row>
    <row r="340" spans="1:4" hidden="1" outlineLevel="1">
      <c r="A340" s="7" t="str">
        <f>'Categories Report'!$A$6</f>
        <v>Category 1</v>
      </c>
      <c r="B340" s="7" t="s">
        <v>271</v>
      </c>
      <c r="C340" s="7">
        <v>1</v>
      </c>
      <c r="D340" s="7">
        <v>58.798578238530297</v>
      </c>
    </row>
    <row r="341" spans="1:4" hidden="1" outlineLevel="1">
      <c r="A341" s="7" t="str">
        <f>'Categories Report'!$A$6</f>
        <v>Category 1</v>
      </c>
      <c r="B341" s="7" t="s">
        <v>314</v>
      </c>
      <c r="C341" s="7">
        <v>0</v>
      </c>
      <c r="D341" s="7">
        <v>2</v>
      </c>
    </row>
    <row r="342" spans="1:4" hidden="1" outlineLevel="1">
      <c r="A342" s="7" t="str">
        <f>'Categories Report'!$A$6</f>
        <v>Category 1</v>
      </c>
      <c r="B342" s="7" t="s">
        <v>314</v>
      </c>
      <c r="C342" s="7">
        <v>1</v>
      </c>
      <c r="D342" s="7">
        <v>62.798578238530297</v>
      </c>
    </row>
    <row r="343" spans="1:4" hidden="1" outlineLevel="1">
      <c r="A343" s="7" t="str">
        <f>'Categories Report'!$A$6</f>
        <v>Category 1</v>
      </c>
      <c r="B343" s="7" t="s">
        <v>262</v>
      </c>
      <c r="C343" s="7">
        <v>0</v>
      </c>
      <c r="D343" s="7">
        <v>4</v>
      </c>
    </row>
    <row r="344" spans="1:4" hidden="1" outlineLevel="1">
      <c r="A344" s="7" t="str">
        <f>'Categories Report'!$A$6</f>
        <v>Category 1</v>
      </c>
      <c r="B344" s="7" t="s">
        <v>262</v>
      </c>
      <c r="C344" s="7">
        <v>1</v>
      </c>
      <c r="D344" s="7">
        <v>60.798578238530297</v>
      </c>
    </row>
    <row r="345" spans="1:4" hidden="1" outlineLevel="1">
      <c r="A345" s="7" t="str">
        <f>'Categories Report'!$A$6</f>
        <v>Category 1</v>
      </c>
      <c r="B345" s="7" t="s">
        <v>303</v>
      </c>
      <c r="C345" s="7">
        <v>1</v>
      </c>
      <c r="D345" s="7">
        <v>59.798578238530297</v>
      </c>
    </row>
    <row r="346" spans="1:4" hidden="1" outlineLevel="1">
      <c r="A346" s="7" t="str">
        <f>'Categories Report'!$A$6</f>
        <v>Category 1</v>
      </c>
      <c r="B346" s="7" t="s">
        <v>303</v>
      </c>
      <c r="C346" s="7">
        <v>0</v>
      </c>
      <c r="D346" s="7">
        <v>5</v>
      </c>
    </row>
    <row r="347" spans="1:4" hidden="1" outlineLevel="1">
      <c r="A347" s="7" t="str">
        <f>'Categories Report'!$A$6</f>
        <v>Category 1</v>
      </c>
      <c r="B347" s="7" t="s">
        <v>276</v>
      </c>
      <c r="C347" s="7">
        <v>0</v>
      </c>
      <c r="D347" s="7">
        <v>6</v>
      </c>
    </row>
    <row r="348" spans="1:4" hidden="1" outlineLevel="1">
      <c r="A348" s="7" t="str">
        <f>'Categories Report'!$A$6</f>
        <v>Category 1</v>
      </c>
      <c r="B348" s="7" t="s">
        <v>276</v>
      </c>
      <c r="C348" s="7">
        <v>1</v>
      </c>
      <c r="D348" s="7">
        <v>58.798578238530297</v>
      </c>
    </row>
    <row r="349" spans="1:4" hidden="1" outlineLevel="1">
      <c r="A349" s="7" t="str">
        <f>'Categories Report'!$A$6</f>
        <v>Category 1</v>
      </c>
      <c r="B349" s="7" t="s">
        <v>268</v>
      </c>
      <c r="C349" s="7">
        <v>0</v>
      </c>
      <c r="D349" s="7">
        <v>14</v>
      </c>
    </row>
    <row r="350" spans="1:4" hidden="1" outlineLevel="1">
      <c r="A350" s="7" t="str">
        <f>'Categories Report'!$A$6</f>
        <v>Category 1</v>
      </c>
      <c r="B350" s="7" t="s">
        <v>268</v>
      </c>
      <c r="C350" s="7">
        <v>1</v>
      </c>
      <c r="D350" s="7">
        <v>50.798578238530297</v>
      </c>
    </row>
    <row r="351" spans="1:4" hidden="1" outlineLevel="1">
      <c r="A351" s="7" t="str">
        <f>'Categories Report'!$A$6</f>
        <v>Category 1</v>
      </c>
      <c r="B351" s="7" t="s">
        <v>287</v>
      </c>
      <c r="C351" s="7">
        <v>1</v>
      </c>
      <c r="D351" s="7">
        <v>57.871734420008202</v>
      </c>
    </row>
    <row r="352" spans="1:4" hidden="1" outlineLevel="1">
      <c r="A352" s="7" t="str">
        <f>'Categories Report'!$A$6</f>
        <v>Category 1</v>
      </c>
      <c r="B352" s="7" t="s">
        <v>287</v>
      </c>
      <c r="C352" s="7">
        <v>0</v>
      </c>
      <c r="D352" s="7">
        <v>6.9268438185220296</v>
      </c>
    </row>
    <row r="353" spans="1:4" hidden="1" outlineLevel="1">
      <c r="A353" s="7" t="str">
        <f>'Categories Report'!$A$6</f>
        <v>Category 1</v>
      </c>
      <c r="B353" s="7" t="s">
        <v>277</v>
      </c>
      <c r="C353" s="7">
        <v>1</v>
      </c>
      <c r="D353" s="7">
        <v>58.986832745583598</v>
      </c>
    </row>
    <row r="354" spans="1:4" hidden="1" outlineLevel="1">
      <c r="A354" s="7" t="str">
        <f>'Categories Report'!$A$6</f>
        <v>Category 1</v>
      </c>
      <c r="B354" s="7" t="s">
        <v>277</v>
      </c>
      <c r="C354" s="7">
        <v>0</v>
      </c>
      <c r="D354" s="7">
        <v>5.8117454929466099</v>
      </c>
    </row>
    <row r="355" spans="1:4" hidden="1" outlineLevel="1">
      <c r="A355" s="7" t="str">
        <f>'Categories Report'!$A$6</f>
        <v>Category 1</v>
      </c>
      <c r="B355" s="7" t="s">
        <v>285</v>
      </c>
      <c r="C355" s="7">
        <v>1</v>
      </c>
      <c r="D355" s="7">
        <v>64.798578238530297</v>
      </c>
    </row>
    <row r="356" spans="1:4" hidden="1" outlineLevel="1">
      <c r="A356" s="7" t="str">
        <f>'Categories Report'!$A$6</f>
        <v>Category 1</v>
      </c>
      <c r="B356" s="7" t="s">
        <v>294</v>
      </c>
      <c r="C356" s="7">
        <v>1</v>
      </c>
      <c r="D356" s="7">
        <v>53.9136765641057</v>
      </c>
    </row>
    <row r="357" spans="1:4" hidden="1" outlineLevel="1">
      <c r="A357" s="7" t="str">
        <f>'Categories Report'!$A$6</f>
        <v>Category 1</v>
      </c>
      <c r="B357" s="7" t="s">
        <v>294</v>
      </c>
      <c r="C357" s="7">
        <v>0</v>
      </c>
      <c r="D357" s="7">
        <v>10.884901674424601</v>
      </c>
    </row>
    <row r="358" spans="1:4" hidden="1" outlineLevel="1">
      <c r="A358" s="7" t="str">
        <f>'Categories Report'!$A$6</f>
        <v>Category 1</v>
      </c>
      <c r="B358" s="7" t="s">
        <v>316</v>
      </c>
      <c r="C358" s="7">
        <v>0</v>
      </c>
      <c r="D358" s="7">
        <v>14</v>
      </c>
    </row>
    <row r="359" spans="1:4" hidden="1" outlineLevel="1">
      <c r="A359" s="7" t="str">
        <f>'Categories Report'!$A$6</f>
        <v>Category 1</v>
      </c>
      <c r="B359" s="7" t="s">
        <v>316</v>
      </c>
      <c r="C359" s="7">
        <v>1</v>
      </c>
      <c r="D359" s="7">
        <v>50.798578238530297</v>
      </c>
    </row>
    <row r="360" spans="1:4" hidden="1" outlineLevel="1">
      <c r="A360" s="7" t="str">
        <f>'Categories Report'!$A$6</f>
        <v>Category 1</v>
      </c>
      <c r="B360" s="7" t="s">
        <v>283</v>
      </c>
      <c r="C360" s="7">
        <v>1</v>
      </c>
      <c r="D360" s="7">
        <v>62.798578238530297</v>
      </c>
    </row>
    <row r="361" spans="1:4" hidden="1" outlineLevel="1">
      <c r="A361" s="7" t="str">
        <f>'Categories Report'!$A$6</f>
        <v>Category 1</v>
      </c>
      <c r="B361" s="7" t="s">
        <v>283</v>
      </c>
      <c r="C361" s="7">
        <v>0</v>
      </c>
      <c r="D361" s="7">
        <v>2</v>
      </c>
    </row>
    <row r="362" spans="1:4" hidden="1" outlineLevel="1">
      <c r="A362" s="7" t="str">
        <f>'Categories Report'!$A$6</f>
        <v>Category 1</v>
      </c>
      <c r="B362" s="7" t="s">
        <v>272</v>
      </c>
      <c r="C362" s="7">
        <v>1</v>
      </c>
      <c r="D362" s="7">
        <v>61.811745492946599</v>
      </c>
    </row>
    <row r="363" spans="1:4" hidden="1" outlineLevel="1">
      <c r="A363" s="7" t="str">
        <f>'Categories Report'!$A$6</f>
        <v>Category 1</v>
      </c>
      <c r="B363" s="7" t="s">
        <v>272</v>
      </c>
      <c r="C363" s="7">
        <v>0</v>
      </c>
      <c r="D363" s="7">
        <v>2.9868327455836399</v>
      </c>
    </row>
    <row r="364" spans="1:4" hidden="1" outlineLevel="1">
      <c r="A364" s="7" t="str">
        <f>'Categories Report'!$A$6</f>
        <v>Category 1</v>
      </c>
      <c r="B364" s="7" t="s">
        <v>284</v>
      </c>
      <c r="C364" s="7">
        <v>1</v>
      </c>
      <c r="D364" s="7">
        <v>64.798578238530297</v>
      </c>
    </row>
    <row r="365" spans="1:4" hidden="1" outlineLevel="1">
      <c r="A365" s="7" t="str">
        <f>'Categories Report'!$A$6</f>
        <v>Category 1</v>
      </c>
      <c r="B365" s="7" t="s">
        <v>302</v>
      </c>
      <c r="C365" s="7">
        <v>1</v>
      </c>
      <c r="D365" s="7">
        <v>63.798578238530297</v>
      </c>
    </row>
    <row r="366" spans="1:4" hidden="1" outlineLevel="1">
      <c r="A366" s="7" t="str">
        <f>'Categories Report'!$A$6</f>
        <v>Category 1</v>
      </c>
      <c r="B366" s="7" t="s">
        <v>302</v>
      </c>
      <c r="C366" s="7">
        <v>0</v>
      </c>
      <c r="D366" s="7">
        <v>1</v>
      </c>
    </row>
    <row r="367" spans="1:4" hidden="1" outlineLevel="1">
      <c r="A367" s="7" t="str">
        <f>'Categories Report'!$A$6</f>
        <v>Category 1</v>
      </c>
      <c r="B367" s="7" t="s">
        <v>273</v>
      </c>
      <c r="C367" s="7">
        <v>0</v>
      </c>
      <c r="D367" s="7">
        <v>2</v>
      </c>
    </row>
    <row r="368" spans="1:4" hidden="1" outlineLevel="1">
      <c r="A368" s="7" t="str">
        <f>'Categories Report'!$A$6</f>
        <v>Category 1</v>
      </c>
      <c r="B368" s="7" t="s">
        <v>273</v>
      </c>
      <c r="C368" s="7">
        <v>1</v>
      </c>
      <c r="D368" s="7">
        <v>62.798578238530297</v>
      </c>
    </row>
    <row r="369" spans="1:4" hidden="1" outlineLevel="1">
      <c r="A369" s="7" t="str">
        <f>'Categories Report'!$A$6</f>
        <v>Category 1</v>
      </c>
      <c r="B369" s="7" t="s">
        <v>269</v>
      </c>
      <c r="C369" s="7">
        <v>1</v>
      </c>
      <c r="D369" s="7">
        <v>63.798578238530297</v>
      </c>
    </row>
    <row r="370" spans="1:4" hidden="1" outlineLevel="1">
      <c r="A370" s="7" t="str">
        <f>'Categories Report'!$A$6</f>
        <v>Category 1</v>
      </c>
      <c r="B370" s="7" t="s">
        <v>269</v>
      </c>
      <c r="C370" s="7">
        <v>0</v>
      </c>
      <c r="D370" s="7">
        <v>1</v>
      </c>
    </row>
    <row r="371" spans="1:4" hidden="1" outlineLevel="1">
      <c r="A371" s="7" t="str">
        <f>'Categories Report'!$A$6</f>
        <v>Category 1</v>
      </c>
      <c r="B371" s="7" t="s">
        <v>266</v>
      </c>
      <c r="C371" s="7">
        <v>1</v>
      </c>
      <c r="D371" s="7">
        <v>60.871734420008202</v>
      </c>
    </row>
    <row r="372" spans="1:4" hidden="1" outlineLevel="1">
      <c r="A372" s="7" t="str">
        <f>'Categories Report'!$A$6</f>
        <v>Category 1</v>
      </c>
      <c r="B372" s="7" t="s">
        <v>266</v>
      </c>
      <c r="C372" s="7">
        <v>0</v>
      </c>
      <c r="D372" s="7">
        <v>3.92684381852203</v>
      </c>
    </row>
    <row r="373" spans="1:4" hidden="1" outlineLevel="1">
      <c r="A373" s="7" t="str">
        <f>'Categories Report'!$A$6</f>
        <v>Category 1</v>
      </c>
      <c r="B373" s="7" t="s">
        <v>286</v>
      </c>
      <c r="C373" s="7">
        <v>1</v>
      </c>
      <c r="D373" s="7">
        <v>64.798578238530297</v>
      </c>
    </row>
    <row r="374" spans="1:4" hidden="1" outlineLevel="1">
      <c r="A374" s="7" t="str">
        <f>'Categories Report'!$A$6</f>
        <v>Category 1</v>
      </c>
      <c r="B374" s="7" t="s">
        <v>288</v>
      </c>
      <c r="C374" s="7">
        <v>1</v>
      </c>
      <c r="D374" s="7">
        <v>63.798578238530297</v>
      </c>
    </row>
    <row r="375" spans="1:4" hidden="1" outlineLevel="1">
      <c r="A375" s="7" t="str">
        <f>'Categories Report'!$A$6</f>
        <v>Category 1</v>
      </c>
      <c r="B375" s="7" t="s">
        <v>288</v>
      </c>
      <c r="C375" s="7">
        <v>0</v>
      </c>
      <c r="D375" s="7">
        <v>1</v>
      </c>
    </row>
    <row r="376" spans="1:4" hidden="1" outlineLevel="1">
      <c r="A376" s="7" t="str">
        <f>'Categories Report'!$A$6</f>
        <v>Category 1</v>
      </c>
      <c r="B376" s="7" t="s">
        <v>301</v>
      </c>
      <c r="C376" s="7">
        <v>1</v>
      </c>
      <c r="D376" s="7">
        <v>62.9136765641057</v>
      </c>
    </row>
    <row r="377" spans="1:4" hidden="1" outlineLevel="1">
      <c r="A377" s="7" t="str">
        <f>'Categories Report'!$A$6</f>
        <v>Category 1</v>
      </c>
      <c r="B377" s="7" t="s">
        <v>301</v>
      </c>
      <c r="C377" s="7">
        <v>0</v>
      </c>
      <c r="D377" s="7">
        <v>1.8849016744245899</v>
      </c>
    </row>
    <row r="378" spans="1:4" hidden="1" outlineLevel="1">
      <c r="A378" s="7" t="str">
        <f>'Categories Report'!$A$6</f>
        <v>Category 1</v>
      </c>
      <c r="B378" s="7" t="s">
        <v>278</v>
      </c>
      <c r="C378" s="7">
        <v>1</v>
      </c>
      <c r="D378" s="7">
        <v>53.798578238530297</v>
      </c>
    </row>
    <row r="379" spans="1:4" hidden="1" outlineLevel="1">
      <c r="A379" s="7" t="str">
        <f>'Categories Report'!$A$6</f>
        <v>Category 1</v>
      </c>
      <c r="B379" s="7" t="s">
        <v>278</v>
      </c>
      <c r="C379" s="7">
        <v>0</v>
      </c>
      <c r="D379" s="7">
        <v>11</v>
      </c>
    </row>
    <row r="380" spans="1:4" hidden="1" outlineLevel="1">
      <c r="A380" s="7" t="str">
        <f>'Categories Report'!$A$6</f>
        <v>Category 1</v>
      </c>
      <c r="B380" s="7" t="s">
        <v>281</v>
      </c>
      <c r="C380" s="7">
        <v>1</v>
      </c>
      <c r="D380" s="7">
        <v>60.9136765641057</v>
      </c>
    </row>
    <row r="381" spans="1:4" hidden="1" outlineLevel="1">
      <c r="A381" s="7" t="str">
        <f>'Categories Report'!$A$6</f>
        <v>Category 1</v>
      </c>
      <c r="B381" s="7" t="s">
        <v>281</v>
      </c>
      <c r="C381" s="7">
        <v>0</v>
      </c>
      <c r="D381" s="7">
        <v>3.8849016744245901</v>
      </c>
    </row>
    <row r="382" spans="1:4" hidden="1" outlineLevel="1">
      <c r="A382" s="7" t="str">
        <f>'Categories Report'!$A$6</f>
        <v>Category 1</v>
      </c>
      <c r="B382" s="7" t="s">
        <v>305</v>
      </c>
      <c r="C382" s="7">
        <v>0</v>
      </c>
      <c r="D382" s="7">
        <v>1.9868327455836401</v>
      </c>
    </row>
    <row r="383" spans="1:4" hidden="1" outlineLevel="1">
      <c r="A383" s="7" t="str">
        <f>'Categories Report'!$A$6</f>
        <v>Category 1</v>
      </c>
      <c r="B383" s="7" t="s">
        <v>305</v>
      </c>
      <c r="C383" s="7">
        <v>1</v>
      </c>
      <c r="D383" s="7">
        <v>62.811745492946599</v>
      </c>
    </row>
    <row r="384" spans="1:4" hidden="1" outlineLevel="1">
      <c r="A384" s="7" t="str">
        <f>'Categories Report'!$A$6</f>
        <v>Category 1</v>
      </c>
      <c r="B384" s="7" t="s">
        <v>297</v>
      </c>
      <c r="C384" s="7">
        <v>0</v>
      </c>
      <c r="D384" s="7">
        <v>2</v>
      </c>
    </row>
    <row r="385" spans="1:4" hidden="1" outlineLevel="1">
      <c r="A385" s="7" t="str">
        <f>'Categories Report'!$A$6</f>
        <v>Category 1</v>
      </c>
      <c r="B385" s="7" t="s">
        <v>297</v>
      </c>
      <c r="C385" s="7">
        <v>1</v>
      </c>
      <c r="D385" s="7">
        <v>62.798578238530297</v>
      </c>
    </row>
    <row r="386" spans="1:4" hidden="1" outlineLevel="1">
      <c r="A386" s="7" t="str">
        <f>'Categories Report'!$A$6</f>
        <v>Category 1</v>
      </c>
      <c r="B386" s="7" t="s">
        <v>274</v>
      </c>
      <c r="C386" s="7">
        <v>1</v>
      </c>
      <c r="D386" s="7">
        <v>60.798578238530297</v>
      </c>
    </row>
    <row r="387" spans="1:4" hidden="1" outlineLevel="1">
      <c r="A387" s="7" t="str">
        <f>'Categories Report'!$A$6</f>
        <v>Category 1</v>
      </c>
      <c r="B387" s="7" t="s">
        <v>274</v>
      </c>
      <c r="C387" s="7">
        <v>0</v>
      </c>
      <c r="D387" s="7">
        <v>4</v>
      </c>
    </row>
    <row r="388" spans="1:4" hidden="1" outlineLevel="1">
      <c r="A388" s="7" t="str">
        <f>'Categories Report'!$A$6</f>
        <v>Category 1</v>
      </c>
      <c r="B388" s="7" t="s">
        <v>279</v>
      </c>
      <c r="C388" s="7">
        <v>1</v>
      </c>
      <c r="D388" s="7">
        <v>58.9136765641057</v>
      </c>
    </row>
    <row r="389" spans="1:4" hidden="1" outlineLevel="1">
      <c r="A389" s="7" t="str">
        <f>'Categories Report'!$A$6</f>
        <v>Category 1</v>
      </c>
      <c r="B389" s="7" t="s">
        <v>279</v>
      </c>
      <c r="C389" s="7">
        <v>0</v>
      </c>
      <c r="D389" s="7">
        <v>5.8849016744245901</v>
      </c>
    </row>
    <row r="390" spans="1:4" hidden="1" outlineLevel="1">
      <c r="A390" s="7" t="str">
        <f>'Categories Report'!$A$6</f>
        <v>Category 1</v>
      </c>
      <c r="B390" s="7" t="s">
        <v>261</v>
      </c>
      <c r="C390" s="7">
        <v>0</v>
      </c>
      <c r="D390" s="7">
        <v>3.9868327455836399</v>
      </c>
    </row>
    <row r="391" spans="1:4" hidden="1" outlineLevel="1">
      <c r="A391" s="7" t="str">
        <f>'Categories Report'!$A$6</f>
        <v>Category 1</v>
      </c>
      <c r="B391" s="7" t="s">
        <v>261</v>
      </c>
      <c r="C391" s="7">
        <v>1</v>
      </c>
      <c r="D391" s="7">
        <v>60.811745492946599</v>
      </c>
    </row>
    <row r="392" spans="1:4" hidden="1" outlineLevel="1">
      <c r="A392" s="7" t="str">
        <f>'Categories Report'!$A$6</f>
        <v>Category 1</v>
      </c>
      <c r="B392" s="7" t="s">
        <v>280</v>
      </c>
      <c r="C392" s="7">
        <v>1</v>
      </c>
      <c r="D392" s="7">
        <v>57.811745492946599</v>
      </c>
    </row>
    <row r="393" spans="1:4" hidden="1" outlineLevel="1">
      <c r="A393" s="7" t="str">
        <f>'Categories Report'!$A$6</f>
        <v>Category 1</v>
      </c>
      <c r="B393" s="7" t="s">
        <v>280</v>
      </c>
      <c r="C393" s="7">
        <v>0</v>
      </c>
      <c r="D393" s="7">
        <v>6.9868327455836399</v>
      </c>
    </row>
    <row r="394" spans="1:4" hidden="1" outlineLevel="1">
      <c r="A394" s="7" t="str">
        <f>'Categories Report'!$A$7</f>
        <v>Category 2</v>
      </c>
      <c r="B394" s="7" t="s">
        <v>1</v>
      </c>
      <c r="C394" s="7" t="s">
        <v>326</v>
      </c>
      <c r="D394" s="7">
        <v>3.5909398437048399</v>
      </c>
    </row>
    <row r="395" spans="1:4" hidden="1" outlineLevel="1">
      <c r="A395" s="7" t="str">
        <f>'Categories Report'!$A$7</f>
        <v>Category 2</v>
      </c>
      <c r="B395" s="7" t="s">
        <v>1</v>
      </c>
      <c r="C395" s="7" t="s">
        <v>327</v>
      </c>
      <c r="D395" s="7">
        <v>6.9026007496661901</v>
      </c>
    </row>
    <row r="396" spans="1:4" hidden="1" outlineLevel="1">
      <c r="A396" s="7" t="str">
        <f>'Categories Report'!$A$7</f>
        <v>Category 2</v>
      </c>
      <c r="B396" s="7" t="s">
        <v>1</v>
      </c>
      <c r="C396" s="7" t="s">
        <v>328</v>
      </c>
      <c r="D396" s="7">
        <v>8.6520064204791201</v>
      </c>
    </row>
    <row r="397" spans="1:4" hidden="1" outlineLevel="1">
      <c r="A397" s="7" t="str">
        <f>'Categories Report'!$A$7</f>
        <v>Category 2</v>
      </c>
      <c r="B397" s="7" t="s">
        <v>1</v>
      </c>
      <c r="C397" s="7" t="s">
        <v>329</v>
      </c>
      <c r="D397" s="7">
        <v>5.6840927420950704</v>
      </c>
    </row>
    <row r="398" spans="1:4" hidden="1" outlineLevel="1">
      <c r="A398" s="7" t="str">
        <f>'Categories Report'!$A$7</f>
        <v>Category 2</v>
      </c>
      <c r="B398" s="7" t="s">
        <v>1</v>
      </c>
      <c r="C398" s="7" t="s">
        <v>330</v>
      </c>
      <c r="D398" s="7">
        <v>2.3408675597083799</v>
      </c>
    </row>
    <row r="399" spans="1:4" hidden="1" outlineLevel="1">
      <c r="A399" s="7" t="str">
        <f>'Categories Report'!$A$7</f>
        <v>Category 2</v>
      </c>
      <c r="B399" s="7" t="s">
        <v>257</v>
      </c>
      <c r="C399" s="7" t="s">
        <v>327</v>
      </c>
      <c r="D399" s="11">
        <v>2.7669326418643301E-6</v>
      </c>
    </row>
    <row r="400" spans="1:4" hidden="1" outlineLevel="1">
      <c r="A400" s="7" t="str">
        <f>'Categories Report'!$A$7</f>
        <v>Category 2</v>
      </c>
      <c r="B400" s="7" t="s">
        <v>257</v>
      </c>
      <c r="C400" s="7" t="s">
        <v>328</v>
      </c>
      <c r="D400" s="7">
        <v>1.1061233757181499</v>
      </c>
    </row>
    <row r="401" spans="1:4" hidden="1" outlineLevel="1">
      <c r="A401" s="7" t="str">
        <f>'Categories Report'!$A$7</f>
        <v>Category 2</v>
      </c>
      <c r="B401" s="7" t="s">
        <v>257</v>
      </c>
      <c r="C401" s="7" t="s">
        <v>329</v>
      </c>
      <c r="D401" s="7">
        <v>24.881251705656499</v>
      </c>
    </row>
    <row r="402" spans="1:4" hidden="1" outlineLevel="1">
      <c r="A402" s="7" t="str">
        <f>'Categories Report'!$A$7</f>
        <v>Category 2</v>
      </c>
      <c r="B402" s="7" t="s">
        <v>257</v>
      </c>
      <c r="C402" s="7" t="s">
        <v>330</v>
      </c>
      <c r="D402" s="7">
        <v>1.18312946734629</v>
      </c>
    </row>
    <row r="403" spans="1:4" hidden="1" outlineLevel="1">
      <c r="A403" s="7" t="str">
        <f>'Categories Report'!$A$7</f>
        <v>Category 2</v>
      </c>
      <c r="B403" s="7" t="s">
        <v>259</v>
      </c>
      <c r="C403" s="7">
        <v>0</v>
      </c>
      <c r="D403" s="7">
        <v>15.116427080901399</v>
      </c>
    </row>
    <row r="404" spans="1:4" hidden="1" outlineLevel="1">
      <c r="A404" s="7" t="str">
        <f>'Categories Report'!$A$7</f>
        <v>Category 2</v>
      </c>
      <c r="B404" s="7" t="s">
        <v>259</v>
      </c>
      <c r="C404" s="7">
        <v>1</v>
      </c>
      <c r="D404" s="7">
        <v>12.0540802347523</v>
      </c>
    </row>
    <row r="405" spans="1:4" hidden="1" outlineLevel="1">
      <c r="A405" s="7" t="str">
        <f>'Categories Report'!$A$7</f>
        <v>Category 2</v>
      </c>
      <c r="B405" s="7" t="s">
        <v>304</v>
      </c>
      <c r="C405" s="7">
        <v>1</v>
      </c>
      <c r="D405" s="7">
        <v>23.0243484950043</v>
      </c>
    </row>
    <row r="406" spans="1:4" hidden="1" outlineLevel="1">
      <c r="A406" s="7" t="str">
        <f>'Categories Report'!$A$7</f>
        <v>Category 2</v>
      </c>
      <c r="B406" s="7" t="s">
        <v>304</v>
      </c>
      <c r="C406" s="7">
        <v>0</v>
      </c>
      <c r="D406" s="7">
        <v>4.1461588206493403</v>
      </c>
    </row>
    <row r="407" spans="1:4" hidden="1" outlineLevel="1">
      <c r="A407" s="7" t="str">
        <f>'Categories Report'!$A$7</f>
        <v>Category 2</v>
      </c>
      <c r="B407" s="7" t="s">
        <v>290</v>
      </c>
      <c r="C407" s="7">
        <v>0</v>
      </c>
      <c r="D407" s="7">
        <v>6.04407747928449</v>
      </c>
    </row>
    <row r="408" spans="1:4" hidden="1" outlineLevel="1">
      <c r="A408" s="7" t="str">
        <f>'Categories Report'!$A$7</f>
        <v>Category 2</v>
      </c>
      <c r="B408" s="7" t="s">
        <v>290</v>
      </c>
      <c r="C408" s="7">
        <v>1</v>
      </c>
      <c r="D408" s="7">
        <v>21.126429836369098</v>
      </c>
    </row>
    <row r="409" spans="1:4" hidden="1" outlineLevel="1">
      <c r="A409" s="7" t="str">
        <f>'Categories Report'!$A$7</f>
        <v>Category 2</v>
      </c>
      <c r="B409" s="7" t="s">
        <v>263</v>
      </c>
      <c r="C409" s="7">
        <v>1</v>
      </c>
      <c r="D409" s="7">
        <v>22.215718834449699</v>
      </c>
    </row>
    <row r="410" spans="1:4" hidden="1" outlineLevel="1">
      <c r="A410" s="7" t="str">
        <f>'Categories Report'!$A$7</f>
        <v>Category 2</v>
      </c>
      <c r="B410" s="7" t="s">
        <v>263</v>
      </c>
      <c r="C410" s="7">
        <v>0</v>
      </c>
      <c r="D410" s="7">
        <v>4.9547884812038596</v>
      </c>
    </row>
    <row r="411" spans="1:4" hidden="1" outlineLevel="1">
      <c r="A411" s="7" t="str">
        <f>'Categories Report'!$A$7</f>
        <v>Category 2</v>
      </c>
      <c r="B411" s="7" t="s">
        <v>293</v>
      </c>
      <c r="C411" s="7">
        <v>1</v>
      </c>
      <c r="D411" s="7">
        <v>26.170679991563599</v>
      </c>
    </row>
    <row r="412" spans="1:4" hidden="1" outlineLevel="1">
      <c r="A412" s="7" t="str">
        <f>'Categories Report'!$A$7</f>
        <v>Category 2</v>
      </c>
      <c r="B412" s="7" t="s">
        <v>293</v>
      </c>
      <c r="C412" s="7">
        <v>0</v>
      </c>
      <c r="D412" s="7">
        <v>0.999827324089965</v>
      </c>
    </row>
    <row r="413" spans="1:4" hidden="1" outlineLevel="1">
      <c r="A413" s="7" t="str">
        <f>'Categories Report'!$A$7</f>
        <v>Category 2</v>
      </c>
      <c r="B413" s="7" t="s">
        <v>296</v>
      </c>
      <c r="C413" s="7">
        <v>0</v>
      </c>
      <c r="D413" s="7">
        <v>2.9948212064008399</v>
      </c>
    </row>
    <row r="414" spans="1:4" hidden="1" outlineLevel="1">
      <c r="A414" s="7" t="str">
        <f>'Categories Report'!$A$7</f>
        <v>Category 2</v>
      </c>
      <c r="B414" s="7" t="s">
        <v>296</v>
      </c>
      <c r="C414" s="7">
        <v>1</v>
      </c>
      <c r="D414" s="7">
        <v>24.175686109252801</v>
      </c>
    </row>
    <row r="415" spans="1:4" hidden="1" outlineLevel="1">
      <c r="A415" s="7" t="str">
        <f>'Categories Report'!$A$7</f>
        <v>Category 2</v>
      </c>
      <c r="B415" s="7" t="s">
        <v>311</v>
      </c>
      <c r="C415" s="7">
        <v>1</v>
      </c>
      <c r="D415" s="7">
        <v>26.084183879759301</v>
      </c>
    </row>
    <row r="416" spans="1:4" hidden="1" outlineLevel="1">
      <c r="A416" s="7" t="str">
        <f>'Categories Report'!$A$7</f>
        <v>Category 2</v>
      </c>
      <c r="B416" s="7" t="s">
        <v>311</v>
      </c>
      <c r="C416" s="7">
        <v>0</v>
      </c>
      <c r="D416" s="7">
        <v>1.0863234358943299</v>
      </c>
    </row>
    <row r="417" spans="1:4" hidden="1" outlineLevel="1">
      <c r="A417" s="7" t="str">
        <f>'Categories Report'!$A$7</f>
        <v>Category 2</v>
      </c>
      <c r="B417" s="7" t="s">
        <v>275</v>
      </c>
      <c r="C417" s="7">
        <v>1</v>
      </c>
      <c r="D417" s="7">
        <v>16.358093229264298</v>
      </c>
    </row>
    <row r="418" spans="1:4" hidden="1" outlineLevel="1">
      <c r="A418" s="7" t="str">
        <f>'Categories Report'!$A$7</f>
        <v>Category 2</v>
      </c>
      <c r="B418" s="7" t="s">
        <v>275</v>
      </c>
      <c r="C418" s="7">
        <v>0</v>
      </c>
      <c r="D418" s="7">
        <v>10.8124140863893</v>
      </c>
    </row>
    <row r="419" spans="1:4" hidden="1" outlineLevel="1">
      <c r="A419" s="7" t="str">
        <f>'Categories Report'!$A$7</f>
        <v>Category 2</v>
      </c>
      <c r="B419" s="7" t="s">
        <v>282</v>
      </c>
      <c r="C419" s="7">
        <v>1</v>
      </c>
      <c r="D419" s="7">
        <v>24.123998564294698</v>
      </c>
    </row>
    <row r="420" spans="1:4" hidden="1" outlineLevel="1">
      <c r="A420" s="7" t="str">
        <f>'Categories Report'!$A$7</f>
        <v>Category 2</v>
      </c>
      <c r="B420" s="7" t="s">
        <v>282</v>
      </c>
      <c r="C420" s="7">
        <v>0</v>
      </c>
      <c r="D420" s="7">
        <v>3.04650875135893</v>
      </c>
    </row>
    <row r="421" spans="1:4" hidden="1" outlineLevel="1">
      <c r="A421" s="7" t="str">
        <f>'Categories Report'!$A$7</f>
        <v>Category 2</v>
      </c>
      <c r="B421" s="7" t="s">
        <v>300</v>
      </c>
      <c r="C421" s="7">
        <v>1</v>
      </c>
      <c r="D421" s="7">
        <v>24.237955809972998</v>
      </c>
    </row>
    <row r="422" spans="1:4" hidden="1" outlineLevel="1">
      <c r="A422" s="7" t="str">
        <f>'Categories Report'!$A$7</f>
        <v>Category 2</v>
      </c>
      <c r="B422" s="7" t="s">
        <v>300</v>
      </c>
      <c r="C422" s="7">
        <v>0</v>
      </c>
      <c r="D422" s="7">
        <v>2.9325515056806299</v>
      </c>
    </row>
    <row r="423" spans="1:4" hidden="1" outlineLevel="1">
      <c r="A423" s="7" t="str">
        <f>'Categories Report'!$A$7</f>
        <v>Category 2</v>
      </c>
      <c r="B423" s="7" t="s">
        <v>264</v>
      </c>
      <c r="C423" s="7">
        <v>1</v>
      </c>
      <c r="D423" s="7">
        <v>12.0907156918793</v>
      </c>
    </row>
    <row r="424" spans="1:4" hidden="1" outlineLevel="1">
      <c r="A424" s="7" t="str">
        <f>'Categories Report'!$A$7</f>
        <v>Category 2</v>
      </c>
      <c r="B424" s="7" t="s">
        <v>264</v>
      </c>
      <c r="C424" s="7">
        <v>0</v>
      </c>
      <c r="D424" s="7">
        <v>15.0797916237743</v>
      </c>
    </row>
    <row r="425" spans="1:4" hidden="1" outlineLevel="1">
      <c r="A425" s="7" t="str">
        <f>'Categories Report'!$A$7</f>
        <v>Category 2</v>
      </c>
      <c r="B425" s="7" t="s">
        <v>292</v>
      </c>
      <c r="C425" s="7">
        <v>1</v>
      </c>
      <c r="D425" s="7">
        <v>27.170507315653602</v>
      </c>
    </row>
    <row r="426" spans="1:4" hidden="1" outlineLevel="1">
      <c r="A426" s="7" t="str">
        <f>'Categories Report'!$A$7</f>
        <v>Category 2</v>
      </c>
      <c r="B426" s="7" t="s">
        <v>299</v>
      </c>
      <c r="C426" s="7">
        <v>0</v>
      </c>
      <c r="D426" s="7">
        <v>1.0003170216517101</v>
      </c>
    </row>
    <row r="427" spans="1:4" hidden="1" outlineLevel="1">
      <c r="A427" s="7" t="str">
        <f>'Categories Report'!$A$7</f>
        <v>Category 2</v>
      </c>
      <c r="B427" s="7" t="s">
        <v>299</v>
      </c>
      <c r="C427" s="7">
        <v>1</v>
      </c>
      <c r="D427" s="7">
        <v>26.170190294001898</v>
      </c>
    </row>
    <row r="428" spans="1:4" hidden="1" outlineLevel="1">
      <c r="A428" s="7" t="str">
        <f>'Categories Report'!$A$7</f>
        <v>Category 2</v>
      </c>
      <c r="B428" s="7" t="s">
        <v>291</v>
      </c>
      <c r="C428" s="7">
        <v>1</v>
      </c>
      <c r="D428" s="7">
        <v>27.161312648138001</v>
      </c>
    </row>
    <row r="429" spans="1:4" hidden="1" outlineLevel="1">
      <c r="A429" s="7" t="str">
        <f>'Categories Report'!$A$7</f>
        <v>Category 2</v>
      </c>
      <c r="B429" s="7" t="s">
        <v>291</v>
      </c>
      <c r="C429" s="7">
        <v>0</v>
      </c>
      <c r="D429" s="7">
        <v>9.1946675155837407E-3</v>
      </c>
    </row>
    <row r="430" spans="1:4" hidden="1" outlineLevel="1">
      <c r="A430" s="7" t="str">
        <f>'Categories Report'!$A$7</f>
        <v>Category 2</v>
      </c>
      <c r="B430" s="7" t="s">
        <v>270</v>
      </c>
      <c r="C430" s="7">
        <v>1</v>
      </c>
      <c r="D430" s="7">
        <v>18.251439622782399</v>
      </c>
    </row>
    <row r="431" spans="1:4" hidden="1" outlineLevel="1">
      <c r="A431" s="7" t="str">
        <f>'Categories Report'!$A$7</f>
        <v>Category 2</v>
      </c>
      <c r="B431" s="7" t="s">
        <v>270</v>
      </c>
      <c r="C431" s="7">
        <v>0</v>
      </c>
      <c r="D431" s="7">
        <v>8.91906769287122</v>
      </c>
    </row>
    <row r="432" spans="1:4" hidden="1" outlineLevel="1">
      <c r="A432" s="7" t="str">
        <f>'Categories Report'!$A$7</f>
        <v>Category 2</v>
      </c>
      <c r="B432" s="7" t="s">
        <v>267</v>
      </c>
      <c r="C432" s="7">
        <v>1</v>
      </c>
      <c r="D432" s="7">
        <v>24.189570103122499</v>
      </c>
    </row>
    <row r="433" spans="1:4" hidden="1" outlineLevel="1">
      <c r="A433" s="7" t="str">
        <f>'Categories Report'!$A$7</f>
        <v>Category 2</v>
      </c>
      <c r="B433" s="7" t="s">
        <v>267</v>
      </c>
      <c r="C433" s="7">
        <v>0</v>
      </c>
      <c r="D433" s="7">
        <v>2.98093721253105</v>
      </c>
    </row>
    <row r="434" spans="1:4" hidden="1" outlineLevel="1">
      <c r="A434" s="7" t="str">
        <f>'Categories Report'!$A$7</f>
        <v>Category 2</v>
      </c>
      <c r="B434" s="7" t="s">
        <v>265</v>
      </c>
      <c r="C434" s="7">
        <v>0</v>
      </c>
      <c r="D434" s="7">
        <v>1.09488142722837</v>
      </c>
    </row>
    <row r="435" spans="1:4" hidden="1" outlineLevel="1">
      <c r="A435" s="7" t="str">
        <f>'Categories Report'!$A$7</f>
        <v>Category 2</v>
      </c>
      <c r="B435" s="7" t="s">
        <v>265</v>
      </c>
      <c r="C435" s="7">
        <v>1</v>
      </c>
      <c r="D435" s="7">
        <v>26.075625888425201</v>
      </c>
    </row>
    <row r="436" spans="1:4" hidden="1" outlineLevel="1">
      <c r="A436" s="7" t="str">
        <f>'Categories Report'!$A$7</f>
        <v>Category 2</v>
      </c>
      <c r="B436" s="7" t="s">
        <v>295</v>
      </c>
      <c r="C436" s="7">
        <v>1</v>
      </c>
      <c r="D436" s="7">
        <v>20.1627804041327</v>
      </c>
    </row>
    <row r="437" spans="1:4" hidden="1" outlineLevel="1">
      <c r="A437" s="7" t="str">
        <f>'Categories Report'!$A$7</f>
        <v>Category 2</v>
      </c>
      <c r="B437" s="7" t="s">
        <v>295</v>
      </c>
      <c r="C437" s="7">
        <v>0</v>
      </c>
      <c r="D437" s="7">
        <v>7.0077269115209502</v>
      </c>
    </row>
    <row r="438" spans="1:4" hidden="1" outlineLevel="1">
      <c r="A438" s="7" t="str">
        <f>'Categories Report'!$A$7</f>
        <v>Category 2</v>
      </c>
      <c r="B438" s="7" t="s">
        <v>308</v>
      </c>
      <c r="C438" s="7">
        <v>1</v>
      </c>
      <c r="D438" s="7">
        <v>13.1203127158995</v>
      </c>
    </row>
    <row r="439" spans="1:4" hidden="1" outlineLevel="1">
      <c r="A439" s="7" t="str">
        <f>'Categories Report'!$A$7</f>
        <v>Category 2</v>
      </c>
      <c r="B439" s="7" t="s">
        <v>308</v>
      </c>
      <c r="C439" s="7">
        <v>0</v>
      </c>
      <c r="D439" s="7">
        <v>14.0501945997541</v>
      </c>
    </row>
    <row r="440" spans="1:4" hidden="1" outlineLevel="1">
      <c r="A440" s="7" t="str">
        <f>'Categories Report'!$A$7</f>
        <v>Category 2</v>
      </c>
      <c r="B440" s="7" t="s">
        <v>289</v>
      </c>
      <c r="C440" s="7">
        <v>1</v>
      </c>
      <c r="D440" s="7">
        <v>25.099566171549899</v>
      </c>
    </row>
    <row r="441" spans="1:4" hidden="1" outlineLevel="1">
      <c r="A441" s="7" t="str">
        <f>'Categories Report'!$A$7</f>
        <v>Category 2</v>
      </c>
      <c r="B441" s="7" t="s">
        <v>289</v>
      </c>
      <c r="C441" s="7">
        <v>0</v>
      </c>
      <c r="D441" s="7">
        <v>2.07094114410374</v>
      </c>
    </row>
    <row r="442" spans="1:4" hidden="1" outlineLevel="1">
      <c r="A442" s="7" t="str">
        <f>'Categories Report'!$A$7</f>
        <v>Category 2</v>
      </c>
      <c r="B442" s="7" t="s">
        <v>298</v>
      </c>
      <c r="C442" s="7">
        <v>1</v>
      </c>
      <c r="D442" s="7">
        <v>26.170507315653602</v>
      </c>
    </row>
    <row r="443" spans="1:4" hidden="1" outlineLevel="1">
      <c r="A443" s="7" t="str">
        <f>'Categories Report'!$A$7</f>
        <v>Category 2</v>
      </c>
      <c r="B443" s="7" t="s">
        <v>298</v>
      </c>
      <c r="C443" s="7">
        <v>0</v>
      </c>
      <c r="D443" s="7">
        <v>1</v>
      </c>
    </row>
    <row r="444" spans="1:4" hidden="1" outlineLevel="1">
      <c r="A444" s="7" t="str">
        <f>'Categories Report'!$A$7</f>
        <v>Category 2</v>
      </c>
      <c r="B444" s="7" t="s">
        <v>271</v>
      </c>
      <c r="C444" s="7">
        <v>0</v>
      </c>
      <c r="D444" s="7">
        <v>11.8535114469168</v>
      </c>
    </row>
    <row r="445" spans="1:4" hidden="1" outlineLevel="1">
      <c r="A445" s="7" t="str">
        <f>'Categories Report'!$A$7</f>
        <v>Category 2</v>
      </c>
      <c r="B445" s="7" t="s">
        <v>271</v>
      </c>
      <c r="C445" s="7">
        <v>1</v>
      </c>
      <c r="D445" s="7">
        <v>15.3169958687368</v>
      </c>
    </row>
    <row r="446" spans="1:4" hidden="1" outlineLevel="1">
      <c r="A446" s="7" t="str">
        <f>'Categories Report'!$A$7</f>
        <v>Category 2</v>
      </c>
      <c r="B446" s="7" t="s">
        <v>314</v>
      </c>
      <c r="C446" s="7">
        <v>0</v>
      </c>
      <c r="D446" s="7">
        <v>0.15751213440946399</v>
      </c>
    </row>
    <row r="447" spans="1:4" hidden="1" outlineLevel="1">
      <c r="A447" s="7" t="str">
        <f>'Categories Report'!$A$7</f>
        <v>Category 2</v>
      </c>
      <c r="B447" s="7" t="s">
        <v>314</v>
      </c>
      <c r="C447" s="7">
        <v>1</v>
      </c>
      <c r="D447" s="7">
        <v>27.012995181244101</v>
      </c>
    </row>
    <row r="448" spans="1:4" hidden="1" outlineLevel="1">
      <c r="A448" s="7" t="str">
        <f>'Categories Report'!$A$7</f>
        <v>Category 2</v>
      </c>
      <c r="B448" s="7" t="s">
        <v>262</v>
      </c>
      <c r="C448" s="7">
        <v>0</v>
      </c>
      <c r="D448" s="7">
        <v>4.9269736942487903</v>
      </c>
    </row>
    <row r="449" spans="1:4" hidden="1" outlineLevel="1">
      <c r="A449" s="7" t="str">
        <f>'Categories Report'!$A$7</f>
        <v>Category 2</v>
      </c>
      <c r="B449" s="7" t="s">
        <v>262</v>
      </c>
      <c r="C449" s="7">
        <v>1</v>
      </c>
      <c r="D449" s="7">
        <v>22.243533621404801</v>
      </c>
    </row>
    <row r="450" spans="1:4" hidden="1" outlineLevel="1">
      <c r="A450" s="7" t="str">
        <f>'Categories Report'!$A$7</f>
        <v>Category 2</v>
      </c>
      <c r="B450" s="7" t="s">
        <v>303</v>
      </c>
      <c r="C450" s="7">
        <v>1</v>
      </c>
      <c r="D450" s="7">
        <v>22.1910384729943</v>
      </c>
    </row>
    <row r="451" spans="1:4" hidden="1" outlineLevel="1">
      <c r="A451" s="7" t="str">
        <f>'Categories Report'!$A$7</f>
        <v>Category 2</v>
      </c>
      <c r="B451" s="7" t="s">
        <v>303</v>
      </c>
      <c r="C451" s="7">
        <v>0</v>
      </c>
      <c r="D451" s="7">
        <v>4.9794688426592897</v>
      </c>
    </row>
    <row r="452" spans="1:4" hidden="1" outlineLevel="1">
      <c r="A452" s="7" t="str">
        <f>'Categories Report'!$A$7</f>
        <v>Category 2</v>
      </c>
      <c r="B452" s="7" t="s">
        <v>276</v>
      </c>
      <c r="C452" s="7">
        <v>0</v>
      </c>
      <c r="D452" s="7">
        <v>10.9536651225658</v>
      </c>
    </row>
    <row r="453" spans="1:4" hidden="1" outlineLevel="1">
      <c r="A453" s="7" t="str">
        <f>'Categories Report'!$A$7</f>
        <v>Category 2</v>
      </c>
      <c r="B453" s="7" t="s">
        <v>276</v>
      </c>
      <c r="C453" s="7">
        <v>1</v>
      </c>
      <c r="D453" s="7">
        <v>16.2168421930878</v>
      </c>
    </row>
    <row r="454" spans="1:4" hidden="1" outlineLevel="1">
      <c r="A454" s="7" t="str">
        <f>'Categories Report'!$A$7</f>
        <v>Category 2</v>
      </c>
      <c r="B454" s="7" t="s">
        <v>268</v>
      </c>
      <c r="C454" s="7">
        <v>0</v>
      </c>
      <c r="D454" s="7">
        <v>18.939418535341201</v>
      </c>
    </row>
    <row r="455" spans="1:4" hidden="1" outlineLevel="1">
      <c r="A455" s="7" t="str">
        <f>'Categories Report'!$A$7</f>
        <v>Category 2</v>
      </c>
      <c r="B455" s="7" t="s">
        <v>268</v>
      </c>
      <c r="C455" s="7">
        <v>1</v>
      </c>
      <c r="D455" s="7">
        <v>8.2310887803124206</v>
      </c>
    </row>
    <row r="456" spans="1:4" hidden="1" outlineLevel="1">
      <c r="A456" s="7" t="str">
        <f>'Categories Report'!$A$7</f>
        <v>Category 2</v>
      </c>
      <c r="B456" s="7" t="s">
        <v>287</v>
      </c>
      <c r="C456" s="7">
        <v>1</v>
      </c>
      <c r="D456" s="7">
        <v>15.190091215496601</v>
      </c>
    </row>
    <row r="457" spans="1:4" hidden="1" outlineLevel="1">
      <c r="A457" s="7" t="str">
        <f>'Categories Report'!$A$7</f>
        <v>Category 2</v>
      </c>
      <c r="B457" s="7" t="s">
        <v>287</v>
      </c>
      <c r="C457" s="7">
        <v>0</v>
      </c>
      <c r="D457" s="7">
        <v>11.980416100157001</v>
      </c>
    </row>
    <row r="458" spans="1:4" hidden="1" outlineLevel="1">
      <c r="A458" s="7" t="str">
        <f>'Categories Report'!$A$7</f>
        <v>Category 2</v>
      </c>
      <c r="B458" s="7" t="s">
        <v>277</v>
      </c>
      <c r="C458" s="7">
        <v>1</v>
      </c>
      <c r="D458" s="7">
        <v>19.0642198133657</v>
      </c>
    </row>
    <row r="459" spans="1:4" hidden="1" outlineLevel="1">
      <c r="A459" s="7" t="str">
        <f>'Categories Report'!$A$7</f>
        <v>Category 2</v>
      </c>
      <c r="B459" s="7" t="s">
        <v>277</v>
      </c>
      <c r="C459" s="7">
        <v>0</v>
      </c>
      <c r="D459" s="7">
        <v>8.1062875022878593</v>
      </c>
    </row>
    <row r="460" spans="1:4" hidden="1" outlineLevel="1">
      <c r="A460" s="7" t="str">
        <f>'Categories Report'!$A$7</f>
        <v>Category 2</v>
      </c>
      <c r="B460" s="7" t="s">
        <v>285</v>
      </c>
      <c r="C460" s="7">
        <v>0</v>
      </c>
      <c r="D460" s="7">
        <v>4.0421928013887198</v>
      </c>
    </row>
    <row r="461" spans="1:4" hidden="1" outlineLevel="1">
      <c r="A461" s="7" t="str">
        <f>'Categories Report'!$A$7</f>
        <v>Category 2</v>
      </c>
      <c r="B461" s="7" t="s">
        <v>285</v>
      </c>
      <c r="C461" s="7">
        <v>1</v>
      </c>
      <c r="D461" s="7">
        <v>23.1283145142649</v>
      </c>
    </row>
    <row r="462" spans="1:4" hidden="1" outlineLevel="1">
      <c r="A462" s="7" t="str">
        <f>'Categories Report'!$A$7</f>
        <v>Category 2</v>
      </c>
      <c r="B462" s="7" t="s">
        <v>294</v>
      </c>
      <c r="C462" s="7">
        <v>1</v>
      </c>
      <c r="D462" s="7">
        <v>22.9675056322369</v>
      </c>
    </row>
    <row r="463" spans="1:4" hidden="1" outlineLevel="1">
      <c r="A463" s="7" t="str">
        <f>'Categories Report'!$A$7</f>
        <v>Category 2</v>
      </c>
      <c r="B463" s="7" t="s">
        <v>294</v>
      </c>
      <c r="C463" s="7">
        <v>0</v>
      </c>
      <c r="D463" s="7">
        <v>4.2030016834166801</v>
      </c>
    </row>
    <row r="464" spans="1:4" hidden="1" outlineLevel="1">
      <c r="A464" s="7" t="str">
        <f>'Categories Report'!$A$7</f>
        <v>Category 2</v>
      </c>
      <c r="B464" s="7" t="s">
        <v>316</v>
      </c>
      <c r="C464" s="7">
        <v>0</v>
      </c>
      <c r="D464" s="7">
        <v>4.0829562457825199</v>
      </c>
    </row>
    <row r="465" spans="1:4" hidden="1" outlineLevel="1">
      <c r="A465" s="7" t="str">
        <f>'Categories Report'!$A$7</f>
        <v>Category 2</v>
      </c>
      <c r="B465" s="7" t="s">
        <v>316</v>
      </c>
      <c r="C465" s="7">
        <v>1</v>
      </c>
      <c r="D465" s="7">
        <v>23.0875510698711</v>
      </c>
    </row>
    <row r="466" spans="1:4" hidden="1" outlineLevel="1">
      <c r="A466" s="7" t="str">
        <f>'Categories Report'!$A$7</f>
        <v>Category 2</v>
      </c>
      <c r="B466" s="7" t="s">
        <v>283</v>
      </c>
      <c r="C466" s="7">
        <v>1</v>
      </c>
      <c r="D466" s="7">
        <v>20.3086057423486</v>
      </c>
    </row>
    <row r="467" spans="1:4" hidden="1" outlineLevel="1">
      <c r="A467" s="7" t="str">
        <f>'Categories Report'!$A$7</f>
        <v>Category 2</v>
      </c>
      <c r="B467" s="7" t="s">
        <v>283</v>
      </c>
      <c r="C467" s="7">
        <v>0</v>
      </c>
      <c r="D467" s="7">
        <v>6.86190157330498</v>
      </c>
    </row>
    <row r="468" spans="1:4" hidden="1" outlineLevel="1">
      <c r="A468" s="7" t="str">
        <f>'Categories Report'!$A$7</f>
        <v>Category 2</v>
      </c>
      <c r="B468" s="7" t="s">
        <v>272</v>
      </c>
      <c r="C468" s="7">
        <v>1</v>
      </c>
      <c r="D468" s="7">
        <v>24.001597874309599</v>
      </c>
    </row>
    <row r="469" spans="1:4" hidden="1" outlineLevel="1">
      <c r="A469" s="7" t="str">
        <f>'Categories Report'!$A$7</f>
        <v>Category 2</v>
      </c>
      <c r="B469" s="7" t="s">
        <v>272</v>
      </c>
      <c r="C469" s="7">
        <v>0</v>
      </c>
      <c r="D469" s="7">
        <v>3.1689094413439598</v>
      </c>
    </row>
    <row r="470" spans="1:4" hidden="1" outlineLevel="1">
      <c r="A470" s="7" t="str">
        <f>'Categories Report'!$A$7</f>
        <v>Category 2</v>
      </c>
      <c r="B470" s="7" t="s">
        <v>284</v>
      </c>
      <c r="C470" s="7">
        <v>1</v>
      </c>
      <c r="D470" s="7">
        <v>26.075622592341901</v>
      </c>
    </row>
    <row r="471" spans="1:4" hidden="1" outlineLevel="1">
      <c r="A471" s="7" t="str">
        <f>'Categories Report'!$A$7</f>
        <v>Category 2</v>
      </c>
      <c r="B471" s="7" t="s">
        <v>284</v>
      </c>
      <c r="C471" s="7">
        <v>0</v>
      </c>
      <c r="D471" s="7">
        <v>1.0948847233116701</v>
      </c>
    </row>
    <row r="472" spans="1:4" hidden="1" outlineLevel="1">
      <c r="A472" s="7" t="str">
        <f>'Categories Report'!$A$7</f>
        <v>Category 2</v>
      </c>
      <c r="B472" s="7" t="s">
        <v>302</v>
      </c>
      <c r="C472" s="7">
        <v>1</v>
      </c>
      <c r="D472" s="7">
        <v>24.1724474347544</v>
      </c>
    </row>
    <row r="473" spans="1:4" hidden="1" outlineLevel="1">
      <c r="A473" s="7" t="str">
        <f>'Categories Report'!$A$7</f>
        <v>Category 2</v>
      </c>
      <c r="B473" s="7" t="s">
        <v>302</v>
      </c>
      <c r="C473" s="7">
        <v>0</v>
      </c>
      <c r="D473" s="7">
        <v>2.9980598808991701</v>
      </c>
    </row>
    <row r="474" spans="1:4" hidden="1" outlineLevel="1">
      <c r="A474" s="7" t="str">
        <f>'Categories Report'!$A$7</f>
        <v>Category 2</v>
      </c>
      <c r="B474" s="7" t="s">
        <v>273</v>
      </c>
      <c r="C474" s="7">
        <v>0</v>
      </c>
      <c r="D474" s="7">
        <v>2.07194902875169</v>
      </c>
    </row>
    <row r="475" spans="1:4" hidden="1" outlineLevel="1">
      <c r="A475" s="7" t="str">
        <f>'Categories Report'!$A$7</f>
        <v>Category 2</v>
      </c>
      <c r="B475" s="7" t="s">
        <v>273</v>
      </c>
      <c r="C475" s="7">
        <v>1</v>
      </c>
      <c r="D475" s="7">
        <v>25.098558286901898</v>
      </c>
    </row>
    <row r="476" spans="1:4" hidden="1" outlineLevel="1">
      <c r="A476" s="7" t="str">
        <f>'Categories Report'!$A$7</f>
        <v>Category 2</v>
      </c>
      <c r="B476" s="7" t="s">
        <v>269</v>
      </c>
      <c r="C476" s="7">
        <v>1</v>
      </c>
      <c r="D476" s="7">
        <v>17.108169528278101</v>
      </c>
    </row>
    <row r="477" spans="1:4" hidden="1" outlineLevel="1">
      <c r="A477" s="7" t="str">
        <f>'Categories Report'!$A$7</f>
        <v>Category 2</v>
      </c>
      <c r="B477" s="7" t="s">
        <v>269</v>
      </c>
      <c r="C477" s="7">
        <v>0</v>
      </c>
      <c r="D477" s="7">
        <v>10.062337787375499</v>
      </c>
    </row>
    <row r="478" spans="1:4" hidden="1" outlineLevel="1">
      <c r="A478" s="7" t="str">
        <f>'Categories Report'!$A$7</f>
        <v>Category 2</v>
      </c>
      <c r="B478" s="7" t="s">
        <v>266</v>
      </c>
      <c r="C478" s="7">
        <v>1</v>
      </c>
      <c r="D478" s="7">
        <v>15.2270869471411</v>
      </c>
    </row>
    <row r="479" spans="1:4" hidden="1" outlineLevel="1">
      <c r="A479" s="7" t="str">
        <f>'Categories Report'!$A$7</f>
        <v>Category 2</v>
      </c>
      <c r="B479" s="7" t="s">
        <v>266</v>
      </c>
      <c r="C479" s="7">
        <v>0</v>
      </c>
      <c r="D479" s="7">
        <v>11.9434203685125</v>
      </c>
    </row>
    <row r="480" spans="1:4" hidden="1" outlineLevel="1">
      <c r="A480" s="7" t="str">
        <f>'Categories Report'!$A$7</f>
        <v>Category 2</v>
      </c>
      <c r="B480" s="7" t="s">
        <v>286</v>
      </c>
      <c r="C480" s="7">
        <v>1</v>
      </c>
      <c r="D480" s="7">
        <v>23.1765670437624</v>
      </c>
    </row>
    <row r="481" spans="1:4" hidden="1" outlineLevel="1">
      <c r="A481" s="7" t="str">
        <f>'Categories Report'!$A$7</f>
        <v>Category 2</v>
      </c>
      <c r="B481" s="7" t="s">
        <v>286</v>
      </c>
      <c r="C481" s="7">
        <v>0</v>
      </c>
      <c r="D481" s="7">
        <v>3.9939402718912</v>
      </c>
    </row>
    <row r="482" spans="1:4" hidden="1" outlineLevel="1">
      <c r="A482" s="7" t="str">
        <f>'Categories Report'!$A$7</f>
        <v>Category 2</v>
      </c>
      <c r="B482" s="7" t="s">
        <v>288</v>
      </c>
      <c r="C482" s="7">
        <v>1</v>
      </c>
      <c r="D482" s="7">
        <v>20.1046615319182</v>
      </c>
    </row>
    <row r="483" spans="1:4" hidden="1" outlineLevel="1">
      <c r="A483" s="7" t="str">
        <f>'Categories Report'!$A$7</f>
        <v>Category 2</v>
      </c>
      <c r="B483" s="7" t="s">
        <v>288</v>
      </c>
      <c r="C483" s="7">
        <v>0</v>
      </c>
      <c r="D483" s="7">
        <v>7.0658457837353996</v>
      </c>
    </row>
    <row r="484" spans="1:4" hidden="1" outlineLevel="1">
      <c r="A484" s="7" t="str">
        <f>'Categories Report'!$A$7</f>
        <v>Category 2</v>
      </c>
      <c r="B484" s="7" t="s">
        <v>301</v>
      </c>
      <c r="C484" s="7">
        <v>1</v>
      </c>
      <c r="D484" s="7">
        <v>24.063809297653599</v>
      </c>
    </row>
    <row r="485" spans="1:4" hidden="1" outlineLevel="1">
      <c r="A485" s="7" t="str">
        <f>'Categories Report'!$A$7</f>
        <v>Category 2</v>
      </c>
      <c r="B485" s="7" t="s">
        <v>301</v>
      </c>
      <c r="C485" s="7">
        <v>0</v>
      </c>
      <c r="D485" s="7">
        <v>3.1066980179999999</v>
      </c>
    </row>
    <row r="486" spans="1:4" hidden="1" outlineLevel="1">
      <c r="A486" s="7" t="str">
        <f>'Categories Report'!$A$7</f>
        <v>Category 2</v>
      </c>
      <c r="B486" s="7" t="s">
        <v>278</v>
      </c>
      <c r="C486" s="7">
        <v>1</v>
      </c>
      <c r="D486" s="7">
        <v>16.3087690843833</v>
      </c>
    </row>
    <row r="487" spans="1:4" hidden="1" outlineLevel="1">
      <c r="A487" s="7" t="str">
        <f>'Categories Report'!$A$7</f>
        <v>Category 2</v>
      </c>
      <c r="B487" s="7" t="s">
        <v>278</v>
      </c>
      <c r="C487" s="7">
        <v>0</v>
      </c>
      <c r="D487" s="7">
        <v>10.8617382312703</v>
      </c>
    </row>
    <row r="488" spans="1:4" hidden="1" outlineLevel="1">
      <c r="A488" s="7" t="str">
        <f>'Categories Report'!$A$7</f>
        <v>Category 2</v>
      </c>
      <c r="B488" s="7" t="s">
        <v>281</v>
      </c>
      <c r="C488" s="7">
        <v>1</v>
      </c>
      <c r="D488" s="7">
        <v>13.1373761396106</v>
      </c>
    </row>
    <row r="489" spans="1:4" hidden="1" outlineLevel="1">
      <c r="A489" s="7" t="str">
        <f>'Categories Report'!$A$7</f>
        <v>Category 2</v>
      </c>
      <c r="B489" s="7" t="s">
        <v>281</v>
      </c>
      <c r="C489" s="7">
        <v>0</v>
      </c>
      <c r="D489" s="7">
        <v>14.033131176043099</v>
      </c>
    </row>
    <row r="490" spans="1:4" hidden="1" outlineLevel="1">
      <c r="A490" s="7" t="str">
        <f>'Categories Report'!$A$7</f>
        <v>Category 2</v>
      </c>
      <c r="B490" s="7" t="s">
        <v>305</v>
      </c>
      <c r="C490" s="7">
        <v>0</v>
      </c>
      <c r="D490" s="7">
        <v>1.31672544163575E-2</v>
      </c>
    </row>
    <row r="491" spans="1:4" hidden="1" outlineLevel="1">
      <c r="A491" s="7" t="str">
        <f>'Categories Report'!$A$7</f>
        <v>Category 2</v>
      </c>
      <c r="B491" s="7" t="s">
        <v>305</v>
      </c>
      <c r="C491" s="7">
        <v>1</v>
      </c>
      <c r="D491" s="7">
        <v>27.1573400612372</v>
      </c>
    </row>
    <row r="492" spans="1:4" hidden="1" outlineLevel="1">
      <c r="A492" s="7" t="str">
        <f>'Categories Report'!$A$7</f>
        <v>Category 2</v>
      </c>
      <c r="B492" s="7" t="s">
        <v>297</v>
      </c>
      <c r="C492" s="7">
        <v>0</v>
      </c>
      <c r="D492" s="7">
        <v>8.0472561438771004E-4</v>
      </c>
    </row>
    <row r="493" spans="1:4" hidden="1" outlineLevel="1">
      <c r="A493" s="7" t="str">
        <f>'Categories Report'!$A$7</f>
        <v>Category 2</v>
      </c>
      <c r="B493" s="7" t="s">
        <v>297</v>
      </c>
      <c r="C493" s="7">
        <v>1</v>
      </c>
      <c r="D493" s="7">
        <v>27.169702590039201</v>
      </c>
    </row>
    <row r="494" spans="1:4" hidden="1" outlineLevel="1">
      <c r="A494" s="7" t="str">
        <f>'Categories Report'!$A$7</f>
        <v>Category 2</v>
      </c>
      <c r="B494" s="7" t="s">
        <v>274</v>
      </c>
      <c r="C494" s="7">
        <v>1</v>
      </c>
      <c r="D494" s="7">
        <v>17.2037538391216</v>
      </c>
    </row>
    <row r="495" spans="1:4" hidden="1" outlineLevel="1">
      <c r="A495" s="7" t="str">
        <f>'Categories Report'!$A$7</f>
        <v>Category 2</v>
      </c>
      <c r="B495" s="7" t="s">
        <v>274</v>
      </c>
      <c r="C495" s="7">
        <v>0</v>
      </c>
      <c r="D495" s="7">
        <v>9.9667534765319701</v>
      </c>
    </row>
    <row r="496" spans="1:4" hidden="1" outlineLevel="1">
      <c r="A496" s="7" t="str">
        <f>'Categories Report'!$A$7</f>
        <v>Category 2</v>
      </c>
      <c r="B496" s="7" t="s">
        <v>279</v>
      </c>
      <c r="C496" s="7">
        <v>1</v>
      </c>
      <c r="D496" s="7">
        <v>18.051904845867899</v>
      </c>
    </row>
    <row r="497" spans="1:4" hidden="1" outlineLevel="1">
      <c r="A497" s="7" t="str">
        <f>'Categories Report'!$A$7</f>
        <v>Category 2</v>
      </c>
      <c r="B497" s="7" t="s">
        <v>279</v>
      </c>
      <c r="C497" s="7">
        <v>0</v>
      </c>
      <c r="D497" s="7">
        <v>9.1186024697857295</v>
      </c>
    </row>
    <row r="498" spans="1:4" hidden="1" outlineLevel="1">
      <c r="A498" s="7" t="str">
        <f>'Categories Report'!$A$7</f>
        <v>Category 2</v>
      </c>
      <c r="B498" s="7" t="s">
        <v>261</v>
      </c>
      <c r="C498" s="7">
        <v>0</v>
      </c>
      <c r="D498" s="7">
        <v>10.9891912133122</v>
      </c>
    </row>
    <row r="499" spans="1:4" hidden="1" outlineLevel="1">
      <c r="A499" s="7" t="str">
        <f>'Categories Report'!$A$7</f>
        <v>Category 2</v>
      </c>
      <c r="B499" s="7" t="s">
        <v>261</v>
      </c>
      <c r="C499" s="7">
        <v>1</v>
      </c>
      <c r="D499" s="7">
        <v>16.181316102341398</v>
      </c>
    </row>
    <row r="500" spans="1:4" hidden="1" outlineLevel="1">
      <c r="A500" s="7" t="str">
        <f>'Categories Report'!$A$7</f>
        <v>Category 2</v>
      </c>
      <c r="B500" s="7" t="s">
        <v>280</v>
      </c>
      <c r="C500" s="7">
        <v>1</v>
      </c>
      <c r="D500" s="7">
        <v>17.1847367293411</v>
      </c>
    </row>
    <row r="501" spans="1:4" hidden="1" outlineLevel="1">
      <c r="A501" s="7" t="str">
        <f>'Categories Report'!$A$7</f>
        <v>Category 2</v>
      </c>
      <c r="B501" s="7" t="s">
        <v>280</v>
      </c>
      <c r="C501" s="7">
        <v>0</v>
      </c>
      <c r="D501" s="7">
        <v>9.9857705863124693</v>
      </c>
    </row>
    <row r="502" spans="1:4" hidden="1" outlineLevel="1">
      <c r="A502" s="7" t="str">
        <f>'Categories Report'!$A$8</f>
        <v>Category 3</v>
      </c>
      <c r="B502" s="7" t="s">
        <v>1</v>
      </c>
      <c r="C502" s="7" t="s">
        <v>326</v>
      </c>
      <c r="D502" s="7">
        <v>9.5884113317489206</v>
      </c>
    </row>
    <row r="503" spans="1:4" hidden="1" outlineLevel="1">
      <c r="A503" s="7" t="str">
        <f>'Categories Report'!$A$8</f>
        <v>Category 3</v>
      </c>
      <c r="B503" s="7" t="s">
        <v>1</v>
      </c>
      <c r="C503" s="7" t="s">
        <v>327</v>
      </c>
      <c r="D503" s="7">
        <v>7.3477221782990298</v>
      </c>
    </row>
    <row r="504" spans="1:4" hidden="1" outlineLevel="1">
      <c r="A504" s="7" t="str">
        <f>'Categories Report'!$A$8</f>
        <v>Category 3</v>
      </c>
      <c r="B504" s="7" t="s">
        <v>1</v>
      </c>
      <c r="C504" s="7" t="s">
        <v>328</v>
      </c>
      <c r="D504" s="7">
        <v>5.8663599421491499</v>
      </c>
    </row>
    <row r="505" spans="1:4" hidden="1" outlineLevel="1">
      <c r="A505" s="7" t="str">
        <f>'Categories Report'!$A$8</f>
        <v>Category 3</v>
      </c>
      <c r="B505" s="7" t="s">
        <v>1</v>
      </c>
      <c r="C505" s="7" t="s">
        <v>329</v>
      </c>
      <c r="D505" s="7">
        <v>2.92373315966173</v>
      </c>
    </row>
    <row r="506" spans="1:4" hidden="1" outlineLevel="1">
      <c r="A506" s="7" t="str">
        <f>'Categories Report'!$A$8</f>
        <v>Category 3</v>
      </c>
      <c r="B506" s="7" t="s">
        <v>1</v>
      </c>
      <c r="C506" s="7" t="s">
        <v>330</v>
      </c>
      <c r="D506" s="7">
        <v>1.1080820941801</v>
      </c>
    </row>
    <row r="507" spans="1:4" hidden="1" outlineLevel="1">
      <c r="A507" s="7" t="str">
        <f>'Categories Report'!$A$8</f>
        <v>Category 3</v>
      </c>
      <c r="B507" s="7" t="s">
        <v>257</v>
      </c>
      <c r="C507" s="7" t="s">
        <v>326</v>
      </c>
      <c r="D507" s="7">
        <v>3.9952943479237999</v>
      </c>
    </row>
    <row r="508" spans="1:4" hidden="1" outlineLevel="1">
      <c r="A508" s="7" t="str">
        <f>'Categories Report'!$A$8</f>
        <v>Category 3</v>
      </c>
      <c r="B508" s="7" t="s">
        <v>257</v>
      </c>
      <c r="C508" s="7" t="s">
        <v>327</v>
      </c>
      <c r="D508" s="7">
        <v>12.299648427904099</v>
      </c>
    </row>
    <row r="509" spans="1:4" hidden="1" outlineLevel="1">
      <c r="A509" s="7" t="str">
        <f>'Categories Report'!$A$8</f>
        <v>Category 3</v>
      </c>
      <c r="B509" s="7" t="s">
        <v>257</v>
      </c>
      <c r="C509" s="7" t="s">
        <v>328</v>
      </c>
      <c r="D509" s="7">
        <v>9.0251934482034297</v>
      </c>
    </row>
    <row r="510" spans="1:4" hidden="1" outlineLevel="1">
      <c r="A510" s="7" t="str">
        <f>'Categories Report'!$A$8</f>
        <v>Category 3</v>
      </c>
      <c r="B510" s="7" t="s">
        <v>257</v>
      </c>
      <c r="C510" s="7" t="s">
        <v>329</v>
      </c>
      <c r="D510" s="7">
        <v>1.4639212560452799</v>
      </c>
    </row>
    <row r="511" spans="1:4" hidden="1" outlineLevel="1">
      <c r="A511" s="7" t="str">
        <f>'Categories Report'!$A$8</f>
        <v>Category 3</v>
      </c>
      <c r="B511" s="7" t="s">
        <v>257</v>
      </c>
      <c r="C511" s="7" t="s">
        <v>330</v>
      </c>
      <c r="D511" s="7">
        <v>5.0251225962281897E-2</v>
      </c>
    </row>
    <row r="512" spans="1:4" hidden="1" outlineLevel="1">
      <c r="A512" s="7" t="str">
        <f>'Categories Report'!$A$8</f>
        <v>Category 3</v>
      </c>
      <c r="B512" s="7" t="s">
        <v>259</v>
      </c>
      <c r="C512" s="7">
        <v>0</v>
      </c>
      <c r="D512" s="7">
        <v>17.083981567175499</v>
      </c>
    </row>
    <row r="513" spans="1:4" hidden="1" outlineLevel="1">
      <c r="A513" s="7" t="str">
        <f>'Categories Report'!$A$8</f>
        <v>Category 3</v>
      </c>
      <c r="B513" s="7" t="s">
        <v>259</v>
      </c>
      <c r="C513" s="7">
        <v>1</v>
      </c>
      <c r="D513" s="7">
        <v>9.7503271388633994</v>
      </c>
    </row>
    <row r="514" spans="1:4" hidden="1" outlineLevel="1">
      <c r="A514" s="7" t="str">
        <f>'Categories Report'!$A$8</f>
        <v>Category 3</v>
      </c>
      <c r="B514" s="7" t="s">
        <v>304</v>
      </c>
      <c r="C514" s="7">
        <v>1</v>
      </c>
      <c r="D514" s="7">
        <v>23.097187972436998</v>
      </c>
    </row>
    <row r="515" spans="1:4" hidden="1" outlineLevel="1">
      <c r="A515" s="7" t="str">
        <f>'Categories Report'!$A$8</f>
        <v>Category 3</v>
      </c>
      <c r="B515" s="7" t="s">
        <v>304</v>
      </c>
      <c r="C515" s="7">
        <v>0</v>
      </c>
      <c r="D515" s="7">
        <v>3.7371207336018899</v>
      </c>
    </row>
    <row r="516" spans="1:4" hidden="1" outlineLevel="1">
      <c r="A516" s="7" t="str">
        <f>'Categories Report'!$A$8</f>
        <v>Category 3</v>
      </c>
      <c r="B516" s="7" t="s">
        <v>290</v>
      </c>
      <c r="C516" s="7">
        <v>0</v>
      </c>
      <c r="D516" s="7">
        <v>12.734430637798701</v>
      </c>
    </row>
    <row r="517" spans="1:4" hidden="1" outlineLevel="1">
      <c r="A517" s="7" t="str">
        <f>'Categories Report'!$A$8</f>
        <v>Category 3</v>
      </c>
      <c r="B517" s="7" t="s">
        <v>290</v>
      </c>
      <c r="C517" s="7">
        <v>1</v>
      </c>
      <c r="D517" s="7">
        <v>14.0998780682402</v>
      </c>
    </row>
    <row r="518" spans="1:4" hidden="1" outlineLevel="1">
      <c r="A518" s="7" t="str">
        <f>'Categories Report'!$A$8</f>
        <v>Category 3</v>
      </c>
      <c r="B518" s="7" t="s">
        <v>263</v>
      </c>
      <c r="C518" s="7">
        <v>1</v>
      </c>
      <c r="D518" s="7">
        <v>10.0134247098561</v>
      </c>
    </row>
    <row r="519" spans="1:4" hidden="1" outlineLevel="1">
      <c r="A519" s="7" t="str">
        <f>'Categories Report'!$A$8</f>
        <v>Category 3</v>
      </c>
      <c r="B519" s="7" t="s">
        <v>263</v>
      </c>
      <c r="C519" s="7">
        <v>0</v>
      </c>
      <c r="D519" s="7">
        <v>16.820883996182801</v>
      </c>
    </row>
    <row r="520" spans="1:4" hidden="1" outlineLevel="1">
      <c r="A520" s="7" t="str">
        <f>'Categories Report'!$A$8</f>
        <v>Category 3</v>
      </c>
      <c r="B520" s="7" t="s">
        <v>293</v>
      </c>
      <c r="C520" s="7">
        <v>1</v>
      </c>
      <c r="D520" s="7">
        <v>17.8374642239413</v>
      </c>
    </row>
    <row r="521" spans="1:4" hidden="1" outlineLevel="1">
      <c r="A521" s="7" t="str">
        <f>'Categories Report'!$A$8</f>
        <v>Category 3</v>
      </c>
      <c r="B521" s="7" t="s">
        <v>293</v>
      </c>
      <c r="C521" s="7">
        <v>0</v>
      </c>
      <c r="D521" s="7">
        <v>8.9968444820975897</v>
      </c>
    </row>
    <row r="522" spans="1:4" hidden="1" outlineLevel="1">
      <c r="A522" s="7" t="str">
        <f>'Categories Report'!$A$8</f>
        <v>Category 3</v>
      </c>
      <c r="B522" s="7" t="s">
        <v>296</v>
      </c>
      <c r="C522" s="7">
        <v>0</v>
      </c>
      <c r="D522" s="7">
        <v>10.0051787935992</v>
      </c>
    </row>
    <row r="523" spans="1:4" hidden="1" outlineLevel="1">
      <c r="A523" s="7" t="str">
        <f>'Categories Report'!$A$8</f>
        <v>Category 3</v>
      </c>
      <c r="B523" s="7" t="s">
        <v>296</v>
      </c>
      <c r="C523" s="7">
        <v>1</v>
      </c>
      <c r="D523" s="7">
        <v>16.8291299124398</v>
      </c>
    </row>
    <row r="524" spans="1:4" hidden="1" outlineLevel="1">
      <c r="A524" s="7" t="str">
        <f>'Categories Report'!$A$8</f>
        <v>Category 3</v>
      </c>
      <c r="B524" s="7" t="s">
        <v>311</v>
      </c>
      <c r="C524" s="7">
        <v>1</v>
      </c>
      <c r="D524" s="7">
        <v>20.8343087060389</v>
      </c>
    </row>
    <row r="525" spans="1:4" hidden="1" outlineLevel="1">
      <c r="A525" s="7" t="str">
        <f>'Categories Report'!$A$8</f>
        <v>Category 3</v>
      </c>
      <c r="B525" s="7" t="s">
        <v>311</v>
      </c>
      <c r="C525" s="7">
        <v>0</v>
      </c>
      <c r="D525" s="7">
        <v>6</v>
      </c>
    </row>
    <row r="526" spans="1:4" hidden="1" outlineLevel="1">
      <c r="A526" s="7" t="str">
        <f>'Categories Report'!$A$8</f>
        <v>Category 3</v>
      </c>
      <c r="B526" s="7" t="s">
        <v>275</v>
      </c>
      <c r="C526" s="7">
        <v>1</v>
      </c>
      <c r="D526" s="7">
        <v>8.0701656811148901</v>
      </c>
    </row>
    <row r="527" spans="1:4" hidden="1" outlineLevel="1">
      <c r="A527" s="7" t="str">
        <f>'Categories Report'!$A$8</f>
        <v>Category 3</v>
      </c>
      <c r="B527" s="7" t="s">
        <v>275</v>
      </c>
      <c r="C527" s="7">
        <v>0</v>
      </c>
      <c r="D527" s="7">
        <v>18.764143024924</v>
      </c>
    </row>
    <row r="528" spans="1:4" hidden="1" outlineLevel="1">
      <c r="A528" s="7" t="str">
        <f>'Categories Report'!$A$8</f>
        <v>Category 3</v>
      </c>
      <c r="B528" s="7" t="s">
        <v>282</v>
      </c>
      <c r="C528" s="7">
        <v>1</v>
      </c>
      <c r="D528" s="7">
        <v>14.8282343603189</v>
      </c>
    </row>
    <row r="529" spans="1:4" hidden="1" outlineLevel="1">
      <c r="A529" s="7" t="str">
        <f>'Categories Report'!$A$8</f>
        <v>Category 3</v>
      </c>
      <c r="B529" s="7" t="s">
        <v>282</v>
      </c>
      <c r="C529" s="7">
        <v>0</v>
      </c>
      <c r="D529" s="7">
        <v>12.00607434572</v>
      </c>
    </row>
    <row r="530" spans="1:4" hidden="1" outlineLevel="1">
      <c r="A530" s="7" t="str">
        <f>'Categories Report'!$A$8</f>
        <v>Category 3</v>
      </c>
      <c r="B530" s="7" t="s">
        <v>300</v>
      </c>
      <c r="C530" s="7">
        <v>1</v>
      </c>
      <c r="D530" s="7">
        <v>20.8351048318913</v>
      </c>
    </row>
    <row r="531" spans="1:4" hidden="1" outlineLevel="1">
      <c r="A531" s="7" t="str">
        <f>'Categories Report'!$A$8</f>
        <v>Category 3</v>
      </c>
      <c r="B531" s="7" t="s">
        <v>300</v>
      </c>
      <c r="C531" s="7">
        <v>0</v>
      </c>
      <c r="D531" s="7">
        <v>5.9992038741476801</v>
      </c>
    </row>
    <row r="532" spans="1:4" hidden="1" outlineLevel="1">
      <c r="A532" s="7" t="str">
        <f>'Categories Report'!$A$8</f>
        <v>Category 3</v>
      </c>
      <c r="B532" s="7" t="s">
        <v>264</v>
      </c>
      <c r="C532" s="7">
        <v>1</v>
      </c>
      <c r="D532" s="7">
        <v>11.7444349573591</v>
      </c>
    </row>
    <row r="533" spans="1:4" hidden="1" outlineLevel="1">
      <c r="A533" s="7" t="str">
        <f>'Categories Report'!$A$8</f>
        <v>Category 3</v>
      </c>
      <c r="B533" s="7" t="s">
        <v>264</v>
      </c>
      <c r="C533" s="7">
        <v>0</v>
      </c>
      <c r="D533" s="7">
        <v>15.089873748679899</v>
      </c>
    </row>
    <row r="534" spans="1:4" hidden="1" outlineLevel="1">
      <c r="A534" s="7" t="str">
        <f>'Categories Report'!$A$8</f>
        <v>Category 3</v>
      </c>
      <c r="B534" s="7" t="s">
        <v>292</v>
      </c>
      <c r="C534" s="7">
        <v>0</v>
      </c>
      <c r="D534" s="7">
        <v>15.0795129680267</v>
      </c>
    </row>
    <row r="535" spans="1:4" hidden="1" outlineLevel="1">
      <c r="A535" s="7" t="str">
        <f>'Categories Report'!$A$8</f>
        <v>Category 3</v>
      </c>
      <c r="B535" s="7" t="s">
        <v>292</v>
      </c>
      <c r="C535" s="7">
        <v>1</v>
      </c>
      <c r="D535" s="7">
        <v>11.7547957380122</v>
      </c>
    </row>
    <row r="536" spans="1:4" hidden="1" outlineLevel="1">
      <c r="A536" s="7" t="str">
        <f>'Categories Report'!$A$8</f>
        <v>Category 3</v>
      </c>
      <c r="B536" s="7" t="s">
        <v>299</v>
      </c>
      <c r="C536" s="7">
        <v>0</v>
      </c>
      <c r="D536" s="7">
        <v>6</v>
      </c>
    </row>
    <row r="537" spans="1:4" hidden="1" outlineLevel="1">
      <c r="A537" s="7" t="str">
        <f>'Categories Report'!$A$8</f>
        <v>Category 3</v>
      </c>
      <c r="B537" s="7" t="s">
        <v>299</v>
      </c>
      <c r="C537" s="7">
        <v>1</v>
      </c>
      <c r="D537" s="7">
        <v>20.8343087060389</v>
      </c>
    </row>
    <row r="538" spans="1:4" hidden="1" outlineLevel="1">
      <c r="A538" s="7" t="str">
        <f>'Categories Report'!$A$8</f>
        <v>Category 3</v>
      </c>
      <c r="B538" s="7" t="s">
        <v>291</v>
      </c>
      <c r="C538" s="7">
        <v>1</v>
      </c>
      <c r="D538" s="7">
        <v>16.739125776247199</v>
      </c>
    </row>
    <row r="539" spans="1:4" hidden="1" outlineLevel="1">
      <c r="A539" s="7" t="str">
        <f>'Categories Report'!$A$8</f>
        <v>Category 3</v>
      </c>
      <c r="B539" s="7" t="s">
        <v>291</v>
      </c>
      <c r="C539" s="7">
        <v>0</v>
      </c>
      <c r="D539" s="7">
        <v>10.0951829297918</v>
      </c>
    </row>
    <row r="540" spans="1:4" hidden="1" outlineLevel="1">
      <c r="A540" s="7" t="str">
        <f>'Categories Report'!$A$8</f>
        <v>Category 3</v>
      </c>
      <c r="B540" s="7" t="s">
        <v>270</v>
      </c>
      <c r="C540" s="7">
        <v>1</v>
      </c>
      <c r="D540" s="7">
        <v>8.1090566827988795</v>
      </c>
    </row>
    <row r="541" spans="1:4" hidden="1" outlineLevel="1">
      <c r="A541" s="7" t="str">
        <f>'Categories Report'!$A$8</f>
        <v>Category 3</v>
      </c>
      <c r="B541" s="7" t="s">
        <v>270</v>
      </c>
      <c r="C541" s="7">
        <v>0</v>
      </c>
      <c r="D541" s="7">
        <v>18.725252023240099</v>
      </c>
    </row>
    <row r="542" spans="1:4" hidden="1" outlineLevel="1">
      <c r="A542" s="7" t="str">
        <f>'Categories Report'!$A$8</f>
        <v>Category 3</v>
      </c>
      <c r="B542" s="7" t="s">
        <v>267</v>
      </c>
      <c r="C542" s="7">
        <v>1</v>
      </c>
      <c r="D542" s="7">
        <v>10.7606592288349</v>
      </c>
    </row>
    <row r="543" spans="1:4" hidden="1" outlineLevel="1">
      <c r="A543" s="7" t="str">
        <f>'Categories Report'!$A$8</f>
        <v>Category 3</v>
      </c>
      <c r="B543" s="7" t="s">
        <v>267</v>
      </c>
      <c r="C543" s="7">
        <v>0</v>
      </c>
      <c r="D543" s="7">
        <v>16.073649477204</v>
      </c>
    </row>
    <row r="544" spans="1:4" hidden="1" outlineLevel="1">
      <c r="A544" s="7" t="str">
        <f>'Categories Report'!$A$8</f>
        <v>Category 3</v>
      </c>
      <c r="B544" s="7" t="s">
        <v>265</v>
      </c>
      <c r="C544" s="7">
        <v>0</v>
      </c>
      <c r="D544" s="7">
        <v>20.7350145693344</v>
      </c>
    </row>
    <row r="545" spans="1:4" hidden="1" outlineLevel="1">
      <c r="A545" s="7" t="str">
        <f>'Categories Report'!$A$8</f>
        <v>Category 3</v>
      </c>
      <c r="B545" s="7" t="s">
        <v>265</v>
      </c>
      <c r="C545" s="7">
        <v>1</v>
      </c>
      <c r="D545" s="7">
        <v>6.0992941367045201</v>
      </c>
    </row>
    <row r="546" spans="1:4" hidden="1" outlineLevel="1">
      <c r="A546" s="7" t="str">
        <f>'Categories Report'!$A$8</f>
        <v>Category 3</v>
      </c>
      <c r="B546" s="7" t="s">
        <v>295</v>
      </c>
      <c r="C546" s="7">
        <v>1</v>
      </c>
      <c r="D546" s="7">
        <v>13.8304916414668</v>
      </c>
    </row>
    <row r="547" spans="1:4" hidden="1" outlineLevel="1">
      <c r="A547" s="7" t="str">
        <f>'Categories Report'!$A$8</f>
        <v>Category 3</v>
      </c>
      <c r="B547" s="7" t="s">
        <v>295</v>
      </c>
      <c r="C547" s="7">
        <v>0</v>
      </c>
      <c r="D547" s="7">
        <v>13.0038170645721</v>
      </c>
    </row>
    <row r="548" spans="1:4" hidden="1" outlineLevel="1">
      <c r="A548" s="7" t="str">
        <f>'Categories Report'!$A$8</f>
        <v>Category 3</v>
      </c>
      <c r="B548" s="7" t="s">
        <v>308</v>
      </c>
      <c r="C548" s="7">
        <v>1</v>
      </c>
      <c r="D548" s="7">
        <v>21.087726998144799</v>
      </c>
    </row>
    <row r="549" spans="1:4" hidden="1" outlineLevel="1">
      <c r="A549" s="7" t="str">
        <f>'Categories Report'!$A$8</f>
        <v>Category 3</v>
      </c>
      <c r="B549" s="7" t="s">
        <v>308</v>
      </c>
      <c r="C549" s="7">
        <v>0</v>
      </c>
      <c r="D549" s="7">
        <v>5.7465817078941503</v>
      </c>
    </row>
    <row r="550" spans="1:4" hidden="1" outlineLevel="1">
      <c r="A550" s="7" t="str">
        <f>'Categories Report'!$A$8</f>
        <v>Category 3</v>
      </c>
      <c r="B550" s="7" t="s">
        <v>289</v>
      </c>
      <c r="C550" s="7">
        <v>1</v>
      </c>
      <c r="D550" s="7">
        <v>18.746180091465298</v>
      </c>
    </row>
    <row r="551" spans="1:4" hidden="1" outlineLevel="1">
      <c r="A551" s="7" t="str">
        <f>'Categories Report'!$A$8</f>
        <v>Category 3</v>
      </c>
      <c r="B551" s="7" t="s">
        <v>289</v>
      </c>
      <c r="C551" s="7">
        <v>0</v>
      </c>
      <c r="D551" s="7">
        <v>8.0881286145736109</v>
      </c>
    </row>
    <row r="552" spans="1:4" hidden="1" outlineLevel="1">
      <c r="A552" s="7" t="str">
        <f>'Categories Report'!$A$8</f>
        <v>Category 3</v>
      </c>
      <c r="B552" s="7" t="s">
        <v>298</v>
      </c>
      <c r="C552" s="7">
        <v>1</v>
      </c>
      <c r="D552" s="7">
        <v>18.8343087060389</v>
      </c>
    </row>
    <row r="553" spans="1:4" hidden="1" outlineLevel="1">
      <c r="A553" s="7" t="str">
        <f>'Categories Report'!$A$8</f>
        <v>Category 3</v>
      </c>
      <c r="B553" s="7" t="s">
        <v>298</v>
      </c>
      <c r="C553" s="7">
        <v>0</v>
      </c>
      <c r="D553" s="7">
        <v>8</v>
      </c>
    </row>
    <row r="554" spans="1:4" hidden="1" outlineLevel="1">
      <c r="A554" s="7" t="str">
        <f>'Categories Report'!$A$8</f>
        <v>Category 3</v>
      </c>
      <c r="B554" s="7" t="s">
        <v>271</v>
      </c>
      <c r="C554" s="7">
        <v>0</v>
      </c>
      <c r="D554" s="7">
        <v>17.819657623534901</v>
      </c>
    </row>
    <row r="555" spans="1:4" hidden="1" outlineLevel="1">
      <c r="A555" s="7" t="str">
        <f>'Categories Report'!$A$8</f>
        <v>Category 3</v>
      </c>
      <c r="B555" s="7" t="s">
        <v>271</v>
      </c>
      <c r="C555" s="7">
        <v>1</v>
      </c>
      <c r="D555" s="7">
        <v>9.0146510825040203</v>
      </c>
    </row>
    <row r="556" spans="1:4" hidden="1" outlineLevel="1">
      <c r="A556" s="7" t="str">
        <f>'Categories Report'!$A$8</f>
        <v>Category 3</v>
      </c>
      <c r="B556" s="7" t="s">
        <v>314</v>
      </c>
      <c r="C556" s="7">
        <v>0</v>
      </c>
      <c r="D556" s="7">
        <v>4.0010463556655802</v>
      </c>
    </row>
    <row r="557" spans="1:4" hidden="1" outlineLevel="1">
      <c r="A557" s="7" t="str">
        <f>'Categories Report'!$A$8</f>
        <v>Category 3</v>
      </c>
      <c r="B557" s="7" t="s">
        <v>314</v>
      </c>
      <c r="C557" s="7">
        <v>1</v>
      </c>
      <c r="D557" s="7">
        <v>22.8332623503733</v>
      </c>
    </row>
    <row r="558" spans="1:4" hidden="1" outlineLevel="1">
      <c r="A558" s="7" t="str">
        <f>'Categories Report'!$A$8</f>
        <v>Category 3</v>
      </c>
      <c r="B558" s="7" t="s">
        <v>262</v>
      </c>
      <c r="C558" s="7">
        <v>0</v>
      </c>
      <c r="D558" s="7">
        <v>18.8248963638063</v>
      </c>
    </row>
    <row r="559" spans="1:4" hidden="1" outlineLevel="1">
      <c r="A559" s="7" t="str">
        <f>'Categories Report'!$A$8</f>
        <v>Category 3</v>
      </c>
      <c r="B559" s="7" t="s">
        <v>262</v>
      </c>
      <c r="C559" s="7">
        <v>1</v>
      </c>
      <c r="D559" s="7">
        <v>8.0094123422326309</v>
      </c>
    </row>
    <row r="560" spans="1:4" hidden="1" outlineLevel="1">
      <c r="A560" s="7" t="str">
        <f>'Categories Report'!$A$8</f>
        <v>Category 3</v>
      </c>
      <c r="B560" s="7" t="s">
        <v>303</v>
      </c>
      <c r="C560" s="7">
        <v>1</v>
      </c>
      <c r="D560" s="7">
        <v>16.8212596755417</v>
      </c>
    </row>
    <row r="561" spans="1:4" hidden="1" outlineLevel="1">
      <c r="A561" s="7" t="str">
        <f>'Categories Report'!$A$8</f>
        <v>Category 3</v>
      </c>
      <c r="B561" s="7" t="s">
        <v>303</v>
      </c>
      <c r="C561" s="7">
        <v>0</v>
      </c>
      <c r="D561" s="7">
        <v>10.0130490304972</v>
      </c>
    </row>
    <row r="562" spans="1:4" hidden="1" outlineLevel="1">
      <c r="A562" s="7" t="str">
        <f>'Categories Report'!$A$8</f>
        <v>Category 3</v>
      </c>
      <c r="B562" s="7" t="s">
        <v>276</v>
      </c>
      <c r="C562" s="7">
        <v>0</v>
      </c>
      <c r="D562" s="7">
        <v>17.841137262350099</v>
      </c>
    </row>
    <row r="563" spans="1:4" hidden="1" outlineLevel="1">
      <c r="A563" s="7" t="str">
        <f>'Categories Report'!$A$8</f>
        <v>Category 3</v>
      </c>
      <c r="B563" s="7" t="s">
        <v>276</v>
      </c>
      <c r="C563" s="7">
        <v>1</v>
      </c>
      <c r="D563" s="7">
        <v>8.9931714436887908</v>
      </c>
    </row>
    <row r="564" spans="1:4" hidden="1" outlineLevel="1">
      <c r="A564" s="7" t="str">
        <f>'Categories Report'!$A$8</f>
        <v>Category 3</v>
      </c>
      <c r="B564" s="7" t="s">
        <v>268</v>
      </c>
      <c r="C564" s="7">
        <v>0</v>
      </c>
      <c r="D564" s="7">
        <v>17.8305308132643</v>
      </c>
    </row>
    <row r="565" spans="1:4" hidden="1" outlineLevel="1">
      <c r="A565" s="7" t="str">
        <f>'Categories Report'!$A$8</f>
        <v>Category 3</v>
      </c>
      <c r="B565" s="7" t="s">
        <v>268</v>
      </c>
      <c r="C565" s="7">
        <v>1</v>
      </c>
      <c r="D565" s="7">
        <v>9.0037778927746093</v>
      </c>
    </row>
    <row r="566" spans="1:4" hidden="1" outlineLevel="1">
      <c r="A566" s="7" t="str">
        <f>'Categories Report'!$A$8</f>
        <v>Category 3</v>
      </c>
      <c r="B566" s="7" t="s">
        <v>287</v>
      </c>
      <c r="C566" s="7">
        <v>1</v>
      </c>
      <c r="D566" s="7">
        <v>12.8197345235294</v>
      </c>
    </row>
    <row r="567" spans="1:4" hidden="1" outlineLevel="1">
      <c r="A567" s="7" t="str">
        <f>'Categories Report'!$A$8</f>
        <v>Category 3</v>
      </c>
      <c r="B567" s="7" t="s">
        <v>287</v>
      </c>
      <c r="C567" s="7">
        <v>0</v>
      </c>
      <c r="D567" s="7">
        <v>14.0145741825096</v>
      </c>
    </row>
    <row r="568" spans="1:4" hidden="1" outlineLevel="1">
      <c r="A568" s="7" t="str">
        <f>'Categories Report'!$A$8</f>
        <v>Category 3</v>
      </c>
      <c r="B568" s="7" t="s">
        <v>277</v>
      </c>
      <c r="C568" s="7">
        <v>1</v>
      </c>
      <c r="D568" s="7">
        <v>8.8235915372159095</v>
      </c>
    </row>
    <row r="569" spans="1:4" hidden="1" outlineLevel="1">
      <c r="A569" s="7" t="str">
        <f>'Categories Report'!$A$8</f>
        <v>Category 3</v>
      </c>
      <c r="B569" s="7" t="s">
        <v>277</v>
      </c>
      <c r="C569" s="7">
        <v>0</v>
      </c>
      <c r="D569" s="7">
        <v>18.010717168823</v>
      </c>
    </row>
    <row r="570" spans="1:4" hidden="1" outlineLevel="1">
      <c r="A570" s="7" t="str">
        <f>'Categories Report'!$A$8</f>
        <v>Category 3</v>
      </c>
      <c r="B570" s="7" t="s">
        <v>285</v>
      </c>
      <c r="C570" s="7">
        <v>0</v>
      </c>
      <c r="D570" s="7">
        <v>7.9962779407054096</v>
      </c>
    </row>
    <row r="571" spans="1:4" hidden="1" outlineLevel="1">
      <c r="A571" s="7" t="str">
        <f>'Categories Report'!$A$8</f>
        <v>Category 3</v>
      </c>
      <c r="B571" s="7" t="s">
        <v>285</v>
      </c>
      <c r="C571" s="7">
        <v>1</v>
      </c>
      <c r="D571" s="7">
        <v>18.8380307653335</v>
      </c>
    </row>
    <row r="572" spans="1:4" hidden="1" outlineLevel="1">
      <c r="A572" s="7" t="str">
        <f>'Categories Report'!$A$8</f>
        <v>Category 3</v>
      </c>
      <c r="B572" s="7" t="s">
        <v>294</v>
      </c>
      <c r="C572" s="7">
        <v>1</v>
      </c>
      <c r="D572" s="7">
        <v>9.0988734584117807</v>
      </c>
    </row>
    <row r="573" spans="1:4" hidden="1" outlineLevel="1">
      <c r="A573" s="7" t="str">
        <f>'Categories Report'!$A$8</f>
        <v>Category 3</v>
      </c>
      <c r="B573" s="7" t="s">
        <v>294</v>
      </c>
      <c r="C573" s="7">
        <v>0</v>
      </c>
      <c r="D573" s="7">
        <v>17.735435247627102</v>
      </c>
    </row>
    <row r="574" spans="1:4" hidden="1" outlineLevel="1">
      <c r="A574" s="7" t="str">
        <f>'Categories Report'!$A$8</f>
        <v>Category 3</v>
      </c>
      <c r="B574" s="7" t="s">
        <v>316</v>
      </c>
      <c r="C574" s="7">
        <v>0</v>
      </c>
      <c r="D574" s="7">
        <v>10.7515959179202</v>
      </c>
    </row>
    <row r="575" spans="1:4" hidden="1" outlineLevel="1">
      <c r="A575" s="7" t="str">
        <f>'Categories Report'!$A$8</f>
        <v>Category 3</v>
      </c>
      <c r="B575" s="7" t="s">
        <v>316</v>
      </c>
      <c r="C575" s="7">
        <v>1</v>
      </c>
      <c r="D575" s="7">
        <v>16.082712788118702</v>
      </c>
    </row>
    <row r="576" spans="1:4" hidden="1" outlineLevel="1">
      <c r="A576" s="7" t="str">
        <f>'Categories Report'!$A$8</f>
        <v>Category 3</v>
      </c>
      <c r="B576" s="7" t="s">
        <v>283</v>
      </c>
      <c r="C576" s="7">
        <v>1</v>
      </c>
      <c r="D576" s="7">
        <v>11.7547168701198</v>
      </c>
    </row>
    <row r="577" spans="1:4" hidden="1" outlineLevel="1">
      <c r="A577" s="7" t="str">
        <f>'Categories Report'!$A$8</f>
        <v>Category 3</v>
      </c>
      <c r="B577" s="7" t="s">
        <v>283</v>
      </c>
      <c r="C577" s="7">
        <v>0</v>
      </c>
      <c r="D577" s="7">
        <v>15.0795918359191</v>
      </c>
    </row>
    <row r="578" spans="1:4" hidden="1" outlineLevel="1">
      <c r="A578" s="7" t="str">
        <f>'Categories Report'!$A$8</f>
        <v>Category 3</v>
      </c>
      <c r="B578" s="7" t="s">
        <v>272</v>
      </c>
      <c r="C578" s="7">
        <v>1</v>
      </c>
      <c r="D578" s="7">
        <v>10.7464529083586</v>
      </c>
    </row>
    <row r="579" spans="1:4" hidden="1" outlineLevel="1">
      <c r="A579" s="7" t="str">
        <f>'Categories Report'!$A$8</f>
        <v>Category 3</v>
      </c>
      <c r="B579" s="7" t="s">
        <v>272</v>
      </c>
      <c r="C579" s="7">
        <v>0</v>
      </c>
      <c r="D579" s="7">
        <v>16.087855797680401</v>
      </c>
    </row>
    <row r="580" spans="1:4" hidden="1" outlineLevel="1">
      <c r="A580" s="7" t="str">
        <f>'Categories Report'!$A$8</f>
        <v>Category 3</v>
      </c>
      <c r="B580" s="7" t="s">
        <v>284</v>
      </c>
      <c r="C580" s="7">
        <v>1</v>
      </c>
      <c r="D580" s="7">
        <v>14.8307101270261</v>
      </c>
    </row>
    <row r="581" spans="1:4" hidden="1" outlineLevel="1">
      <c r="A581" s="7" t="str">
        <f>'Categories Report'!$A$8</f>
        <v>Category 3</v>
      </c>
      <c r="B581" s="7" t="s">
        <v>284</v>
      </c>
      <c r="C581" s="7">
        <v>0</v>
      </c>
      <c r="D581" s="7">
        <v>12.0035985790129</v>
      </c>
    </row>
    <row r="582" spans="1:4" hidden="1" outlineLevel="1">
      <c r="A582" s="7" t="str">
        <f>'Categories Report'!$A$8</f>
        <v>Category 3</v>
      </c>
      <c r="B582" s="7" t="s">
        <v>302</v>
      </c>
      <c r="C582" s="7">
        <v>1</v>
      </c>
      <c r="D582" s="7">
        <v>21.852318726962501</v>
      </c>
    </row>
    <row r="583" spans="1:4" hidden="1" outlineLevel="1">
      <c r="A583" s="7" t="str">
        <f>'Categories Report'!$A$8</f>
        <v>Category 3</v>
      </c>
      <c r="B583" s="7" t="s">
        <v>302</v>
      </c>
      <c r="C583" s="7">
        <v>0</v>
      </c>
      <c r="D583" s="7">
        <v>4.9819899790764204</v>
      </c>
    </row>
    <row r="584" spans="1:4" hidden="1" outlineLevel="1">
      <c r="A584" s="7" t="str">
        <f>'Categories Report'!$A$8</f>
        <v>Category 3</v>
      </c>
      <c r="B584" s="7" t="s">
        <v>273</v>
      </c>
      <c r="C584" s="7">
        <v>0</v>
      </c>
      <c r="D584" s="7">
        <v>18.717143323275899</v>
      </c>
    </row>
    <row r="585" spans="1:4" hidden="1" outlineLevel="1">
      <c r="A585" s="7" t="str">
        <f>'Categories Report'!$A$8</f>
        <v>Category 3</v>
      </c>
      <c r="B585" s="7" t="s">
        <v>273</v>
      </c>
      <c r="C585" s="7">
        <v>1</v>
      </c>
      <c r="D585" s="7">
        <v>8.1171653827630497</v>
      </c>
    </row>
    <row r="586" spans="1:4" hidden="1" outlineLevel="1">
      <c r="A586" s="7" t="str">
        <f>'Categories Report'!$A$8</f>
        <v>Category 3</v>
      </c>
      <c r="B586" s="7" t="s">
        <v>269</v>
      </c>
      <c r="C586" s="7">
        <v>1</v>
      </c>
      <c r="D586" s="7">
        <v>18.0145949654353</v>
      </c>
    </row>
    <row r="587" spans="1:4" hidden="1" outlineLevel="1">
      <c r="A587" s="7" t="str">
        <f>'Categories Report'!$A$8</f>
        <v>Category 3</v>
      </c>
      <c r="B587" s="7" t="s">
        <v>269</v>
      </c>
      <c r="C587" s="7">
        <v>0</v>
      </c>
      <c r="D587" s="7">
        <v>8.8197137406036195</v>
      </c>
    </row>
    <row r="588" spans="1:4" hidden="1" outlineLevel="1">
      <c r="A588" s="7" t="str">
        <f>'Categories Report'!$A$8</f>
        <v>Category 3</v>
      </c>
      <c r="B588" s="7" t="s">
        <v>266</v>
      </c>
      <c r="C588" s="7">
        <v>1</v>
      </c>
      <c r="D588" s="7">
        <v>10.1022368506114</v>
      </c>
    </row>
    <row r="589" spans="1:4" hidden="1" outlineLevel="1">
      <c r="A589" s="7" t="str">
        <f>'Categories Report'!$A$8</f>
        <v>Category 3</v>
      </c>
      <c r="B589" s="7" t="s">
        <v>266</v>
      </c>
      <c r="C589" s="7">
        <v>0</v>
      </c>
      <c r="D589" s="7">
        <v>16.732071855427499</v>
      </c>
    </row>
    <row r="590" spans="1:4" hidden="1" outlineLevel="1">
      <c r="A590" s="7" t="str">
        <f>'Categories Report'!$A$8</f>
        <v>Category 3</v>
      </c>
      <c r="B590" s="7" t="s">
        <v>286</v>
      </c>
      <c r="C590" s="7">
        <v>1</v>
      </c>
      <c r="D590" s="7">
        <v>13.849666024870899</v>
      </c>
    </row>
    <row r="591" spans="1:4" hidden="1" outlineLevel="1">
      <c r="A591" s="7" t="str">
        <f>'Categories Report'!$A$8</f>
        <v>Category 3</v>
      </c>
      <c r="B591" s="7" t="s">
        <v>286</v>
      </c>
      <c r="C591" s="7">
        <v>0</v>
      </c>
      <c r="D591" s="7">
        <v>12.984642681167999</v>
      </c>
    </row>
    <row r="592" spans="1:4" hidden="1" outlineLevel="1">
      <c r="A592" s="7" t="str">
        <f>'Categories Report'!$A$8</f>
        <v>Category 3</v>
      </c>
      <c r="B592" s="7" t="s">
        <v>288</v>
      </c>
      <c r="C592" s="7">
        <v>1</v>
      </c>
      <c r="D592" s="7">
        <v>15.841499531045301</v>
      </c>
    </row>
    <row r="593" spans="1:4" hidden="1" outlineLevel="1">
      <c r="A593" s="7" t="str">
        <f>'Categories Report'!$A$8</f>
        <v>Category 3</v>
      </c>
      <c r="B593" s="7" t="s">
        <v>288</v>
      </c>
      <c r="C593" s="7">
        <v>0</v>
      </c>
      <c r="D593" s="7">
        <v>10.992809174993599</v>
      </c>
    </row>
    <row r="594" spans="1:4" hidden="1" outlineLevel="1">
      <c r="A594" s="7" t="str">
        <f>'Categories Report'!$A$8</f>
        <v>Category 3</v>
      </c>
      <c r="B594" s="7" t="s">
        <v>301</v>
      </c>
      <c r="C594" s="7">
        <v>1</v>
      </c>
      <c r="D594" s="7">
        <v>19.0951160414313</v>
      </c>
    </row>
    <row r="595" spans="1:4" hidden="1" outlineLevel="1">
      <c r="A595" s="7" t="str">
        <f>'Categories Report'!$A$8</f>
        <v>Category 3</v>
      </c>
      <c r="B595" s="7" t="s">
        <v>301</v>
      </c>
      <c r="C595" s="7">
        <v>0</v>
      </c>
      <c r="D595" s="7">
        <v>7.7391926646076703</v>
      </c>
    </row>
    <row r="596" spans="1:4" hidden="1" outlineLevel="1">
      <c r="A596" s="7" t="str">
        <f>'Categories Report'!$A$8</f>
        <v>Category 3</v>
      </c>
      <c r="B596" s="7" t="s">
        <v>278</v>
      </c>
      <c r="C596" s="7">
        <v>1</v>
      </c>
      <c r="D596" s="7">
        <v>7.00418667387423</v>
      </c>
    </row>
    <row r="597" spans="1:4" hidden="1" outlineLevel="1">
      <c r="A597" s="7" t="str">
        <f>'Categories Report'!$A$8</f>
        <v>Category 3</v>
      </c>
      <c r="B597" s="7" t="s">
        <v>278</v>
      </c>
      <c r="C597" s="7">
        <v>0</v>
      </c>
      <c r="D597" s="7">
        <v>19.830122032164699</v>
      </c>
    </row>
    <row r="598" spans="1:4" hidden="1" outlineLevel="1">
      <c r="A598" s="7" t="str">
        <f>'Categories Report'!$A$8</f>
        <v>Category 3</v>
      </c>
      <c r="B598" s="7" t="s">
        <v>281</v>
      </c>
      <c r="C598" s="7">
        <v>1</v>
      </c>
      <c r="D598" s="7">
        <v>17.984637827967799</v>
      </c>
    </row>
    <row r="599" spans="1:4" hidden="1" outlineLevel="1">
      <c r="A599" s="7" t="str">
        <f>'Categories Report'!$A$8</f>
        <v>Category 3</v>
      </c>
      <c r="B599" s="7" t="s">
        <v>281</v>
      </c>
      <c r="C599" s="7">
        <v>0</v>
      </c>
      <c r="D599" s="7">
        <v>8.8496708780711</v>
      </c>
    </row>
    <row r="600" spans="1:4" hidden="1" outlineLevel="1">
      <c r="A600" s="7" t="str">
        <f>'Categories Report'!$A$8</f>
        <v>Category 3</v>
      </c>
      <c r="B600" s="7" t="s">
        <v>305</v>
      </c>
      <c r="C600" s="7">
        <v>0</v>
      </c>
      <c r="D600" s="7">
        <v>8.9928798618399597</v>
      </c>
    </row>
    <row r="601" spans="1:4" hidden="1" outlineLevel="1">
      <c r="A601" s="7" t="str">
        <f>'Categories Report'!$A$8</f>
        <v>Category 3</v>
      </c>
      <c r="B601" s="7" t="s">
        <v>305</v>
      </c>
      <c r="C601" s="7">
        <v>1</v>
      </c>
      <c r="D601" s="7">
        <v>17.841428844199001</v>
      </c>
    </row>
    <row r="602" spans="1:4" hidden="1" outlineLevel="1">
      <c r="A602" s="7" t="str">
        <f>'Categories Report'!$A$8</f>
        <v>Category 3</v>
      </c>
      <c r="B602" s="7" t="s">
        <v>297</v>
      </c>
      <c r="C602" s="7">
        <v>0</v>
      </c>
      <c r="D602" s="7">
        <v>13.7232407425952</v>
      </c>
    </row>
    <row r="603" spans="1:4" hidden="1" outlineLevel="1">
      <c r="A603" s="7" t="str">
        <f>'Categories Report'!$A$8</f>
        <v>Category 3</v>
      </c>
      <c r="B603" s="7" t="s">
        <v>297</v>
      </c>
      <c r="C603" s="7">
        <v>1</v>
      </c>
      <c r="D603" s="7">
        <v>13.1110679634437</v>
      </c>
    </row>
    <row r="604" spans="1:4" hidden="1" outlineLevel="1">
      <c r="A604" s="7" t="str">
        <f>'Categories Report'!$A$8</f>
        <v>Category 3</v>
      </c>
      <c r="B604" s="7" t="s">
        <v>274</v>
      </c>
      <c r="C604" s="7">
        <v>1</v>
      </c>
      <c r="D604" s="7">
        <v>10.0301563258624</v>
      </c>
    </row>
    <row r="605" spans="1:4" hidden="1" outlineLevel="1">
      <c r="A605" s="7" t="str">
        <f>'Categories Report'!$A$8</f>
        <v>Category 3</v>
      </c>
      <c r="B605" s="7" t="s">
        <v>274</v>
      </c>
      <c r="C605" s="7">
        <v>0</v>
      </c>
      <c r="D605" s="7">
        <v>16.8041523801765</v>
      </c>
    </row>
    <row r="606" spans="1:4" hidden="1" outlineLevel="1">
      <c r="A606" s="7" t="str">
        <f>'Categories Report'!$A$8</f>
        <v>Category 3</v>
      </c>
      <c r="B606" s="7" t="s">
        <v>279</v>
      </c>
      <c r="C606" s="7">
        <v>1</v>
      </c>
      <c r="D606" s="7">
        <v>8.7477723735883401</v>
      </c>
    </row>
    <row r="607" spans="1:4" hidden="1" outlineLevel="1">
      <c r="A607" s="7" t="str">
        <f>'Categories Report'!$A$8</f>
        <v>Category 3</v>
      </c>
      <c r="B607" s="7" t="s">
        <v>279</v>
      </c>
      <c r="C607" s="7">
        <v>0</v>
      </c>
      <c r="D607" s="7">
        <v>18.086536332450599</v>
      </c>
    </row>
    <row r="608" spans="1:4" hidden="1" outlineLevel="1">
      <c r="A608" s="7" t="str">
        <f>'Categories Report'!$A$8</f>
        <v>Category 3</v>
      </c>
      <c r="B608" s="7" t="s">
        <v>261</v>
      </c>
      <c r="C608" s="7">
        <v>0</v>
      </c>
      <c r="D608" s="7">
        <v>19.8258831988936</v>
      </c>
    </row>
    <row r="609" spans="1:4" hidden="1" outlineLevel="1">
      <c r="A609" s="7" t="str">
        <f>'Categories Report'!$A$8</f>
        <v>Category 3</v>
      </c>
      <c r="B609" s="7" t="s">
        <v>261</v>
      </c>
      <c r="C609" s="7">
        <v>1</v>
      </c>
      <c r="D609" s="7">
        <v>7.0084255071453798</v>
      </c>
    </row>
    <row r="610" spans="1:4" hidden="1" outlineLevel="1">
      <c r="A610" s="7" t="str">
        <f>'Categories Report'!$A$8</f>
        <v>Category 3</v>
      </c>
      <c r="B610" s="7" t="s">
        <v>280</v>
      </c>
      <c r="C610" s="7">
        <v>1</v>
      </c>
      <c r="D610" s="7">
        <v>10.736548988151</v>
      </c>
    </row>
    <row r="611" spans="1:4" hidden="1" outlineLevel="1">
      <c r="A611" s="7" t="str">
        <f>'Categories Report'!$A$8</f>
        <v>Category 3</v>
      </c>
      <c r="B611" s="7" t="s">
        <v>280</v>
      </c>
      <c r="C611" s="7">
        <v>0</v>
      </c>
      <c r="D611" s="7">
        <v>16.0977597178879</v>
      </c>
    </row>
    <row r="612" spans="1:4" hidden="1" outlineLevel="1">
      <c r="A612" s="7" t="str">
        <f>'Categories Report'!$A$9</f>
        <v>Category 4</v>
      </c>
      <c r="B612" s="7" t="s">
        <v>1</v>
      </c>
      <c r="C612" s="7" t="s">
        <v>326</v>
      </c>
      <c r="D612" s="7">
        <v>0.89530521780138705</v>
      </c>
    </row>
    <row r="613" spans="1:4" hidden="1" outlineLevel="1">
      <c r="A613" s="7" t="str">
        <f>'Categories Report'!$A$9</f>
        <v>Category 4</v>
      </c>
      <c r="B613" s="7" t="s">
        <v>1</v>
      </c>
      <c r="C613" s="7" t="s">
        <v>327</v>
      </c>
      <c r="D613" s="7">
        <v>2.55475762615891</v>
      </c>
    </row>
    <row r="614" spans="1:4" hidden="1" outlineLevel="1">
      <c r="A614" s="7" t="str">
        <f>'Categories Report'!$A$9</f>
        <v>Category 4</v>
      </c>
      <c r="B614" s="7" t="s">
        <v>1</v>
      </c>
      <c r="C614" s="7" t="s">
        <v>328</v>
      </c>
      <c r="D614" s="7">
        <v>4.9697996918722698</v>
      </c>
    </row>
    <row r="615" spans="1:4" hidden="1" outlineLevel="1">
      <c r="A615" s="7" t="str">
        <f>'Categories Report'!$A$9</f>
        <v>Category 4</v>
      </c>
      <c r="B615" s="7" t="s">
        <v>1</v>
      </c>
      <c r="C615" s="7" t="s">
        <v>329</v>
      </c>
      <c r="D615" s="7">
        <v>5.5595305330627296</v>
      </c>
    </row>
    <row r="616" spans="1:4" hidden="1" outlineLevel="1">
      <c r="A616" s="7" t="str">
        <f>'Categories Report'!$A$9</f>
        <v>Category 4</v>
      </c>
      <c r="B616" s="7" t="s">
        <v>1</v>
      </c>
      <c r="C616" s="7" t="s">
        <v>330</v>
      </c>
      <c r="D616" s="7">
        <v>5.21721267088191</v>
      </c>
    </row>
    <row r="617" spans="1:4" hidden="1" outlineLevel="1">
      <c r="A617" s="7" t="str">
        <f>'Categories Report'!$A$9</f>
        <v>Category 4</v>
      </c>
      <c r="B617" s="7" t="s">
        <v>257</v>
      </c>
      <c r="C617" s="7" t="s">
        <v>326</v>
      </c>
      <c r="D617" s="11">
        <v>7.0572803256701498E-5</v>
      </c>
    </row>
    <row r="618" spans="1:4" hidden="1" outlineLevel="1">
      <c r="A618" s="7" t="str">
        <f>'Categories Report'!$A$9</f>
        <v>Category 4</v>
      </c>
      <c r="B618" s="7" t="s">
        <v>257</v>
      </c>
      <c r="C618" s="7" t="s">
        <v>327</v>
      </c>
      <c r="D618" s="7">
        <v>0.71474932563570703</v>
      </c>
    </row>
    <row r="619" spans="1:4" hidden="1" outlineLevel="1">
      <c r="A619" s="7" t="str">
        <f>'Categories Report'!$A$9</f>
        <v>Category 4</v>
      </c>
      <c r="B619" s="7" t="s">
        <v>257</v>
      </c>
      <c r="C619" s="7" t="s">
        <v>328</v>
      </c>
      <c r="D619" s="7">
        <v>15.028740379927299</v>
      </c>
    </row>
    <row r="620" spans="1:4" hidden="1" outlineLevel="1">
      <c r="A620" s="7" t="str">
        <f>'Categories Report'!$A$9</f>
        <v>Category 4</v>
      </c>
      <c r="B620" s="7" t="s">
        <v>257</v>
      </c>
      <c r="C620" s="7" t="s">
        <v>329</v>
      </c>
      <c r="D620" s="7">
        <v>3.4501665685664098</v>
      </c>
    </row>
    <row r="621" spans="1:4" hidden="1" outlineLevel="1">
      <c r="A621" s="7" t="str">
        <f>'Categories Report'!$A$9</f>
        <v>Category 4</v>
      </c>
      <c r="B621" s="7" t="s">
        <v>257</v>
      </c>
      <c r="C621" s="7" t="s">
        <v>330</v>
      </c>
      <c r="D621" s="7">
        <v>2.87889284456725E-3</v>
      </c>
    </row>
    <row r="622" spans="1:4" hidden="1" outlineLevel="1">
      <c r="A622" s="7" t="str">
        <f>'Categories Report'!$A$9</f>
        <v>Category 4</v>
      </c>
      <c r="B622" s="7" t="s">
        <v>259</v>
      </c>
      <c r="C622" s="7">
        <v>0</v>
      </c>
      <c r="D622" s="7">
        <v>16.799591351923102</v>
      </c>
    </row>
    <row r="623" spans="1:4" hidden="1" outlineLevel="1">
      <c r="A623" s="7" t="str">
        <f>'Categories Report'!$A$9</f>
        <v>Category 4</v>
      </c>
      <c r="B623" s="7" t="s">
        <v>259</v>
      </c>
      <c r="C623" s="7">
        <v>1</v>
      </c>
      <c r="D623" s="7">
        <v>2.3970143878540902</v>
      </c>
    </row>
    <row r="624" spans="1:4" hidden="1" outlineLevel="1">
      <c r="A624" s="7" t="str">
        <f>'Categories Report'!$A$9</f>
        <v>Category 4</v>
      </c>
      <c r="B624" s="7" t="s">
        <v>304</v>
      </c>
      <c r="C624" s="7">
        <v>1</v>
      </c>
      <c r="D624" s="7">
        <v>16.006729112550499</v>
      </c>
    </row>
    <row r="625" spans="1:4" hidden="1" outlineLevel="1">
      <c r="A625" s="7" t="str">
        <f>'Categories Report'!$A$9</f>
        <v>Category 4</v>
      </c>
      <c r="B625" s="7" t="s">
        <v>304</v>
      </c>
      <c r="C625" s="7">
        <v>0</v>
      </c>
      <c r="D625" s="7">
        <v>3.1898766272267398</v>
      </c>
    </row>
    <row r="626" spans="1:4" hidden="1" outlineLevel="1">
      <c r="A626" s="7" t="str">
        <f>'Categories Report'!$A$9</f>
        <v>Category 4</v>
      </c>
      <c r="B626" s="7" t="s">
        <v>290</v>
      </c>
      <c r="C626" s="7">
        <v>0</v>
      </c>
      <c r="D626" s="7">
        <v>7.2214918829167702</v>
      </c>
    </row>
    <row r="627" spans="1:4" hidden="1" outlineLevel="1">
      <c r="A627" s="7" t="str">
        <f>'Categories Report'!$A$9</f>
        <v>Category 4</v>
      </c>
      <c r="B627" s="7" t="s">
        <v>290</v>
      </c>
      <c r="C627" s="7">
        <v>1</v>
      </c>
      <c r="D627" s="7">
        <v>11.9751138568604</v>
      </c>
    </row>
    <row r="628" spans="1:4" hidden="1" outlineLevel="1">
      <c r="A628" s="7" t="str">
        <f>'Categories Report'!$A$9</f>
        <v>Category 4</v>
      </c>
      <c r="B628" s="7" t="s">
        <v>263</v>
      </c>
      <c r="C628" s="7">
        <v>1</v>
      </c>
      <c r="D628" s="7">
        <v>5.9722782171638897</v>
      </c>
    </row>
    <row r="629" spans="1:4" hidden="1" outlineLevel="1">
      <c r="A629" s="7" t="str">
        <f>'Categories Report'!$A$9</f>
        <v>Category 4</v>
      </c>
      <c r="B629" s="7" t="s">
        <v>263</v>
      </c>
      <c r="C629" s="7">
        <v>0</v>
      </c>
      <c r="D629" s="7">
        <v>13.224327522613301</v>
      </c>
    </row>
    <row r="630" spans="1:4" hidden="1" outlineLevel="1">
      <c r="A630" s="7" t="str">
        <f>'Categories Report'!$A$9</f>
        <v>Category 4</v>
      </c>
      <c r="B630" s="7" t="s">
        <v>293</v>
      </c>
      <c r="C630" s="7">
        <v>1</v>
      </c>
      <c r="D630" s="7">
        <v>18.193277545964801</v>
      </c>
    </row>
    <row r="631" spans="1:4" hidden="1" outlineLevel="1">
      <c r="A631" s="7" t="str">
        <f>'Categories Report'!$A$9</f>
        <v>Category 4</v>
      </c>
      <c r="B631" s="7" t="s">
        <v>293</v>
      </c>
      <c r="C631" s="7">
        <v>0</v>
      </c>
      <c r="D631" s="7">
        <v>1.0033281938124401</v>
      </c>
    </row>
    <row r="632" spans="1:4" hidden="1" outlineLevel="1">
      <c r="A632" s="7" t="str">
        <f>'Categories Report'!$A$9</f>
        <v>Category 4</v>
      </c>
      <c r="B632" s="7" t="s">
        <v>296</v>
      </c>
      <c r="C632" s="7">
        <v>1</v>
      </c>
      <c r="D632" s="7">
        <v>19.196605739777201</v>
      </c>
    </row>
    <row r="633" spans="1:4" hidden="1" outlineLevel="1">
      <c r="A633" s="7" t="str">
        <f>'Categories Report'!$A$9</f>
        <v>Category 4</v>
      </c>
      <c r="B633" s="7" t="s">
        <v>311</v>
      </c>
      <c r="C633" s="7">
        <v>1</v>
      </c>
      <c r="D633" s="7">
        <v>18.196605739777201</v>
      </c>
    </row>
    <row r="634" spans="1:4" hidden="1" outlineLevel="1">
      <c r="A634" s="7" t="str">
        <f>'Categories Report'!$A$9</f>
        <v>Category 4</v>
      </c>
      <c r="B634" s="7" t="s">
        <v>311</v>
      </c>
      <c r="C634" s="7">
        <v>0</v>
      </c>
      <c r="D634" s="7">
        <v>1</v>
      </c>
    </row>
    <row r="635" spans="1:4" hidden="1" outlineLevel="1">
      <c r="A635" s="7" t="str">
        <f>'Categories Report'!$A$9</f>
        <v>Category 4</v>
      </c>
      <c r="B635" s="7" t="s">
        <v>275</v>
      </c>
      <c r="C635" s="7">
        <v>1</v>
      </c>
      <c r="D635" s="7">
        <v>9.7731628510905608</v>
      </c>
    </row>
    <row r="636" spans="1:4" hidden="1" outlineLevel="1">
      <c r="A636" s="7" t="str">
        <f>'Categories Report'!$A$9</f>
        <v>Category 4</v>
      </c>
      <c r="B636" s="7" t="s">
        <v>275</v>
      </c>
      <c r="C636" s="7">
        <v>0</v>
      </c>
      <c r="D636" s="7">
        <v>9.4234428886866404</v>
      </c>
    </row>
    <row r="637" spans="1:4" hidden="1" outlineLevel="1">
      <c r="A637" s="7" t="str">
        <f>'Categories Report'!$A$9</f>
        <v>Category 4</v>
      </c>
      <c r="B637" s="7" t="s">
        <v>282</v>
      </c>
      <c r="C637" s="7">
        <v>1</v>
      </c>
      <c r="D637" s="7">
        <v>9.1760326553781706</v>
      </c>
    </row>
    <row r="638" spans="1:4" hidden="1" outlineLevel="1">
      <c r="A638" s="7" t="str">
        <f>'Categories Report'!$A$9</f>
        <v>Category 4</v>
      </c>
      <c r="B638" s="7" t="s">
        <v>282</v>
      </c>
      <c r="C638" s="7">
        <v>0</v>
      </c>
      <c r="D638" s="7">
        <v>10.020573084399</v>
      </c>
    </row>
    <row r="639" spans="1:4" hidden="1" outlineLevel="1">
      <c r="A639" s="7" t="str">
        <f>'Categories Report'!$A$9</f>
        <v>Category 4</v>
      </c>
      <c r="B639" s="7" t="s">
        <v>300</v>
      </c>
      <c r="C639" s="7">
        <v>1</v>
      </c>
      <c r="D639" s="7">
        <v>17.128361119605501</v>
      </c>
    </row>
    <row r="640" spans="1:4" hidden="1" outlineLevel="1">
      <c r="A640" s="7" t="str">
        <f>'Categories Report'!$A$9</f>
        <v>Category 4</v>
      </c>
      <c r="B640" s="7" t="s">
        <v>300</v>
      </c>
      <c r="C640" s="7">
        <v>0</v>
      </c>
      <c r="D640" s="7">
        <v>2.06824462017169</v>
      </c>
    </row>
    <row r="641" spans="1:4" hidden="1" outlineLevel="1">
      <c r="A641" s="7" t="str">
        <f>'Categories Report'!$A$9</f>
        <v>Category 4</v>
      </c>
      <c r="B641" s="7" t="s">
        <v>264</v>
      </c>
      <c r="C641" s="7">
        <v>1</v>
      </c>
      <c r="D641" s="7">
        <v>4.2511727866559301</v>
      </c>
    </row>
    <row r="642" spans="1:4" hidden="1" outlineLevel="1">
      <c r="A642" s="7" t="str">
        <f>'Categories Report'!$A$9</f>
        <v>Category 4</v>
      </c>
      <c r="B642" s="7" t="s">
        <v>264</v>
      </c>
      <c r="C642" s="7">
        <v>0</v>
      </c>
      <c r="D642" s="7">
        <v>14.945432953121299</v>
      </c>
    </row>
    <row r="643" spans="1:4" hidden="1" outlineLevel="1">
      <c r="A643" s="7" t="str">
        <f>'Categories Report'!$A$9</f>
        <v>Category 4</v>
      </c>
      <c r="B643" s="7" t="s">
        <v>292</v>
      </c>
      <c r="C643" s="7">
        <v>0</v>
      </c>
      <c r="D643" s="7">
        <v>0.92048703197329396</v>
      </c>
    </row>
    <row r="644" spans="1:4" hidden="1" outlineLevel="1">
      <c r="A644" s="7" t="str">
        <f>'Categories Report'!$A$9</f>
        <v>Category 4</v>
      </c>
      <c r="B644" s="7" t="s">
        <v>292</v>
      </c>
      <c r="C644" s="7">
        <v>1</v>
      </c>
      <c r="D644" s="7">
        <v>18.276118707803899</v>
      </c>
    </row>
    <row r="645" spans="1:4" hidden="1" outlineLevel="1">
      <c r="A645" s="7" t="str">
        <f>'Categories Report'!$A$9</f>
        <v>Category 4</v>
      </c>
      <c r="B645" s="7" t="s">
        <v>299</v>
      </c>
      <c r="C645" s="7">
        <v>0</v>
      </c>
      <c r="D645" s="7">
        <v>0.99968297834829101</v>
      </c>
    </row>
    <row r="646" spans="1:4" hidden="1" outlineLevel="1">
      <c r="A646" s="7" t="str">
        <f>'Categories Report'!$A$9</f>
        <v>Category 4</v>
      </c>
      <c r="B646" s="7" t="s">
        <v>299</v>
      </c>
      <c r="C646" s="7">
        <v>1</v>
      </c>
      <c r="D646" s="7">
        <v>18.196922761428901</v>
      </c>
    </row>
    <row r="647" spans="1:4" hidden="1" outlineLevel="1">
      <c r="A647" s="7" t="str">
        <f>'Categories Report'!$A$9</f>
        <v>Category 4</v>
      </c>
      <c r="B647" s="7" t="s">
        <v>291</v>
      </c>
      <c r="C647" s="7">
        <v>1</v>
      </c>
      <c r="D647" s="7">
        <v>16.300983337084599</v>
      </c>
    </row>
    <row r="648" spans="1:4" hidden="1" outlineLevel="1">
      <c r="A648" s="7" t="str">
        <f>'Categories Report'!$A$9</f>
        <v>Category 4</v>
      </c>
      <c r="B648" s="7" t="s">
        <v>291</v>
      </c>
      <c r="C648" s="7">
        <v>0</v>
      </c>
      <c r="D648" s="7">
        <v>2.8956224026926498</v>
      </c>
    </row>
    <row r="649" spans="1:4" hidden="1" outlineLevel="1">
      <c r="A649" s="7" t="str">
        <f>'Categories Report'!$A$9</f>
        <v>Category 4</v>
      </c>
      <c r="B649" s="7" t="s">
        <v>270</v>
      </c>
      <c r="C649" s="7">
        <v>1</v>
      </c>
      <c r="D649" s="7">
        <v>6.8409254558884802</v>
      </c>
    </row>
    <row r="650" spans="1:4" hidden="1" outlineLevel="1">
      <c r="A650" s="7" t="str">
        <f>'Categories Report'!$A$9</f>
        <v>Category 4</v>
      </c>
      <c r="B650" s="7" t="s">
        <v>270</v>
      </c>
      <c r="C650" s="7">
        <v>0</v>
      </c>
      <c r="D650" s="7">
        <v>12.355680283888701</v>
      </c>
    </row>
    <row r="651" spans="1:4" hidden="1" outlineLevel="1">
      <c r="A651" s="7" t="str">
        <f>'Categories Report'!$A$9</f>
        <v>Category 4</v>
      </c>
      <c r="B651" s="7" t="s">
        <v>267</v>
      </c>
      <c r="C651" s="7">
        <v>1</v>
      </c>
      <c r="D651" s="7">
        <v>9.1360941039368395</v>
      </c>
    </row>
    <row r="652" spans="1:4" hidden="1" outlineLevel="1">
      <c r="A652" s="7" t="str">
        <f>'Categories Report'!$A$9</f>
        <v>Category 4</v>
      </c>
      <c r="B652" s="7" t="s">
        <v>267</v>
      </c>
      <c r="C652" s="7">
        <v>0</v>
      </c>
      <c r="D652" s="7">
        <v>10.060511635840401</v>
      </c>
    </row>
    <row r="653" spans="1:4" hidden="1" outlineLevel="1">
      <c r="A653" s="7" t="str">
        <f>'Categories Report'!$A$9</f>
        <v>Category 4</v>
      </c>
      <c r="B653" s="7" t="s">
        <v>265</v>
      </c>
      <c r="C653" s="7">
        <v>0</v>
      </c>
      <c r="D653" s="7">
        <v>9.1701040034372205</v>
      </c>
    </row>
    <row r="654" spans="1:4" hidden="1" outlineLevel="1">
      <c r="A654" s="7" t="str">
        <f>'Categories Report'!$A$9</f>
        <v>Category 4</v>
      </c>
      <c r="B654" s="7" t="s">
        <v>265</v>
      </c>
      <c r="C654" s="7">
        <v>1</v>
      </c>
      <c r="D654" s="7">
        <v>10.02650173634</v>
      </c>
    </row>
    <row r="655" spans="1:4" hidden="1" outlineLevel="1">
      <c r="A655" s="7" t="str">
        <f>'Categories Report'!$A$9</f>
        <v>Category 4</v>
      </c>
      <c r="B655" s="7" t="s">
        <v>295</v>
      </c>
      <c r="C655" s="7">
        <v>1</v>
      </c>
      <c r="D655" s="7">
        <v>19.1949824614539</v>
      </c>
    </row>
    <row r="656" spans="1:4" hidden="1" outlineLevel="1">
      <c r="A656" s="7" t="str">
        <f>'Categories Report'!$A$9</f>
        <v>Category 4</v>
      </c>
      <c r="B656" s="7" t="s">
        <v>295</v>
      </c>
      <c r="C656" s="7">
        <v>0</v>
      </c>
      <c r="D656" s="7">
        <v>1.62327832330656E-3</v>
      </c>
    </row>
    <row r="657" spans="1:4" hidden="1" outlineLevel="1">
      <c r="A657" s="7" t="str">
        <f>'Categories Report'!$A$9</f>
        <v>Category 4</v>
      </c>
      <c r="B657" s="7" t="s">
        <v>308</v>
      </c>
      <c r="C657" s="7">
        <v>1</v>
      </c>
      <c r="D657" s="7">
        <v>11.9933820474255</v>
      </c>
    </row>
    <row r="658" spans="1:4" hidden="1" outlineLevel="1">
      <c r="A658" s="7" t="str">
        <f>'Categories Report'!$A$9</f>
        <v>Category 4</v>
      </c>
      <c r="B658" s="7" t="s">
        <v>308</v>
      </c>
      <c r="C658" s="7">
        <v>0</v>
      </c>
      <c r="D658" s="7">
        <v>7.2032236923517097</v>
      </c>
    </row>
    <row r="659" spans="1:4" hidden="1" outlineLevel="1">
      <c r="A659" s="7" t="str">
        <f>'Categories Report'!$A$9</f>
        <v>Category 4</v>
      </c>
      <c r="B659" s="7" t="s">
        <v>289</v>
      </c>
      <c r="C659" s="7">
        <v>1</v>
      </c>
      <c r="D659" s="7">
        <v>15.3556754984546</v>
      </c>
    </row>
    <row r="660" spans="1:4" hidden="1" outlineLevel="1">
      <c r="A660" s="7" t="str">
        <f>'Categories Report'!$A$9</f>
        <v>Category 4</v>
      </c>
      <c r="B660" s="7" t="s">
        <v>289</v>
      </c>
      <c r="C660" s="7">
        <v>0</v>
      </c>
      <c r="D660" s="7">
        <v>3.84093024132265</v>
      </c>
    </row>
    <row r="661" spans="1:4" hidden="1" outlineLevel="1">
      <c r="A661" s="7" t="str">
        <f>'Categories Report'!$A$9</f>
        <v>Category 4</v>
      </c>
      <c r="B661" s="7" t="s">
        <v>298</v>
      </c>
      <c r="C661" s="7">
        <v>1</v>
      </c>
      <c r="D661" s="7">
        <v>19.196605739777201</v>
      </c>
    </row>
    <row r="662" spans="1:4" hidden="1" outlineLevel="1">
      <c r="A662" s="7" t="str">
        <f>'Categories Report'!$A$9</f>
        <v>Category 4</v>
      </c>
      <c r="B662" s="7" t="s">
        <v>271</v>
      </c>
      <c r="C662" s="7">
        <v>0</v>
      </c>
      <c r="D662" s="7">
        <v>10.326830929548301</v>
      </c>
    </row>
    <row r="663" spans="1:4" hidden="1" outlineLevel="1">
      <c r="A663" s="7" t="str">
        <f>'Categories Report'!$A$9</f>
        <v>Category 4</v>
      </c>
      <c r="B663" s="7" t="s">
        <v>271</v>
      </c>
      <c r="C663" s="7">
        <v>1</v>
      </c>
      <c r="D663" s="7">
        <v>8.8697748102289005</v>
      </c>
    </row>
    <row r="664" spans="1:4" hidden="1" outlineLevel="1">
      <c r="A664" s="7" t="str">
        <f>'Categories Report'!$A$9</f>
        <v>Category 4</v>
      </c>
      <c r="B664" s="7" t="s">
        <v>314</v>
      </c>
      <c r="C664" s="7">
        <v>0</v>
      </c>
      <c r="D664" s="7">
        <v>2.8414415099249499</v>
      </c>
    </row>
    <row r="665" spans="1:4" hidden="1" outlineLevel="1">
      <c r="A665" s="7" t="str">
        <f>'Categories Report'!$A$9</f>
        <v>Category 4</v>
      </c>
      <c r="B665" s="7" t="s">
        <v>314</v>
      </c>
      <c r="C665" s="7">
        <v>1</v>
      </c>
      <c r="D665" s="7">
        <v>16.355164229852299</v>
      </c>
    </row>
    <row r="666" spans="1:4" hidden="1" outlineLevel="1">
      <c r="A666" s="7" t="str">
        <f>'Categories Report'!$A$9</f>
        <v>Category 4</v>
      </c>
      <c r="B666" s="7" t="s">
        <v>262</v>
      </c>
      <c r="C666" s="7">
        <v>0</v>
      </c>
      <c r="D666" s="7">
        <v>16.248129941944899</v>
      </c>
    </row>
    <row r="667" spans="1:4" hidden="1" outlineLevel="1">
      <c r="A667" s="7" t="str">
        <f>'Categories Report'!$A$9</f>
        <v>Category 4</v>
      </c>
      <c r="B667" s="7" t="s">
        <v>262</v>
      </c>
      <c r="C667" s="7">
        <v>1</v>
      </c>
      <c r="D667" s="7">
        <v>2.9484757978322902</v>
      </c>
    </row>
    <row r="668" spans="1:4" hidden="1" outlineLevel="1">
      <c r="A668" s="7" t="str">
        <f>'Categories Report'!$A$9</f>
        <v>Category 4</v>
      </c>
      <c r="B668" s="7" t="s">
        <v>303</v>
      </c>
      <c r="C668" s="7">
        <v>1</v>
      </c>
      <c r="D668" s="7">
        <v>16.189123612933699</v>
      </c>
    </row>
    <row r="669" spans="1:4" hidden="1" outlineLevel="1">
      <c r="A669" s="7" t="str">
        <f>'Categories Report'!$A$9</f>
        <v>Category 4</v>
      </c>
      <c r="B669" s="7" t="s">
        <v>303</v>
      </c>
      <c r="C669" s="7">
        <v>0</v>
      </c>
      <c r="D669" s="7">
        <v>3.0074821268434699</v>
      </c>
    </row>
    <row r="670" spans="1:4" hidden="1" outlineLevel="1">
      <c r="A670" s="7" t="str">
        <f>'Categories Report'!$A$9</f>
        <v>Category 4</v>
      </c>
      <c r="B670" s="7" t="s">
        <v>276</v>
      </c>
      <c r="C670" s="7">
        <v>0</v>
      </c>
      <c r="D670" s="7">
        <v>8.2051976150840904</v>
      </c>
    </row>
    <row r="671" spans="1:4" hidden="1" outlineLevel="1">
      <c r="A671" s="7" t="str">
        <f>'Categories Report'!$A$9</f>
        <v>Category 4</v>
      </c>
      <c r="B671" s="7" t="s">
        <v>276</v>
      </c>
      <c r="C671" s="7">
        <v>1</v>
      </c>
      <c r="D671" s="7">
        <v>10.9914081246931</v>
      </c>
    </row>
    <row r="672" spans="1:4" hidden="1" outlineLevel="1">
      <c r="A672" s="7" t="str">
        <f>'Categories Report'!$A$9</f>
        <v>Category 4</v>
      </c>
      <c r="B672" s="7" t="s">
        <v>268</v>
      </c>
      <c r="C672" s="7">
        <v>0</v>
      </c>
      <c r="D672" s="7">
        <v>15.2300506513945</v>
      </c>
    </row>
    <row r="673" spans="1:4" hidden="1" outlineLevel="1">
      <c r="A673" s="7" t="str">
        <f>'Categories Report'!$A$9</f>
        <v>Category 4</v>
      </c>
      <c r="B673" s="7" t="s">
        <v>268</v>
      </c>
      <c r="C673" s="7">
        <v>1</v>
      </c>
      <c r="D673" s="7">
        <v>3.9665550883827199</v>
      </c>
    </row>
    <row r="674" spans="1:4" hidden="1" outlineLevel="1">
      <c r="A674" s="7" t="str">
        <f>'Categories Report'!$A$9</f>
        <v>Category 4</v>
      </c>
      <c r="B674" s="7" t="s">
        <v>287</v>
      </c>
      <c r="C674" s="7">
        <v>1</v>
      </c>
      <c r="D674" s="7">
        <v>12.118439840965801</v>
      </c>
    </row>
    <row r="675" spans="1:4" hidden="1" outlineLevel="1">
      <c r="A675" s="7" t="str">
        <f>'Categories Report'!$A$9</f>
        <v>Category 4</v>
      </c>
      <c r="B675" s="7" t="s">
        <v>287</v>
      </c>
      <c r="C675" s="7">
        <v>0</v>
      </c>
      <c r="D675" s="7">
        <v>7.07816589881139</v>
      </c>
    </row>
    <row r="676" spans="1:4" hidden="1" outlineLevel="1">
      <c r="A676" s="7" t="str">
        <f>'Categories Report'!$A$9</f>
        <v>Category 4</v>
      </c>
      <c r="B676" s="7" t="s">
        <v>277</v>
      </c>
      <c r="C676" s="7">
        <v>1</v>
      </c>
      <c r="D676" s="7">
        <v>9.1253559038347003</v>
      </c>
    </row>
    <row r="677" spans="1:4" hidden="1" outlineLevel="1">
      <c r="A677" s="7" t="str">
        <f>'Categories Report'!$A$9</f>
        <v>Category 4</v>
      </c>
      <c r="B677" s="7" t="s">
        <v>277</v>
      </c>
      <c r="C677" s="7">
        <v>0</v>
      </c>
      <c r="D677" s="7">
        <v>10.071249835942499</v>
      </c>
    </row>
    <row r="678" spans="1:4" hidden="1" outlineLevel="1">
      <c r="A678" s="7" t="str">
        <f>'Categories Report'!$A$9</f>
        <v>Category 4</v>
      </c>
      <c r="B678" s="7" t="s">
        <v>285</v>
      </c>
      <c r="C678" s="7">
        <v>0</v>
      </c>
      <c r="D678" s="7">
        <v>4.9615292579058696</v>
      </c>
    </row>
    <row r="679" spans="1:4" hidden="1" outlineLevel="1">
      <c r="A679" s="7" t="str">
        <f>'Categories Report'!$A$9</f>
        <v>Category 4</v>
      </c>
      <c r="B679" s="7" t="s">
        <v>285</v>
      </c>
      <c r="C679" s="7">
        <v>1</v>
      </c>
      <c r="D679" s="7">
        <v>14.2350764818713</v>
      </c>
    </row>
    <row r="680" spans="1:4" hidden="1" outlineLevel="1">
      <c r="A680" s="7" t="str">
        <f>'Categories Report'!$A$9</f>
        <v>Category 4</v>
      </c>
      <c r="B680" s="7" t="s">
        <v>294</v>
      </c>
      <c r="C680" s="7">
        <v>1</v>
      </c>
      <c r="D680" s="7">
        <v>9.0199443452456194</v>
      </c>
    </row>
    <row r="681" spans="1:4" hidden="1" outlineLevel="1">
      <c r="A681" s="7" t="str">
        <f>'Categories Report'!$A$9</f>
        <v>Category 4</v>
      </c>
      <c r="B681" s="7" t="s">
        <v>294</v>
      </c>
      <c r="C681" s="7">
        <v>0</v>
      </c>
      <c r="D681" s="7">
        <v>10.1766613945316</v>
      </c>
    </row>
    <row r="682" spans="1:4" hidden="1" outlineLevel="1">
      <c r="A682" s="7" t="str">
        <f>'Categories Report'!$A$9</f>
        <v>Category 4</v>
      </c>
      <c r="B682" s="7" t="s">
        <v>316</v>
      </c>
      <c r="C682" s="7">
        <v>0</v>
      </c>
      <c r="D682" s="7">
        <v>10.1654478362973</v>
      </c>
    </row>
    <row r="683" spans="1:4" hidden="1" outlineLevel="1">
      <c r="A683" s="7" t="str">
        <f>'Categories Report'!$A$9</f>
        <v>Category 4</v>
      </c>
      <c r="B683" s="7" t="s">
        <v>316</v>
      </c>
      <c r="C683" s="7">
        <v>1</v>
      </c>
      <c r="D683" s="7">
        <v>9.0311579034799099</v>
      </c>
    </row>
    <row r="684" spans="1:4" hidden="1" outlineLevel="1">
      <c r="A684" s="7" t="str">
        <f>'Categories Report'!$A$9</f>
        <v>Category 4</v>
      </c>
      <c r="B684" s="7" t="s">
        <v>283</v>
      </c>
      <c r="C684" s="7">
        <v>1</v>
      </c>
      <c r="D684" s="7">
        <v>17.138099149001299</v>
      </c>
    </row>
    <row r="685" spans="1:4" hidden="1" outlineLevel="1">
      <c r="A685" s="7" t="str">
        <f>'Categories Report'!$A$9</f>
        <v>Category 4</v>
      </c>
      <c r="B685" s="7" t="s">
        <v>283</v>
      </c>
      <c r="C685" s="7">
        <v>0</v>
      </c>
      <c r="D685" s="7">
        <v>2.0585065907759001</v>
      </c>
    </row>
    <row r="686" spans="1:4" hidden="1" outlineLevel="1">
      <c r="A686" s="7" t="str">
        <f>'Categories Report'!$A$9</f>
        <v>Category 4</v>
      </c>
      <c r="B686" s="7" t="s">
        <v>272</v>
      </c>
      <c r="C686" s="7">
        <v>1</v>
      </c>
      <c r="D686" s="7">
        <v>5.4402037243851904</v>
      </c>
    </row>
    <row r="687" spans="1:4" hidden="1" outlineLevel="1">
      <c r="A687" s="7" t="str">
        <f>'Categories Report'!$A$9</f>
        <v>Category 4</v>
      </c>
      <c r="B687" s="7" t="s">
        <v>272</v>
      </c>
      <c r="C687" s="7">
        <v>0</v>
      </c>
      <c r="D687" s="7">
        <v>13.756402015392</v>
      </c>
    </row>
    <row r="688" spans="1:4" hidden="1" outlineLevel="1">
      <c r="A688" s="7" t="str">
        <f>'Categories Report'!$A$9</f>
        <v>Category 4</v>
      </c>
      <c r="B688" s="7" t="s">
        <v>284</v>
      </c>
      <c r="C688" s="7">
        <v>1</v>
      </c>
      <c r="D688" s="7">
        <v>15.295089042101701</v>
      </c>
    </row>
    <row r="689" spans="1:4" hidden="1" outlineLevel="1">
      <c r="A689" s="7" t="str">
        <f>'Categories Report'!$A$9</f>
        <v>Category 4</v>
      </c>
      <c r="B689" s="7" t="s">
        <v>284</v>
      </c>
      <c r="C689" s="7">
        <v>0</v>
      </c>
      <c r="D689" s="7">
        <v>3.90151669767548</v>
      </c>
    </row>
    <row r="690" spans="1:4" hidden="1" outlineLevel="1">
      <c r="A690" s="7" t="str">
        <f>'Categories Report'!$A$9</f>
        <v>Category 4</v>
      </c>
      <c r="B690" s="7" t="s">
        <v>302</v>
      </c>
      <c r="C690" s="7">
        <v>1</v>
      </c>
      <c r="D690" s="7">
        <v>17.176655599752799</v>
      </c>
    </row>
    <row r="691" spans="1:4" hidden="1" outlineLevel="1">
      <c r="A691" s="7" t="str">
        <f>'Categories Report'!$A$9</f>
        <v>Category 4</v>
      </c>
      <c r="B691" s="7" t="s">
        <v>302</v>
      </c>
      <c r="C691" s="7">
        <v>0</v>
      </c>
      <c r="D691" s="7">
        <v>2.01995014002441</v>
      </c>
    </row>
    <row r="692" spans="1:4" hidden="1" outlineLevel="1">
      <c r="A692" s="7" t="str">
        <f>'Categories Report'!$A$9</f>
        <v>Category 4</v>
      </c>
      <c r="B692" s="7" t="s">
        <v>273</v>
      </c>
      <c r="C692" s="7">
        <v>0</v>
      </c>
      <c r="D692" s="7">
        <v>9.2109076479724195</v>
      </c>
    </row>
    <row r="693" spans="1:4" hidden="1" outlineLevel="1">
      <c r="A693" s="7" t="str">
        <f>'Categories Report'!$A$9</f>
        <v>Category 4</v>
      </c>
      <c r="B693" s="7" t="s">
        <v>273</v>
      </c>
      <c r="C693" s="7">
        <v>1</v>
      </c>
      <c r="D693" s="7">
        <v>9.9856980918047906</v>
      </c>
    </row>
    <row r="694" spans="1:4" hidden="1" outlineLevel="1">
      <c r="A694" s="7" t="str">
        <f>'Categories Report'!$A$9</f>
        <v>Category 4</v>
      </c>
      <c r="B694" s="7" t="s">
        <v>269</v>
      </c>
      <c r="C694" s="7">
        <v>1</v>
      </c>
      <c r="D694" s="7">
        <v>9.0786572677563395</v>
      </c>
    </row>
    <row r="695" spans="1:4" hidden="1" outlineLevel="1">
      <c r="A695" s="7" t="str">
        <f>'Categories Report'!$A$9</f>
        <v>Category 4</v>
      </c>
      <c r="B695" s="7" t="s">
        <v>269</v>
      </c>
      <c r="C695" s="7">
        <v>0</v>
      </c>
      <c r="D695" s="7">
        <v>10.117948472020901</v>
      </c>
    </row>
    <row r="696" spans="1:4" hidden="1" outlineLevel="1">
      <c r="A696" s="7" t="str">
        <f>'Categories Report'!$A$9</f>
        <v>Category 4</v>
      </c>
      <c r="B696" s="7" t="s">
        <v>266</v>
      </c>
      <c r="C696" s="7">
        <v>1</v>
      </c>
      <c r="D696" s="7">
        <v>10.7989417822393</v>
      </c>
    </row>
    <row r="697" spans="1:4" hidden="1" outlineLevel="1">
      <c r="A697" s="7" t="str">
        <f>'Categories Report'!$A$9</f>
        <v>Category 4</v>
      </c>
      <c r="B697" s="7" t="s">
        <v>266</v>
      </c>
      <c r="C697" s="7">
        <v>0</v>
      </c>
      <c r="D697" s="7">
        <v>8.3976639575378993</v>
      </c>
    </row>
    <row r="698" spans="1:4" hidden="1" outlineLevel="1">
      <c r="A698" s="7" t="str">
        <f>'Categories Report'!$A$9</f>
        <v>Category 4</v>
      </c>
      <c r="B698" s="7" t="s">
        <v>286</v>
      </c>
      <c r="C698" s="7">
        <v>1</v>
      </c>
      <c r="D698" s="7">
        <v>19.1751886928364</v>
      </c>
    </row>
    <row r="699" spans="1:4" hidden="1" outlineLevel="1">
      <c r="A699" s="7" t="str">
        <f>'Categories Report'!$A$9</f>
        <v>Category 4</v>
      </c>
      <c r="B699" s="7" t="s">
        <v>286</v>
      </c>
      <c r="C699" s="7">
        <v>0</v>
      </c>
      <c r="D699" s="7">
        <v>2.1417046940779699E-2</v>
      </c>
    </row>
    <row r="700" spans="1:4" hidden="1" outlineLevel="1">
      <c r="A700" s="7" t="str">
        <f>'Categories Report'!$A$9</f>
        <v>Category 4</v>
      </c>
      <c r="B700" s="7" t="s">
        <v>288</v>
      </c>
      <c r="C700" s="7">
        <v>1</v>
      </c>
      <c r="D700" s="7">
        <v>18.255260698506302</v>
      </c>
    </row>
    <row r="701" spans="1:4" hidden="1" outlineLevel="1">
      <c r="A701" s="7" t="str">
        <f>'Categories Report'!$A$9</f>
        <v>Category 4</v>
      </c>
      <c r="B701" s="7" t="s">
        <v>288</v>
      </c>
      <c r="C701" s="7">
        <v>0</v>
      </c>
      <c r="D701" s="7">
        <v>0.94134504127095198</v>
      </c>
    </row>
    <row r="702" spans="1:4" hidden="1" outlineLevel="1">
      <c r="A702" s="7" t="str">
        <f>'Categories Report'!$A$9</f>
        <v>Category 4</v>
      </c>
      <c r="B702" s="7" t="s">
        <v>301</v>
      </c>
      <c r="C702" s="7">
        <v>1</v>
      </c>
      <c r="D702" s="7">
        <v>16.927398096809501</v>
      </c>
    </row>
    <row r="703" spans="1:4" hidden="1" outlineLevel="1">
      <c r="A703" s="7" t="str">
        <f>'Categories Report'!$A$9</f>
        <v>Category 4</v>
      </c>
      <c r="B703" s="7" t="s">
        <v>301</v>
      </c>
      <c r="C703" s="7">
        <v>0</v>
      </c>
      <c r="D703" s="7">
        <v>2.2692076429677401</v>
      </c>
    </row>
    <row r="704" spans="1:4" hidden="1" outlineLevel="1">
      <c r="A704" s="7" t="str">
        <f>'Categories Report'!$A$9</f>
        <v>Category 4</v>
      </c>
      <c r="B704" s="7" t="s">
        <v>278</v>
      </c>
      <c r="C704" s="7">
        <v>1</v>
      </c>
      <c r="D704" s="7">
        <v>5.8884660032121996</v>
      </c>
    </row>
    <row r="705" spans="1:4" hidden="1" outlineLevel="1">
      <c r="A705" s="7" t="str">
        <f>'Categories Report'!$A$9</f>
        <v>Category 4</v>
      </c>
      <c r="B705" s="7" t="s">
        <v>278</v>
      </c>
      <c r="C705" s="7">
        <v>0</v>
      </c>
      <c r="D705" s="7">
        <v>13.308139736565</v>
      </c>
    </row>
    <row r="706" spans="1:4" hidden="1" outlineLevel="1">
      <c r="A706" s="7" t="str">
        <f>'Categories Report'!$A$9</f>
        <v>Category 4</v>
      </c>
      <c r="B706" s="7" t="s">
        <v>281</v>
      </c>
      <c r="C706" s="7">
        <v>1</v>
      </c>
      <c r="D706" s="7">
        <v>10.9643094683159</v>
      </c>
    </row>
    <row r="707" spans="1:4" hidden="1" outlineLevel="1">
      <c r="A707" s="7" t="str">
        <f>'Categories Report'!$A$9</f>
        <v>Category 4</v>
      </c>
      <c r="B707" s="7" t="s">
        <v>281</v>
      </c>
      <c r="C707" s="7">
        <v>0</v>
      </c>
      <c r="D707" s="7">
        <v>8.2322962714612604</v>
      </c>
    </row>
    <row r="708" spans="1:4" hidden="1" outlineLevel="1">
      <c r="A708" s="7" t="str">
        <f>'Categories Report'!$A$9</f>
        <v>Category 4</v>
      </c>
      <c r="B708" s="7" t="s">
        <v>305</v>
      </c>
      <c r="C708" s="7">
        <v>0</v>
      </c>
      <c r="D708" s="7">
        <v>1.0071201381600401</v>
      </c>
    </row>
    <row r="709" spans="1:4" hidden="1" outlineLevel="1">
      <c r="A709" s="7" t="str">
        <f>'Categories Report'!$A$9</f>
        <v>Category 4</v>
      </c>
      <c r="B709" s="7" t="s">
        <v>305</v>
      </c>
      <c r="C709" s="7">
        <v>1</v>
      </c>
      <c r="D709" s="7">
        <v>18.1894856016172</v>
      </c>
    </row>
    <row r="710" spans="1:4" hidden="1" outlineLevel="1">
      <c r="A710" s="7" t="str">
        <f>'Categories Report'!$A$9</f>
        <v>Category 4</v>
      </c>
      <c r="B710" s="7" t="s">
        <v>297</v>
      </c>
      <c r="C710" s="7">
        <v>0</v>
      </c>
      <c r="D710" s="7">
        <v>1.27595453179042</v>
      </c>
    </row>
    <row r="711" spans="1:4" hidden="1" outlineLevel="1">
      <c r="A711" s="7" t="str">
        <f>'Categories Report'!$A$9</f>
        <v>Category 4</v>
      </c>
      <c r="B711" s="7" t="s">
        <v>297</v>
      </c>
      <c r="C711" s="7">
        <v>1</v>
      </c>
      <c r="D711" s="7">
        <v>17.920651207986801</v>
      </c>
    </row>
    <row r="712" spans="1:4" hidden="1" outlineLevel="1">
      <c r="A712" s="7" t="str">
        <f>'Categories Report'!$A$9</f>
        <v>Category 4</v>
      </c>
      <c r="B712" s="7" t="s">
        <v>274</v>
      </c>
      <c r="C712" s="7">
        <v>1</v>
      </c>
      <c r="D712" s="7">
        <v>11.9675115964857</v>
      </c>
    </row>
    <row r="713" spans="1:4" hidden="1" outlineLevel="1">
      <c r="A713" s="7" t="str">
        <f>'Categories Report'!$A$9</f>
        <v>Category 4</v>
      </c>
      <c r="B713" s="7" t="s">
        <v>274</v>
      </c>
      <c r="C713" s="7">
        <v>0</v>
      </c>
      <c r="D713" s="7">
        <v>7.2290941432915199</v>
      </c>
    </row>
    <row r="714" spans="1:4" hidden="1" outlineLevel="1">
      <c r="A714" s="7" t="str">
        <f>'Categories Report'!$A$9</f>
        <v>Category 4</v>
      </c>
      <c r="B714" s="7" t="s">
        <v>279</v>
      </c>
      <c r="C714" s="7">
        <v>1</v>
      </c>
      <c r="D714" s="7">
        <v>11.286646216438101</v>
      </c>
    </row>
    <row r="715" spans="1:4" hidden="1" outlineLevel="1">
      <c r="A715" s="7" t="str">
        <f>'Categories Report'!$A$9</f>
        <v>Category 4</v>
      </c>
      <c r="B715" s="7" t="s">
        <v>279</v>
      </c>
      <c r="C715" s="7">
        <v>0</v>
      </c>
      <c r="D715" s="7">
        <v>7.9099595233390998</v>
      </c>
    </row>
    <row r="716" spans="1:4" hidden="1" outlineLevel="1">
      <c r="A716" s="7" t="str">
        <f>'Categories Report'!$A$9</f>
        <v>Category 4</v>
      </c>
      <c r="B716" s="7" t="s">
        <v>261</v>
      </c>
      <c r="C716" s="7">
        <v>0</v>
      </c>
      <c r="D716" s="7">
        <v>9.1980928422106008</v>
      </c>
    </row>
    <row r="717" spans="1:4" hidden="1" outlineLevel="1">
      <c r="A717" s="7" t="str">
        <f>'Categories Report'!$A$9</f>
        <v>Category 4</v>
      </c>
      <c r="B717" s="7" t="s">
        <v>261</v>
      </c>
      <c r="C717" s="7">
        <v>1</v>
      </c>
      <c r="D717" s="7">
        <v>9.9985128975666093</v>
      </c>
    </row>
    <row r="718" spans="1:4" hidden="1" outlineLevel="1">
      <c r="A718" s="7" t="str">
        <f>'Categories Report'!$A$9</f>
        <v>Category 4</v>
      </c>
      <c r="B718" s="7" t="s">
        <v>280</v>
      </c>
      <c r="C718" s="7">
        <v>1</v>
      </c>
      <c r="D718" s="7">
        <v>8.2669687895612096</v>
      </c>
    </row>
    <row r="719" spans="1:4" hidden="1" outlineLevel="1">
      <c r="A719" s="7" t="str">
        <f>'Categories Report'!$A$9</f>
        <v>Category 4</v>
      </c>
      <c r="B719" s="7" t="s">
        <v>280</v>
      </c>
      <c r="C719" s="7">
        <v>0</v>
      </c>
      <c r="D719" s="7">
        <v>10.929636950216</v>
      </c>
    </row>
    <row r="720" spans="1:4" hidden="1" outlineLevel="1"/>
    <row r="721" spans="1:7" hidden="1" outlineLevel="1">
      <c r="A721" s="16" t="s">
        <v>335</v>
      </c>
      <c r="B721" s="12" t="s">
        <v>334</v>
      </c>
      <c r="C721"/>
      <c r="D721"/>
    </row>
    <row r="722" spans="1:7" hidden="1" outlineLevel="1">
      <c r="A722" s="16" t="s">
        <v>332</v>
      </c>
      <c r="B722" t="s">
        <v>329</v>
      </c>
      <c r="C722" t="s">
        <v>327</v>
      </c>
      <c r="D722" t="s">
        <v>328</v>
      </c>
      <c r="E722" t="s">
        <v>330</v>
      </c>
      <c r="F722" t="s">
        <v>326</v>
      </c>
      <c r="G722" t="s">
        <v>333</v>
      </c>
    </row>
    <row r="723" spans="1:7" hidden="1" outlineLevel="1">
      <c r="A723" s="13" t="s">
        <v>325</v>
      </c>
      <c r="B723" s="15">
        <v>51.608228871334902</v>
      </c>
      <c r="C723" s="15">
        <v>52.989041467794202</v>
      </c>
      <c r="D723" s="15">
        <v>65.959922854067202</v>
      </c>
      <c r="E723" s="15">
        <v>75.819891568817098</v>
      </c>
      <c r="F723" s="15">
        <v>29.622915237986561</v>
      </c>
      <c r="G723" s="15">
        <v>276</v>
      </c>
    </row>
    <row r="724" spans="1:7" hidden="1" outlineLevel="1">
      <c r="A724" s="13" t="s">
        <v>257</v>
      </c>
      <c r="B724" s="15">
        <v>29.795339530268201</v>
      </c>
      <c r="C724" s="15">
        <v>13.014400520472501</v>
      </c>
      <c r="D724" s="15">
        <v>25.160057203848801</v>
      </c>
      <c r="E724" s="15">
        <v>66.034837824683393</v>
      </c>
      <c r="F724" s="15">
        <v>3.9953649207270598</v>
      </c>
      <c r="G724" s="15">
        <v>137.99999999999997</v>
      </c>
    </row>
    <row r="725" spans="1:7" hidden="1" outlineLevel="1">
      <c r="A725" s="13" t="s">
        <v>1</v>
      </c>
      <c r="B725" s="15">
        <v>21.8128893410667</v>
      </c>
      <c r="C725" s="15">
        <v>39.974640947321703</v>
      </c>
      <c r="D725" s="15">
        <v>40.799865650218401</v>
      </c>
      <c r="E725" s="15">
        <v>9.7850537441337107</v>
      </c>
      <c r="F725" s="15">
        <v>25.627550317259502</v>
      </c>
      <c r="G725" s="15">
        <v>138</v>
      </c>
    </row>
    <row r="726" spans="1:7" hidden="1" outlineLevel="1">
      <c r="A726" s="13" t="s">
        <v>337</v>
      </c>
      <c r="B726" s="15">
        <v>7.6455329062471797</v>
      </c>
      <c r="C726" s="15">
        <v>23.1695603931976</v>
      </c>
      <c r="D726" s="15">
        <v>21.311699595717801</v>
      </c>
      <c r="E726" s="15">
        <v>65.917469657893605</v>
      </c>
      <c r="F726" s="15">
        <v>11.552893924004399</v>
      </c>
      <c r="G726" s="15">
        <v>129.59715647706059</v>
      </c>
    </row>
    <row r="727" spans="1:7" hidden="1" outlineLevel="1">
      <c r="A727" s="14" t="s">
        <v>257</v>
      </c>
      <c r="B727" s="15"/>
      <c r="C727" s="15"/>
      <c r="D727" s="15"/>
      <c r="E727" s="15">
        <v>64.798578238530297</v>
      </c>
      <c r="F727" s="15"/>
      <c r="G727" s="15">
        <v>64.798578238530297</v>
      </c>
    </row>
    <row r="728" spans="1:7" hidden="1" outlineLevel="1">
      <c r="A728" s="14" t="s">
        <v>1</v>
      </c>
      <c r="B728" s="15">
        <v>7.6455329062471797</v>
      </c>
      <c r="C728" s="15">
        <v>23.1695603931976</v>
      </c>
      <c r="D728" s="15">
        <v>21.311699595717801</v>
      </c>
      <c r="E728" s="15">
        <v>1.1188914193633099</v>
      </c>
      <c r="F728" s="15">
        <v>11.552893924004399</v>
      </c>
      <c r="G728" s="15">
        <v>64.798578238530283</v>
      </c>
    </row>
    <row r="729" spans="1:7" hidden="1" outlineLevel="1">
      <c r="A729" s="13" t="s">
        <v>338</v>
      </c>
      <c r="B729" s="15">
        <v>30.565344447751571</v>
      </c>
      <c r="C729" s="15">
        <v>6.9026035165988322</v>
      </c>
      <c r="D729" s="15">
        <v>9.7581297961972702</v>
      </c>
      <c r="E729" s="15">
        <v>3.5239970270546701</v>
      </c>
      <c r="F729" s="15">
        <v>3.5909398437048399</v>
      </c>
      <c r="G729" s="15">
        <v>54.341014631307175</v>
      </c>
    </row>
    <row r="730" spans="1:7" hidden="1" outlineLevel="1">
      <c r="A730" s="14" t="s">
        <v>257</v>
      </c>
      <c r="B730" s="15">
        <v>24.881251705656499</v>
      </c>
      <c r="C730" s="15">
        <v>2.7669326418643301E-6</v>
      </c>
      <c r="D730" s="15">
        <v>1.1061233757181499</v>
      </c>
      <c r="E730" s="15">
        <v>1.18312946734629</v>
      </c>
      <c r="F730" s="15"/>
      <c r="G730" s="15">
        <v>27.17050731565358</v>
      </c>
    </row>
    <row r="731" spans="1:7" hidden="1" outlineLevel="1">
      <c r="A731" s="14" t="s">
        <v>1</v>
      </c>
      <c r="B731" s="15">
        <v>5.6840927420950704</v>
      </c>
      <c r="C731" s="15">
        <v>6.9026007496661901</v>
      </c>
      <c r="D731" s="15">
        <v>8.6520064204791201</v>
      </c>
      <c r="E731" s="15">
        <v>2.3408675597083799</v>
      </c>
      <c r="F731" s="15">
        <v>3.5909398437048399</v>
      </c>
      <c r="G731" s="15">
        <v>27.170507315653595</v>
      </c>
    </row>
    <row r="732" spans="1:7" hidden="1" outlineLevel="1">
      <c r="A732" s="13" t="s">
        <v>339</v>
      </c>
      <c r="B732" s="15">
        <v>4.3876544157070096</v>
      </c>
      <c r="C732" s="15">
        <v>19.647370606203129</v>
      </c>
      <c r="D732" s="15">
        <v>14.891553390352581</v>
      </c>
      <c r="E732" s="15">
        <v>1.1583333201423818</v>
      </c>
      <c r="F732" s="15">
        <v>13.58370567967272</v>
      </c>
      <c r="G732" s="15">
        <v>53.668617412077822</v>
      </c>
    </row>
    <row r="733" spans="1:7" hidden="1" outlineLevel="1">
      <c r="A733" s="14" t="s">
        <v>257</v>
      </c>
      <c r="B733" s="15">
        <v>1.4639212560452799</v>
      </c>
      <c r="C733" s="15">
        <v>12.299648427904099</v>
      </c>
      <c r="D733" s="15">
        <v>9.0251934482034297</v>
      </c>
      <c r="E733" s="15">
        <v>5.0251225962281897E-2</v>
      </c>
      <c r="F733" s="15">
        <v>3.9952943479237999</v>
      </c>
      <c r="G733" s="15">
        <v>26.83430870603889</v>
      </c>
    </row>
    <row r="734" spans="1:7" hidden="1" outlineLevel="1">
      <c r="A734" s="14" t="s">
        <v>1</v>
      </c>
      <c r="B734" s="15">
        <v>2.92373315966173</v>
      </c>
      <c r="C734" s="15">
        <v>7.3477221782990298</v>
      </c>
      <c r="D734" s="15">
        <v>5.8663599421491499</v>
      </c>
      <c r="E734" s="15">
        <v>1.1080820941801</v>
      </c>
      <c r="F734" s="15">
        <v>9.5884113317489206</v>
      </c>
      <c r="G734" s="15">
        <v>26.834308706038932</v>
      </c>
    </row>
    <row r="735" spans="1:7" hidden="1" outlineLevel="1">
      <c r="A735" s="13" t="s">
        <v>336</v>
      </c>
      <c r="B735" s="15">
        <v>9.0096971016291398</v>
      </c>
      <c r="C735" s="15">
        <v>3.2695069517946171</v>
      </c>
      <c r="D735" s="15">
        <v>19.998540071799567</v>
      </c>
      <c r="E735" s="15">
        <v>5.2200915637264771</v>
      </c>
      <c r="F735" s="15">
        <v>0.89537579060464378</v>
      </c>
      <c r="G735" s="15">
        <v>38.393211479554445</v>
      </c>
    </row>
    <row r="736" spans="1:7" hidden="1" outlineLevel="1">
      <c r="A736" s="14" t="s">
        <v>257</v>
      </c>
      <c r="B736" s="15">
        <v>3.4501665685664098</v>
      </c>
      <c r="C736" s="15">
        <v>0.71474932563570703</v>
      </c>
      <c r="D736" s="15">
        <v>15.028740379927299</v>
      </c>
      <c r="E736" s="15">
        <v>2.87889284456725E-3</v>
      </c>
      <c r="F736" s="15">
        <v>7.0572803256701498E-5</v>
      </c>
      <c r="G736" s="15">
        <v>19.19660573977724</v>
      </c>
    </row>
    <row r="737" spans="1:7" hidden="1" outlineLevel="1">
      <c r="A737" s="14" t="s">
        <v>1</v>
      </c>
      <c r="B737" s="15">
        <v>5.5595305330627296</v>
      </c>
      <c r="C737" s="15">
        <v>2.55475762615891</v>
      </c>
      <c r="D737" s="15">
        <v>4.9697996918722698</v>
      </c>
      <c r="E737" s="15">
        <v>5.21721267088191</v>
      </c>
      <c r="F737" s="15">
        <v>0.89530521780138705</v>
      </c>
      <c r="G737" s="15">
        <v>19.196605739777205</v>
      </c>
    </row>
    <row r="738" spans="1:7" hidden="1" outlineLevel="1">
      <c r="A738" s="13" t="s">
        <v>333</v>
      </c>
      <c r="B738" s="15">
        <v>103.21645774266982</v>
      </c>
      <c r="C738" s="15">
        <v>105.97808293558839</v>
      </c>
      <c r="D738" s="15">
        <v>131.91984570813443</v>
      </c>
      <c r="E738" s="15">
        <v>151.63978313763423</v>
      </c>
      <c r="F738" s="15">
        <v>59.245830475973172</v>
      </c>
      <c r="G738" s="15">
        <v>552</v>
      </c>
    </row>
    <row r="739" spans="1:7" hidden="1" outlineLevel="1"/>
    <row r="740" spans="1:7" hidden="1" outlineLevel="1"/>
    <row r="741" spans="1:7" hidden="1" outlineLevel="1"/>
    <row r="742" spans="1:7" hidden="1" outlineLevel="1"/>
    <row r="743" spans="1:7" hidden="1" outlineLevel="1"/>
    <row r="744" spans="1:7" hidden="1" outlineLevel="1"/>
    <row r="745" spans="1:7" hidden="1" outlineLevel="1"/>
    <row r="746" spans="1:7" hidden="1" outlineLevel="1"/>
    <row r="747" spans="1:7" hidden="1" outlineLevel="1"/>
    <row r="748" spans="1:7" hidden="1" outlineLevel="1"/>
    <row r="749" spans="1:7" hidden="1" outlineLevel="1"/>
    <row r="750" spans="1:7" hidden="1" outlineLevel="1"/>
    <row r="751" spans="1:7" hidden="1" outlineLevel="1"/>
    <row r="752" spans="1:7" hidden="1" outlineLevel="1"/>
    <row r="753" hidden="1" outlineLevel="1"/>
    <row r="754" hidden="1" outlineLevel="1"/>
    <row r="755" hidden="1" outlineLevel="1"/>
    <row r="756" hidden="1" outlineLevel="1"/>
    <row r="757" hidden="1" outlineLevel="1"/>
    <row r="758" hidden="1" outlineLevel="1"/>
    <row r="759" hidden="1" outlineLevel="1"/>
    <row r="760" hidden="1" outlineLevel="1"/>
    <row r="761" hidden="1" outlineLevel="1"/>
    <row r="762" hidden="1" outlineLevel="1"/>
    <row r="763" hidden="1" outlineLevel="1"/>
    <row r="764" hidden="1" outlineLevel="1"/>
    <row r="765" hidden="1" outlineLevel="1"/>
    <row r="766" hidden="1" outlineLevel="1"/>
    <row r="767" hidden="1" outlineLevel="1"/>
    <row r="768" hidden="1" outlineLevel="1"/>
    <row r="769" hidden="1" outlineLevel="1"/>
    <row r="770" hidden="1" outlineLevel="1"/>
    <row r="771" hidden="1" outlineLevel="1"/>
    <row r="772" hidden="1" outlineLevel="1"/>
    <row r="773" hidden="1" outlineLevel="1"/>
    <row r="774" hidden="1" outlineLevel="1"/>
    <row r="775" hidden="1" outlineLevel="1"/>
    <row r="776" hidden="1" outlineLevel="1"/>
    <row r="777" hidden="1" outlineLevel="1"/>
    <row r="778" hidden="1" outlineLevel="1"/>
    <row r="779" hidden="1" outlineLevel="1"/>
    <row r="780" hidden="1" outlineLevel="1"/>
    <row r="781" hidden="1" outlineLevel="1"/>
    <row r="782" hidden="1" outlineLevel="1"/>
    <row r="783" hidden="1" outlineLevel="1"/>
    <row r="784" hidden="1" outlineLevel="1"/>
    <row r="785" hidden="1" outlineLevel="1"/>
    <row r="786" hidden="1" outlineLevel="1"/>
    <row r="787" hidden="1" outlineLevel="1"/>
    <row r="788" hidden="1" outlineLevel="1"/>
    <row r="789" hidden="1" outlineLevel="1"/>
    <row r="790" hidden="1" outlineLevel="1"/>
    <row r="791" hidden="1" outlineLevel="1"/>
    <row r="792" hidden="1" outlineLevel="1"/>
    <row r="793" hidden="1" outlineLevel="1"/>
    <row r="794" hidden="1" outlineLevel="1"/>
    <row r="795" hidden="1" outlineLevel="1"/>
    <row r="796" hidden="1" outlineLevel="1"/>
    <row r="797" hidden="1" outlineLevel="1"/>
    <row r="798" hidden="1" outlineLevel="1"/>
    <row r="799" hidden="1" outlineLevel="1"/>
    <row r="800" hidden="1" outlineLevel="1"/>
    <row r="801" hidden="1" outlineLevel="1"/>
    <row r="802" hidden="1" outlineLevel="1"/>
    <row r="803" hidden="1" outlineLevel="1"/>
    <row r="804" hidden="1" outlineLevel="1"/>
    <row r="805" hidden="1" outlineLevel="1"/>
    <row r="806" hidden="1" outlineLevel="1"/>
    <row r="807" hidden="1" outlineLevel="1"/>
    <row r="808" hidden="1" outlineLevel="1"/>
    <row r="809" hidden="1" outlineLevel="1"/>
    <row r="810" hidden="1" outlineLevel="1"/>
    <row r="811" hidden="1" outlineLevel="1"/>
    <row r="812" hidden="1" outlineLevel="1"/>
    <row r="813" hidden="1" outlineLevel="1"/>
    <row r="814" hidden="1" outlineLevel="1"/>
    <row r="815" hidden="1" outlineLevel="1"/>
    <row r="816" hidden="1" outlineLevel="1"/>
    <row r="817" hidden="1" outlineLevel="1"/>
    <row r="818" hidden="1" outlineLevel="1"/>
    <row r="819" hidden="1" outlineLevel="1"/>
    <row r="820" hidden="1" outlineLevel="1"/>
    <row r="821" hidden="1" outlineLevel="1"/>
    <row r="822" hidden="1" outlineLevel="1"/>
    <row r="823" hidden="1" outlineLevel="1"/>
    <row r="824" hidden="1" outlineLevel="1"/>
    <row r="825" hidden="1" outlineLevel="1"/>
    <row r="826" hidden="1" outlineLevel="1"/>
    <row r="827" hidden="1" outlineLevel="1"/>
    <row r="828" hidden="1" outlineLevel="1"/>
    <row r="829" hidden="1" outlineLevel="1"/>
    <row r="830" hidden="1" outlineLevel="1"/>
    <row r="831" hidden="1" outlineLevel="1"/>
    <row r="832" hidden="1" outlineLevel="1"/>
    <row r="833" hidden="1" outlineLevel="1"/>
    <row r="834" hidden="1" outlineLevel="1"/>
    <row r="835" hidden="1" outlineLevel="1"/>
    <row r="836" hidden="1" outlineLevel="1"/>
    <row r="837" hidden="1" outlineLevel="1"/>
    <row r="838" hidden="1" outlineLevel="1"/>
    <row r="839" hidden="1" outlineLevel="1"/>
    <row r="840" hidden="1" outlineLevel="1"/>
    <row r="841" hidden="1" outlineLevel="1"/>
    <row r="842" hidden="1" outlineLevel="1"/>
    <row r="843" hidden="1" outlineLevel="1"/>
    <row r="844" hidden="1" outlineLevel="1"/>
    <row r="845" hidden="1" outlineLevel="1"/>
    <row r="846" hidden="1" outlineLevel="1"/>
    <row r="847" hidden="1" outlineLevel="1"/>
    <row r="848" hidden="1" outlineLevel="1"/>
    <row r="849" hidden="1" outlineLevel="1"/>
    <row r="850" hidden="1" outlineLevel="1"/>
    <row r="851" hidden="1" outlineLevel="1"/>
    <row r="852" hidden="1" outlineLevel="1"/>
    <row r="853" hidden="1" outlineLevel="1"/>
    <row r="854" hidden="1" outlineLevel="1"/>
    <row r="855" hidden="1" outlineLevel="1"/>
    <row r="856" hidden="1" outlineLevel="1"/>
    <row r="857" hidden="1" outlineLevel="1"/>
    <row r="858" hidden="1" outlineLevel="1"/>
    <row r="859" hidden="1" outlineLevel="1"/>
    <row r="860" hidden="1" outlineLevel="1"/>
    <row r="861" hidden="1" outlineLevel="1"/>
    <row r="862" hidden="1" outlineLevel="1"/>
    <row r="863" hidden="1" outlineLevel="1"/>
    <row r="864" hidden="1" outlineLevel="1"/>
    <row r="865" hidden="1" outlineLevel="1"/>
    <row r="866" hidden="1" outlineLevel="1"/>
    <row r="867" hidden="1" outlineLevel="1"/>
    <row r="868" hidden="1" outlineLevel="1"/>
    <row r="869" hidden="1" outlineLevel="1"/>
    <row r="870" hidden="1" outlineLevel="1"/>
    <row r="871" hidden="1" outlineLevel="1"/>
    <row r="872" hidden="1" outlineLevel="1"/>
    <row r="873" hidden="1" outlineLevel="1"/>
    <row r="874" hidden="1" outlineLevel="1"/>
    <row r="875" hidden="1" outlineLevel="1"/>
    <row r="876" hidden="1" outlineLevel="1"/>
    <row r="877" hidden="1" outlineLevel="1"/>
    <row r="878" hidden="1" outlineLevel="1"/>
    <row r="879" hidden="1" outlineLevel="1"/>
    <row r="880" hidden="1" outlineLevel="1"/>
    <row r="881" hidden="1" outlineLevel="1"/>
    <row r="882" hidden="1" outlineLevel="1"/>
    <row r="883" hidden="1" outlineLevel="1"/>
    <row r="884" hidden="1" outlineLevel="1"/>
    <row r="885" hidden="1" outlineLevel="1"/>
    <row r="886" hidden="1" outlineLevel="1"/>
    <row r="887" hidden="1" outlineLevel="1"/>
    <row r="888" hidden="1" outlineLevel="1"/>
    <row r="889" hidden="1" outlineLevel="1"/>
    <row r="890" hidden="1" outlineLevel="1"/>
    <row r="891" hidden="1" outlineLevel="1"/>
    <row r="892" hidden="1" outlineLevel="1"/>
    <row r="893" hidden="1" outlineLevel="1"/>
    <row r="894" hidden="1" outlineLevel="1"/>
    <row r="895" hidden="1" outlineLevel="1"/>
    <row r="896" hidden="1" outlineLevel="1"/>
    <row r="897" hidden="1" outlineLevel="1"/>
    <row r="898" hidden="1" outlineLevel="1"/>
    <row r="899" hidden="1" outlineLevel="1"/>
    <row r="900" hidden="1" outlineLevel="1"/>
    <row r="901" hidden="1" outlineLevel="1"/>
    <row r="902" hidden="1" outlineLevel="1"/>
    <row r="903" hidden="1" outlineLevel="1"/>
    <row r="904" hidden="1" outlineLevel="1"/>
    <row r="905" hidden="1" outlineLevel="1"/>
    <row r="906" hidden="1" outlineLevel="1"/>
    <row r="907" hidden="1" outlineLevel="1"/>
    <row r="908" hidden="1" outlineLevel="1"/>
    <row r="909" hidden="1" outlineLevel="1"/>
    <row r="910" hidden="1" outlineLevel="1"/>
    <row r="911" hidden="1" outlineLevel="1"/>
    <row r="912" hidden="1" outlineLevel="1"/>
    <row r="913" hidden="1" outlineLevel="1"/>
    <row r="914" hidden="1" outlineLevel="1"/>
    <row r="915" hidden="1" outlineLevel="1"/>
    <row r="916" hidden="1" outlineLevel="1"/>
    <row r="917" hidden="1" outlineLevel="1"/>
    <row r="918" hidden="1" outlineLevel="1"/>
    <row r="919" hidden="1" outlineLevel="1"/>
    <row r="920" hidden="1" outlineLevel="1"/>
    <row r="921" hidden="1" outlineLevel="1"/>
    <row r="922" hidden="1" outlineLevel="1"/>
    <row r="923" hidden="1" outlineLevel="1"/>
    <row r="924" hidden="1" outlineLevel="1"/>
    <row r="925" hidden="1" outlineLevel="1"/>
    <row r="926" hidden="1" outlineLevel="1"/>
    <row r="927" hidden="1" outlineLevel="1"/>
    <row r="928" hidden="1" outlineLevel="1"/>
    <row r="929" hidden="1" outlineLevel="1"/>
    <row r="930" hidden="1" outlineLevel="1"/>
    <row r="931" hidden="1" outlineLevel="1"/>
    <row r="932" hidden="1" outlineLevel="1"/>
    <row r="933" hidden="1" outlineLevel="1"/>
    <row r="934" hidden="1" outlineLevel="1"/>
    <row r="935" hidden="1" outlineLevel="1"/>
    <row r="936" hidden="1" outlineLevel="1"/>
    <row r="937" hidden="1" outlineLevel="1"/>
    <row r="938" hidden="1" outlineLevel="1"/>
    <row r="939" collapsed="1"/>
  </sheetData>
  <mergeCells count="7">
    <mergeCell ref="A155:G155"/>
    <mergeCell ref="A1:G1"/>
    <mergeCell ref="A3:G3"/>
    <mergeCell ref="A4:G4"/>
    <mergeCell ref="A12:G12"/>
    <mergeCell ref="A13:G13"/>
    <mergeCell ref="A154:G154"/>
  </mergeCells>
  <conditionalFormatting sqref="B9">
    <cfRule type="dataBar" priority="1">
      <dataBar>
        <cfvo type="num" val="0"/>
        <cfvo type="num" val="66"/>
        <color theme="7"/>
      </dataBar>
    </cfRule>
  </conditionalFormatting>
  <conditionalFormatting sqref="B6">
    <cfRule type="dataBar" priority="2">
      <dataBar>
        <cfvo type="num" val="0"/>
        <cfvo type="num" val="66"/>
        <color theme="4"/>
      </dataBar>
    </cfRule>
  </conditionalFormatting>
  <conditionalFormatting sqref="B7">
    <cfRule type="dataBar" priority="3">
      <dataBar>
        <cfvo type="num" val="0"/>
        <cfvo type="num" val="66"/>
        <color theme="5"/>
      </dataBar>
    </cfRule>
  </conditionalFormatting>
  <conditionalFormatting sqref="B8">
    <cfRule type="dataBar" priority="4">
      <dataBar>
        <cfvo type="num" val="0"/>
        <cfvo type="num" val="66"/>
        <color theme="6"/>
      </dataBar>
    </cfRule>
  </conditionalFormatting>
  <conditionalFormatting sqref="D15:D61">
    <cfRule type="dataBar" priority="5">
      <dataBar showValue="0">
        <cfvo type="num" val="0"/>
        <cfvo type="num" val="100"/>
        <color theme="4"/>
      </dataBar>
    </cfRule>
  </conditionalFormatting>
  <conditionalFormatting sqref="D62:D75">
    <cfRule type="dataBar" priority="6">
      <dataBar showValue="0">
        <cfvo type="num" val="0"/>
        <cfvo type="num" val="100"/>
        <color theme="5"/>
      </dataBar>
    </cfRule>
  </conditionalFormatting>
  <conditionalFormatting sqref="D76:D124">
    <cfRule type="dataBar" priority="7">
      <dataBar showValue="0">
        <cfvo type="num" val="0"/>
        <cfvo type="num" val="100"/>
        <color theme="6"/>
      </dataBar>
    </cfRule>
  </conditionalFormatting>
  <conditionalFormatting sqref="D125:D150">
    <cfRule type="dataBar" priority="8">
      <dataBar showValue="0">
        <cfvo type="num" val="0"/>
        <cfvo type="num" val="100"/>
        <color theme="7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Sheet1</vt:lpstr>
      <vt:lpstr>Sheet2</vt:lpstr>
      <vt:lpstr>Sheet4</vt:lpstr>
      <vt:lpstr>Categories Report_0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2010-05-31T19:06:55Z</dcterms:created>
  <dcterms:modified xsi:type="dcterms:W3CDTF">2010-06-11T20:43:36Z</dcterms:modified>
</cp:coreProperties>
</file>