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0" yWindow="0" windowWidth="9660" windowHeight="5490" activeTab="2"/>
  </bookViews>
  <sheets>
    <sheet name="Overview" sheetId="1" r:id="rId1"/>
    <sheet name="Sheet1" sheetId="2" r:id="rId2"/>
    <sheet name="Sheet3" sheetId="6" r:id="rId3"/>
    <sheet name="Sheet2" sheetId="3" r:id="rId4"/>
    <sheet name="Categories Report_0" sheetId="5" r:id="rId5"/>
    <sheet name="Categories Report" sheetId="4" r:id="rId6"/>
  </sheets>
  <calcPr calcId="124519"/>
  <pivotCaches>
    <pivotCache cacheId="2" r:id="rId7"/>
    <pivotCache cacheId="3" r:id="rId8"/>
    <pivotCache cacheId="7" r:id="rId9"/>
  </pivotCaches>
</workbook>
</file>

<file path=xl/calcChain.xml><?xml version="1.0" encoding="utf-8"?>
<calcChain xmlns="http://schemas.openxmlformats.org/spreadsheetml/2006/main">
  <c r="A211" i="5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L3" i="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261" i="4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05"/>
  <c r="A106"/>
  <c r="A107"/>
  <c r="A108"/>
  <c r="A109"/>
  <c r="A110"/>
  <c r="A111"/>
  <c r="A112"/>
  <c r="A113"/>
  <c r="A114"/>
  <c r="A115"/>
  <c r="A116"/>
  <c r="A117"/>
  <c r="A118"/>
  <c r="A119"/>
  <c r="A12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D203" i="2" l="1"/>
  <c r="D204"/>
  <c r="D205"/>
  <c r="D206"/>
  <c r="D207"/>
  <c r="D208"/>
  <c r="D202"/>
  <c r="C210"/>
  <c r="C152" l="1"/>
  <c r="C151"/>
  <c r="C150"/>
  <c r="B150"/>
  <c r="D338" i="1"/>
  <c r="F319" l="1"/>
  <c r="F318"/>
  <c r="F317"/>
  <c r="F316"/>
  <c r="F315"/>
  <c r="I312"/>
  <c r="H312"/>
  <c r="I298"/>
  <c r="J298"/>
  <c r="K298"/>
  <c r="L298"/>
  <c r="M298"/>
  <c r="N298"/>
  <c r="O298"/>
  <c r="P298"/>
  <c r="Q298"/>
  <c r="R298"/>
  <c r="F301" s="1"/>
  <c r="S298"/>
  <c r="T298"/>
  <c r="U298"/>
  <c r="V298"/>
  <c r="W298"/>
  <c r="X298"/>
  <c r="Y298"/>
  <c r="Z298"/>
  <c r="AA298"/>
  <c r="AB298"/>
  <c r="F308" s="1"/>
  <c r="AC298"/>
  <c r="AD298"/>
  <c r="AE298"/>
  <c r="AF298"/>
  <c r="AG298"/>
  <c r="AH298"/>
  <c r="AI298"/>
  <c r="AJ298"/>
  <c r="AK298"/>
  <c r="H298"/>
  <c r="F297"/>
  <c r="F296"/>
  <c r="F295"/>
  <c r="F307"/>
  <c r="F306"/>
  <c r="F303"/>
  <c r="H308"/>
  <c r="F302" l="1"/>
  <c r="H317"/>
  <c r="H301"/>
  <c r="H302"/>
  <c r="H303"/>
  <c r="H307"/>
  <c r="F278"/>
  <c r="F277"/>
  <c r="F276"/>
  <c r="F275"/>
  <c r="F274"/>
  <c r="I271"/>
  <c r="H271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F267" s="1"/>
  <c r="AF257"/>
  <c r="AG257"/>
  <c r="F266" s="1"/>
  <c r="AH257"/>
  <c r="AI257"/>
  <c r="AJ257"/>
  <c r="AK257"/>
  <c r="H257"/>
  <c r="F256"/>
  <c r="F255"/>
  <c r="F254"/>
  <c r="H267" s="1"/>
  <c r="F265"/>
  <c r="F262"/>
  <c r="F260"/>
  <c r="F242"/>
  <c r="F241"/>
  <c r="F240"/>
  <c r="F239"/>
  <c r="F238"/>
  <c r="I235"/>
  <c r="H235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F230" s="1"/>
  <c r="AH221"/>
  <c r="AI221"/>
  <c r="AJ221"/>
  <c r="AK221"/>
  <c r="H221"/>
  <c r="F220"/>
  <c r="F219"/>
  <c r="F218"/>
  <c r="H231" s="1"/>
  <c r="F229"/>
  <c r="F200"/>
  <c r="F199"/>
  <c r="F198"/>
  <c r="F197"/>
  <c r="F196"/>
  <c r="I193"/>
  <c r="H193"/>
  <c r="I179"/>
  <c r="J179"/>
  <c r="K179"/>
  <c r="L179"/>
  <c r="M179"/>
  <c r="N179"/>
  <c r="O179"/>
  <c r="P179"/>
  <c r="Q179"/>
  <c r="R179"/>
  <c r="F182" s="1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H179"/>
  <c r="F178"/>
  <c r="F177"/>
  <c r="F176"/>
  <c r="F189"/>
  <c r="F187"/>
  <c r="F184"/>
  <c r="H184"/>
  <c r="F134"/>
  <c r="F133"/>
  <c r="F132"/>
  <c r="F131"/>
  <c r="F130"/>
  <c r="I127"/>
  <c r="H127"/>
  <c r="AK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H113"/>
  <c r="F112"/>
  <c r="F111"/>
  <c r="F110"/>
  <c r="H118" s="1"/>
  <c r="F121"/>
  <c r="F116"/>
  <c r="F64"/>
  <c r="F63"/>
  <c r="F62"/>
  <c r="F61"/>
  <c r="F60"/>
  <c r="I57"/>
  <c r="H57"/>
  <c r="AB43"/>
  <c r="AC43"/>
  <c r="AD43"/>
  <c r="AE43"/>
  <c r="AF43"/>
  <c r="AG43"/>
  <c r="AH43"/>
  <c r="AI43"/>
  <c r="AJ43"/>
  <c r="AK43"/>
  <c r="F51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H43"/>
  <c r="F42"/>
  <c r="F41"/>
  <c r="F40"/>
  <c r="H53" s="1"/>
  <c r="H198" l="1"/>
  <c r="F123"/>
  <c r="F118"/>
  <c r="F188"/>
  <c r="F53"/>
  <c r="F231"/>
  <c r="H276"/>
  <c r="H260"/>
  <c r="H261"/>
  <c r="H262"/>
  <c r="H266"/>
  <c r="H240"/>
  <c r="F261" s="1"/>
  <c r="F226"/>
  <c r="F224"/>
  <c r="H224"/>
  <c r="H225"/>
  <c r="H226"/>
  <c r="H230"/>
  <c r="F183"/>
  <c r="H188"/>
  <c r="H189"/>
  <c r="F122"/>
  <c r="H182"/>
  <c r="F225" s="1"/>
  <c r="H183"/>
  <c r="F48"/>
  <c r="F46"/>
  <c r="F52"/>
  <c r="F117"/>
  <c r="F47"/>
  <c r="H46"/>
  <c r="H47"/>
  <c r="H52"/>
  <c r="H48"/>
  <c r="H122"/>
  <c r="H123"/>
  <c r="H116"/>
  <c r="H117"/>
</calcChain>
</file>

<file path=xl/sharedStrings.xml><?xml version="1.0" encoding="utf-8"?>
<sst xmlns="http://schemas.openxmlformats.org/spreadsheetml/2006/main" count="2789" uniqueCount="334">
  <si>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</si>
  <si>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</si>
  <si>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</si>
  <si>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</si>
  <si>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</si>
  <si>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</si>
  <si>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</si>
  <si>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</si>
  <si>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</si>
  <si>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</si>
  <si>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</si>
  <si>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</si>
  <si>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</si>
  <si>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</si>
  <si>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</si>
  <si>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</si>
  <si>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</si>
  <si>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</si>
  <si>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</si>
  <si>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</si>
  <si>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</si>
  <si>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</si>
  <si>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</si>
  <si>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</si>
  <si>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</si>
  <si>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</si>
  <si>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</si>
  <si>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</si>
  <si>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</si>
  <si>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</si>
  <si>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</si>
  <si>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</si>
  <si>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</si>
  <si>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</si>
  <si>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</si>
  <si>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</si>
  <si>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</si>
  <si>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</si>
  <si>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</si>
  <si>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</si>
  <si>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</si>
  <si>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</si>
  <si>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&lt;p&gt;Good&lt;/p&gt;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</si>
  <si>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</si>
  <si>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</si>
  <si>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</si>
  <si>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</si>
  <si>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</si>
  <si>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&lt;p&gt;Fair&lt;/p&gt;</t>
  </si>
  <si>
    <t>mahmoud sayed abd elmageed</t>
  </si>
  <si>
    <t>ahmad.samir ezat.albehwar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</si>
  <si>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</si>
  <si>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</si>
  <si>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</si>
  <si>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</si>
  <si>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</si>
  <si>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</si>
  <si>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</si>
  <si>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</si>
  <si>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</si>
  <si>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</si>
  <si>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</si>
  <si>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</si>
  <si>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</si>
  <si>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</si>
  <si>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</si>
  <si>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</si>
  <si>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-</t>
  </si>
  <si>
    <t>open</t>
  </si>
  <si>
    <t>--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</si>
  <si>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</si>
  <si>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</si>
  <si>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</si>
  <si>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</si>
  <si>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</si>
  <si>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</si>
  <si>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</si>
  <si>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</si>
  <si>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</si>
  <si>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</si>
  <si>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</si>
  <si>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</si>
  <si>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&lt;p&gt;Very Good&lt;/p&gt;</t>
  </si>
  <si>
    <t>منى  عبدالله</t>
  </si>
  <si>
    <t>sayed farahat</t>
  </si>
  <si>
    <t>Ahmed hamdi  El-Shapasy</t>
  </si>
  <si>
    <t>alaa medhat</t>
  </si>
  <si>
    <t>alaa khairet mohammed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</si>
  <si>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</si>
  <si>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</si>
  <si>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</si>
  <si>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</si>
  <si>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</si>
  <si>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</si>
  <si>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</si>
  <si>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</si>
  <si>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</si>
  <si>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</si>
  <si>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</si>
  <si>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</si>
  <si>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</si>
  <si>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</si>
  <si>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</si>
  <si>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</si>
  <si>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</si>
  <si>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</si>
  <si>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</si>
  <si>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</si>
  <si>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</si>
  <si>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</si>
  <si>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</si>
  <si>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</si>
  <si>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mahmoud abd elmoteleb ageez ageez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</si>
  <si>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</si>
  <si>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</si>
  <si>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</si>
  <si>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</si>
  <si>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</si>
  <si>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</si>
  <si>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</si>
  <si>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</si>
  <si>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</si>
  <si>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</si>
  <si>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</si>
  <si>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</si>
  <si>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</si>
  <si>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</si>
  <si>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</si>
  <si>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</si>
  <si>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</si>
  <si>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</si>
  <si>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</si>
  <si>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</si>
  <si>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</si>
  <si>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</si>
  <si>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</si>
  <si>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</si>
  <si>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</si>
  <si>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</si>
  <si>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</si>
  <si>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</si>
  <si>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</si>
  <si>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</si>
  <si>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</si>
  <si>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</si>
  <si>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</si>
  <si>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</si>
  <si>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</si>
  <si>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</si>
  <si>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</si>
  <si>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</si>
  <si>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</si>
  <si>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</si>
  <si>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</si>
  <si>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</si>
  <si>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</si>
  <si>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</si>
  <si>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</si>
  <si>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</si>
  <si>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</si>
  <si>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</si>
  <si>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</si>
  <si>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</si>
  <si>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</si>
  <si>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</si>
  <si>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</si>
  <si>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</si>
  <si>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</si>
  <si>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</si>
  <si>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</si>
  <si>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</si>
  <si>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</si>
  <si>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</si>
  <si>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</si>
  <si>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</si>
  <si>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</si>
  <si>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</si>
  <si>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</si>
  <si>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</si>
  <si>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</si>
  <si>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</si>
  <si>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</si>
  <si>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</si>
  <si>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</si>
  <si>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</si>
  <si>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</si>
  <si>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</si>
  <si>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</si>
  <si>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</si>
  <si>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</si>
  <si>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</si>
  <si>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</si>
  <si>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</si>
  <si>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</si>
  <si>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</si>
  <si>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</si>
  <si>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</si>
  <si>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</si>
  <si>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</si>
  <si>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</si>
  <si>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</si>
  <si>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</si>
  <si>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</si>
  <si>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</si>
  <si>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</si>
  <si>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</si>
  <si>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</si>
  <si>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</si>
  <si>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</si>
  <si>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</si>
  <si>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</si>
  <si>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</si>
  <si>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</si>
  <si>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</si>
  <si>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</si>
  <si>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Group 2</t>
  </si>
  <si>
    <t>Group 3</t>
  </si>
  <si>
    <t>Group 4</t>
  </si>
  <si>
    <t>Group 5</t>
  </si>
  <si>
    <t>Group 6</t>
  </si>
  <si>
    <t>True / False Section (Question 1 : Question 20)</t>
  </si>
  <si>
    <t>Multi Choice Section (Question 21 : Question 30)</t>
  </si>
  <si>
    <t>Match Questions (31,32)</t>
  </si>
  <si>
    <t>Not Classified, each question consists of 10 Questions with 10 Marks</t>
  </si>
  <si>
    <t>No. of Correct Answers=</t>
  </si>
  <si>
    <t>Total Answers</t>
  </si>
  <si>
    <t>#Match-1</t>
  </si>
  <si>
    <t>#Match-2</t>
  </si>
  <si>
    <t>No. of Easy T/F Qs = 2 / 20</t>
  </si>
  <si>
    <t>No. of Medium T/F Qs = 14 / 20</t>
  </si>
  <si>
    <t>No. of Hard T/F Qs = 4 / 20</t>
  </si>
  <si>
    <t>No. of Easy Multi Choice =  0 / 10</t>
  </si>
  <si>
    <t>No. of Medium Multi Choice = 8 / 10</t>
  </si>
  <si>
    <t>No. of Hard Multi Choice = 2 / 10</t>
  </si>
  <si>
    <t>Q1</t>
  </si>
  <si>
    <t>Q2</t>
  </si>
  <si>
    <t>Total Students (Confirmation) =</t>
  </si>
  <si>
    <t>Combined</t>
  </si>
  <si>
    <t>Time Average=</t>
  </si>
  <si>
    <t>Marks Average=</t>
  </si>
  <si>
    <t>Group 0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</si>
  <si>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</si>
  <si>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</si>
  <si>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</si>
  <si>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</si>
  <si>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</si>
  <si>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</si>
  <si>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</si>
  <si>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</si>
  <si>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</si>
  <si>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</si>
  <si>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</si>
  <si>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</si>
  <si>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</si>
  <si>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Grade_50</t>
  </si>
  <si>
    <t>Very High:&gt;= 42.1928984896</t>
  </si>
  <si>
    <t>_Match_2</t>
  </si>
  <si>
    <t>Very High:&gt;= 9</t>
  </si>
  <si>
    <t>_27</t>
  </si>
  <si>
    <t>1</t>
  </si>
  <si>
    <t>_16</t>
  </si>
  <si>
    <t>_1</t>
  </si>
  <si>
    <t>_9</t>
  </si>
  <si>
    <t>_4</t>
  </si>
  <si>
    <t>_2</t>
  </si>
  <si>
    <t>_6</t>
  </si>
  <si>
    <t>_24</t>
  </si>
  <si>
    <t>_19</t>
  </si>
  <si>
    <t>_3</t>
  </si>
  <si>
    <t>_Match_1</t>
  </si>
  <si>
    <t>10</t>
  </si>
  <si>
    <t>_5</t>
  </si>
  <si>
    <t>_12</t>
  </si>
  <si>
    <t>_10</t>
  </si>
  <si>
    <t>_29</t>
  </si>
  <si>
    <t>_13</t>
  </si>
  <si>
    <t>_7</t>
  </si>
  <si>
    <t>_26</t>
  </si>
  <si>
    <t>_15</t>
  </si>
  <si>
    <t>_11</t>
  </si>
  <si>
    <t>_23</t>
  </si>
  <si>
    <t>_20</t>
  </si>
  <si>
    <t>_18</t>
  </si>
  <si>
    <t>_21</t>
  </si>
  <si>
    <t>_22</t>
  </si>
  <si>
    <t>_25</t>
  </si>
  <si>
    <t>_8</t>
  </si>
  <si>
    <t>_14</t>
  </si>
  <si>
    <t>_17</t>
  </si>
  <si>
    <t>_30</t>
  </si>
  <si>
    <t>_28</t>
  </si>
  <si>
    <t>0</t>
  </si>
  <si>
    <t>Medium:22.7550482432 - 31.0478765632</t>
  </si>
  <si>
    <t>High:6 - 9</t>
  </si>
  <si>
    <t>High:31.0478765632 - 42.1928984896</t>
  </si>
  <si>
    <t>Medium:5 - 6</t>
  </si>
  <si>
    <t>6.67</t>
  </si>
  <si>
    <t>5</t>
  </si>
  <si>
    <t>Low:18.6059721696 - 22.7550482432</t>
  </si>
  <si>
    <t>1.67</t>
  </si>
  <si>
    <t>3.33</t>
  </si>
  <si>
    <t>Very Low:&lt; 18.6059721696</t>
  </si>
  <si>
    <t>Low:3 - 5</t>
  </si>
  <si>
    <t>Very Low:&lt; 3</t>
  </si>
  <si>
    <t>Very Low:&lt; 12.5231922192</t>
  </si>
  <si>
    <t>8.33</t>
  </si>
  <si>
    <t>Very High:&gt;= 48.3621692864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</si>
  <si>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</si>
  <si>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</si>
  <si>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</si>
  <si>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</si>
  <si>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</si>
  <si>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</si>
  <si>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</si>
  <si>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</si>
  <si>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</si>
  <si>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</si>
  <si>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</si>
  <si>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</si>
  <si>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</si>
  <si>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</si>
  <si>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</si>
  <si>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</si>
  <si>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</si>
  <si>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</si>
  <si>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</si>
  <si>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</si>
  <si>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</si>
  <si>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</si>
  <si>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</si>
  <si>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</si>
  <si>
    <t>Sum of Time taken</t>
  </si>
  <si>
    <t>Values</t>
  </si>
  <si>
    <t>Sum of Grade/50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</si>
</sst>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47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4th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Sheet1!$D$3:$D$148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yVal>
        </c:ser>
        <c:axId val="156969216"/>
        <c:axId val="167806464"/>
      </c:scatterChart>
      <c:valAx>
        <c:axId val="1569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67806464"/>
        <c:crosses val="autoZero"/>
        <c:crossBetween val="midCat"/>
      </c:valAx>
      <c:valAx>
        <c:axId val="16780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56969216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 for 4th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Sheet1!$E$3:$E$148</c:f>
              <c:numCache>
                <c:formatCode>General</c:formatCode>
                <c:ptCount val="146"/>
                <c:pt idx="0">
                  <c:v>16</c:v>
                </c:pt>
                <c:pt idx="1">
                  <c:v>19.670000000000002</c:v>
                </c:pt>
                <c:pt idx="2">
                  <c:v>31</c:v>
                </c:pt>
                <c:pt idx="3">
                  <c:v>12</c:v>
                </c:pt>
                <c:pt idx="4">
                  <c:v>14.67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21.67</c:v>
                </c:pt>
                <c:pt idx="10">
                  <c:v>14</c:v>
                </c:pt>
                <c:pt idx="11">
                  <c:v>26.67</c:v>
                </c:pt>
                <c:pt idx="12">
                  <c:v>33</c:v>
                </c:pt>
                <c:pt idx="13">
                  <c:v>20.67</c:v>
                </c:pt>
                <c:pt idx="14">
                  <c:v>23</c:v>
                </c:pt>
                <c:pt idx="15">
                  <c:v>24</c:v>
                </c:pt>
                <c:pt idx="16">
                  <c:v>19.670000000000002</c:v>
                </c:pt>
                <c:pt idx="17">
                  <c:v>37</c:v>
                </c:pt>
                <c:pt idx="18">
                  <c:v>25.67</c:v>
                </c:pt>
                <c:pt idx="19">
                  <c:v>30</c:v>
                </c:pt>
                <c:pt idx="20">
                  <c:v>28</c:v>
                </c:pt>
                <c:pt idx="21">
                  <c:v>47</c:v>
                </c:pt>
                <c:pt idx="22">
                  <c:v>44.67</c:v>
                </c:pt>
                <c:pt idx="23">
                  <c:v>24.67</c:v>
                </c:pt>
                <c:pt idx="24">
                  <c:v>36.67</c:v>
                </c:pt>
                <c:pt idx="25">
                  <c:v>45</c:v>
                </c:pt>
                <c:pt idx="26">
                  <c:v>24</c:v>
                </c:pt>
                <c:pt idx="27">
                  <c:v>17.670000000000002</c:v>
                </c:pt>
                <c:pt idx="28">
                  <c:v>50</c:v>
                </c:pt>
                <c:pt idx="29">
                  <c:v>23.33</c:v>
                </c:pt>
                <c:pt idx="30">
                  <c:v>16.329999999999998</c:v>
                </c:pt>
                <c:pt idx="31">
                  <c:v>20</c:v>
                </c:pt>
                <c:pt idx="32">
                  <c:v>49</c:v>
                </c:pt>
                <c:pt idx="33">
                  <c:v>16</c:v>
                </c:pt>
                <c:pt idx="34">
                  <c:v>15.67</c:v>
                </c:pt>
                <c:pt idx="35">
                  <c:v>49</c:v>
                </c:pt>
                <c:pt idx="36">
                  <c:v>37</c:v>
                </c:pt>
                <c:pt idx="37">
                  <c:v>27</c:v>
                </c:pt>
                <c:pt idx="38">
                  <c:v>40</c:v>
                </c:pt>
                <c:pt idx="39">
                  <c:v>50</c:v>
                </c:pt>
                <c:pt idx="40">
                  <c:v>20.67</c:v>
                </c:pt>
                <c:pt idx="41">
                  <c:v>50</c:v>
                </c:pt>
                <c:pt idx="42">
                  <c:v>30</c:v>
                </c:pt>
                <c:pt idx="43">
                  <c:v>20.329999999999998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24</c:v>
                </c:pt>
                <c:pt idx="48">
                  <c:v>44</c:v>
                </c:pt>
                <c:pt idx="49">
                  <c:v>29</c:v>
                </c:pt>
                <c:pt idx="50">
                  <c:v>20.329999999999998</c:v>
                </c:pt>
                <c:pt idx="51">
                  <c:v>50</c:v>
                </c:pt>
                <c:pt idx="52">
                  <c:v>40.33</c:v>
                </c:pt>
                <c:pt idx="53">
                  <c:v>50</c:v>
                </c:pt>
                <c:pt idx="54">
                  <c:v>25.67</c:v>
                </c:pt>
                <c:pt idx="55">
                  <c:v>50</c:v>
                </c:pt>
                <c:pt idx="56">
                  <c:v>24.67</c:v>
                </c:pt>
                <c:pt idx="57">
                  <c:v>39.67</c:v>
                </c:pt>
                <c:pt idx="58">
                  <c:v>50</c:v>
                </c:pt>
                <c:pt idx="59">
                  <c:v>50</c:v>
                </c:pt>
                <c:pt idx="60">
                  <c:v>49</c:v>
                </c:pt>
                <c:pt idx="61">
                  <c:v>27.33</c:v>
                </c:pt>
                <c:pt idx="62">
                  <c:v>30.67</c:v>
                </c:pt>
                <c:pt idx="63">
                  <c:v>0</c:v>
                </c:pt>
                <c:pt idx="64">
                  <c:v>21.67</c:v>
                </c:pt>
                <c:pt idx="65">
                  <c:v>50</c:v>
                </c:pt>
                <c:pt idx="66">
                  <c:v>46.67</c:v>
                </c:pt>
                <c:pt idx="67">
                  <c:v>26</c:v>
                </c:pt>
                <c:pt idx="68">
                  <c:v>37.67</c:v>
                </c:pt>
                <c:pt idx="69">
                  <c:v>30</c:v>
                </c:pt>
                <c:pt idx="70">
                  <c:v>27.33</c:v>
                </c:pt>
                <c:pt idx="71">
                  <c:v>21.33</c:v>
                </c:pt>
                <c:pt idx="72">
                  <c:v>47</c:v>
                </c:pt>
                <c:pt idx="73">
                  <c:v>26.67</c:v>
                </c:pt>
                <c:pt idx="74">
                  <c:v>32</c:v>
                </c:pt>
                <c:pt idx="75">
                  <c:v>24.67</c:v>
                </c:pt>
                <c:pt idx="76">
                  <c:v>21.33</c:v>
                </c:pt>
                <c:pt idx="77">
                  <c:v>49</c:v>
                </c:pt>
                <c:pt idx="78">
                  <c:v>30.67</c:v>
                </c:pt>
                <c:pt idx="79">
                  <c:v>49</c:v>
                </c:pt>
                <c:pt idx="80">
                  <c:v>50</c:v>
                </c:pt>
                <c:pt idx="81">
                  <c:v>28.67</c:v>
                </c:pt>
                <c:pt idx="82">
                  <c:v>45</c:v>
                </c:pt>
                <c:pt idx="83">
                  <c:v>21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21.67</c:v>
                </c:pt>
                <c:pt idx="88">
                  <c:v>31</c:v>
                </c:pt>
                <c:pt idx="89">
                  <c:v>50</c:v>
                </c:pt>
                <c:pt idx="90">
                  <c:v>33</c:v>
                </c:pt>
                <c:pt idx="91">
                  <c:v>32.67</c:v>
                </c:pt>
                <c:pt idx="92">
                  <c:v>30</c:v>
                </c:pt>
                <c:pt idx="93">
                  <c:v>24</c:v>
                </c:pt>
                <c:pt idx="94">
                  <c:v>50</c:v>
                </c:pt>
                <c:pt idx="95">
                  <c:v>32</c:v>
                </c:pt>
                <c:pt idx="96">
                  <c:v>33</c:v>
                </c:pt>
                <c:pt idx="97">
                  <c:v>49</c:v>
                </c:pt>
                <c:pt idx="98">
                  <c:v>50</c:v>
                </c:pt>
                <c:pt idx="99">
                  <c:v>39</c:v>
                </c:pt>
                <c:pt idx="100">
                  <c:v>48.33</c:v>
                </c:pt>
                <c:pt idx="101">
                  <c:v>50</c:v>
                </c:pt>
                <c:pt idx="102">
                  <c:v>48</c:v>
                </c:pt>
                <c:pt idx="103">
                  <c:v>28.67</c:v>
                </c:pt>
                <c:pt idx="104">
                  <c:v>32</c:v>
                </c:pt>
                <c:pt idx="105">
                  <c:v>26</c:v>
                </c:pt>
                <c:pt idx="106">
                  <c:v>27.67</c:v>
                </c:pt>
                <c:pt idx="107">
                  <c:v>50</c:v>
                </c:pt>
                <c:pt idx="108">
                  <c:v>48</c:v>
                </c:pt>
                <c:pt idx="109">
                  <c:v>50</c:v>
                </c:pt>
                <c:pt idx="110">
                  <c:v>48</c:v>
                </c:pt>
                <c:pt idx="111">
                  <c:v>30.67</c:v>
                </c:pt>
                <c:pt idx="112">
                  <c:v>31</c:v>
                </c:pt>
                <c:pt idx="113">
                  <c:v>25.67</c:v>
                </c:pt>
                <c:pt idx="114">
                  <c:v>50</c:v>
                </c:pt>
                <c:pt idx="115">
                  <c:v>33</c:v>
                </c:pt>
                <c:pt idx="116">
                  <c:v>41.67</c:v>
                </c:pt>
                <c:pt idx="117">
                  <c:v>29.67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27</c:v>
                </c:pt>
                <c:pt idx="125">
                  <c:v>47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21.67</c:v>
                </c:pt>
                <c:pt idx="130">
                  <c:v>47.33</c:v>
                </c:pt>
                <c:pt idx="131">
                  <c:v>48</c:v>
                </c:pt>
                <c:pt idx="132">
                  <c:v>31</c:v>
                </c:pt>
                <c:pt idx="133">
                  <c:v>31</c:v>
                </c:pt>
                <c:pt idx="134">
                  <c:v>50</c:v>
                </c:pt>
                <c:pt idx="135">
                  <c:v>50</c:v>
                </c:pt>
                <c:pt idx="136">
                  <c:v>49</c:v>
                </c:pt>
                <c:pt idx="137">
                  <c:v>15.33</c:v>
                </c:pt>
                <c:pt idx="138">
                  <c:v>42.67</c:v>
                </c:pt>
                <c:pt idx="139">
                  <c:v>50</c:v>
                </c:pt>
                <c:pt idx="140">
                  <c:v>25</c:v>
                </c:pt>
                <c:pt idx="141">
                  <c:v>38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36.67</c:v>
                </c:pt>
              </c:numCache>
            </c:numRef>
          </c:yVal>
        </c:ser>
        <c:axId val="171308544"/>
        <c:axId val="171310464"/>
      </c:scatterChart>
      <c:valAx>
        <c:axId val="17130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71310464"/>
        <c:crosses val="autoZero"/>
        <c:crossBetween val="midCat"/>
      </c:valAx>
      <c:valAx>
        <c:axId val="17131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71308544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4th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Sheet1!$D$3:$D$148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xVal>
          <c:yVal>
            <c:numRef>
              <c:f>Sheet1!$E$3:$E$148</c:f>
              <c:numCache>
                <c:formatCode>General</c:formatCode>
                <c:ptCount val="146"/>
                <c:pt idx="0">
                  <c:v>16</c:v>
                </c:pt>
                <c:pt idx="1">
                  <c:v>19.670000000000002</c:v>
                </c:pt>
                <c:pt idx="2">
                  <c:v>31</c:v>
                </c:pt>
                <c:pt idx="3">
                  <c:v>12</c:v>
                </c:pt>
                <c:pt idx="4">
                  <c:v>14.67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21.67</c:v>
                </c:pt>
                <c:pt idx="10">
                  <c:v>14</c:v>
                </c:pt>
                <c:pt idx="11">
                  <c:v>26.67</c:v>
                </c:pt>
                <c:pt idx="12">
                  <c:v>33</c:v>
                </c:pt>
                <c:pt idx="13">
                  <c:v>20.67</c:v>
                </c:pt>
                <c:pt idx="14">
                  <c:v>23</c:v>
                </c:pt>
                <c:pt idx="15">
                  <c:v>24</c:v>
                </c:pt>
                <c:pt idx="16">
                  <c:v>19.670000000000002</c:v>
                </c:pt>
                <c:pt idx="17">
                  <c:v>37</c:v>
                </c:pt>
                <c:pt idx="18">
                  <c:v>25.67</c:v>
                </c:pt>
                <c:pt idx="19">
                  <c:v>30</c:v>
                </c:pt>
                <c:pt idx="20">
                  <c:v>28</c:v>
                </c:pt>
                <c:pt idx="21">
                  <c:v>47</c:v>
                </c:pt>
                <c:pt idx="22">
                  <c:v>44.67</c:v>
                </c:pt>
                <c:pt idx="23">
                  <c:v>24.67</c:v>
                </c:pt>
                <c:pt idx="24">
                  <c:v>36.67</c:v>
                </c:pt>
                <c:pt idx="25">
                  <c:v>45</c:v>
                </c:pt>
                <c:pt idx="26">
                  <c:v>24</c:v>
                </c:pt>
                <c:pt idx="27">
                  <c:v>17.670000000000002</c:v>
                </c:pt>
                <c:pt idx="28">
                  <c:v>50</c:v>
                </c:pt>
                <c:pt idx="29">
                  <c:v>23.33</c:v>
                </c:pt>
                <c:pt idx="30">
                  <c:v>16.329999999999998</c:v>
                </c:pt>
                <c:pt idx="31">
                  <c:v>20</c:v>
                </c:pt>
                <c:pt idx="32">
                  <c:v>49</c:v>
                </c:pt>
                <c:pt idx="33">
                  <c:v>16</c:v>
                </c:pt>
                <c:pt idx="34">
                  <c:v>15.67</c:v>
                </c:pt>
                <c:pt idx="35">
                  <c:v>49</c:v>
                </c:pt>
                <c:pt idx="36">
                  <c:v>37</c:v>
                </c:pt>
                <c:pt idx="37">
                  <c:v>27</c:v>
                </c:pt>
                <c:pt idx="38">
                  <c:v>40</c:v>
                </c:pt>
                <c:pt idx="39">
                  <c:v>50</c:v>
                </c:pt>
                <c:pt idx="40">
                  <c:v>20.67</c:v>
                </c:pt>
                <c:pt idx="41">
                  <c:v>50</c:v>
                </c:pt>
                <c:pt idx="42">
                  <c:v>30</c:v>
                </c:pt>
                <c:pt idx="43">
                  <c:v>20.329999999999998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24</c:v>
                </c:pt>
                <c:pt idx="48">
                  <c:v>44</c:v>
                </c:pt>
                <c:pt idx="49">
                  <c:v>29</c:v>
                </c:pt>
                <c:pt idx="50">
                  <c:v>20.329999999999998</c:v>
                </c:pt>
                <c:pt idx="51">
                  <c:v>50</c:v>
                </c:pt>
                <c:pt idx="52">
                  <c:v>40.33</c:v>
                </c:pt>
                <c:pt idx="53">
                  <c:v>50</c:v>
                </c:pt>
                <c:pt idx="54">
                  <c:v>25.67</c:v>
                </c:pt>
                <c:pt idx="55">
                  <c:v>50</c:v>
                </c:pt>
                <c:pt idx="56">
                  <c:v>24.67</c:v>
                </c:pt>
                <c:pt idx="57">
                  <c:v>39.67</c:v>
                </c:pt>
                <c:pt idx="58">
                  <c:v>50</c:v>
                </c:pt>
                <c:pt idx="59">
                  <c:v>50</c:v>
                </c:pt>
                <c:pt idx="60">
                  <c:v>49</c:v>
                </c:pt>
                <c:pt idx="61">
                  <c:v>27.33</c:v>
                </c:pt>
                <c:pt idx="62">
                  <c:v>30.67</c:v>
                </c:pt>
                <c:pt idx="63">
                  <c:v>0</c:v>
                </c:pt>
                <c:pt idx="64">
                  <c:v>21.67</c:v>
                </c:pt>
                <c:pt idx="65">
                  <c:v>50</c:v>
                </c:pt>
                <c:pt idx="66">
                  <c:v>46.67</c:v>
                </c:pt>
                <c:pt idx="67">
                  <c:v>26</c:v>
                </c:pt>
                <c:pt idx="68">
                  <c:v>37.67</c:v>
                </c:pt>
                <c:pt idx="69">
                  <c:v>30</c:v>
                </c:pt>
                <c:pt idx="70">
                  <c:v>27.33</c:v>
                </c:pt>
                <c:pt idx="71">
                  <c:v>21.33</c:v>
                </c:pt>
                <c:pt idx="72">
                  <c:v>47</c:v>
                </c:pt>
                <c:pt idx="73">
                  <c:v>26.67</c:v>
                </c:pt>
                <c:pt idx="74">
                  <c:v>32</c:v>
                </c:pt>
                <c:pt idx="75">
                  <c:v>24.67</c:v>
                </c:pt>
                <c:pt idx="76">
                  <c:v>21.33</c:v>
                </c:pt>
                <c:pt idx="77">
                  <c:v>49</c:v>
                </c:pt>
                <c:pt idx="78">
                  <c:v>30.67</c:v>
                </c:pt>
                <c:pt idx="79">
                  <c:v>49</c:v>
                </c:pt>
                <c:pt idx="80">
                  <c:v>50</c:v>
                </c:pt>
                <c:pt idx="81">
                  <c:v>28.67</c:v>
                </c:pt>
                <c:pt idx="82">
                  <c:v>45</c:v>
                </c:pt>
                <c:pt idx="83">
                  <c:v>21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21.67</c:v>
                </c:pt>
                <c:pt idx="88">
                  <c:v>31</c:v>
                </c:pt>
                <c:pt idx="89">
                  <c:v>50</c:v>
                </c:pt>
                <c:pt idx="90">
                  <c:v>33</c:v>
                </c:pt>
                <c:pt idx="91">
                  <c:v>32.67</c:v>
                </c:pt>
                <c:pt idx="92">
                  <c:v>30</c:v>
                </c:pt>
                <c:pt idx="93">
                  <c:v>24</c:v>
                </c:pt>
                <c:pt idx="94">
                  <c:v>50</c:v>
                </c:pt>
                <c:pt idx="95">
                  <c:v>32</c:v>
                </c:pt>
                <c:pt idx="96">
                  <c:v>33</c:v>
                </c:pt>
                <c:pt idx="97">
                  <c:v>49</c:v>
                </c:pt>
                <c:pt idx="98">
                  <c:v>50</c:v>
                </c:pt>
                <c:pt idx="99">
                  <c:v>39</c:v>
                </c:pt>
                <c:pt idx="100">
                  <c:v>48.33</c:v>
                </c:pt>
                <c:pt idx="101">
                  <c:v>50</c:v>
                </c:pt>
                <c:pt idx="102">
                  <c:v>48</c:v>
                </c:pt>
                <c:pt idx="103">
                  <c:v>28.67</c:v>
                </c:pt>
                <c:pt idx="104">
                  <c:v>32</c:v>
                </c:pt>
                <c:pt idx="105">
                  <c:v>26</c:v>
                </c:pt>
                <c:pt idx="106">
                  <c:v>27.67</c:v>
                </c:pt>
                <c:pt idx="107">
                  <c:v>50</c:v>
                </c:pt>
                <c:pt idx="108">
                  <c:v>48</c:v>
                </c:pt>
                <c:pt idx="109">
                  <c:v>50</c:v>
                </c:pt>
                <c:pt idx="110">
                  <c:v>48</c:v>
                </c:pt>
                <c:pt idx="111">
                  <c:v>30.67</c:v>
                </c:pt>
                <c:pt idx="112">
                  <c:v>31</c:v>
                </c:pt>
                <c:pt idx="113">
                  <c:v>25.67</c:v>
                </c:pt>
                <c:pt idx="114">
                  <c:v>50</c:v>
                </c:pt>
                <c:pt idx="115">
                  <c:v>33</c:v>
                </c:pt>
                <c:pt idx="116">
                  <c:v>41.67</c:v>
                </c:pt>
                <c:pt idx="117">
                  <c:v>29.67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27</c:v>
                </c:pt>
                <c:pt idx="125">
                  <c:v>47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21.67</c:v>
                </c:pt>
                <c:pt idx="130">
                  <c:v>47.33</c:v>
                </c:pt>
                <c:pt idx="131">
                  <c:v>48</c:v>
                </c:pt>
                <c:pt idx="132">
                  <c:v>31</c:v>
                </c:pt>
                <c:pt idx="133">
                  <c:v>31</c:v>
                </c:pt>
                <c:pt idx="134">
                  <c:v>50</c:v>
                </c:pt>
                <c:pt idx="135">
                  <c:v>50</c:v>
                </c:pt>
                <c:pt idx="136">
                  <c:v>49</c:v>
                </c:pt>
                <c:pt idx="137">
                  <c:v>15.33</c:v>
                </c:pt>
                <c:pt idx="138">
                  <c:v>42.67</c:v>
                </c:pt>
                <c:pt idx="139">
                  <c:v>50</c:v>
                </c:pt>
                <c:pt idx="140">
                  <c:v>25</c:v>
                </c:pt>
                <c:pt idx="141">
                  <c:v>38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36.67</c:v>
                </c:pt>
              </c:numCache>
            </c:numRef>
          </c:yVal>
        </c:ser>
        <c:axId val="167867520"/>
        <c:axId val="167869440"/>
      </c:scatterChart>
      <c:valAx>
        <c:axId val="16786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67869440"/>
        <c:crosses val="autoZero"/>
        <c:crossBetween val="midCat"/>
      </c:valAx>
      <c:valAx>
        <c:axId val="16786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6786752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4th Quiz / 2010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Sheet1!$A$202:$A$208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Sheet1!$E$202:$E$208</c:f>
              <c:numCache>
                <c:formatCode>0.0%</c:formatCode>
                <c:ptCount val="7"/>
                <c:pt idx="0">
                  <c:v>8.7499999999999994E-2</c:v>
                </c:pt>
                <c:pt idx="1">
                  <c:v>0.22500000000000001</c:v>
                </c:pt>
                <c:pt idx="2">
                  <c:v>0.25624999999999998</c:v>
                </c:pt>
                <c:pt idx="3">
                  <c:v>0.23125000000000001</c:v>
                </c:pt>
                <c:pt idx="4">
                  <c:v>8.1250000000000003E-2</c:v>
                </c:pt>
                <c:pt idx="5">
                  <c:v>4.3749999999999997E-2</c:v>
                </c:pt>
                <c:pt idx="6">
                  <c:v>7.4999999999999997E-2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[SD_System_Design_-_Quiz_4_Modified.xlsx]Sheet3!PivotTable1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Sheet3!$B$1:$B$2</c:f>
              <c:strCache>
                <c:ptCount val="1"/>
                <c:pt idx="0">
                  <c:v>Sum of Time taken</c:v>
                </c:pt>
              </c:strCache>
            </c:strRef>
          </c:tx>
          <c:cat>
            <c:multiLvlStrRef>
              <c:f>Sheet3!$A$3:$A$9</c:f>
              <c:multiLvlStrCache>
                <c:ptCount val="4"/>
                <c:lvl>
                  <c:pt idx="0">
                    <c:v>Category 1</c:v>
                  </c:pt>
                  <c:pt idx="1">
                    <c:v>Category 2</c:v>
                  </c:pt>
                  <c:pt idx="2">
                    <c:v>Category 1</c:v>
                  </c:pt>
                  <c:pt idx="3">
                    <c:v>Category 2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Sheet3!$B$3:$B$9</c:f>
              <c:numCache>
                <c:formatCode>General</c:formatCode>
                <c:ptCount val="4"/>
                <c:pt idx="0">
                  <c:v>1045.2700000000002</c:v>
                </c:pt>
                <c:pt idx="1">
                  <c:v>490.28999999999996</c:v>
                </c:pt>
                <c:pt idx="2">
                  <c:v>667.01</c:v>
                </c:pt>
                <c:pt idx="3">
                  <c:v>1014.7699999999999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Sum of Grade/50</c:v>
                </c:pt>
              </c:strCache>
            </c:strRef>
          </c:tx>
          <c:cat>
            <c:multiLvlStrRef>
              <c:f>Sheet3!$A$3:$A$9</c:f>
              <c:multiLvlStrCache>
                <c:ptCount val="4"/>
                <c:lvl>
                  <c:pt idx="0">
                    <c:v>Category 1</c:v>
                  </c:pt>
                  <c:pt idx="1">
                    <c:v>Category 2</c:v>
                  </c:pt>
                  <c:pt idx="2">
                    <c:v>Category 1</c:v>
                  </c:pt>
                  <c:pt idx="3">
                    <c:v>Category 2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Sheet3!$C$3:$C$9</c:f>
              <c:numCache>
                <c:formatCode>General</c:formatCode>
                <c:ptCount val="4"/>
                <c:pt idx="0">
                  <c:v>1378.38</c:v>
                </c:pt>
                <c:pt idx="1">
                  <c:v>777.67</c:v>
                </c:pt>
                <c:pt idx="2">
                  <c:v>1004.3599999999997</c:v>
                </c:pt>
                <c:pt idx="3">
                  <c:v>1997</c:v>
                </c:pt>
              </c:numCache>
            </c:numRef>
          </c:val>
        </c:ser>
        <c:axId val="208217216"/>
        <c:axId val="208218752"/>
      </c:barChart>
      <c:catAx>
        <c:axId val="208217216"/>
        <c:scaling>
          <c:orientation val="minMax"/>
        </c:scaling>
        <c:axPos val="b"/>
        <c:tickLblPos val="nextTo"/>
        <c:crossAx val="208218752"/>
        <c:crosses val="autoZero"/>
        <c:auto val="1"/>
        <c:lblAlgn val="ctr"/>
        <c:lblOffset val="100"/>
      </c:catAx>
      <c:valAx>
        <c:axId val="208218752"/>
        <c:scaling>
          <c:orientation val="minMax"/>
        </c:scaling>
        <c:axPos val="l"/>
        <c:majorGridlines/>
        <c:numFmt formatCode="General" sourceLinked="1"/>
        <c:tickLblPos val="nextTo"/>
        <c:crossAx val="208217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[SD_System_Design_-_Quiz_4_Modified.xlsx]Categories Report_0!PivotTable12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Report_0'!$B$360:$B$361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Report_0'!$B$362:$B$374</c:f>
              <c:numCache>
                <c:formatCode>General</c:formatCode>
                <c:ptCount val="9"/>
                <c:pt idx="0">
                  <c:v>67</c:v>
                </c:pt>
                <c:pt idx="3">
                  <c:v>51.000125039802697</c:v>
                </c:pt>
                <c:pt idx="6">
                  <c:v>15.9998749601973</c:v>
                </c:pt>
              </c:numCache>
            </c:numRef>
          </c:val>
        </c:ser>
        <c:ser>
          <c:idx val="1"/>
          <c:order val="1"/>
          <c:tx>
            <c:strRef>
              <c:f>'Categories Report_0'!$C$360:$C$361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Report_0'!$C$362:$C$374</c:f>
              <c:numCache>
                <c:formatCode>General</c:formatCode>
                <c:ptCount val="9"/>
                <c:pt idx="1">
                  <c:v>17.536965503675901</c:v>
                </c:pt>
                <c:pt idx="2">
                  <c:v>20.270002336398999</c:v>
                </c:pt>
                <c:pt idx="4">
                  <c:v>17.536965503675901</c:v>
                </c:pt>
                <c:pt idx="5">
                  <c:v>8.9006930995445206</c:v>
                </c:pt>
                <c:pt idx="8">
                  <c:v>11.3693092368545</c:v>
                </c:pt>
              </c:numCache>
            </c:numRef>
          </c:val>
        </c:ser>
        <c:ser>
          <c:idx val="2"/>
          <c:order val="2"/>
          <c:tx>
            <c:strRef>
              <c:f>'Categories Report_0'!$D$360:$D$361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Report_0'!$D$362:$D$374</c:f>
              <c:numCache>
                <c:formatCode>General</c:formatCode>
                <c:ptCount val="9"/>
                <c:pt idx="1">
                  <c:v>25.5752727908555</c:v>
                </c:pt>
                <c:pt idx="2">
                  <c:v>43.201268470461002</c:v>
                </c:pt>
                <c:pt idx="4">
                  <c:v>25.5752727908555</c:v>
                </c:pt>
                <c:pt idx="5">
                  <c:v>28.4577087097041</c:v>
                </c:pt>
                <c:pt idx="8">
                  <c:v>14.743559760756799</c:v>
                </c:pt>
              </c:numCache>
            </c:numRef>
          </c:val>
        </c:ser>
        <c:ser>
          <c:idx val="3"/>
          <c:order val="3"/>
          <c:tx>
            <c:strRef>
              <c:f>'Categories Report_0'!$E$360:$E$361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Report_0'!$E$362:$E$374</c:f>
              <c:numCache>
                <c:formatCode>General</c:formatCode>
                <c:ptCount val="9"/>
                <c:pt idx="0">
                  <c:v>79</c:v>
                </c:pt>
                <c:pt idx="3">
                  <c:v>38</c:v>
                </c:pt>
                <c:pt idx="6">
                  <c:v>41</c:v>
                </c:pt>
              </c:numCache>
            </c:numRef>
          </c:val>
        </c:ser>
        <c:ser>
          <c:idx val="4"/>
          <c:order val="4"/>
          <c:tx>
            <c:strRef>
              <c:f>'Categories Report_0'!$F$360:$F$361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Report_0'!$F$362:$F$374</c:f>
              <c:numCache>
                <c:formatCode>General</c:formatCode>
                <c:ptCount val="9"/>
                <c:pt idx="1">
                  <c:v>35.773969869701702</c:v>
                </c:pt>
                <c:pt idx="2">
                  <c:v>39.619342020870903</c:v>
                </c:pt>
                <c:pt idx="4">
                  <c:v>35.773969869701702</c:v>
                </c:pt>
                <c:pt idx="5">
                  <c:v>21.992236330701299</c:v>
                </c:pt>
                <c:pt idx="8">
                  <c:v>17.6271056901696</c:v>
                </c:pt>
              </c:numCache>
            </c:numRef>
          </c:val>
        </c:ser>
        <c:ser>
          <c:idx val="5"/>
          <c:order val="5"/>
          <c:tx>
            <c:strRef>
              <c:f>'Categories Report_0'!$G$360:$G$361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Report_0'!$G$362:$G$374</c:f>
              <c:numCache>
                <c:formatCode>General</c:formatCode>
                <c:ptCount val="9"/>
                <c:pt idx="1">
                  <c:v>60.166373853271203</c:v>
                </c:pt>
                <c:pt idx="2">
                  <c:v>6.8712568329973802</c:v>
                </c:pt>
                <c:pt idx="4">
                  <c:v>3.1664988930738902</c:v>
                </c:pt>
                <c:pt idx="5">
                  <c:v>2.10198644768177</c:v>
                </c:pt>
                <c:pt idx="7">
                  <c:v>56.999874960197303</c:v>
                </c:pt>
                <c:pt idx="8">
                  <c:v>4.7692703853156102</c:v>
                </c:pt>
              </c:numCache>
            </c:numRef>
          </c:val>
        </c:ser>
        <c:ser>
          <c:idx val="6"/>
          <c:order val="6"/>
          <c:tx>
            <c:strRef>
              <c:f>'Categories Report_0'!$H$360:$H$361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Report_0'!$A$362:$A$374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Report_0'!$H$362:$H$374</c:f>
              <c:numCache>
                <c:formatCode>General</c:formatCode>
                <c:ptCount val="9"/>
                <c:pt idx="1">
                  <c:v>6.9474179824956703</c:v>
                </c:pt>
                <c:pt idx="2">
                  <c:v>36.038130339271703</c:v>
                </c:pt>
                <c:pt idx="4">
                  <c:v>6.9474179824956703</c:v>
                </c:pt>
                <c:pt idx="5">
                  <c:v>27.547500452171001</c:v>
                </c:pt>
                <c:pt idx="8">
                  <c:v>8.4906298871007202</c:v>
                </c:pt>
              </c:numCache>
            </c:numRef>
          </c:val>
        </c:ser>
        <c:overlap val="100"/>
        <c:axId val="170292736"/>
        <c:axId val="170294272"/>
      </c:barChart>
      <c:catAx>
        <c:axId val="170292736"/>
        <c:scaling>
          <c:orientation val="minMax"/>
        </c:scaling>
        <c:axPos val="b"/>
        <c:tickLblPos val="nextTo"/>
        <c:crossAx val="170294272"/>
        <c:crosses val="autoZero"/>
        <c:auto val="1"/>
        <c:lblAlgn val="ctr"/>
        <c:lblOffset val="100"/>
      </c:catAx>
      <c:valAx>
        <c:axId val="170294272"/>
        <c:scaling>
          <c:orientation val="minMax"/>
        </c:scaling>
        <c:axPos val="l"/>
        <c:majorGridlines/>
        <c:numFmt formatCode="0%" sourceLinked="1"/>
        <c:tickLblPos val="nextTo"/>
        <c:crossAx val="170292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[SD_System_Design_-_Quiz_4_Modified.xlsx]Categories Report!PivotTable4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Report'!$B$603:$B$604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Report'!$B$605:$B$623</c:f>
              <c:numCache>
                <c:formatCode>General</c:formatCode>
                <c:ptCount val="12"/>
                <c:pt idx="0">
                  <c:v>22.833073272504102</c:v>
                </c:pt>
                <c:pt idx="1">
                  <c:v>19.647621724333899</c:v>
                </c:pt>
                <c:pt idx="3">
                  <c:v>11.451038575349701</c:v>
                </c:pt>
                <c:pt idx="4">
                  <c:v>15.816324973251801</c:v>
                </c:pt>
                <c:pt idx="5">
                  <c:v>7.3143118917190497</c:v>
                </c:pt>
                <c:pt idx="6">
                  <c:v>1.20324687454499</c:v>
                </c:pt>
                <c:pt idx="7">
                  <c:v>0.49564380381538797</c:v>
                </c:pt>
                <c:pt idx="8">
                  <c:v>5.6923063507376099</c:v>
                </c:pt>
                <c:pt idx="9">
                  <c:v>3.72947529813554E-2</c:v>
                </c:pt>
                <c:pt idx="10">
                  <c:v>0.12119507396970999</c:v>
                </c:pt>
                <c:pt idx="11">
                  <c:v>0.349332700468375</c:v>
                </c:pt>
              </c:numCache>
            </c:numRef>
          </c:val>
        </c:ser>
        <c:ser>
          <c:idx val="1"/>
          <c:order val="1"/>
          <c:tx>
            <c:strRef>
              <c:f>'Categories Report'!$C$603:$C$604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Report'!$C$605:$C$623</c:f>
              <c:numCache>
                <c:formatCode>General</c:formatCode>
                <c:ptCount val="12"/>
                <c:pt idx="0">
                  <c:v>20.523492252388898</c:v>
                </c:pt>
                <c:pt idx="1">
                  <c:v>44.641701253551801</c:v>
                </c:pt>
                <c:pt idx="3">
                  <c:v>14.3362597459324</c:v>
                </c:pt>
                <c:pt idx="4">
                  <c:v>1.6249048138517499</c:v>
                </c:pt>
                <c:pt idx="5">
                  <c:v>12.2511795755089</c:v>
                </c:pt>
                <c:pt idx="6">
                  <c:v>18.132728168370399</c:v>
                </c:pt>
                <c:pt idx="7">
                  <c:v>14.278552227414099</c:v>
                </c:pt>
                <c:pt idx="8">
                  <c:v>9.3378411214484203E-6</c:v>
                </c:pt>
                <c:pt idx="9">
                  <c:v>3.4263770042279802</c:v>
                </c:pt>
                <c:pt idx="10">
                  <c:v>0.76584993232559295</c:v>
                </c:pt>
                <c:pt idx="11">
                  <c:v>0.349332700468375</c:v>
                </c:pt>
              </c:numCache>
            </c:numRef>
          </c:val>
        </c:ser>
        <c:ser>
          <c:idx val="2"/>
          <c:order val="2"/>
          <c:tx>
            <c:strRef>
              <c:f>'Categories Report'!$D$603:$D$604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Report'!$D$605:$D$623</c:f>
              <c:numCache>
                <c:formatCode>General</c:formatCode>
                <c:ptCount val="12"/>
                <c:pt idx="0">
                  <c:v>35.915998623164498</c:v>
                </c:pt>
                <c:pt idx="1">
                  <c:v>36.525929031428397</c:v>
                </c:pt>
                <c:pt idx="3">
                  <c:v>17.548656717997801</c:v>
                </c:pt>
                <c:pt idx="4">
                  <c:v>25.437659270762399</c:v>
                </c:pt>
                <c:pt idx="5">
                  <c:v>12.954454427078799</c:v>
                </c:pt>
                <c:pt idx="6">
                  <c:v>9.7632140478512106</c:v>
                </c:pt>
                <c:pt idx="7">
                  <c:v>4.7500252964707004</c:v>
                </c:pt>
                <c:pt idx="8">
                  <c:v>0.23166467463180901</c:v>
                </c:pt>
                <c:pt idx="9">
                  <c:v>0.87796735778624901</c:v>
                </c:pt>
                <c:pt idx="10">
                  <c:v>0.48346062991907501</c:v>
                </c:pt>
                <c:pt idx="11">
                  <c:v>0.39482523209489201</c:v>
                </c:pt>
              </c:numCache>
            </c:numRef>
          </c:val>
        </c:ser>
        <c:ser>
          <c:idx val="3"/>
          <c:order val="3"/>
          <c:tx>
            <c:strRef>
              <c:f>'Categories Report'!$E$603:$E$604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Report'!$E$605:$E$623</c:f>
              <c:numCache>
                <c:formatCode>General</c:formatCode>
                <c:ptCount val="12"/>
                <c:pt idx="0">
                  <c:v>57.453797489476202</c:v>
                </c:pt>
                <c:pt idx="1">
                  <c:v>7.8455345394668603</c:v>
                </c:pt>
                <c:pt idx="2">
                  <c:v>56</c:v>
                </c:pt>
                <c:pt idx="3">
                  <c:v>4.78970417672467</c:v>
                </c:pt>
                <c:pt idx="4">
                  <c:v>0.332857647641156</c:v>
                </c:pt>
                <c:pt idx="5">
                  <c:v>2.5863344138862798</c:v>
                </c:pt>
                <c:pt idx="6">
                  <c:v>3.2500875097327103E-2</c:v>
                </c:pt>
                <c:pt idx="7">
                  <c:v>1.6000488545863001E-2</c:v>
                </c:pt>
                <c:pt idx="8">
                  <c:v>1.07601963678932</c:v>
                </c:pt>
                <c:pt idx="9">
                  <c:v>2.4077682586602699E-4</c:v>
                </c:pt>
                <c:pt idx="10">
                  <c:v>1.2419329948419299E-2</c:v>
                </c:pt>
                <c:pt idx="11">
                  <c:v>0.45325468348418002</c:v>
                </c:pt>
              </c:numCache>
            </c:numRef>
          </c:val>
        </c:ser>
        <c:ser>
          <c:idx val="4"/>
          <c:order val="4"/>
          <c:tx>
            <c:strRef>
              <c:f>'Categories Report'!$F$603:$F$604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Report'!$A$605:$A$623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Report'!$F$605:$F$623</c:f>
              <c:numCache>
                <c:formatCode>General</c:formatCode>
                <c:ptCount val="12"/>
                <c:pt idx="0">
                  <c:v>9.27363836246621</c:v>
                </c:pt>
                <c:pt idx="1">
                  <c:v>37.339213451219003</c:v>
                </c:pt>
                <c:pt idx="3">
                  <c:v>7.8743407839954198</c:v>
                </c:pt>
                <c:pt idx="4">
                  <c:v>2.2640790046484101E-3</c:v>
                </c:pt>
                <c:pt idx="5">
                  <c:v>8.1077304763187694</c:v>
                </c:pt>
                <c:pt idx="6">
                  <c:v>8.6542992496242093</c:v>
                </c:pt>
                <c:pt idx="7">
                  <c:v>18.245767399242101</c:v>
                </c:pt>
                <c:pt idx="9">
                  <c:v>2.6581201081785499</c:v>
                </c:pt>
                <c:pt idx="10">
                  <c:v>0.61707503383720397</c:v>
                </c:pt>
                <c:pt idx="11">
                  <c:v>0.45325468348418002</c:v>
                </c:pt>
              </c:numCache>
            </c:numRef>
          </c:val>
        </c:ser>
        <c:overlap val="100"/>
        <c:axId val="170880000"/>
        <c:axId val="170889984"/>
      </c:barChart>
      <c:catAx>
        <c:axId val="170880000"/>
        <c:scaling>
          <c:orientation val="minMax"/>
        </c:scaling>
        <c:axPos val="b"/>
        <c:tickLblPos val="nextTo"/>
        <c:crossAx val="170889984"/>
        <c:crosses val="autoZero"/>
        <c:auto val="1"/>
        <c:lblAlgn val="ctr"/>
        <c:lblOffset val="100"/>
      </c:catAx>
      <c:valAx>
        <c:axId val="170889984"/>
        <c:scaling>
          <c:orientation val="minMax"/>
        </c:scaling>
        <c:axPos val="l"/>
        <c:majorGridlines/>
        <c:numFmt formatCode="0%" sourceLinked="1"/>
        <c:tickLblPos val="nextTo"/>
        <c:crossAx val="17088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144</xdr:row>
      <xdr:rowOff>71437</xdr:rowOff>
    </xdr:from>
    <xdr:to>
      <xdr:col>13</xdr:col>
      <xdr:colOff>304800</xdr:colOff>
      <xdr:row>161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162</xdr:row>
      <xdr:rowOff>147637</xdr:rowOff>
    </xdr:from>
    <xdr:to>
      <xdr:col>13</xdr:col>
      <xdr:colOff>304800</xdr:colOff>
      <xdr:row>179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181</xdr:row>
      <xdr:rowOff>4762</xdr:rowOff>
    </xdr:from>
    <xdr:to>
      <xdr:col>13</xdr:col>
      <xdr:colOff>314325</xdr:colOff>
      <xdr:row>197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201</xdr:row>
      <xdr:rowOff>4762</xdr:rowOff>
    </xdr:from>
    <xdr:to>
      <xdr:col>13</xdr:col>
      <xdr:colOff>342900</xdr:colOff>
      <xdr:row>217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97</xdr:row>
      <xdr:rowOff>0</xdr:rowOff>
    </xdr:from>
    <xdr:to>
      <xdr:col>8</xdr:col>
      <xdr:colOff>574675</xdr:colOff>
      <xdr:row>123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149</xdr:row>
      <xdr:rowOff>0</xdr:rowOff>
    </xdr:from>
    <xdr:to>
      <xdr:col>8</xdr:col>
      <xdr:colOff>574675</xdr:colOff>
      <xdr:row>175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33828472221" createdVersion="3" refreshedVersion="3" minRefreshableVersion="3" recordCount="423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34"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13">
        <s v="Very Low"/>
        <s v="Low"/>
        <s v="Medium"/>
        <s v="High"/>
        <s v="Very High"/>
        <n v="0"/>
        <n v="1.67"/>
        <n v="10"/>
        <n v="5"/>
        <n v="6.67"/>
        <n v="3.33"/>
        <n v="8.33"/>
        <n v="1"/>
      </sharedItems>
    </cacheField>
    <cacheField name="Support" numFmtId="0">
      <sharedItems containsSemiMixedTypes="0" containsString="0" containsNumber="1" minValue="1.9731751140060898E-9" maxValue="12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7240277781" createdVersion="3" refreshedVersion="3" minRefreshableVersion="3" recordCount="232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15">
        <s v="Male"/>
        <s v="Female"/>
        <s v="Very Low"/>
        <s v="Low"/>
        <s v="Medium"/>
        <s v="High"/>
        <s v="Very High"/>
        <n v="0"/>
        <n v="1.67"/>
        <n v="10"/>
        <n v="5"/>
        <n v="6.67"/>
        <n v="3.33"/>
        <n v="8.33"/>
        <n v="1"/>
      </sharedItems>
    </cacheField>
    <cacheField name="Support" numFmtId="0">
      <sharedItems containsSemiMixedTypes="0" containsString="0" containsNumber="1" minValue="6.8772064724700395E-7" maxValue="12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itham A. El-Ghareeb" refreshedDate="40345.593517592592" createdVersion="3" refreshedVersion="3" minRefreshableVersion="3" recordCount="146">
  <cacheSource type="worksheet">
    <worksheetSource name="Table1"/>
  </cacheSource>
  <cacheFields count="38">
    <cacheField name="Name" numFmtId="0">
      <sharedItems/>
    </cacheField>
    <cacheField name="Gender" numFmtId="0">
      <sharedItems count="2">
        <s v="Male"/>
        <s v="Female"/>
      </sharedItems>
    </cacheField>
    <cacheField name="Time taken" numFmtId="0">
      <sharedItems containsSemiMixedTypes="0" containsString="0" containsNumber="1" minValue="0.56000000000000005" maxValue="60"/>
    </cacheField>
    <cacheField name="Grade/50" numFmtId="0">
      <sharedItems containsSemiMixedTypes="0" containsString="0" containsNumber="1" minValue="0" maxValue="50"/>
    </cacheField>
    <cacheField name="#Match-1" numFmtId="0">
      <sharedItems containsSemiMixedTypes="0" containsString="0" containsNumber="1" minValue="0" maxValue="10"/>
    </cacheField>
    <cacheField name="#Match-2" numFmtId="0">
      <sharedItems containsSemiMixedTypes="0" containsString="0" containsNumber="1" containsInteger="1" minValue="0" maxValue="10"/>
    </cacheField>
    <cacheField name="#1" numFmtId="0">
      <sharedItems containsSemiMixedTypes="0" containsString="0" containsNumber="1" containsInteger="1" minValue="0" maxValue="1"/>
    </cacheField>
    <cacheField name="#2" numFmtId="0">
      <sharedItems containsSemiMixedTypes="0" containsString="0" containsNumber="1" containsInteger="1" minValue="0" maxValue="1"/>
    </cacheField>
    <cacheField name="#3" numFmtId="0">
      <sharedItems containsSemiMixedTypes="0" containsString="0" containsNumber="1" containsInteger="1" minValue="0" maxValue="1"/>
    </cacheField>
    <cacheField name="#4" numFmtId="0">
      <sharedItems containsSemiMixedTypes="0" containsString="0" containsNumber="1" containsInteger="1" minValue="0" maxValue="1"/>
    </cacheField>
    <cacheField name="#5" numFmtId="0">
      <sharedItems containsSemiMixedTypes="0" containsString="0" containsNumber="1" containsInteger="1" minValue="0" maxValue="1"/>
    </cacheField>
    <cacheField name="#6" numFmtId="0">
      <sharedItems containsSemiMixedTypes="0" containsString="0" containsNumber="1" containsInteger="1" minValue="0" maxValue="1"/>
    </cacheField>
    <cacheField name="#7" numFmtId="0">
      <sharedItems containsSemiMixedTypes="0" containsString="0" containsNumber="1" containsInteger="1" minValue="0" maxValue="1"/>
    </cacheField>
    <cacheField name="#8" numFmtId="0">
      <sharedItems containsSemiMixedTypes="0" containsString="0" containsNumber="1" containsInteger="1" minValue="0" maxValue="1"/>
    </cacheField>
    <cacheField name="#9" numFmtId="0">
      <sharedItems containsSemiMixedTypes="0" containsString="0" containsNumber="1" containsInteger="1" minValue="0" maxValue="1"/>
    </cacheField>
    <cacheField name="#10" numFmtId="0">
      <sharedItems containsSemiMixedTypes="0" containsString="0" containsNumber="1" containsInteger="1" minValue="0" maxValue="1"/>
    </cacheField>
    <cacheField name="#11" numFmtId="0">
      <sharedItems containsSemiMixedTypes="0" containsString="0" containsNumber="1" containsInteger="1" minValue="0" maxValue="1"/>
    </cacheField>
    <cacheField name="#12" numFmtId="0">
      <sharedItems containsSemiMixedTypes="0" containsString="0" containsNumber="1" containsInteger="1" minValue="0" maxValue="1"/>
    </cacheField>
    <cacheField name="#13" numFmtId="0">
      <sharedItems containsSemiMixedTypes="0" containsString="0" containsNumber="1" containsInteger="1" minValue="0" maxValue="1"/>
    </cacheField>
    <cacheField name="#14" numFmtId="0">
      <sharedItems containsSemiMixedTypes="0" containsString="0" containsNumber="1" containsInteger="1" minValue="0" maxValue="1"/>
    </cacheField>
    <cacheField name="#15" numFmtId="0">
      <sharedItems containsSemiMixedTypes="0" containsString="0" containsNumber="1" containsInteger="1" minValue="0" maxValue="1"/>
    </cacheField>
    <cacheField name="#16" numFmtId="0">
      <sharedItems containsSemiMixedTypes="0" containsString="0" containsNumber="1" containsInteger="1" minValue="0" maxValue="1"/>
    </cacheField>
    <cacheField name="#17" numFmtId="0">
      <sharedItems containsSemiMixedTypes="0" containsString="0" containsNumber="1" containsInteger="1" minValue="0" maxValue="1"/>
    </cacheField>
    <cacheField name="#18" numFmtId="0">
      <sharedItems containsSemiMixedTypes="0" containsString="0" containsNumber="1" containsInteger="1" minValue="0" maxValue="1"/>
    </cacheField>
    <cacheField name="#19" numFmtId="0">
      <sharedItems containsSemiMixedTypes="0" containsString="0" containsNumber="1" containsInteger="1" minValue="0" maxValue="1"/>
    </cacheField>
    <cacheField name="#20" numFmtId="0">
      <sharedItems containsSemiMixedTypes="0" containsString="0" containsNumber="1" containsInteger="1" minValue="0" maxValue="1"/>
    </cacheField>
    <cacheField name="#21" numFmtId="0">
      <sharedItems containsSemiMixedTypes="0" containsString="0" containsNumber="1" containsInteger="1" minValue="0" maxValue="1"/>
    </cacheField>
    <cacheField name="#22" numFmtId="0">
      <sharedItems containsSemiMixedTypes="0" containsString="0" containsNumber="1" containsInteger="1" minValue="0" maxValue="1"/>
    </cacheField>
    <cacheField name="#23" numFmtId="0">
      <sharedItems containsSemiMixedTypes="0" containsString="0" containsNumber="1" containsInteger="1" minValue="0" maxValue="1"/>
    </cacheField>
    <cacheField name="#24" numFmtId="0">
      <sharedItems containsSemiMixedTypes="0" containsString="0" containsNumber="1" containsInteger="1" minValue="0" maxValue="1"/>
    </cacheField>
    <cacheField name="#25" numFmtId="0">
      <sharedItems containsSemiMixedTypes="0" containsString="0" containsNumber="1" containsInteger="1" minValue="0" maxValue="1"/>
    </cacheField>
    <cacheField name="#26" numFmtId="0">
      <sharedItems containsSemiMixedTypes="0" containsString="0" containsNumber="1" containsInteger="1" minValue="0" maxValue="1"/>
    </cacheField>
    <cacheField name="#27" numFmtId="0">
      <sharedItems containsSemiMixedTypes="0" containsString="0" containsNumber="1" containsInteger="1" minValue="0" maxValue="1"/>
    </cacheField>
    <cacheField name="#28" numFmtId="0">
      <sharedItems containsSemiMixedTypes="0" containsString="0" containsNumber="1" containsInteger="1" minValue="0" maxValue="1"/>
    </cacheField>
    <cacheField name="#29" numFmtId="0">
      <sharedItems containsSemiMixedTypes="0" containsString="0" containsNumber="1" containsInteger="1" minValue="0" maxValue="1"/>
    </cacheField>
    <cacheField name="#30" numFmtId="0">
      <sharedItems containsSemiMixedTypes="0" containsString="0" containsNumber="1" containsInteger="1" minValue="0" maxValue="1"/>
    </cacheField>
    <cacheField name="Category" numFmtId="0">
      <sharedItems/>
    </cacheField>
    <cacheField name="Category1" numFmtId="0">
      <sharedItems count="2">
        <s v="Category 1"/>
        <s v="Category 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0"/>
    <x v="0"/>
    <n v="37.339213451219003"/>
  </r>
  <r>
    <x v="0"/>
    <x v="0"/>
    <x v="1"/>
    <n v="44.641701253551801"/>
  </r>
  <r>
    <x v="0"/>
    <x v="0"/>
    <x v="2"/>
    <n v="36.525929031428397"/>
  </r>
  <r>
    <x v="0"/>
    <x v="0"/>
    <x v="3"/>
    <n v="19.647621724333899"/>
  </r>
  <r>
    <x v="0"/>
    <x v="0"/>
    <x v="4"/>
    <n v="7.8455345394668603"/>
  </r>
  <r>
    <x v="0"/>
    <x v="1"/>
    <x v="0"/>
    <n v="9.27363836246621"/>
  </r>
  <r>
    <x v="0"/>
    <x v="1"/>
    <x v="1"/>
    <n v="20.523492252388898"/>
  </r>
  <r>
    <x v="0"/>
    <x v="1"/>
    <x v="2"/>
    <n v="35.915998623164498"/>
  </r>
  <r>
    <x v="0"/>
    <x v="1"/>
    <x v="3"/>
    <n v="22.833073272504102"/>
  </r>
  <r>
    <x v="0"/>
    <x v="1"/>
    <x v="4"/>
    <n v="57.453797489476202"/>
  </r>
  <r>
    <x v="0"/>
    <x v="2"/>
    <x v="5"/>
    <n v="6"/>
  </r>
  <r>
    <x v="0"/>
    <x v="2"/>
    <x v="6"/>
    <n v="11"/>
  </r>
  <r>
    <x v="0"/>
    <x v="2"/>
    <x v="7"/>
    <n v="76"/>
  </r>
  <r>
    <x v="0"/>
    <x v="2"/>
    <x v="8"/>
    <n v="17"/>
  </r>
  <r>
    <x v="0"/>
    <x v="2"/>
    <x v="9"/>
    <n v="24"/>
  </r>
  <r>
    <x v="0"/>
    <x v="2"/>
    <x v="10"/>
    <n v="8"/>
  </r>
  <r>
    <x v="0"/>
    <x v="2"/>
    <x v="11"/>
    <n v="4"/>
  </r>
  <r>
    <x v="0"/>
    <x v="3"/>
    <x v="0"/>
    <n v="11.008128339792901"/>
  </r>
  <r>
    <x v="0"/>
    <x v="3"/>
    <x v="1"/>
    <n v="18.356823417362101"/>
  </r>
  <r>
    <x v="0"/>
    <x v="3"/>
    <x v="2"/>
    <n v="27.768418071987799"/>
  </r>
  <r>
    <x v="0"/>
    <x v="3"/>
    <x v="3"/>
    <n v="25.5018720510982"/>
  </r>
  <r>
    <x v="0"/>
    <x v="3"/>
    <x v="4"/>
    <n v="63.364758119759003"/>
  </r>
  <r>
    <x v="0"/>
    <x v="4"/>
    <x v="5"/>
    <n v="80"/>
  </r>
  <r>
    <x v="0"/>
    <x v="4"/>
    <x v="12"/>
    <n v="66"/>
  </r>
  <r>
    <x v="0"/>
    <x v="5"/>
    <x v="5"/>
    <n v="65"/>
  </r>
  <r>
    <x v="0"/>
    <x v="5"/>
    <x v="12"/>
    <n v="81"/>
  </r>
  <r>
    <x v="0"/>
    <x v="6"/>
    <x v="12"/>
    <n v="94"/>
  </r>
  <r>
    <x v="0"/>
    <x v="6"/>
    <x v="5"/>
    <n v="52"/>
  </r>
  <r>
    <x v="0"/>
    <x v="7"/>
    <x v="5"/>
    <n v="64"/>
  </r>
  <r>
    <x v="0"/>
    <x v="7"/>
    <x v="12"/>
    <n v="82"/>
  </r>
  <r>
    <x v="0"/>
    <x v="8"/>
    <x v="5"/>
    <n v="50"/>
  </r>
  <r>
    <x v="0"/>
    <x v="8"/>
    <x v="12"/>
    <n v="96"/>
  </r>
  <r>
    <x v="0"/>
    <x v="9"/>
    <x v="5"/>
    <n v="77"/>
  </r>
  <r>
    <x v="0"/>
    <x v="9"/>
    <x v="12"/>
    <n v="69"/>
  </r>
  <r>
    <x v="0"/>
    <x v="10"/>
    <x v="5"/>
    <n v="65"/>
  </r>
  <r>
    <x v="0"/>
    <x v="10"/>
    <x v="12"/>
    <n v="81"/>
  </r>
  <r>
    <x v="0"/>
    <x v="11"/>
    <x v="5"/>
    <n v="29"/>
  </r>
  <r>
    <x v="0"/>
    <x v="11"/>
    <x v="12"/>
    <n v="117"/>
  </r>
  <r>
    <x v="0"/>
    <x v="12"/>
    <x v="12"/>
    <n v="84"/>
  </r>
  <r>
    <x v="0"/>
    <x v="12"/>
    <x v="5"/>
    <n v="62"/>
  </r>
  <r>
    <x v="0"/>
    <x v="13"/>
    <x v="12"/>
    <n v="104"/>
  </r>
  <r>
    <x v="0"/>
    <x v="13"/>
    <x v="5"/>
    <n v="42"/>
  </r>
  <r>
    <x v="0"/>
    <x v="14"/>
    <x v="12"/>
    <n v="122"/>
  </r>
  <r>
    <x v="0"/>
    <x v="14"/>
    <x v="5"/>
    <n v="24"/>
  </r>
  <r>
    <x v="0"/>
    <x v="15"/>
    <x v="5"/>
    <n v="56"/>
  </r>
  <r>
    <x v="0"/>
    <x v="15"/>
    <x v="12"/>
    <n v="90"/>
  </r>
  <r>
    <x v="0"/>
    <x v="16"/>
    <x v="5"/>
    <n v="40"/>
  </r>
  <r>
    <x v="0"/>
    <x v="16"/>
    <x v="12"/>
    <n v="106"/>
  </r>
  <r>
    <x v="0"/>
    <x v="17"/>
    <x v="12"/>
    <n v="116"/>
  </r>
  <r>
    <x v="0"/>
    <x v="17"/>
    <x v="5"/>
    <n v="30"/>
  </r>
  <r>
    <x v="0"/>
    <x v="18"/>
    <x v="12"/>
    <n v="116"/>
  </r>
  <r>
    <x v="0"/>
    <x v="18"/>
    <x v="5"/>
    <n v="30"/>
  </r>
  <r>
    <x v="0"/>
    <x v="19"/>
    <x v="5"/>
    <n v="66"/>
  </r>
  <r>
    <x v="0"/>
    <x v="19"/>
    <x v="12"/>
    <n v="80"/>
  </r>
  <r>
    <x v="0"/>
    <x v="20"/>
    <x v="12"/>
    <n v="128"/>
  </r>
  <r>
    <x v="0"/>
    <x v="20"/>
    <x v="5"/>
    <n v="18"/>
  </r>
  <r>
    <x v="0"/>
    <x v="21"/>
    <x v="5"/>
    <n v="22"/>
  </r>
  <r>
    <x v="0"/>
    <x v="21"/>
    <x v="12"/>
    <n v="124"/>
  </r>
  <r>
    <x v="0"/>
    <x v="22"/>
    <x v="5"/>
    <n v="52"/>
  </r>
  <r>
    <x v="0"/>
    <x v="22"/>
    <x v="12"/>
    <n v="94"/>
  </r>
  <r>
    <x v="0"/>
    <x v="23"/>
    <x v="12"/>
    <n v="123"/>
  </r>
  <r>
    <x v="0"/>
    <x v="23"/>
    <x v="5"/>
    <n v="23"/>
  </r>
  <r>
    <x v="0"/>
    <x v="24"/>
    <x v="12"/>
    <n v="120"/>
  </r>
  <r>
    <x v="0"/>
    <x v="24"/>
    <x v="5"/>
    <n v="26"/>
  </r>
  <r>
    <x v="0"/>
    <x v="25"/>
    <x v="12"/>
    <n v="116"/>
  </r>
  <r>
    <x v="0"/>
    <x v="25"/>
    <x v="5"/>
    <n v="30"/>
  </r>
  <r>
    <x v="0"/>
    <x v="26"/>
    <x v="12"/>
    <n v="112"/>
  </r>
  <r>
    <x v="0"/>
    <x v="26"/>
    <x v="5"/>
    <n v="34"/>
  </r>
  <r>
    <x v="0"/>
    <x v="27"/>
    <x v="5"/>
    <n v="58"/>
  </r>
  <r>
    <x v="0"/>
    <x v="27"/>
    <x v="12"/>
    <n v="88"/>
  </r>
  <r>
    <x v="0"/>
    <x v="28"/>
    <x v="12"/>
    <n v="126"/>
  </r>
  <r>
    <x v="0"/>
    <x v="28"/>
    <x v="5"/>
    <n v="20"/>
  </r>
  <r>
    <x v="0"/>
    <x v="29"/>
    <x v="5"/>
    <n v="33"/>
  </r>
  <r>
    <x v="0"/>
    <x v="29"/>
    <x v="12"/>
    <n v="113"/>
  </r>
  <r>
    <x v="0"/>
    <x v="30"/>
    <x v="5"/>
    <n v="70"/>
  </r>
  <r>
    <x v="0"/>
    <x v="30"/>
    <x v="12"/>
    <n v="76"/>
  </r>
  <r>
    <x v="0"/>
    <x v="31"/>
    <x v="12"/>
    <n v="129"/>
  </r>
  <r>
    <x v="0"/>
    <x v="31"/>
    <x v="5"/>
    <n v="17"/>
  </r>
  <r>
    <x v="0"/>
    <x v="32"/>
    <x v="5"/>
    <n v="61"/>
  </r>
  <r>
    <x v="0"/>
    <x v="32"/>
    <x v="12"/>
    <n v="85"/>
  </r>
  <r>
    <x v="0"/>
    <x v="33"/>
    <x v="12"/>
    <n v="124"/>
  </r>
  <r>
    <x v="0"/>
    <x v="33"/>
    <x v="5"/>
    <n v="22"/>
  </r>
  <r>
    <x v="1"/>
    <x v="0"/>
    <x v="0"/>
    <n v="7.8743407839954198"/>
  </r>
  <r>
    <x v="1"/>
    <x v="0"/>
    <x v="1"/>
    <n v="14.3362597459324"/>
  </r>
  <r>
    <x v="1"/>
    <x v="0"/>
    <x v="2"/>
    <n v="17.548656717997801"/>
  </r>
  <r>
    <x v="1"/>
    <x v="0"/>
    <x v="3"/>
    <n v="11.451038575349701"/>
  </r>
  <r>
    <x v="1"/>
    <x v="0"/>
    <x v="4"/>
    <n v="4.78970417672467"/>
  </r>
  <r>
    <x v="1"/>
    <x v="1"/>
    <x v="4"/>
    <n v="56"/>
  </r>
  <r>
    <x v="1"/>
    <x v="2"/>
    <x v="7"/>
    <n v="51"/>
  </r>
  <r>
    <x v="1"/>
    <x v="2"/>
    <x v="9"/>
    <n v="3"/>
  </r>
  <r>
    <x v="1"/>
    <x v="2"/>
    <x v="11"/>
    <n v="2"/>
  </r>
  <r>
    <x v="1"/>
    <x v="3"/>
    <x v="4"/>
    <n v="56"/>
  </r>
  <r>
    <x v="1"/>
    <x v="4"/>
    <x v="5"/>
    <n v="5"/>
  </r>
  <r>
    <x v="1"/>
    <x v="4"/>
    <x v="12"/>
    <n v="51"/>
  </r>
  <r>
    <x v="1"/>
    <x v="5"/>
    <x v="5"/>
    <n v="2"/>
  </r>
  <r>
    <x v="1"/>
    <x v="5"/>
    <x v="12"/>
    <n v="54"/>
  </r>
  <r>
    <x v="1"/>
    <x v="6"/>
    <x v="12"/>
    <n v="56"/>
  </r>
  <r>
    <x v="1"/>
    <x v="7"/>
    <x v="5"/>
    <n v="1"/>
  </r>
  <r>
    <x v="1"/>
    <x v="7"/>
    <x v="12"/>
    <n v="55"/>
  </r>
  <r>
    <x v="1"/>
    <x v="8"/>
    <x v="5"/>
    <n v="1"/>
  </r>
  <r>
    <x v="1"/>
    <x v="8"/>
    <x v="12"/>
    <n v="55"/>
  </r>
  <r>
    <x v="1"/>
    <x v="9"/>
    <x v="5"/>
    <n v="6"/>
  </r>
  <r>
    <x v="1"/>
    <x v="9"/>
    <x v="12"/>
    <n v="50"/>
  </r>
  <r>
    <x v="1"/>
    <x v="10"/>
    <x v="5"/>
    <n v="9"/>
  </r>
  <r>
    <x v="1"/>
    <x v="10"/>
    <x v="12"/>
    <n v="47"/>
  </r>
  <r>
    <x v="1"/>
    <x v="11"/>
    <x v="5"/>
    <n v="2"/>
  </r>
  <r>
    <x v="1"/>
    <x v="11"/>
    <x v="12"/>
    <n v="54"/>
  </r>
  <r>
    <x v="1"/>
    <x v="12"/>
    <x v="12"/>
    <n v="56"/>
  </r>
  <r>
    <x v="1"/>
    <x v="13"/>
    <x v="12"/>
    <n v="56"/>
  </r>
  <r>
    <x v="1"/>
    <x v="14"/>
    <x v="12"/>
    <n v="56"/>
  </r>
  <r>
    <x v="1"/>
    <x v="15"/>
    <x v="5"/>
    <n v="3"/>
  </r>
  <r>
    <x v="1"/>
    <x v="15"/>
    <x v="12"/>
    <n v="53"/>
  </r>
  <r>
    <x v="1"/>
    <x v="16"/>
    <x v="5"/>
    <n v="1"/>
  </r>
  <r>
    <x v="1"/>
    <x v="16"/>
    <x v="12"/>
    <n v="55"/>
  </r>
  <r>
    <x v="1"/>
    <x v="17"/>
    <x v="12"/>
    <n v="53"/>
  </r>
  <r>
    <x v="1"/>
    <x v="17"/>
    <x v="5"/>
    <n v="3"/>
  </r>
  <r>
    <x v="1"/>
    <x v="18"/>
    <x v="12"/>
    <n v="55"/>
  </r>
  <r>
    <x v="1"/>
    <x v="18"/>
    <x v="5"/>
    <n v="1"/>
  </r>
  <r>
    <x v="1"/>
    <x v="19"/>
    <x v="12"/>
    <n v="56"/>
  </r>
  <r>
    <x v="1"/>
    <x v="20"/>
    <x v="12"/>
    <n v="55"/>
  </r>
  <r>
    <x v="1"/>
    <x v="20"/>
    <x v="5"/>
    <n v="1"/>
  </r>
  <r>
    <x v="1"/>
    <x v="21"/>
    <x v="12"/>
    <n v="56"/>
  </r>
  <r>
    <x v="1"/>
    <x v="22"/>
    <x v="12"/>
    <n v="56"/>
  </r>
  <r>
    <x v="1"/>
    <x v="23"/>
    <x v="12"/>
    <n v="56"/>
  </r>
  <r>
    <x v="1"/>
    <x v="24"/>
    <x v="12"/>
    <n v="55"/>
  </r>
  <r>
    <x v="1"/>
    <x v="24"/>
    <x v="5"/>
    <n v="1"/>
  </r>
  <r>
    <x v="1"/>
    <x v="25"/>
    <x v="12"/>
    <n v="54"/>
  </r>
  <r>
    <x v="1"/>
    <x v="25"/>
    <x v="5"/>
    <n v="2"/>
  </r>
  <r>
    <x v="1"/>
    <x v="26"/>
    <x v="12"/>
    <n v="54"/>
  </r>
  <r>
    <x v="1"/>
    <x v="26"/>
    <x v="5"/>
    <n v="2"/>
  </r>
  <r>
    <x v="1"/>
    <x v="27"/>
    <x v="5"/>
    <n v="1"/>
  </r>
  <r>
    <x v="1"/>
    <x v="27"/>
    <x v="12"/>
    <n v="55"/>
  </r>
  <r>
    <x v="1"/>
    <x v="28"/>
    <x v="12"/>
    <n v="56"/>
  </r>
  <r>
    <x v="1"/>
    <x v="29"/>
    <x v="5"/>
    <n v="1"/>
  </r>
  <r>
    <x v="1"/>
    <x v="29"/>
    <x v="12"/>
    <n v="55"/>
  </r>
  <r>
    <x v="1"/>
    <x v="30"/>
    <x v="12"/>
    <n v="56"/>
  </r>
  <r>
    <x v="1"/>
    <x v="31"/>
    <x v="12"/>
    <n v="54"/>
  </r>
  <r>
    <x v="1"/>
    <x v="31"/>
    <x v="5"/>
    <n v="2"/>
  </r>
  <r>
    <x v="1"/>
    <x v="32"/>
    <x v="5"/>
    <n v="5"/>
  </r>
  <r>
    <x v="1"/>
    <x v="32"/>
    <x v="12"/>
    <n v="51"/>
  </r>
  <r>
    <x v="1"/>
    <x v="33"/>
    <x v="12"/>
    <n v="54"/>
  </r>
  <r>
    <x v="1"/>
    <x v="33"/>
    <x v="5"/>
    <n v="2"/>
  </r>
  <r>
    <x v="2"/>
    <x v="0"/>
    <x v="0"/>
    <n v="8.1077304763187694"/>
  </r>
  <r>
    <x v="2"/>
    <x v="0"/>
    <x v="1"/>
    <n v="12.2511795755089"/>
  </r>
  <r>
    <x v="2"/>
    <x v="0"/>
    <x v="2"/>
    <n v="12.954454427078799"/>
  </r>
  <r>
    <x v="2"/>
    <x v="0"/>
    <x v="3"/>
    <n v="7.3143118917190497"/>
  </r>
  <r>
    <x v="2"/>
    <x v="0"/>
    <x v="4"/>
    <n v="2.5863344138862798"/>
  </r>
  <r>
    <x v="2"/>
    <x v="1"/>
    <x v="0"/>
    <n v="2.2640790046484101E-3"/>
  </r>
  <r>
    <x v="2"/>
    <x v="1"/>
    <x v="1"/>
    <n v="1.6249048138517499"/>
  </r>
  <r>
    <x v="2"/>
    <x v="1"/>
    <x v="2"/>
    <n v="25.437659270762399"/>
  </r>
  <r>
    <x v="2"/>
    <x v="1"/>
    <x v="3"/>
    <n v="15.816324973251801"/>
  </r>
  <r>
    <x v="2"/>
    <x v="1"/>
    <x v="4"/>
    <n v="0.332857647641156"/>
  </r>
  <r>
    <x v="2"/>
    <x v="2"/>
    <x v="6"/>
    <n v="0.99423643103644799"/>
  </r>
  <r>
    <x v="2"/>
    <x v="2"/>
    <x v="7"/>
    <n v="20.611016253037398"/>
  </r>
  <r>
    <x v="2"/>
    <x v="2"/>
    <x v="8"/>
    <n v="9.3410520762483298"/>
  </r>
  <r>
    <x v="2"/>
    <x v="2"/>
    <x v="9"/>
    <n v="12.2677060241897"/>
  </r>
  <r>
    <x v="2"/>
    <x v="3"/>
    <x v="0"/>
    <n v="6.1506394666828702E-2"/>
  </r>
  <r>
    <x v="2"/>
    <x v="3"/>
    <x v="1"/>
    <n v="2.1188384088023602"/>
  </r>
  <r>
    <x v="2"/>
    <x v="3"/>
    <x v="2"/>
    <n v="14.379250042440299"/>
  </r>
  <r>
    <x v="2"/>
    <x v="3"/>
    <x v="3"/>
    <n v="20.2710783084047"/>
  </r>
  <r>
    <x v="2"/>
    <x v="3"/>
    <x v="4"/>
    <n v="6.3833376301976896"/>
  </r>
  <r>
    <x v="2"/>
    <x v="4"/>
    <x v="5"/>
    <n v="37.220862247089798"/>
  </r>
  <r>
    <x v="2"/>
    <x v="4"/>
    <x v="12"/>
    <n v="5.9931485374220097"/>
  </r>
  <r>
    <x v="2"/>
    <x v="5"/>
    <x v="5"/>
    <n v="30.279452756384"/>
  </r>
  <r>
    <x v="2"/>
    <x v="5"/>
    <x v="12"/>
    <n v="12.934558028127899"/>
  </r>
  <r>
    <x v="2"/>
    <x v="6"/>
    <x v="12"/>
    <n v="16.3010460386818"/>
  </r>
  <r>
    <x v="2"/>
    <x v="6"/>
    <x v="5"/>
    <n v="26.912964745830099"/>
  </r>
  <r>
    <x v="2"/>
    <x v="7"/>
    <x v="5"/>
    <n v="29.8008259052414"/>
  </r>
  <r>
    <x v="2"/>
    <x v="7"/>
    <x v="12"/>
    <n v="13.4131848792704"/>
  </r>
  <r>
    <x v="2"/>
    <x v="8"/>
    <x v="5"/>
    <n v="16.755577222899699"/>
  </r>
  <r>
    <x v="2"/>
    <x v="8"/>
    <x v="12"/>
    <n v="26.4584335616121"/>
  </r>
  <r>
    <x v="2"/>
    <x v="9"/>
    <x v="5"/>
    <n v="32.825592665998897"/>
  </r>
  <r>
    <x v="2"/>
    <x v="9"/>
    <x v="12"/>
    <n v="10.388418118513"/>
  </r>
  <r>
    <x v="2"/>
    <x v="10"/>
    <x v="5"/>
    <n v="21.223487844526201"/>
  </r>
  <r>
    <x v="2"/>
    <x v="10"/>
    <x v="12"/>
    <n v="21.990522939985599"/>
  </r>
  <r>
    <x v="2"/>
    <x v="11"/>
    <x v="5"/>
    <n v="12.6983981747006"/>
  </r>
  <r>
    <x v="2"/>
    <x v="11"/>
    <x v="12"/>
    <n v="30.5156126098112"/>
  </r>
  <r>
    <x v="2"/>
    <x v="12"/>
    <x v="12"/>
    <n v="14.898653947268301"/>
  </r>
  <r>
    <x v="2"/>
    <x v="12"/>
    <x v="5"/>
    <n v="28.315356837243598"/>
  </r>
  <r>
    <x v="2"/>
    <x v="13"/>
    <x v="12"/>
    <n v="32.9021581352795"/>
  </r>
  <r>
    <x v="2"/>
    <x v="13"/>
    <x v="5"/>
    <n v="10.3118526492323"/>
  </r>
  <r>
    <x v="2"/>
    <x v="14"/>
    <x v="12"/>
    <n v="32.256789451817497"/>
  </r>
  <r>
    <x v="2"/>
    <x v="14"/>
    <x v="5"/>
    <n v="10.957221332694299"/>
  </r>
  <r>
    <x v="2"/>
    <x v="15"/>
    <x v="5"/>
    <n v="28.201008005663901"/>
  </r>
  <r>
    <x v="2"/>
    <x v="15"/>
    <x v="12"/>
    <n v="15.0130027788479"/>
  </r>
  <r>
    <x v="2"/>
    <x v="16"/>
    <x v="5"/>
    <n v="13.108011670684"/>
  </r>
  <r>
    <x v="2"/>
    <x v="16"/>
    <x v="12"/>
    <n v="30.105999113827799"/>
  </r>
  <r>
    <x v="2"/>
    <x v="17"/>
    <x v="12"/>
    <n v="25.863247828949699"/>
  </r>
  <r>
    <x v="2"/>
    <x v="17"/>
    <x v="5"/>
    <n v="17.3507629555622"/>
  </r>
  <r>
    <x v="2"/>
    <x v="18"/>
    <x v="12"/>
    <n v="25.9336568812653"/>
  </r>
  <r>
    <x v="2"/>
    <x v="18"/>
    <x v="5"/>
    <n v="17.280353903246599"/>
  </r>
  <r>
    <x v="2"/>
    <x v="19"/>
    <x v="5"/>
    <n v="34.3926691014547"/>
  </r>
  <r>
    <x v="2"/>
    <x v="19"/>
    <x v="12"/>
    <n v="8.8213416830571898"/>
  </r>
  <r>
    <x v="2"/>
    <x v="20"/>
    <x v="12"/>
    <n v="36.342934060755702"/>
  </r>
  <r>
    <x v="2"/>
    <x v="20"/>
    <x v="5"/>
    <n v="6.8710767237560999"/>
  </r>
  <r>
    <x v="2"/>
    <x v="21"/>
    <x v="5"/>
    <n v="3.9886103494837601"/>
  </r>
  <r>
    <x v="2"/>
    <x v="21"/>
    <x v="12"/>
    <n v="39.225400435028099"/>
  </r>
  <r>
    <x v="2"/>
    <x v="22"/>
    <x v="5"/>
    <n v="22.6661118341062"/>
  </r>
  <r>
    <x v="2"/>
    <x v="22"/>
    <x v="12"/>
    <n v="20.547898950405699"/>
  </r>
  <r>
    <x v="2"/>
    <x v="23"/>
    <x v="12"/>
    <n v="37.525283751071399"/>
  </r>
  <r>
    <x v="2"/>
    <x v="23"/>
    <x v="5"/>
    <n v="5.6887270334404496"/>
  </r>
  <r>
    <x v="2"/>
    <x v="24"/>
    <x v="12"/>
    <n v="32.169309691907003"/>
  </r>
  <r>
    <x v="2"/>
    <x v="24"/>
    <x v="5"/>
    <n v="11.0447010926048"/>
  </r>
  <r>
    <x v="2"/>
    <x v="25"/>
    <x v="12"/>
    <n v="32.201038389080601"/>
  </r>
  <r>
    <x v="2"/>
    <x v="25"/>
    <x v="5"/>
    <n v="11.0129723954312"/>
  </r>
  <r>
    <x v="2"/>
    <x v="26"/>
    <x v="12"/>
    <n v="28.9050580353485"/>
  </r>
  <r>
    <x v="2"/>
    <x v="26"/>
    <x v="5"/>
    <n v="14.3089527491633"/>
  </r>
  <r>
    <x v="2"/>
    <x v="27"/>
    <x v="5"/>
    <n v="28.0076860469735"/>
  </r>
  <r>
    <x v="2"/>
    <x v="27"/>
    <x v="12"/>
    <n v="15.206324737538299"/>
  </r>
  <r>
    <x v="2"/>
    <x v="28"/>
    <x v="12"/>
    <n v="33.264332630130099"/>
  </r>
  <r>
    <x v="2"/>
    <x v="28"/>
    <x v="5"/>
    <n v="9.9496781543817594"/>
  </r>
  <r>
    <x v="2"/>
    <x v="29"/>
    <x v="5"/>
    <n v="15.558279700291999"/>
  </r>
  <r>
    <x v="2"/>
    <x v="29"/>
    <x v="12"/>
    <n v="27.655731084219799"/>
  </r>
  <r>
    <x v="2"/>
    <x v="30"/>
    <x v="5"/>
    <n v="37.6171276906719"/>
  </r>
  <r>
    <x v="2"/>
    <x v="30"/>
    <x v="12"/>
    <n v="5.5968830938399696"/>
  </r>
  <r>
    <x v="2"/>
    <x v="31"/>
    <x v="12"/>
    <n v="35.699022543090599"/>
  </r>
  <r>
    <x v="2"/>
    <x v="31"/>
    <x v="5"/>
    <n v="7.5149882414212001"/>
  </r>
  <r>
    <x v="2"/>
    <x v="32"/>
    <x v="5"/>
    <n v="29.2394929933517"/>
  </r>
  <r>
    <x v="2"/>
    <x v="32"/>
    <x v="12"/>
    <n v="13.974517791160199"/>
  </r>
  <r>
    <x v="2"/>
    <x v="33"/>
    <x v="12"/>
    <n v="35.282628656268699"/>
  </r>
  <r>
    <x v="2"/>
    <x v="33"/>
    <x v="5"/>
    <n v="7.93138212824317"/>
  </r>
  <r>
    <x v="3"/>
    <x v="0"/>
    <x v="0"/>
    <n v="18.245767399242101"/>
  </r>
  <r>
    <x v="3"/>
    <x v="0"/>
    <x v="1"/>
    <n v="14.278552227414099"/>
  </r>
  <r>
    <x v="3"/>
    <x v="0"/>
    <x v="2"/>
    <n v="4.7500252964707004"/>
  </r>
  <r>
    <x v="3"/>
    <x v="0"/>
    <x v="3"/>
    <n v="0.49564380381538797"/>
  </r>
  <r>
    <x v="3"/>
    <x v="0"/>
    <x v="4"/>
    <n v="1.6000488545863001E-2"/>
  </r>
  <r>
    <x v="3"/>
    <x v="1"/>
    <x v="0"/>
    <n v="8.6542992496242093"/>
  </r>
  <r>
    <x v="3"/>
    <x v="1"/>
    <x v="1"/>
    <n v="18.132728168370399"/>
  </r>
  <r>
    <x v="3"/>
    <x v="1"/>
    <x v="2"/>
    <n v="9.7632140478512106"/>
  </r>
  <r>
    <x v="3"/>
    <x v="1"/>
    <x v="3"/>
    <n v="1.20324687454499"/>
  </r>
  <r>
    <x v="3"/>
    <x v="1"/>
    <x v="4"/>
    <n v="3.2500875097327103E-2"/>
  </r>
  <r>
    <x v="3"/>
    <x v="2"/>
    <x v="5"/>
    <n v="5"/>
  </r>
  <r>
    <x v="3"/>
    <x v="2"/>
    <x v="6"/>
    <n v="10.0057635689636"/>
  </r>
  <r>
    <x v="3"/>
    <x v="2"/>
    <x v="7"/>
    <n v="2.3889837469626101"/>
  </r>
  <r>
    <x v="3"/>
    <x v="2"/>
    <x v="8"/>
    <n v="6.6589479237516702"/>
  </r>
  <r>
    <x v="3"/>
    <x v="2"/>
    <x v="9"/>
    <n v="4.7322939758103297"/>
  </r>
  <r>
    <x v="3"/>
    <x v="2"/>
    <x v="10"/>
    <n v="8"/>
  </r>
  <r>
    <x v="3"/>
    <x v="2"/>
    <x v="11"/>
    <n v="1"/>
  </r>
  <r>
    <x v="3"/>
    <x v="3"/>
    <x v="0"/>
    <n v="9.1118629848832295"/>
  </r>
  <r>
    <x v="3"/>
    <x v="3"/>
    <x v="1"/>
    <n v="13.19497709801"/>
  </r>
  <r>
    <x v="3"/>
    <x v="3"/>
    <x v="2"/>
    <n v="10.826719673661399"/>
  </r>
  <r>
    <x v="3"/>
    <x v="3"/>
    <x v="3"/>
    <n v="3.9615713555719099"/>
  </r>
  <r>
    <x v="3"/>
    <x v="3"/>
    <x v="4"/>
    <n v="0.69085810336166797"/>
  </r>
  <r>
    <x v="3"/>
    <x v="4"/>
    <x v="5"/>
    <n v="35.779137752910202"/>
  </r>
  <r>
    <x v="3"/>
    <x v="4"/>
    <x v="12"/>
    <n v="2.0068514625779899"/>
  </r>
  <r>
    <x v="3"/>
    <x v="5"/>
    <x v="5"/>
    <n v="30.720547243616"/>
  </r>
  <r>
    <x v="3"/>
    <x v="5"/>
    <x v="12"/>
    <n v="7.0654419718721302"/>
  </r>
  <r>
    <x v="3"/>
    <x v="6"/>
    <x v="12"/>
    <n v="15.6989539613182"/>
  </r>
  <r>
    <x v="3"/>
    <x v="6"/>
    <x v="5"/>
    <n v="22.087035254169901"/>
  </r>
  <r>
    <x v="3"/>
    <x v="7"/>
    <x v="5"/>
    <n v="32.199174094758497"/>
  </r>
  <r>
    <x v="3"/>
    <x v="7"/>
    <x v="12"/>
    <n v="5.58681512072961"/>
  </r>
  <r>
    <x v="3"/>
    <x v="8"/>
    <x v="5"/>
    <n v="32.244422777100297"/>
  </r>
  <r>
    <x v="3"/>
    <x v="8"/>
    <x v="12"/>
    <n v="5.5415664383878598"/>
  </r>
  <r>
    <x v="3"/>
    <x v="9"/>
    <x v="5"/>
    <n v="36.174407334001103"/>
  </r>
  <r>
    <x v="3"/>
    <x v="9"/>
    <x v="12"/>
    <n v="1.61158188148703"/>
  </r>
  <r>
    <x v="3"/>
    <x v="10"/>
    <x v="5"/>
    <n v="30.776512155473799"/>
  </r>
  <r>
    <x v="3"/>
    <x v="10"/>
    <x v="12"/>
    <n v="7.0094770600143796"/>
  </r>
  <r>
    <x v="3"/>
    <x v="11"/>
    <x v="5"/>
    <n v="13.3016018252994"/>
  </r>
  <r>
    <x v="3"/>
    <x v="11"/>
    <x v="12"/>
    <n v="24.4843873901888"/>
  </r>
  <r>
    <x v="3"/>
    <x v="12"/>
    <x v="12"/>
    <n v="5.1013460527317296"/>
  </r>
  <r>
    <x v="3"/>
    <x v="12"/>
    <x v="5"/>
    <n v="32.684643162756402"/>
  </r>
  <r>
    <x v="3"/>
    <x v="13"/>
    <x v="12"/>
    <n v="8.0978418647204702"/>
  </r>
  <r>
    <x v="3"/>
    <x v="13"/>
    <x v="5"/>
    <n v="29.6881473507677"/>
  </r>
  <r>
    <x v="3"/>
    <x v="14"/>
    <x v="12"/>
    <n v="26.7432105481825"/>
  </r>
  <r>
    <x v="3"/>
    <x v="14"/>
    <x v="5"/>
    <n v="11.042778667305701"/>
  </r>
  <r>
    <x v="3"/>
    <x v="15"/>
    <x v="5"/>
    <n v="23.798991994336099"/>
  </r>
  <r>
    <x v="3"/>
    <x v="15"/>
    <x v="12"/>
    <n v="13.9869972211521"/>
  </r>
  <r>
    <x v="3"/>
    <x v="16"/>
    <x v="5"/>
    <n v="25.891988329316"/>
  </r>
  <r>
    <x v="3"/>
    <x v="16"/>
    <x v="12"/>
    <n v="11.894000886172201"/>
  </r>
  <r>
    <x v="3"/>
    <x v="17"/>
    <x v="12"/>
    <n v="29.136752171050301"/>
  </r>
  <r>
    <x v="3"/>
    <x v="17"/>
    <x v="5"/>
    <n v="8.6492370444378306"/>
  </r>
  <r>
    <x v="3"/>
    <x v="18"/>
    <x v="12"/>
    <n v="27.0663431187347"/>
  </r>
  <r>
    <x v="3"/>
    <x v="18"/>
    <x v="5"/>
    <n v="10.719646096753401"/>
  </r>
  <r>
    <x v="3"/>
    <x v="19"/>
    <x v="5"/>
    <n v="29.6073308985453"/>
  </r>
  <r>
    <x v="3"/>
    <x v="19"/>
    <x v="12"/>
    <n v="8.1786583169428102"/>
  </r>
  <r>
    <x v="3"/>
    <x v="20"/>
    <x v="12"/>
    <n v="29.657065939244301"/>
  </r>
  <r>
    <x v="3"/>
    <x v="20"/>
    <x v="5"/>
    <n v="8.1289232762438992"/>
  </r>
  <r>
    <x v="3"/>
    <x v="21"/>
    <x v="5"/>
    <n v="18.0113896505162"/>
  </r>
  <r>
    <x v="3"/>
    <x v="21"/>
    <x v="12"/>
    <n v="19.774599564971901"/>
  </r>
  <r>
    <x v="3"/>
    <x v="22"/>
    <x v="5"/>
    <n v="27.333888165893899"/>
  </r>
  <r>
    <x v="3"/>
    <x v="22"/>
    <x v="12"/>
    <n v="10.452101049594299"/>
  </r>
  <r>
    <x v="3"/>
    <x v="23"/>
    <x v="12"/>
    <n v="22.474716248928601"/>
  </r>
  <r>
    <x v="3"/>
    <x v="23"/>
    <x v="5"/>
    <n v="15.3112729665595"/>
  </r>
  <r>
    <x v="3"/>
    <x v="24"/>
    <x v="12"/>
    <n v="24.830690308093001"/>
  </r>
  <r>
    <x v="3"/>
    <x v="24"/>
    <x v="5"/>
    <n v="12.9552989073952"/>
  </r>
  <r>
    <x v="3"/>
    <x v="25"/>
    <x v="12"/>
    <n v="23.798961610919399"/>
  </r>
  <r>
    <x v="3"/>
    <x v="25"/>
    <x v="5"/>
    <n v="13.9870276045688"/>
  </r>
  <r>
    <x v="3"/>
    <x v="26"/>
    <x v="12"/>
    <n v="23.0949419646515"/>
  </r>
  <r>
    <x v="3"/>
    <x v="26"/>
    <x v="5"/>
    <n v="14.6910472508367"/>
  </r>
  <r>
    <x v="3"/>
    <x v="27"/>
    <x v="5"/>
    <n v="28.9923139530265"/>
  </r>
  <r>
    <x v="3"/>
    <x v="27"/>
    <x v="12"/>
    <n v="8.7936752624616705"/>
  </r>
  <r>
    <x v="3"/>
    <x v="28"/>
    <x v="12"/>
    <n v="29.735667369869901"/>
  </r>
  <r>
    <x v="3"/>
    <x v="28"/>
    <x v="5"/>
    <n v="8.0503218456182406"/>
  </r>
  <r>
    <x v="3"/>
    <x v="29"/>
    <x v="5"/>
    <n v="14.441720299708001"/>
  </r>
  <r>
    <x v="3"/>
    <x v="29"/>
    <x v="12"/>
    <n v="23.344268915780201"/>
  </r>
  <r>
    <x v="3"/>
    <x v="30"/>
    <x v="5"/>
    <n v="30.3828723093281"/>
  </r>
  <r>
    <x v="3"/>
    <x v="30"/>
    <x v="12"/>
    <n v="7.4031169061600304"/>
  </r>
  <r>
    <x v="3"/>
    <x v="31"/>
    <x v="12"/>
    <n v="32.300977456909401"/>
  </r>
  <r>
    <x v="3"/>
    <x v="31"/>
    <x v="5"/>
    <n v="5.4850117585787999"/>
  </r>
  <r>
    <x v="3"/>
    <x v="32"/>
    <x v="5"/>
    <n v="26.7605070066483"/>
  </r>
  <r>
    <x v="3"/>
    <x v="32"/>
    <x v="12"/>
    <n v="11.025482208839801"/>
  </r>
  <r>
    <x v="3"/>
    <x v="33"/>
    <x v="12"/>
    <n v="27.717371343731301"/>
  </r>
  <r>
    <x v="3"/>
    <x v="33"/>
    <x v="5"/>
    <n v="10.0686178717568"/>
  </r>
  <r>
    <x v="4"/>
    <x v="0"/>
    <x v="0"/>
    <n v="2.6581201081785499"/>
  </r>
  <r>
    <x v="4"/>
    <x v="0"/>
    <x v="1"/>
    <n v="3.4263770042279802"/>
  </r>
  <r>
    <x v="4"/>
    <x v="0"/>
    <x v="2"/>
    <n v="0.87796735778624901"/>
  </r>
  <r>
    <x v="4"/>
    <x v="0"/>
    <x v="3"/>
    <n v="3.72947529813554E-2"/>
  </r>
  <r>
    <x v="4"/>
    <x v="0"/>
    <x v="4"/>
    <n v="2.4077682586602699E-4"/>
  </r>
  <r>
    <x v="4"/>
    <x v="1"/>
    <x v="1"/>
    <n v="9.3378411214484203E-6"/>
  </r>
  <r>
    <x v="4"/>
    <x v="1"/>
    <x v="2"/>
    <n v="0.23166467463180901"/>
  </r>
  <r>
    <x v="4"/>
    <x v="1"/>
    <x v="3"/>
    <n v="5.6923063507376099"/>
  </r>
  <r>
    <x v="4"/>
    <x v="1"/>
    <x v="4"/>
    <n v="1.07601963678932"/>
  </r>
  <r>
    <x v="4"/>
    <x v="2"/>
    <x v="7"/>
    <n v="1"/>
  </r>
  <r>
    <x v="4"/>
    <x v="2"/>
    <x v="8"/>
    <n v="1"/>
  </r>
  <r>
    <x v="4"/>
    <x v="2"/>
    <x v="9"/>
    <n v="4"/>
  </r>
  <r>
    <x v="4"/>
    <x v="2"/>
    <x v="11"/>
    <n v="1"/>
  </r>
  <r>
    <x v="4"/>
    <x v="3"/>
    <x v="0"/>
    <n v="0.83475899024283595"/>
  </r>
  <r>
    <x v="4"/>
    <x v="3"/>
    <x v="1"/>
    <n v="2.0885081403300698"/>
  </r>
  <r>
    <x v="4"/>
    <x v="3"/>
    <x v="2"/>
    <n v="2.5170114385947402"/>
  </r>
  <r>
    <x v="4"/>
    <x v="3"/>
    <x v="3"/>
    <n v="1.2691590466059399"/>
  </r>
  <r>
    <x v="4"/>
    <x v="3"/>
    <x v="4"/>
    <n v="0.290562384226423"/>
  </r>
  <r>
    <x v="4"/>
    <x v="4"/>
    <x v="5"/>
    <n v="1"/>
  </r>
  <r>
    <x v="4"/>
    <x v="4"/>
    <x v="12"/>
    <n v="6"/>
  </r>
  <r>
    <x v="4"/>
    <x v="5"/>
    <x v="12"/>
    <n v="7"/>
  </r>
  <r>
    <x v="4"/>
    <x v="6"/>
    <x v="12"/>
    <n v="6"/>
  </r>
  <r>
    <x v="4"/>
    <x v="6"/>
    <x v="5"/>
    <n v="1"/>
  </r>
  <r>
    <x v="4"/>
    <x v="7"/>
    <x v="12"/>
    <n v="7"/>
  </r>
  <r>
    <x v="4"/>
    <x v="8"/>
    <x v="12"/>
    <n v="7"/>
  </r>
  <r>
    <x v="4"/>
    <x v="9"/>
    <x v="5"/>
    <n v="1"/>
  </r>
  <r>
    <x v="4"/>
    <x v="9"/>
    <x v="12"/>
    <n v="6"/>
  </r>
  <r>
    <x v="4"/>
    <x v="10"/>
    <x v="5"/>
    <n v="2"/>
  </r>
  <r>
    <x v="4"/>
    <x v="10"/>
    <x v="12"/>
    <n v="5"/>
  </r>
  <r>
    <x v="4"/>
    <x v="11"/>
    <x v="12"/>
    <n v="7"/>
  </r>
  <r>
    <x v="4"/>
    <x v="12"/>
    <x v="12"/>
    <n v="7"/>
  </r>
  <r>
    <x v="4"/>
    <x v="13"/>
    <x v="12"/>
    <n v="7"/>
  </r>
  <r>
    <x v="4"/>
    <x v="14"/>
    <x v="12"/>
    <n v="6"/>
  </r>
  <r>
    <x v="4"/>
    <x v="14"/>
    <x v="5"/>
    <n v="1"/>
  </r>
  <r>
    <x v="4"/>
    <x v="15"/>
    <x v="5"/>
    <n v="1"/>
  </r>
  <r>
    <x v="4"/>
    <x v="15"/>
    <x v="12"/>
    <n v="6"/>
  </r>
  <r>
    <x v="4"/>
    <x v="16"/>
    <x v="12"/>
    <n v="7"/>
  </r>
  <r>
    <x v="4"/>
    <x v="17"/>
    <x v="12"/>
    <n v="7"/>
  </r>
  <r>
    <x v="4"/>
    <x v="18"/>
    <x v="12"/>
    <n v="7"/>
  </r>
  <r>
    <x v="4"/>
    <x v="19"/>
    <x v="5"/>
    <n v="1"/>
  </r>
  <r>
    <x v="4"/>
    <x v="19"/>
    <x v="12"/>
    <n v="6"/>
  </r>
  <r>
    <x v="4"/>
    <x v="20"/>
    <x v="12"/>
    <n v="7"/>
  </r>
  <r>
    <x v="4"/>
    <x v="21"/>
    <x v="12"/>
    <n v="7"/>
  </r>
  <r>
    <x v="4"/>
    <x v="22"/>
    <x v="5"/>
    <n v="1"/>
  </r>
  <r>
    <x v="4"/>
    <x v="22"/>
    <x v="12"/>
    <n v="6"/>
  </r>
  <r>
    <x v="4"/>
    <x v="23"/>
    <x v="12"/>
    <n v="7"/>
  </r>
  <r>
    <x v="4"/>
    <x v="24"/>
    <x v="12"/>
    <n v="7"/>
  </r>
  <r>
    <x v="4"/>
    <x v="25"/>
    <x v="12"/>
    <n v="6"/>
  </r>
  <r>
    <x v="4"/>
    <x v="25"/>
    <x v="5"/>
    <n v="1"/>
  </r>
  <r>
    <x v="4"/>
    <x v="26"/>
    <x v="12"/>
    <n v="6"/>
  </r>
  <r>
    <x v="4"/>
    <x v="26"/>
    <x v="5"/>
    <n v="1"/>
  </r>
  <r>
    <x v="4"/>
    <x v="27"/>
    <x v="12"/>
    <n v="7"/>
  </r>
  <r>
    <x v="4"/>
    <x v="28"/>
    <x v="12"/>
    <n v="6"/>
  </r>
  <r>
    <x v="4"/>
    <x v="28"/>
    <x v="5"/>
    <n v="1"/>
  </r>
  <r>
    <x v="4"/>
    <x v="29"/>
    <x v="12"/>
    <n v="7"/>
  </r>
  <r>
    <x v="4"/>
    <x v="30"/>
    <x v="5"/>
    <n v="1"/>
  </r>
  <r>
    <x v="4"/>
    <x v="30"/>
    <x v="12"/>
    <n v="6"/>
  </r>
  <r>
    <x v="4"/>
    <x v="31"/>
    <x v="12"/>
    <n v="7"/>
  </r>
  <r>
    <x v="4"/>
    <x v="32"/>
    <x v="12"/>
    <n v="7"/>
  </r>
  <r>
    <x v="4"/>
    <x v="33"/>
    <x v="12"/>
    <n v="7"/>
  </r>
  <r>
    <x v="5"/>
    <x v="0"/>
    <x v="0"/>
    <n v="0.45325468348418002"/>
  </r>
  <r>
    <x v="5"/>
    <x v="0"/>
    <x v="1"/>
    <n v="0.349332700468375"/>
  </r>
  <r>
    <x v="5"/>
    <x v="0"/>
    <x v="2"/>
    <n v="0.39482523209489201"/>
  </r>
  <r>
    <x v="5"/>
    <x v="0"/>
    <x v="3"/>
    <n v="0.349332700468375"/>
  </r>
  <r>
    <x v="5"/>
    <x v="0"/>
    <x v="4"/>
    <n v="0.45325468348418002"/>
  </r>
  <r>
    <x v="5"/>
    <x v="1"/>
    <x v="0"/>
    <n v="0.61707503383720397"/>
  </r>
  <r>
    <x v="5"/>
    <x v="1"/>
    <x v="1"/>
    <n v="0.76584993232559295"/>
  </r>
  <r>
    <x v="5"/>
    <x v="1"/>
    <x v="2"/>
    <n v="0.48346062991907501"/>
  </r>
  <r>
    <x v="5"/>
    <x v="1"/>
    <x v="3"/>
    <n v="0.12119507396970999"/>
  </r>
  <r>
    <x v="5"/>
    <x v="1"/>
    <x v="4"/>
    <n v="1.2419329948419299E-2"/>
  </r>
  <r>
    <x v="5"/>
    <x v="2"/>
    <x v="5"/>
    <n v="1"/>
  </r>
  <r>
    <x v="5"/>
    <x v="2"/>
    <x v="7"/>
    <n v="1"/>
  </r>
  <r>
    <x v="5"/>
    <x v="3"/>
    <x v="0"/>
    <n v="0.99999996999999996"/>
  </r>
  <r>
    <x v="5"/>
    <x v="3"/>
    <x v="1"/>
    <n v="0.95449977021975196"/>
  </r>
  <r>
    <x v="5"/>
    <x v="3"/>
    <x v="2"/>
    <n v="4.5436917291465199E-2"/>
  </r>
  <r>
    <x v="5"/>
    <x v="3"/>
    <x v="3"/>
    <n v="6.3340515608616702E-5"/>
  </r>
  <r>
    <x v="5"/>
    <x v="3"/>
    <x v="4"/>
    <n v="1.9731751140060898E-9"/>
  </r>
  <r>
    <x v="5"/>
    <x v="4"/>
    <x v="5"/>
    <n v="1"/>
  </r>
  <r>
    <x v="5"/>
    <x v="4"/>
    <x v="12"/>
    <n v="1"/>
  </r>
  <r>
    <x v="5"/>
    <x v="5"/>
    <x v="5"/>
    <n v="2"/>
  </r>
  <r>
    <x v="5"/>
    <x v="6"/>
    <x v="5"/>
    <n v="2"/>
  </r>
  <r>
    <x v="5"/>
    <x v="7"/>
    <x v="5"/>
    <n v="1"/>
  </r>
  <r>
    <x v="5"/>
    <x v="7"/>
    <x v="12"/>
    <n v="1"/>
  </r>
  <r>
    <x v="5"/>
    <x v="8"/>
    <x v="12"/>
    <n v="2"/>
  </r>
  <r>
    <x v="5"/>
    <x v="9"/>
    <x v="5"/>
    <n v="1"/>
  </r>
  <r>
    <x v="5"/>
    <x v="9"/>
    <x v="12"/>
    <n v="1"/>
  </r>
  <r>
    <x v="5"/>
    <x v="10"/>
    <x v="5"/>
    <n v="2"/>
  </r>
  <r>
    <x v="5"/>
    <x v="11"/>
    <x v="5"/>
    <n v="1"/>
  </r>
  <r>
    <x v="5"/>
    <x v="11"/>
    <x v="12"/>
    <n v="1"/>
  </r>
  <r>
    <x v="5"/>
    <x v="12"/>
    <x v="12"/>
    <n v="1"/>
  </r>
  <r>
    <x v="5"/>
    <x v="12"/>
    <x v="5"/>
    <n v="1"/>
  </r>
  <r>
    <x v="5"/>
    <x v="13"/>
    <x v="5"/>
    <n v="2"/>
  </r>
  <r>
    <x v="5"/>
    <x v="14"/>
    <x v="12"/>
    <n v="1"/>
  </r>
  <r>
    <x v="5"/>
    <x v="14"/>
    <x v="5"/>
    <n v="1"/>
  </r>
  <r>
    <x v="5"/>
    <x v="15"/>
    <x v="12"/>
    <n v="2"/>
  </r>
  <r>
    <x v="5"/>
    <x v="16"/>
    <x v="12"/>
    <n v="2"/>
  </r>
  <r>
    <x v="5"/>
    <x v="17"/>
    <x v="12"/>
    <n v="1"/>
  </r>
  <r>
    <x v="5"/>
    <x v="17"/>
    <x v="5"/>
    <n v="1"/>
  </r>
  <r>
    <x v="5"/>
    <x v="18"/>
    <x v="12"/>
    <n v="1"/>
  </r>
  <r>
    <x v="5"/>
    <x v="18"/>
    <x v="5"/>
    <n v="1"/>
  </r>
  <r>
    <x v="5"/>
    <x v="19"/>
    <x v="5"/>
    <n v="1"/>
  </r>
  <r>
    <x v="5"/>
    <x v="19"/>
    <x v="12"/>
    <n v="1"/>
  </r>
  <r>
    <x v="5"/>
    <x v="20"/>
    <x v="5"/>
    <n v="2"/>
  </r>
  <r>
    <x v="5"/>
    <x v="21"/>
    <x v="12"/>
    <n v="2"/>
  </r>
  <r>
    <x v="5"/>
    <x v="22"/>
    <x v="5"/>
    <n v="1"/>
  </r>
  <r>
    <x v="5"/>
    <x v="22"/>
    <x v="12"/>
    <n v="1"/>
  </r>
  <r>
    <x v="5"/>
    <x v="23"/>
    <x v="5"/>
    <n v="2"/>
  </r>
  <r>
    <x v="5"/>
    <x v="24"/>
    <x v="12"/>
    <n v="1"/>
  </r>
  <r>
    <x v="5"/>
    <x v="24"/>
    <x v="5"/>
    <n v="1"/>
  </r>
  <r>
    <x v="5"/>
    <x v="25"/>
    <x v="5"/>
    <n v="2"/>
  </r>
  <r>
    <x v="5"/>
    <x v="26"/>
    <x v="5"/>
    <n v="2"/>
  </r>
  <r>
    <x v="5"/>
    <x v="27"/>
    <x v="12"/>
    <n v="2"/>
  </r>
  <r>
    <x v="5"/>
    <x v="28"/>
    <x v="12"/>
    <n v="1"/>
  </r>
  <r>
    <x v="5"/>
    <x v="28"/>
    <x v="5"/>
    <n v="1"/>
  </r>
  <r>
    <x v="5"/>
    <x v="29"/>
    <x v="5"/>
    <n v="2"/>
  </r>
  <r>
    <x v="5"/>
    <x v="30"/>
    <x v="5"/>
    <n v="1"/>
  </r>
  <r>
    <x v="5"/>
    <x v="30"/>
    <x v="12"/>
    <n v="1"/>
  </r>
  <r>
    <x v="5"/>
    <x v="31"/>
    <x v="5"/>
    <n v="2"/>
  </r>
  <r>
    <x v="5"/>
    <x v="32"/>
    <x v="12"/>
    <n v="2"/>
  </r>
  <r>
    <x v="5"/>
    <x v="33"/>
    <x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2">
  <r>
    <x v="0"/>
    <x v="0"/>
    <x v="0"/>
    <n v="79"/>
  </r>
  <r>
    <x v="0"/>
    <x v="0"/>
    <x v="1"/>
    <n v="67"/>
  </r>
  <r>
    <x v="0"/>
    <x v="1"/>
    <x v="2"/>
    <n v="36.038130339271703"/>
  </r>
  <r>
    <x v="0"/>
    <x v="1"/>
    <x v="3"/>
    <n v="43.201268470461002"/>
  </r>
  <r>
    <x v="0"/>
    <x v="1"/>
    <x v="4"/>
    <n v="39.619342020870903"/>
  </r>
  <r>
    <x v="0"/>
    <x v="1"/>
    <x v="5"/>
    <n v="20.270002336398999"/>
  </r>
  <r>
    <x v="0"/>
    <x v="1"/>
    <x v="6"/>
    <n v="6.8712568329973802"/>
  </r>
  <r>
    <x v="0"/>
    <x v="2"/>
    <x v="2"/>
    <n v="6.9474179824956703"/>
  </r>
  <r>
    <x v="0"/>
    <x v="2"/>
    <x v="3"/>
    <n v="25.5752727908555"/>
  </r>
  <r>
    <x v="0"/>
    <x v="2"/>
    <x v="4"/>
    <n v="35.773969869701702"/>
  </r>
  <r>
    <x v="0"/>
    <x v="2"/>
    <x v="5"/>
    <n v="17.536965503675901"/>
  </r>
  <r>
    <x v="0"/>
    <x v="2"/>
    <x v="6"/>
    <n v="60.166373853271203"/>
  </r>
  <r>
    <x v="0"/>
    <x v="3"/>
    <x v="7"/>
    <n v="6"/>
  </r>
  <r>
    <x v="0"/>
    <x v="3"/>
    <x v="8"/>
    <n v="11"/>
  </r>
  <r>
    <x v="0"/>
    <x v="3"/>
    <x v="9"/>
    <n v="76"/>
  </r>
  <r>
    <x v="0"/>
    <x v="3"/>
    <x v="10"/>
    <n v="17"/>
  </r>
  <r>
    <x v="0"/>
    <x v="3"/>
    <x v="11"/>
    <n v="24"/>
  </r>
  <r>
    <x v="0"/>
    <x v="3"/>
    <x v="12"/>
    <n v="8"/>
  </r>
  <r>
    <x v="0"/>
    <x v="3"/>
    <x v="13"/>
    <n v="4"/>
  </r>
  <r>
    <x v="0"/>
    <x v="4"/>
    <x v="2"/>
    <n v="9.3706245935723995"/>
  </r>
  <r>
    <x v="0"/>
    <x v="4"/>
    <x v="3"/>
    <n v="21.1451467052464"/>
  </r>
  <r>
    <x v="0"/>
    <x v="4"/>
    <x v="4"/>
    <n v="29.204626791767499"/>
  </r>
  <r>
    <x v="0"/>
    <x v="4"/>
    <x v="5"/>
    <n v="22.695263976871502"/>
  </r>
  <r>
    <x v="0"/>
    <x v="4"/>
    <x v="6"/>
    <n v="63.584337932542098"/>
  </r>
  <r>
    <x v="0"/>
    <x v="5"/>
    <x v="7"/>
    <n v="80"/>
  </r>
  <r>
    <x v="0"/>
    <x v="5"/>
    <x v="14"/>
    <n v="66"/>
  </r>
  <r>
    <x v="0"/>
    <x v="6"/>
    <x v="7"/>
    <n v="65"/>
  </r>
  <r>
    <x v="0"/>
    <x v="6"/>
    <x v="14"/>
    <n v="81"/>
  </r>
  <r>
    <x v="0"/>
    <x v="7"/>
    <x v="14"/>
    <n v="94"/>
  </r>
  <r>
    <x v="0"/>
    <x v="7"/>
    <x v="7"/>
    <n v="52"/>
  </r>
  <r>
    <x v="0"/>
    <x v="8"/>
    <x v="7"/>
    <n v="64"/>
  </r>
  <r>
    <x v="0"/>
    <x v="8"/>
    <x v="14"/>
    <n v="82"/>
  </r>
  <r>
    <x v="0"/>
    <x v="9"/>
    <x v="7"/>
    <n v="50"/>
  </r>
  <r>
    <x v="0"/>
    <x v="9"/>
    <x v="14"/>
    <n v="96"/>
  </r>
  <r>
    <x v="0"/>
    <x v="10"/>
    <x v="7"/>
    <n v="77"/>
  </r>
  <r>
    <x v="0"/>
    <x v="10"/>
    <x v="14"/>
    <n v="69"/>
  </r>
  <r>
    <x v="0"/>
    <x v="11"/>
    <x v="7"/>
    <n v="65"/>
  </r>
  <r>
    <x v="0"/>
    <x v="11"/>
    <x v="14"/>
    <n v="81"/>
  </r>
  <r>
    <x v="0"/>
    <x v="12"/>
    <x v="7"/>
    <n v="29"/>
  </r>
  <r>
    <x v="0"/>
    <x v="12"/>
    <x v="14"/>
    <n v="117"/>
  </r>
  <r>
    <x v="0"/>
    <x v="13"/>
    <x v="14"/>
    <n v="84"/>
  </r>
  <r>
    <x v="0"/>
    <x v="13"/>
    <x v="7"/>
    <n v="62"/>
  </r>
  <r>
    <x v="0"/>
    <x v="14"/>
    <x v="14"/>
    <n v="104"/>
  </r>
  <r>
    <x v="0"/>
    <x v="14"/>
    <x v="7"/>
    <n v="42"/>
  </r>
  <r>
    <x v="0"/>
    <x v="15"/>
    <x v="14"/>
    <n v="122"/>
  </r>
  <r>
    <x v="0"/>
    <x v="15"/>
    <x v="7"/>
    <n v="24"/>
  </r>
  <r>
    <x v="0"/>
    <x v="16"/>
    <x v="7"/>
    <n v="56"/>
  </r>
  <r>
    <x v="0"/>
    <x v="16"/>
    <x v="14"/>
    <n v="90"/>
  </r>
  <r>
    <x v="0"/>
    <x v="17"/>
    <x v="7"/>
    <n v="40"/>
  </r>
  <r>
    <x v="0"/>
    <x v="17"/>
    <x v="14"/>
    <n v="106"/>
  </r>
  <r>
    <x v="0"/>
    <x v="18"/>
    <x v="14"/>
    <n v="116"/>
  </r>
  <r>
    <x v="0"/>
    <x v="18"/>
    <x v="7"/>
    <n v="30"/>
  </r>
  <r>
    <x v="0"/>
    <x v="19"/>
    <x v="14"/>
    <n v="116"/>
  </r>
  <r>
    <x v="0"/>
    <x v="19"/>
    <x v="7"/>
    <n v="30"/>
  </r>
  <r>
    <x v="0"/>
    <x v="20"/>
    <x v="7"/>
    <n v="66"/>
  </r>
  <r>
    <x v="0"/>
    <x v="20"/>
    <x v="14"/>
    <n v="80"/>
  </r>
  <r>
    <x v="0"/>
    <x v="21"/>
    <x v="14"/>
    <n v="128"/>
  </r>
  <r>
    <x v="0"/>
    <x v="21"/>
    <x v="7"/>
    <n v="18"/>
  </r>
  <r>
    <x v="0"/>
    <x v="22"/>
    <x v="7"/>
    <n v="22"/>
  </r>
  <r>
    <x v="0"/>
    <x v="22"/>
    <x v="14"/>
    <n v="124"/>
  </r>
  <r>
    <x v="0"/>
    <x v="23"/>
    <x v="7"/>
    <n v="52"/>
  </r>
  <r>
    <x v="0"/>
    <x v="23"/>
    <x v="14"/>
    <n v="94"/>
  </r>
  <r>
    <x v="0"/>
    <x v="24"/>
    <x v="14"/>
    <n v="123"/>
  </r>
  <r>
    <x v="0"/>
    <x v="24"/>
    <x v="7"/>
    <n v="23"/>
  </r>
  <r>
    <x v="0"/>
    <x v="25"/>
    <x v="14"/>
    <n v="120"/>
  </r>
  <r>
    <x v="0"/>
    <x v="25"/>
    <x v="7"/>
    <n v="26"/>
  </r>
  <r>
    <x v="0"/>
    <x v="26"/>
    <x v="14"/>
    <n v="116"/>
  </r>
  <r>
    <x v="0"/>
    <x v="26"/>
    <x v="7"/>
    <n v="30"/>
  </r>
  <r>
    <x v="0"/>
    <x v="27"/>
    <x v="14"/>
    <n v="112"/>
  </r>
  <r>
    <x v="0"/>
    <x v="27"/>
    <x v="7"/>
    <n v="34"/>
  </r>
  <r>
    <x v="0"/>
    <x v="28"/>
    <x v="7"/>
    <n v="58"/>
  </r>
  <r>
    <x v="0"/>
    <x v="28"/>
    <x v="14"/>
    <n v="88"/>
  </r>
  <r>
    <x v="0"/>
    <x v="29"/>
    <x v="14"/>
    <n v="126"/>
  </r>
  <r>
    <x v="0"/>
    <x v="29"/>
    <x v="7"/>
    <n v="20"/>
  </r>
  <r>
    <x v="0"/>
    <x v="30"/>
    <x v="7"/>
    <n v="33"/>
  </r>
  <r>
    <x v="0"/>
    <x v="30"/>
    <x v="14"/>
    <n v="113"/>
  </r>
  <r>
    <x v="0"/>
    <x v="31"/>
    <x v="7"/>
    <n v="70"/>
  </r>
  <r>
    <x v="0"/>
    <x v="31"/>
    <x v="14"/>
    <n v="76"/>
  </r>
  <r>
    <x v="0"/>
    <x v="32"/>
    <x v="14"/>
    <n v="129"/>
  </r>
  <r>
    <x v="0"/>
    <x v="32"/>
    <x v="7"/>
    <n v="17"/>
  </r>
  <r>
    <x v="0"/>
    <x v="33"/>
    <x v="7"/>
    <n v="61"/>
  </r>
  <r>
    <x v="0"/>
    <x v="33"/>
    <x v="14"/>
    <n v="85"/>
  </r>
  <r>
    <x v="0"/>
    <x v="34"/>
    <x v="14"/>
    <n v="124"/>
  </r>
  <r>
    <x v="0"/>
    <x v="34"/>
    <x v="7"/>
    <n v="22"/>
  </r>
  <r>
    <x v="1"/>
    <x v="0"/>
    <x v="0"/>
    <n v="38"/>
  </r>
  <r>
    <x v="1"/>
    <x v="0"/>
    <x v="1"/>
    <n v="51.000125039802697"/>
  </r>
  <r>
    <x v="1"/>
    <x v="1"/>
    <x v="2"/>
    <n v="27.547500452171001"/>
  </r>
  <r>
    <x v="1"/>
    <x v="1"/>
    <x v="3"/>
    <n v="28.4577087097041"/>
  </r>
  <r>
    <x v="1"/>
    <x v="1"/>
    <x v="4"/>
    <n v="21.992236330701299"/>
  </r>
  <r>
    <x v="1"/>
    <x v="1"/>
    <x v="5"/>
    <n v="8.9006930995445206"/>
  </r>
  <r>
    <x v="1"/>
    <x v="1"/>
    <x v="6"/>
    <n v="2.10198644768177"/>
  </r>
  <r>
    <x v="1"/>
    <x v="2"/>
    <x v="2"/>
    <n v="6.9474179824956703"/>
  </r>
  <r>
    <x v="1"/>
    <x v="2"/>
    <x v="3"/>
    <n v="25.5752727908555"/>
  </r>
  <r>
    <x v="1"/>
    <x v="2"/>
    <x v="4"/>
    <n v="35.773969869701702"/>
  </r>
  <r>
    <x v="1"/>
    <x v="2"/>
    <x v="5"/>
    <n v="17.536965503675901"/>
  </r>
  <r>
    <x v="1"/>
    <x v="2"/>
    <x v="6"/>
    <n v="3.1664988930738902"/>
  </r>
  <r>
    <x v="1"/>
    <x v="3"/>
    <x v="7"/>
    <n v="6"/>
  </r>
  <r>
    <x v="1"/>
    <x v="3"/>
    <x v="8"/>
    <n v="11"/>
  </r>
  <r>
    <x v="1"/>
    <x v="3"/>
    <x v="9"/>
    <n v="24.0001250398027"/>
  </r>
  <r>
    <x v="1"/>
    <x v="3"/>
    <x v="10"/>
    <n v="17"/>
  </r>
  <r>
    <x v="1"/>
    <x v="3"/>
    <x v="11"/>
    <n v="21"/>
  </r>
  <r>
    <x v="1"/>
    <x v="3"/>
    <x v="12"/>
    <n v="8"/>
  </r>
  <r>
    <x v="1"/>
    <x v="3"/>
    <x v="13"/>
    <n v="2"/>
  </r>
  <r>
    <x v="1"/>
    <x v="4"/>
    <x v="2"/>
    <n v="9.3706245935723995"/>
  </r>
  <r>
    <x v="1"/>
    <x v="4"/>
    <x v="3"/>
    <n v="21.1451467052464"/>
  </r>
  <r>
    <x v="1"/>
    <x v="4"/>
    <x v="4"/>
    <n v="29.204626104046898"/>
  </r>
  <r>
    <x v="1"/>
    <x v="4"/>
    <x v="5"/>
    <n v="20.512004773575502"/>
  </r>
  <r>
    <x v="1"/>
    <x v="4"/>
    <x v="6"/>
    <n v="8.7677228633614792"/>
  </r>
  <r>
    <x v="1"/>
    <x v="5"/>
    <x v="7"/>
    <n v="75"/>
  </r>
  <r>
    <x v="1"/>
    <x v="5"/>
    <x v="14"/>
    <n v="14.0001250398027"/>
  </r>
  <r>
    <x v="1"/>
    <x v="6"/>
    <x v="7"/>
    <n v="63"/>
  </r>
  <r>
    <x v="1"/>
    <x v="6"/>
    <x v="14"/>
    <n v="26.0001250398027"/>
  </r>
  <r>
    <x v="1"/>
    <x v="7"/>
    <x v="14"/>
    <n v="37.000125039802697"/>
  </r>
  <r>
    <x v="1"/>
    <x v="7"/>
    <x v="7"/>
    <n v="52"/>
  </r>
  <r>
    <x v="1"/>
    <x v="8"/>
    <x v="7"/>
    <n v="63"/>
  </r>
  <r>
    <x v="1"/>
    <x v="8"/>
    <x v="14"/>
    <n v="26.0001250398027"/>
  </r>
  <r>
    <x v="1"/>
    <x v="9"/>
    <x v="7"/>
    <n v="49"/>
  </r>
  <r>
    <x v="1"/>
    <x v="9"/>
    <x v="14"/>
    <n v="40.000125039802697"/>
  </r>
  <r>
    <x v="1"/>
    <x v="10"/>
    <x v="7"/>
    <n v="71"/>
  </r>
  <r>
    <x v="1"/>
    <x v="10"/>
    <x v="14"/>
    <n v="18.0001250398027"/>
  </r>
  <r>
    <x v="1"/>
    <x v="11"/>
    <x v="7"/>
    <n v="56"/>
  </r>
  <r>
    <x v="1"/>
    <x v="11"/>
    <x v="14"/>
    <n v="33.000125039802697"/>
  </r>
  <r>
    <x v="1"/>
    <x v="12"/>
    <x v="7"/>
    <n v="27"/>
  </r>
  <r>
    <x v="1"/>
    <x v="12"/>
    <x v="14"/>
    <n v="62.000125039802697"/>
  </r>
  <r>
    <x v="1"/>
    <x v="13"/>
    <x v="14"/>
    <n v="27.0001250398027"/>
  </r>
  <r>
    <x v="1"/>
    <x v="13"/>
    <x v="7"/>
    <n v="62"/>
  </r>
  <r>
    <x v="1"/>
    <x v="14"/>
    <x v="14"/>
    <n v="47.000125039802697"/>
  </r>
  <r>
    <x v="1"/>
    <x v="14"/>
    <x v="7"/>
    <n v="42"/>
  </r>
  <r>
    <x v="1"/>
    <x v="15"/>
    <x v="14"/>
    <n v="65.000125039802697"/>
  </r>
  <r>
    <x v="1"/>
    <x v="15"/>
    <x v="7"/>
    <n v="24"/>
  </r>
  <r>
    <x v="1"/>
    <x v="16"/>
    <x v="7"/>
    <n v="53"/>
  </r>
  <r>
    <x v="1"/>
    <x v="16"/>
    <x v="14"/>
    <n v="36.000125039802697"/>
  </r>
  <r>
    <x v="1"/>
    <x v="17"/>
    <x v="7"/>
    <n v="39"/>
  </r>
  <r>
    <x v="1"/>
    <x v="17"/>
    <x v="14"/>
    <n v="50.000125039802697"/>
  </r>
  <r>
    <x v="1"/>
    <x v="18"/>
    <x v="14"/>
    <n v="62.000125039802697"/>
  </r>
  <r>
    <x v="1"/>
    <x v="18"/>
    <x v="7"/>
    <n v="27"/>
  </r>
  <r>
    <x v="1"/>
    <x v="19"/>
    <x v="14"/>
    <n v="60.000125039802697"/>
  </r>
  <r>
    <x v="1"/>
    <x v="19"/>
    <x v="7"/>
    <n v="29"/>
  </r>
  <r>
    <x v="1"/>
    <x v="20"/>
    <x v="7"/>
    <n v="66"/>
  </r>
  <r>
    <x v="1"/>
    <x v="20"/>
    <x v="14"/>
    <n v="23.0001250398027"/>
  </r>
  <r>
    <x v="1"/>
    <x v="21"/>
    <x v="14"/>
    <n v="72.000125039802697"/>
  </r>
  <r>
    <x v="1"/>
    <x v="21"/>
    <x v="7"/>
    <n v="17"/>
  </r>
  <r>
    <x v="1"/>
    <x v="22"/>
    <x v="7"/>
    <n v="22"/>
  </r>
  <r>
    <x v="1"/>
    <x v="22"/>
    <x v="14"/>
    <n v="67.000125039802697"/>
  </r>
  <r>
    <x v="1"/>
    <x v="23"/>
    <x v="7"/>
    <n v="52"/>
  </r>
  <r>
    <x v="1"/>
    <x v="23"/>
    <x v="14"/>
    <n v="37.000125039802697"/>
  </r>
  <r>
    <x v="1"/>
    <x v="24"/>
    <x v="14"/>
    <n v="66.000125039802697"/>
  </r>
  <r>
    <x v="1"/>
    <x v="24"/>
    <x v="7"/>
    <n v="23"/>
  </r>
  <r>
    <x v="1"/>
    <x v="25"/>
    <x v="14"/>
    <n v="64.000125039802697"/>
  </r>
  <r>
    <x v="1"/>
    <x v="25"/>
    <x v="7"/>
    <n v="25"/>
  </r>
  <r>
    <x v="1"/>
    <x v="26"/>
    <x v="14"/>
    <n v="61.000125039802697"/>
  </r>
  <r>
    <x v="1"/>
    <x v="26"/>
    <x v="7"/>
    <n v="28"/>
  </r>
  <r>
    <x v="1"/>
    <x v="27"/>
    <x v="14"/>
    <n v="57.000125039802697"/>
  </r>
  <r>
    <x v="1"/>
    <x v="27"/>
    <x v="7"/>
    <n v="32"/>
  </r>
  <r>
    <x v="1"/>
    <x v="28"/>
    <x v="7"/>
    <n v="57"/>
  </r>
  <r>
    <x v="1"/>
    <x v="28"/>
    <x v="14"/>
    <n v="32.000125039802697"/>
  </r>
  <r>
    <x v="1"/>
    <x v="29"/>
    <x v="14"/>
    <n v="69.000125039802697"/>
  </r>
  <r>
    <x v="1"/>
    <x v="29"/>
    <x v="7"/>
    <n v="20"/>
  </r>
  <r>
    <x v="1"/>
    <x v="30"/>
    <x v="7"/>
    <n v="32"/>
  </r>
  <r>
    <x v="1"/>
    <x v="30"/>
    <x v="14"/>
    <n v="57.000125039802697"/>
  </r>
  <r>
    <x v="1"/>
    <x v="31"/>
    <x v="7"/>
    <n v="70"/>
  </r>
  <r>
    <x v="1"/>
    <x v="31"/>
    <x v="14"/>
    <n v="19.0001250398027"/>
  </r>
  <r>
    <x v="1"/>
    <x v="32"/>
    <x v="14"/>
    <n v="74.000125039802697"/>
  </r>
  <r>
    <x v="1"/>
    <x v="32"/>
    <x v="7"/>
    <n v="15"/>
  </r>
  <r>
    <x v="1"/>
    <x v="33"/>
    <x v="7"/>
    <n v="56"/>
  </r>
  <r>
    <x v="1"/>
    <x v="33"/>
    <x v="14"/>
    <n v="33.000125039802697"/>
  </r>
  <r>
    <x v="1"/>
    <x v="34"/>
    <x v="14"/>
    <n v="69.000125039802697"/>
  </r>
  <r>
    <x v="1"/>
    <x v="34"/>
    <x v="7"/>
    <n v="20"/>
  </r>
  <r>
    <x v="2"/>
    <x v="0"/>
    <x v="0"/>
    <n v="41"/>
  </r>
  <r>
    <x v="2"/>
    <x v="0"/>
    <x v="1"/>
    <n v="15.9998749601973"/>
  </r>
  <r>
    <x v="2"/>
    <x v="1"/>
    <x v="2"/>
    <n v="8.4906298871007202"/>
  </r>
  <r>
    <x v="2"/>
    <x v="1"/>
    <x v="3"/>
    <n v="14.743559760756799"/>
  </r>
  <r>
    <x v="2"/>
    <x v="1"/>
    <x v="4"/>
    <n v="17.6271056901696"/>
  </r>
  <r>
    <x v="2"/>
    <x v="1"/>
    <x v="5"/>
    <n v="11.3693092368545"/>
  </r>
  <r>
    <x v="2"/>
    <x v="1"/>
    <x v="6"/>
    <n v="4.7692703853156102"/>
  </r>
  <r>
    <x v="2"/>
    <x v="2"/>
    <x v="6"/>
    <n v="56.999874960197303"/>
  </r>
  <r>
    <x v="2"/>
    <x v="3"/>
    <x v="9"/>
    <n v="51.999874960197303"/>
  </r>
  <r>
    <x v="2"/>
    <x v="3"/>
    <x v="11"/>
    <n v="3"/>
  </r>
  <r>
    <x v="2"/>
    <x v="3"/>
    <x v="13"/>
    <n v="2"/>
  </r>
  <r>
    <x v="2"/>
    <x v="4"/>
    <x v="4"/>
    <n v="6.8772064724700395E-7"/>
  </r>
  <r>
    <x v="2"/>
    <x v="4"/>
    <x v="5"/>
    <n v="2.1832592032960099"/>
  </r>
  <r>
    <x v="2"/>
    <x v="4"/>
    <x v="6"/>
    <n v="54.8166150691806"/>
  </r>
  <r>
    <x v="2"/>
    <x v="5"/>
    <x v="7"/>
    <n v="5"/>
  </r>
  <r>
    <x v="2"/>
    <x v="5"/>
    <x v="14"/>
    <n v="51.999874960197303"/>
  </r>
  <r>
    <x v="2"/>
    <x v="6"/>
    <x v="7"/>
    <n v="2"/>
  </r>
  <r>
    <x v="2"/>
    <x v="6"/>
    <x v="14"/>
    <n v="54.999874960197303"/>
  </r>
  <r>
    <x v="2"/>
    <x v="7"/>
    <x v="14"/>
    <n v="56.999874960197303"/>
  </r>
  <r>
    <x v="2"/>
    <x v="8"/>
    <x v="7"/>
    <n v="1"/>
  </r>
  <r>
    <x v="2"/>
    <x v="8"/>
    <x v="14"/>
    <n v="55.999874960197303"/>
  </r>
  <r>
    <x v="2"/>
    <x v="9"/>
    <x v="7"/>
    <n v="1"/>
  </r>
  <r>
    <x v="2"/>
    <x v="9"/>
    <x v="14"/>
    <n v="55.999874960197303"/>
  </r>
  <r>
    <x v="2"/>
    <x v="10"/>
    <x v="7"/>
    <n v="6"/>
  </r>
  <r>
    <x v="2"/>
    <x v="10"/>
    <x v="14"/>
    <n v="50.999874960197303"/>
  </r>
  <r>
    <x v="2"/>
    <x v="11"/>
    <x v="7"/>
    <n v="9"/>
  </r>
  <r>
    <x v="2"/>
    <x v="11"/>
    <x v="14"/>
    <n v="47.999874960197303"/>
  </r>
  <r>
    <x v="2"/>
    <x v="12"/>
    <x v="7"/>
    <n v="2"/>
  </r>
  <r>
    <x v="2"/>
    <x v="12"/>
    <x v="14"/>
    <n v="54.999874960197303"/>
  </r>
  <r>
    <x v="2"/>
    <x v="13"/>
    <x v="14"/>
    <n v="56.999874960197303"/>
  </r>
  <r>
    <x v="2"/>
    <x v="14"/>
    <x v="14"/>
    <n v="56.999874960197303"/>
  </r>
  <r>
    <x v="2"/>
    <x v="15"/>
    <x v="14"/>
    <n v="56.999874960197303"/>
  </r>
  <r>
    <x v="2"/>
    <x v="16"/>
    <x v="7"/>
    <n v="3"/>
  </r>
  <r>
    <x v="2"/>
    <x v="16"/>
    <x v="14"/>
    <n v="53.999874960197303"/>
  </r>
  <r>
    <x v="2"/>
    <x v="17"/>
    <x v="7"/>
    <n v="1"/>
  </r>
  <r>
    <x v="2"/>
    <x v="17"/>
    <x v="14"/>
    <n v="55.999874960197303"/>
  </r>
  <r>
    <x v="2"/>
    <x v="18"/>
    <x v="14"/>
    <n v="53.999874960197303"/>
  </r>
  <r>
    <x v="2"/>
    <x v="18"/>
    <x v="7"/>
    <n v="3"/>
  </r>
  <r>
    <x v="2"/>
    <x v="19"/>
    <x v="14"/>
    <n v="55.999874960197303"/>
  </r>
  <r>
    <x v="2"/>
    <x v="19"/>
    <x v="7"/>
    <n v="1"/>
  </r>
  <r>
    <x v="2"/>
    <x v="20"/>
    <x v="14"/>
    <n v="56.999874960197303"/>
  </r>
  <r>
    <x v="2"/>
    <x v="21"/>
    <x v="14"/>
    <n v="55.999874960197303"/>
  </r>
  <r>
    <x v="2"/>
    <x v="21"/>
    <x v="7"/>
    <n v="1"/>
  </r>
  <r>
    <x v="2"/>
    <x v="22"/>
    <x v="14"/>
    <n v="56.999874960197303"/>
  </r>
  <r>
    <x v="2"/>
    <x v="23"/>
    <x v="14"/>
    <n v="56.999874960197303"/>
  </r>
  <r>
    <x v="2"/>
    <x v="24"/>
    <x v="14"/>
    <n v="56.999874960197303"/>
  </r>
  <r>
    <x v="2"/>
    <x v="25"/>
    <x v="14"/>
    <n v="55.999874960197303"/>
  </r>
  <r>
    <x v="2"/>
    <x v="25"/>
    <x v="7"/>
    <n v="1"/>
  </r>
  <r>
    <x v="2"/>
    <x v="26"/>
    <x v="14"/>
    <n v="54.999874960197303"/>
  </r>
  <r>
    <x v="2"/>
    <x v="26"/>
    <x v="7"/>
    <n v="2"/>
  </r>
  <r>
    <x v="2"/>
    <x v="27"/>
    <x v="14"/>
    <n v="54.999874960197303"/>
  </r>
  <r>
    <x v="2"/>
    <x v="27"/>
    <x v="7"/>
    <n v="2"/>
  </r>
  <r>
    <x v="2"/>
    <x v="28"/>
    <x v="7"/>
    <n v="1"/>
  </r>
  <r>
    <x v="2"/>
    <x v="28"/>
    <x v="14"/>
    <n v="55.999874960197303"/>
  </r>
  <r>
    <x v="2"/>
    <x v="29"/>
    <x v="14"/>
    <n v="56.999874960197303"/>
  </r>
  <r>
    <x v="2"/>
    <x v="30"/>
    <x v="7"/>
    <n v="1"/>
  </r>
  <r>
    <x v="2"/>
    <x v="30"/>
    <x v="14"/>
    <n v="55.999874960197303"/>
  </r>
  <r>
    <x v="2"/>
    <x v="31"/>
    <x v="14"/>
    <n v="56.999874960197303"/>
  </r>
  <r>
    <x v="2"/>
    <x v="32"/>
    <x v="14"/>
    <n v="54.999874960197303"/>
  </r>
  <r>
    <x v="2"/>
    <x v="32"/>
    <x v="7"/>
    <n v="2"/>
  </r>
  <r>
    <x v="2"/>
    <x v="33"/>
    <x v="7"/>
    <n v="5"/>
  </r>
  <r>
    <x v="2"/>
    <x v="33"/>
    <x v="14"/>
    <n v="51.999874960197303"/>
  </r>
  <r>
    <x v="2"/>
    <x v="34"/>
    <x v="14"/>
    <n v="54.999874960197303"/>
  </r>
  <r>
    <x v="2"/>
    <x v="34"/>
    <x v="7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6">
  <r>
    <s v="mostafa satour"/>
    <x v="0"/>
    <n v="0.56000000000000005"/>
    <n v="16"/>
    <n v="0"/>
    <n v="2"/>
    <n v="0"/>
    <n v="0"/>
    <n v="1"/>
    <n v="0"/>
    <n v="0"/>
    <n v="0"/>
    <n v="0"/>
    <n v="0"/>
    <n v="1"/>
    <n v="1"/>
    <n v="1"/>
    <n v="0"/>
    <n v="0"/>
    <n v="1"/>
    <n v="1"/>
    <n v="0"/>
    <n v="1"/>
    <n v="0"/>
    <n v="0"/>
    <n v="1"/>
    <n v="1"/>
    <n v="1"/>
    <n v="1"/>
    <n v="0"/>
    <n v="1"/>
    <n v="0"/>
    <n v="0"/>
    <n v="1"/>
    <n v="0"/>
    <n v="1"/>
    <s v="Category 3"/>
    <x v="0"/>
  </r>
  <r>
    <s v="mohammed al-said"/>
    <x v="0"/>
    <n v="1.23"/>
    <n v="19.670000000000002"/>
    <n v="1.67"/>
    <n v="3"/>
    <n v="0"/>
    <n v="0"/>
    <n v="0"/>
    <n v="0"/>
    <n v="0"/>
    <n v="0"/>
    <n v="0"/>
    <n v="0"/>
    <n v="1"/>
    <n v="0"/>
    <n v="1"/>
    <n v="0"/>
    <n v="1"/>
    <n v="1"/>
    <n v="1"/>
    <n v="0"/>
    <n v="1"/>
    <n v="0"/>
    <n v="0"/>
    <n v="1"/>
    <n v="1"/>
    <n v="1"/>
    <n v="1"/>
    <n v="0"/>
    <n v="1"/>
    <n v="1"/>
    <n v="1"/>
    <n v="1"/>
    <n v="0"/>
    <n v="1"/>
    <s v="Category 3"/>
    <x v="0"/>
  </r>
  <r>
    <s v="AhmedYahia Sabaa"/>
    <x v="0"/>
    <n v="2.4300000000000002"/>
    <n v="31"/>
    <n v="10"/>
    <n v="6"/>
    <n v="0"/>
    <n v="0"/>
    <n v="1"/>
    <n v="1"/>
    <n v="1"/>
    <n v="1"/>
    <n v="0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0"/>
    <n v="0"/>
    <n v="1"/>
    <n v="1"/>
    <n v="1"/>
    <s v="Category 2"/>
    <x v="0"/>
  </r>
  <r>
    <s v="Mohammad Al  Fallah"/>
    <x v="0"/>
    <n v="2.44"/>
    <n v="12"/>
    <n v="0"/>
    <n v="1"/>
    <n v="0"/>
    <n v="0"/>
    <n v="0"/>
    <n v="0"/>
    <n v="0"/>
    <n v="0"/>
    <n v="1"/>
    <n v="0"/>
    <n v="1"/>
    <n v="0"/>
    <n v="0"/>
    <n v="0"/>
    <n v="0"/>
    <n v="1"/>
    <n v="1"/>
    <n v="0"/>
    <n v="1"/>
    <n v="1"/>
    <n v="0"/>
    <n v="0"/>
    <n v="1"/>
    <n v="0"/>
    <n v="0"/>
    <n v="1"/>
    <n v="0"/>
    <n v="0"/>
    <n v="0"/>
    <n v="1"/>
    <n v="1"/>
    <n v="1"/>
    <s v="Category 3"/>
    <x v="0"/>
  </r>
  <r>
    <s v="kamal ibrahim fahim"/>
    <x v="0"/>
    <n v="3.1"/>
    <n v="14.67"/>
    <n v="1.67"/>
    <n v="1"/>
    <n v="0"/>
    <n v="0"/>
    <n v="0"/>
    <n v="0"/>
    <n v="1"/>
    <n v="0"/>
    <n v="0"/>
    <n v="0"/>
    <n v="0"/>
    <n v="0"/>
    <n v="0"/>
    <n v="1"/>
    <n v="1"/>
    <n v="0"/>
    <n v="1"/>
    <n v="1"/>
    <n v="0"/>
    <n v="0"/>
    <n v="0"/>
    <n v="0"/>
    <n v="1"/>
    <n v="0"/>
    <n v="0"/>
    <n v="1"/>
    <n v="1"/>
    <n v="1"/>
    <n v="1"/>
    <n v="1"/>
    <n v="0"/>
    <n v="1"/>
    <s v="Category 3"/>
    <x v="0"/>
  </r>
  <r>
    <s v="باسم كامل محمود عاشور"/>
    <x v="0"/>
    <n v="3.42"/>
    <n v="15"/>
    <n v="0"/>
    <n v="2"/>
    <n v="0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1"/>
    <n v="1"/>
    <n v="1"/>
    <n v="1"/>
    <n v="0"/>
    <n v="1"/>
    <n v="1"/>
    <n v="0"/>
    <n v="1"/>
    <n v="0"/>
    <n v="1"/>
    <s v="Category 3"/>
    <x v="0"/>
  </r>
  <r>
    <s v="wesam ibrahim osman"/>
    <x v="1"/>
    <n v="3.48"/>
    <n v="21"/>
    <n v="5"/>
    <n v="4"/>
    <n v="0"/>
    <n v="1"/>
    <n v="1"/>
    <n v="0"/>
    <n v="1"/>
    <n v="0"/>
    <n v="0"/>
    <n v="1"/>
    <n v="0"/>
    <n v="0"/>
    <n v="1"/>
    <n v="0"/>
    <n v="0"/>
    <n v="1"/>
    <n v="0"/>
    <n v="0"/>
    <n v="1"/>
    <n v="1"/>
    <n v="0"/>
    <n v="0"/>
    <n v="1"/>
    <n v="0"/>
    <n v="0"/>
    <n v="0"/>
    <n v="1"/>
    <n v="0"/>
    <n v="0"/>
    <n v="0"/>
    <n v="1"/>
    <n v="1"/>
    <s v="Category 3"/>
    <x v="0"/>
  </r>
  <r>
    <s v="samah 1"/>
    <x v="1"/>
    <n v="4.33"/>
    <n v="29"/>
    <n v="5"/>
    <n v="7"/>
    <n v="0"/>
    <n v="0"/>
    <n v="0"/>
    <n v="0"/>
    <n v="0"/>
    <n v="0"/>
    <n v="1"/>
    <n v="1"/>
    <n v="0"/>
    <n v="1"/>
    <n v="1"/>
    <n v="0"/>
    <n v="1"/>
    <n v="1"/>
    <n v="1"/>
    <n v="0"/>
    <n v="1"/>
    <n v="1"/>
    <n v="0"/>
    <n v="1"/>
    <n v="1"/>
    <n v="1"/>
    <n v="1"/>
    <n v="0"/>
    <n v="1"/>
    <n v="1"/>
    <n v="0"/>
    <n v="1"/>
    <n v="0"/>
    <n v="1"/>
    <s v="Category 2"/>
    <x v="0"/>
  </r>
  <r>
    <s v="Mayada Ibrahim"/>
    <x v="1"/>
    <n v="5"/>
    <n v="29"/>
    <n v="10"/>
    <n v="5"/>
    <n v="0"/>
    <n v="1"/>
    <n v="0"/>
    <n v="0"/>
    <n v="1"/>
    <n v="0"/>
    <n v="0"/>
    <n v="1"/>
    <n v="0"/>
    <n v="1"/>
    <n v="1"/>
    <n v="0"/>
    <n v="1"/>
    <n v="0"/>
    <n v="0"/>
    <n v="1"/>
    <n v="0"/>
    <n v="1"/>
    <n v="0"/>
    <n v="1"/>
    <n v="0"/>
    <n v="1"/>
    <n v="1"/>
    <n v="0"/>
    <n v="1"/>
    <n v="0"/>
    <n v="0"/>
    <n v="1"/>
    <n v="1"/>
    <n v="0"/>
    <s v="Category 2"/>
    <x v="0"/>
  </r>
  <r>
    <s v="ahmed mohamed mokhtar mokhtar"/>
    <x v="0"/>
    <n v="5.39"/>
    <n v="21.67"/>
    <n v="1.67"/>
    <n v="5"/>
    <n v="0"/>
    <n v="0"/>
    <n v="1"/>
    <n v="1"/>
    <n v="0"/>
    <n v="0"/>
    <n v="0"/>
    <n v="0"/>
    <n v="0"/>
    <n v="1"/>
    <n v="1"/>
    <n v="1"/>
    <n v="0"/>
    <n v="1"/>
    <n v="1"/>
    <n v="0"/>
    <n v="1"/>
    <n v="1"/>
    <n v="0"/>
    <n v="1"/>
    <n v="1"/>
    <n v="0"/>
    <n v="1"/>
    <n v="0"/>
    <n v="0"/>
    <n v="1"/>
    <n v="0"/>
    <n v="1"/>
    <n v="0"/>
    <n v="1"/>
    <s v="Category 3"/>
    <x v="0"/>
  </r>
  <r>
    <s v="محمد جمال محمد حتاته"/>
    <x v="0"/>
    <n v="6.23"/>
    <n v="14"/>
    <n v="0"/>
    <n v="3"/>
    <n v="0"/>
    <n v="0"/>
    <n v="0"/>
    <n v="0"/>
    <n v="1"/>
    <n v="0"/>
    <n v="0"/>
    <n v="1"/>
    <n v="1"/>
    <n v="0"/>
    <n v="0"/>
    <n v="1"/>
    <n v="1"/>
    <n v="0"/>
    <n v="0"/>
    <n v="1"/>
    <n v="0"/>
    <n v="1"/>
    <n v="1"/>
    <n v="0"/>
    <n v="0"/>
    <n v="0"/>
    <n v="0"/>
    <n v="1"/>
    <n v="0"/>
    <n v="0"/>
    <n v="1"/>
    <n v="0"/>
    <n v="1"/>
    <n v="0"/>
    <s v="Category 5"/>
    <x v="0"/>
  </r>
  <r>
    <s v="manar ryade"/>
    <x v="1"/>
    <n v="6.3"/>
    <n v="26.67"/>
    <n v="6.67"/>
    <n v="8"/>
    <n v="0"/>
    <n v="0"/>
    <n v="0"/>
    <n v="1"/>
    <n v="1"/>
    <n v="0"/>
    <n v="0"/>
    <n v="1"/>
    <n v="0"/>
    <n v="0"/>
    <n v="1"/>
    <n v="0"/>
    <n v="0"/>
    <n v="0"/>
    <n v="1"/>
    <n v="0"/>
    <n v="0"/>
    <n v="0"/>
    <n v="0"/>
    <n v="1"/>
    <n v="1"/>
    <n v="1"/>
    <n v="0"/>
    <n v="1"/>
    <n v="0"/>
    <n v="1"/>
    <n v="0"/>
    <n v="1"/>
    <n v="0"/>
    <n v="1"/>
    <s v="Category 2"/>
    <x v="0"/>
  </r>
  <r>
    <s v="doaa 2"/>
    <x v="1"/>
    <n v="6.42"/>
    <n v="33"/>
    <n v="10"/>
    <n v="7"/>
    <n v="0"/>
    <n v="0"/>
    <n v="0"/>
    <n v="0"/>
    <n v="1"/>
    <n v="0"/>
    <n v="1"/>
    <n v="0"/>
    <n v="1"/>
    <n v="1"/>
    <n v="0"/>
    <n v="0"/>
    <n v="1"/>
    <n v="1"/>
    <n v="1"/>
    <n v="0"/>
    <n v="1"/>
    <n v="1"/>
    <n v="1"/>
    <n v="1"/>
    <n v="0"/>
    <n v="0"/>
    <n v="1"/>
    <n v="0"/>
    <n v="1"/>
    <n v="0"/>
    <n v="0"/>
    <n v="1"/>
    <n v="1"/>
    <n v="1"/>
    <s v="Category 2"/>
    <x v="0"/>
  </r>
  <r>
    <s v="شمس محمد كمال الجزار"/>
    <x v="1"/>
    <n v="6.49"/>
    <n v="20.67"/>
    <n v="6.67"/>
    <n v="4"/>
    <n v="0"/>
    <n v="0"/>
    <n v="0"/>
    <n v="0"/>
    <n v="0"/>
    <n v="0"/>
    <n v="0"/>
    <n v="1"/>
    <n v="0"/>
    <n v="0"/>
    <n v="1"/>
    <n v="1"/>
    <n v="0"/>
    <n v="0"/>
    <n v="0"/>
    <n v="1"/>
    <n v="1"/>
    <n v="1"/>
    <n v="0"/>
    <n v="0"/>
    <n v="1"/>
    <n v="0"/>
    <n v="0"/>
    <n v="1"/>
    <n v="1"/>
    <n v="1"/>
    <n v="0"/>
    <n v="0"/>
    <n v="0"/>
    <n v="0"/>
    <s v="Category 3"/>
    <x v="0"/>
  </r>
  <r>
    <s v="eman medhat"/>
    <x v="1"/>
    <n v="6.5"/>
    <n v="23"/>
    <n v="5"/>
    <n v="4"/>
    <n v="0"/>
    <n v="0"/>
    <n v="0"/>
    <n v="0"/>
    <n v="0"/>
    <n v="0"/>
    <n v="0"/>
    <n v="1"/>
    <n v="0"/>
    <n v="1"/>
    <n v="1"/>
    <n v="0"/>
    <n v="0"/>
    <n v="1"/>
    <n v="1"/>
    <n v="0"/>
    <n v="1"/>
    <n v="1"/>
    <n v="0"/>
    <n v="1"/>
    <n v="1"/>
    <n v="1"/>
    <n v="0"/>
    <n v="0"/>
    <n v="1"/>
    <n v="1"/>
    <n v="0"/>
    <n v="1"/>
    <n v="0"/>
    <n v="1"/>
    <s v="Category 3"/>
    <x v="0"/>
  </r>
  <r>
    <s v="محمود عبدالله"/>
    <x v="0"/>
    <n v="6.55"/>
    <n v="24"/>
    <n v="5"/>
    <n v="5"/>
    <n v="0"/>
    <n v="0"/>
    <n v="0"/>
    <n v="0"/>
    <n v="1"/>
    <n v="0"/>
    <n v="0"/>
    <n v="0"/>
    <n v="0"/>
    <n v="0"/>
    <n v="0"/>
    <n v="1"/>
    <n v="0"/>
    <n v="1"/>
    <n v="1"/>
    <n v="1"/>
    <n v="1"/>
    <n v="1"/>
    <n v="0"/>
    <n v="0"/>
    <n v="0"/>
    <n v="1"/>
    <n v="1"/>
    <n v="0"/>
    <n v="1"/>
    <n v="1"/>
    <n v="0"/>
    <n v="1"/>
    <n v="1"/>
    <n v="1"/>
    <s v="Category 3"/>
    <x v="0"/>
  </r>
  <r>
    <s v="aya ismail abd elwaheed"/>
    <x v="1"/>
    <n v="7.1"/>
    <n v="19.670000000000002"/>
    <n v="1.67"/>
    <n v="5"/>
    <n v="0"/>
    <n v="0"/>
    <n v="0"/>
    <n v="0"/>
    <n v="0"/>
    <n v="0"/>
    <n v="0"/>
    <n v="1"/>
    <n v="0"/>
    <n v="0"/>
    <n v="1"/>
    <n v="0"/>
    <n v="0"/>
    <n v="1"/>
    <n v="1"/>
    <n v="0"/>
    <n v="1"/>
    <n v="0"/>
    <n v="0"/>
    <n v="1"/>
    <n v="1"/>
    <n v="1"/>
    <n v="1"/>
    <n v="0"/>
    <n v="1"/>
    <n v="1"/>
    <n v="0"/>
    <n v="1"/>
    <n v="0"/>
    <n v="1"/>
    <s v="Category 3"/>
    <x v="0"/>
  </r>
  <r>
    <s v="khlood awad"/>
    <x v="1"/>
    <n v="7.32"/>
    <n v="37"/>
    <n v="10"/>
    <n v="8"/>
    <n v="0"/>
    <n v="1"/>
    <n v="0"/>
    <n v="0"/>
    <n v="1"/>
    <n v="0"/>
    <n v="1"/>
    <n v="1"/>
    <n v="1"/>
    <n v="1"/>
    <n v="1"/>
    <n v="0"/>
    <n v="0"/>
    <n v="1"/>
    <n v="1"/>
    <n v="0"/>
    <n v="1"/>
    <n v="1"/>
    <n v="0"/>
    <n v="1"/>
    <n v="1"/>
    <n v="1"/>
    <n v="1"/>
    <n v="0"/>
    <n v="1"/>
    <n v="1"/>
    <n v="0"/>
    <n v="1"/>
    <n v="0"/>
    <n v="1"/>
    <s v="Category 2"/>
    <x v="0"/>
  </r>
  <r>
    <s v="merfat mahsoob"/>
    <x v="1"/>
    <n v="7.8"/>
    <n v="25.67"/>
    <n v="1.67"/>
    <n v="7"/>
    <n v="0"/>
    <n v="0"/>
    <n v="1"/>
    <n v="0"/>
    <n v="0"/>
    <n v="0"/>
    <n v="0"/>
    <n v="1"/>
    <n v="0"/>
    <n v="1"/>
    <n v="1"/>
    <n v="0"/>
    <n v="1"/>
    <n v="1"/>
    <n v="1"/>
    <n v="1"/>
    <n v="1"/>
    <n v="0"/>
    <n v="0"/>
    <n v="1"/>
    <n v="1"/>
    <n v="1"/>
    <n v="1"/>
    <n v="0"/>
    <n v="1"/>
    <n v="1"/>
    <n v="0"/>
    <n v="1"/>
    <n v="0"/>
    <n v="1"/>
    <s v="Category 3"/>
    <x v="0"/>
  </r>
  <r>
    <s v="mariam el sa3eed"/>
    <x v="1"/>
    <n v="8.14"/>
    <n v="30"/>
    <n v="10"/>
    <n v="5"/>
    <n v="0"/>
    <n v="1"/>
    <n v="0"/>
    <n v="0"/>
    <n v="1"/>
    <n v="0"/>
    <n v="0"/>
    <n v="1"/>
    <n v="0"/>
    <n v="1"/>
    <n v="0"/>
    <n v="1"/>
    <n v="1"/>
    <n v="1"/>
    <n v="0"/>
    <n v="0"/>
    <n v="1"/>
    <n v="1"/>
    <n v="0"/>
    <n v="1"/>
    <n v="0"/>
    <n v="1"/>
    <n v="0"/>
    <n v="1"/>
    <n v="1"/>
    <n v="0"/>
    <n v="0"/>
    <n v="1"/>
    <n v="1"/>
    <n v="0"/>
    <s v="Category 2"/>
    <x v="0"/>
  </r>
  <r>
    <s v="ali sarieh"/>
    <x v="0"/>
    <n v="8.26"/>
    <n v="28"/>
    <n v="5"/>
    <n v="5"/>
    <n v="0"/>
    <n v="1"/>
    <n v="1"/>
    <n v="0"/>
    <n v="0"/>
    <n v="0"/>
    <n v="0"/>
    <n v="1"/>
    <n v="1"/>
    <n v="1"/>
    <n v="1"/>
    <n v="1"/>
    <n v="0"/>
    <n v="0"/>
    <n v="1"/>
    <n v="0"/>
    <n v="1"/>
    <n v="1"/>
    <n v="1"/>
    <n v="1"/>
    <n v="1"/>
    <n v="1"/>
    <n v="0"/>
    <n v="0"/>
    <n v="1"/>
    <n v="1"/>
    <n v="0"/>
    <n v="1"/>
    <n v="0"/>
    <n v="1"/>
    <s v="Category 2"/>
    <x v="0"/>
  </r>
  <r>
    <s v="abdelfatah abdelrehim"/>
    <x v="0"/>
    <n v="8.2799999999999994"/>
    <n v="47"/>
    <n v="10"/>
    <n v="9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s v="Category 1"/>
    <x v="1"/>
  </r>
  <r>
    <s v="عبدالمحسن محمد عبدالمحسن الكرداوى"/>
    <x v="0"/>
    <n v="8.39"/>
    <n v="44.67"/>
    <n v="6.67"/>
    <n v="9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mar 1"/>
    <x v="1"/>
    <n v="8.42"/>
    <n v="24.67"/>
    <n v="6.67"/>
    <n v="4"/>
    <n v="0"/>
    <n v="0"/>
    <n v="0"/>
    <n v="0"/>
    <n v="1"/>
    <n v="0"/>
    <n v="0"/>
    <n v="1"/>
    <n v="0"/>
    <n v="0"/>
    <n v="1"/>
    <n v="0"/>
    <n v="0"/>
    <n v="1"/>
    <n v="1"/>
    <n v="0"/>
    <n v="1"/>
    <n v="1"/>
    <n v="1"/>
    <n v="0"/>
    <n v="1"/>
    <n v="1"/>
    <n v="1"/>
    <n v="0"/>
    <n v="1"/>
    <n v="0"/>
    <n v="0"/>
    <n v="1"/>
    <n v="1"/>
    <n v="0"/>
    <s v="Category 3"/>
    <x v="0"/>
  </r>
  <r>
    <s v="محمد ايوب  عثمان"/>
    <x v="0"/>
    <n v="8.44"/>
    <n v="36.67"/>
    <n v="6.67"/>
    <n v="4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0"/>
    <n v="1"/>
    <n v="1"/>
    <n v="1"/>
    <s v="Category 4"/>
    <x v="0"/>
  </r>
  <r>
    <s v="amira soliman ahmed wahdan"/>
    <x v="1"/>
    <n v="8.59"/>
    <n v="45"/>
    <n v="10"/>
    <n v="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4"/>
    <x v="1"/>
  </r>
  <r>
    <s v="Sara rezk"/>
    <x v="1"/>
    <n v="8.8000000000000007"/>
    <n v="24"/>
    <n v="5"/>
    <n v="5"/>
    <n v="0"/>
    <n v="0"/>
    <n v="0"/>
    <n v="0"/>
    <n v="0"/>
    <n v="0"/>
    <n v="1"/>
    <n v="1"/>
    <n v="0"/>
    <n v="0"/>
    <n v="1"/>
    <n v="0"/>
    <n v="0"/>
    <n v="1"/>
    <n v="1"/>
    <n v="0"/>
    <n v="1"/>
    <n v="0"/>
    <n v="0"/>
    <n v="1"/>
    <n v="1"/>
    <n v="1"/>
    <n v="1"/>
    <n v="0"/>
    <n v="1"/>
    <n v="1"/>
    <n v="0"/>
    <n v="1"/>
    <n v="0"/>
    <n v="1"/>
    <s v="Category 3"/>
    <x v="0"/>
  </r>
  <r>
    <s v="faten 1"/>
    <x v="1"/>
    <n v="9.16"/>
    <n v="17.670000000000002"/>
    <n v="1.67"/>
    <n v="2"/>
    <n v="0"/>
    <n v="1"/>
    <n v="0"/>
    <n v="0"/>
    <n v="0"/>
    <n v="0"/>
    <n v="0"/>
    <n v="1"/>
    <n v="0"/>
    <n v="0"/>
    <n v="1"/>
    <n v="0"/>
    <n v="0"/>
    <n v="1"/>
    <n v="1"/>
    <n v="0"/>
    <n v="1"/>
    <n v="1"/>
    <n v="0"/>
    <n v="1"/>
    <n v="0"/>
    <n v="0"/>
    <n v="1"/>
    <n v="0"/>
    <n v="1"/>
    <n v="0"/>
    <n v="1"/>
    <n v="1"/>
    <n v="1"/>
    <n v="1"/>
    <s v="Category 3"/>
    <x v="0"/>
  </r>
  <r>
    <s v="mohamed saad mohamed abdelsalam"/>
    <x v="0"/>
    <n v="9.26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hadeer Mrs"/>
    <x v="1"/>
    <n v="9.27"/>
    <n v="23.33"/>
    <n v="3.33"/>
    <n v="3"/>
    <n v="1"/>
    <n v="0"/>
    <n v="1"/>
    <n v="0"/>
    <n v="0"/>
    <n v="0"/>
    <n v="0"/>
    <n v="0"/>
    <n v="0"/>
    <n v="1"/>
    <n v="0"/>
    <n v="1"/>
    <n v="1"/>
    <n v="1"/>
    <n v="1"/>
    <n v="1"/>
    <n v="1"/>
    <n v="0"/>
    <n v="0"/>
    <n v="1"/>
    <n v="0"/>
    <n v="1"/>
    <n v="1"/>
    <n v="0"/>
    <n v="1"/>
    <n v="0"/>
    <n v="1"/>
    <n v="1"/>
    <n v="1"/>
    <n v="1"/>
    <s v="Category 3"/>
    <x v="0"/>
  </r>
  <r>
    <s v="khaled mohammed elseidy"/>
    <x v="0"/>
    <n v="9.4"/>
    <n v="16.329999999999998"/>
    <n v="3.33"/>
    <n v="2"/>
    <n v="0"/>
    <n v="0"/>
    <n v="1"/>
    <n v="1"/>
    <n v="0"/>
    <n v="0"/>
    <n v="0"/>
    <n v="1"/>
    <n v="0"/>
    <n v="0"/>
    <n v="0"/>
    <n v="0"/>
    <n v="1"/>
    <n v="1"/>
    <n v="1"/>
    <n v="0"/>
    <n v="1"/>
    <n v="0"/>
    <n v="0"/>
    <n v="0"/>
    <n v="1"/>
    <n v="1"/>
    <n v="0"/>
    <n v="1"/>
    <n v="0"/>
    <n v="0"/>
    <n v="0"/>
    <n v="1"/>
    <n v="0"/>
    <n v="0"/>
    <s v="Category 3"/>
    <x v="0"/>
  </r>
  <r>
    <s v="eslam ebrahim lotfy -"/>
    <x v="0"/>
    <n v="9.5"/>
    <n v="20"/>
    <n v="0"/>
    <n v="6"/>
    <n v="0"/>
    <n v="0"/>
    <n v="0"/>
    <n v="0"/>
    <n v="0"/>
    <n v="0"/>
    <n v="1"/>
    <n v="0"/>
    <n v="0"/>
    <n v="0"/>
    <n v="1"/>
    <n v="1"/>
    <n v="0"/>
    <n v="1"/>
    <n v="1"/>
    <n v="0"/>
    <n v="1"/>
    <n v="0"/>
    <n v="0"/>
    <n v="1"/>
    <n v="1"/>
    <n v="1"/>
    <n v="1"/>
    <n v="1"/>
    <n v="1"/>
    <n v="0"/>
    <n v="0"/>
    <n v="1"/>
    <n v="0"/>
    <n v="1"/>
    <s v="Category 3"/>
    <x v="0"/>
  </r>
  <r>
    <s v="hadir mohammed ibrahim elsherif"/>
    <x v="1"/>
    <n v="9.5"/>
    <n v="49"/>
    <n v="10"/>
    <n v="1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arwa farag"/>
    <x v="1"/>
    <n v="9.58"/>
    <n v="16"/>
    <n v="5"/>
    <n v="3"/>
    <n v="0"/>
    <n v="0"/>
    <n v="1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n v="1"/>
    <n v="1"/>
    <n v="1"/>
    <n v="0"/>
    <n v="0"/>
    <n v="0"/>
    <n v="0"/>
    <n v="0"/>
    <s v="Category 3"/>
    <x v="0"/>
  </r>
  <r>
    <s v="marwa zaki"/>
    <x v="1"/>
    <n v="9.59"/>
    <n v="15.67"/>
    <n v="1.67"/>
    <n v="4"/>
    <n v="0"/>
    <n v="0"/>
    <n v="1"/>
    <n v="0"/>
    <n v="0"/>
    <n v="0"/>
    <n v="0"/>
    <n v="0"/>
    <n v="0"/>
    <n v="0"/>
    <n v="1"/>
    <n v="1"/>
    <n v="1"/>
    <n v="0"/>
    <n v="0"/>
    <n v="0"/>
    <n v="1"/>
    <n v="1"/>
    <n v="0"/>
    <n v="1"/>
    <n v="0"/>
    <n v="1"/>
    <n v="0"/>
    <n v="0"/>
    <n v="0"/>
    <n v="1"/>
    <n v="0"/>
    <n v="1"/>
    <n v="0"/>
    <n v="0"/>
    <s v="Category 3"/>
    <x v="0"/>
  </r>
  <r>
    <s v="ibrahim elmalah"/>
    <x v="0"/>
    <n v="9.8000000000000007"/>
    <n v="49"/>
    <n v="10"/>
    <n v="10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ed hamdi  El-Shapasy"/>
    <x v="0"/>
    <n v="10.15"/>
    <n v="37"/>
    <n v="10"/>
    <n v="9"/>
    <n v="0"/>
    <n v="0"/>
    <n v="1"/>
    <n v="0"/>
    <n v="1"/>
    <n v="0"/>
    <n v="0"/>
    <n v="1"/>
    <n v="1"/>
    <n v="1"/>
    <n v="1"/>
    <n v="1"/>
    <n v="0"/>
    <n v="0"/>
    <n v="1"/>
    <n v="0"/>
    <n v="1"/>
    <n v="1"/>
    <n v="1"/>
    <n v="1"/>
    <n v="1"/>
    <n v="1"/>
    <n v="0"/>
    <n v="0"/>
    <n v="1"/>
    <n v="1"/>
    <n v="0"/>
    <n v="1"/>
    <n v="0"/>
    <n v="1"/>
    <s v="Category 2"/>
    <x v="0"/>
  </r>
  <r>
    <s v="Ahmed Mohsen Mohamed El-Zehery"/>
    <x v="0"/>
    <n v="10.59"/>
    <n v="27"/>
    <n v="5"/>
    <n v="6"/>
    <n v="0"/>
    <n v="0"/>
    <n v="1"/>
    <n v="0"/>
    <n v="1"/>
    <n v="0"/>
    <n v="0"/>
    <n v="0"/>
    <n v="0"/>
    <n v="0"/>
    <n v="1"/>
    <n v="0"/>
    <n v="0"/>
    <n v="1"/>
    <n v="0"/>
    <n v="1"/>
    <n v="1"/>
    <n v="1"/>
    <n v="0"/>
    <n v="1"/>
    <n v="1"/>
    <n v="1"/>
    <n v="1"/>
    <n v="1"/>
    <n v="1"/>
    <n v="1"/>
    <n v="0"/>
    <n v="1"/>
    <n v="0"/>
    <n v="1"/>
    <s v="Category 2"/>
    <x v="0"/>
  </r>
  <r>
    <s v="Ali Esam"/>
    <x v="0"/>
    <n v="11"/>
    <n v="40"/>
    <n v="5"/>
    <n v="6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4"/>
    <x v="0"/>
  </r>
  <r>
    <s v="elshaymaa 1"/>
    <x v="1"/>
    <n v="11.1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mar elsyed ghaly"/>
    <x v="1"/>
    <n v="11.56"/>
    <n v="20.67"/>
    <n v="6.67"/>
    <n v="2"/>
    <n v="0"/>
    <n v="0"/>
    <n v="0"/>
    <n v="0"/>
    <n v="0"/>
    <n v="0"/>
    <n v="0"/>
    <n v="1"/>
    <n v="0"/>
    <n v="0"/>
    <n v="1"/>
    <n v="1"/>
    <n v="0"/>
    <n v="1"/>
    <n v="0"/>
    <n v="0"/>
    <n v="1"/>
    <n v="1"/>
    <n v="0"/>
    <n v="0"/>
    <n v="0"/>
    <n v="1"/>
    <n v="0"/>
    <n v="0"/>
    <n v="1"/>
    <n v="1"/>
    <n v="0"/>
    <n v="1"/>
    <n v="1"/>
    <n v="1"/>
    <s v="Category 3"/>
    <x v="0"/>
  </r>
  <r>
    <s v="محمد حسن وهبه"/>
    <x v="0"/>
    <n v="12.15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مصطفى السيد مصطفى السيد البلتاجى"/>
    <x v="0"/>
    <n v="12.24"/>
    <n v="30"/>
    <n v="10"/>
    <n v="2"/>
    <n v="0"/>
    <n v="1"/>
    <n v="1"/>
    <n v="1"/>
    <n v="0"/>
    <n v="0"/>
    <n v="1"/>
    <n v="1"/>
    <n v="0"/>
    <n v="0"/>
    <n v="1"/>
    <n v="1"/>
    <n v="1"/>
    <n v="1"/>
    <n v="1"/>
    <n v="1"/>
    <n v="0"/>
    <n v="0"/>
    <n v="1"/>
    <n v="1"/>
    <n v="0"/>
    <n v="1"/>
    <n v="1"/>
    <n v="0"/>
    <n v="1"/>
    <n v="0"/>
    <n v="0"/>
    <n v="1"/>
    <n v="0"/>
    <n v="1"/>
    <s v="Category 3"/>
    <x v="0"/>
  </r>
  <r>
    <s v="Amr Elsayed"/>
    <x v="0"/>
    <n v="12.3"/>
    <n v="20.329999999999998"/>
    <n v="3.33"/>
    <n v="2"/>
    <n v="0"/>
    <n v="0"/>
    <n v="0"/>
    <n v="0"/>
    <n v="0"/>
    <n v="0"/>
    <n v="0"/>
    <n v="1"/>
    <n v="0"/>
    <n v="1"/>
    <n v="1"/>
    <n v="0"/>
    <n v="1"/>
    <n v="1"/>
    <n v="1"/>
    <n v="0"/>
    <n v="1"/>
    <n v="0"/>
    <n v="0"/>
    <n v="1"/>
    <n v="1"/>
    <n v="1"/>
    <n v="1"/>
    <n v="0"/>
    <n v="1"/>
    <n v="1"/>
    <n v="1"/>
    <n v="1"/>
    <n v="0"/>
    <n v="0"/>
    <s v="Category 3"/>
    <x v="0"/>
  </r>
  <r>
    <s v="mohammed adel abed elslam aboalnga"/>
    <x v="0"/>
    <n v="12.43"/>
    <n v="48"/>
    <n v="10"/>
    <n v="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s v="Category 1"/>
    <x v="1"/>
  </r>
  <r>
    <s v="ahmed elkhotaby"/>
    <x v="0"/>
    <n v="13.33"/>
    <n v="49"/>
    <n v="10"/>
    <n v="1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ad elghoul"/>
    <x v="0"/>
    <n v="13.36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yman elsayed"/>
    <x v="0"/>
    <n v="14.23"/>
    <n v="24"/>
    <n v="5"/>
    <n v="5"/>
    <n v="0"/>
    <n v="0"/>
    <n v="1"/>
    <n v="0"/>
    <n v="0"/>
    <n v="1"/>
    <n v="0"/>
    <n v="1"/>
    <n v="0"/>
    <n v="0"/>
    <n v="1"/>
    <n v="0"/>
    <n v="1"/>
    <n v="0"/>
    <n v="0"/>
    <n v="0"/>
    <n v="1"/>
    <n v="1"/>
    <n v="1"/>
    <n v="1"/>
    <n v="1"/>
    <n v="0"/>
    <n v="1"/>
    <n v="0"/>
    <n v="0"/>
    <n v="1"/>
    <n v="0"/>
    <n v="0"/>
    <n v="1"/>
    <n v="1"/>
    <s v="Category 2"/>
    <x v="0"/>
  </r>
  <r>
    <s v="Mohammad Adel Bakr"/>
    <x v="0"/>
    <n v="14.29"/>
    <n v="44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s v="Category 1"/>
    <x v="1"/>
  </r>
  <r>
    <s v="Samah.Samy. Mohamed gebba"/>
    <x v="1"/>
    <n v="14.39"/>
    <n v="29"/>
    <n v="10"/>
    <n v="5"/>
    <n v="0"/>
    <n v="0"/>
    <n v="0"/>
    <n v="0"/>
    <n v="1"/>
    <n v="0"/>
    <n v="0"/>
    <n v="1"/>
    <n v="0"/>
    <n v="1"/>
    <n v="1"/>
    <n v="0"/>
    <n v="1"/>
    <n v="1"/>
    <n v="0"/>
    <n v="1"/>
    <n v="0"/>
    <n v="1"/>
    <n v="0"/>
    <n v="1"/>
    <n v="0"/>
    <n v="1"/>
    <n v="1"/>
    <n v="1"/>
    <n v="0"/>
    <n v="0"/>
    <n v="0"/>
    <n v="1"/>
    <n v="0"/>
    <n v="1"/>
    <s v="Category 2"/>
    <x v="0"/>
  </r>
  <r>
    <s v="ايمان السيد حمدين البحرى"/>
    <x v="1"/>
    <n v="14.43"/>
    <n v="20.329999999999998"/>
    <n v="3.33"/>
    <n v="5"/>
    <n v="0"/>
    <n v="0"/>
    <n v="0"/>
    <n v="0"/>
    <n v="0"/>
    <n v="0"/>
    <n v="0"/>
    <n v="1"/>
    <n v="1"/>
    <n v="0"/>
    <n v="1"/>
    <n v="1"/>
    <n v="0"/>
    <n v="0"/>
    <n v="0"/>
    <n v="0"/>
    <n v="1"/>
    <n v="1"/>
    <n v="1"/>
    <n v="1"/>
    <n v="0"/>
    <n v="1"/>
    <n v="1"/>
    <n v="0"/>
    <n v="1"/>
    <n v="0"/>
    <n v="0"/>
    <n v="0"/>
    <n v="0"/>
    <n v="1"/>
    <s v="Category 3"/>
    <x v="0"/>
  </r>
  <r>
    <s v="محمد السيد  عبدالمجيد"/>
    <x v="0"/>
    <n v="14.48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fikry elkhamessy"/>
    <x v="0"/>
    <n v="14.52"/>
    <n v="40.33"/>
    <n v="8.33"/>
    <n v="5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1"/>
    <n v="1"/>
    <n v="1"/>
    <s v="Category 4"/>
    <x v="0"/>
  </r>
  <r>
    <s v="ابراهيم توفيق ابراهيم ابو المعاطي"/>
    <x v="0"/>
    <n v="15.31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سعاد السيد احمد عبدالعال"/>
    <x v="1"/>
    <n v="15.46"/>
    <n v="25.67"/>
    <n v="6.67"/>
    <n v="6"/>
    <n v="0"/>
    <n v="0"/>
    <n v="0"/>
    <n v="1"/>
    <n v="1"/>
    <n v="0"/>
    <n v="1"/>
    <n v="1"/>
    <n v="0"/>
    <n v="1"/>
    <n v="1"/>
    <n v="0"/>
    <n v="0"/>
    <n v="0"/>
    <n v="1"/>
    <n v="0"/>
    <n v="1"/>
    <n v="1"/>
    <n v="0"/>
    <n v="1"/>
    <n v="1"/>
    <n v="0"/>
    <n v="0"/>
    <n v="1"/>
    <n v="0"/>
    <n v="1"/>
    <n v="0"/>
    <n v="0"/>
    <n v="0"/>
    <n v="0"/>
    <s v="Category 2"/>
    <x v="0"/>
  </r>
  <r>
    <s v="mohamed hosni"/>
    <x v="0"/>
    <n v="15.58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محمد محمود عبد العظيم محمد"/>
    <x v="0"/>
    <n v="16.260000000000002"/>
    <n v="24.67"/>
    <n v="6.67"/>
    <n v="4"/>
    <n v="0"/>
    <n v="0"/>
    <n v="0"/>
    <n v="0"/>
    <n v="0"/>
    <n v="1"/>
    <n v="0"/>
    <n v="1"/>
    <n v="0"/>
    <n v="0"/>
    <n v="1"/>
    <n v="1"/>
    <n v="1"/>
    <n v="1"/>
    <n v="0"/>
    <n v="0"/>
    <n v="1"/>
    <n v="1"/>
    <n v="0"/>
    <n v="1"/>
    <n v="1"/>
    <n v="1"/>
    <n v="0"/>
    <n v="0"/>
    <n v="0"/>
    <n v="1"/>
    <n v="0"/>
    <n v="1"/>
    <n v="0"/>
    <n v="1"/>
    <s v="Category 3"/>
    <x v="0"/>
  </r>
  <r>
    <s v="ahmed osama mohamed abd el samad"/>
    <x v="0"/>
    <n v="16.309999999999999"/>
    <n v="39.67"/>
    <n v="6.67"/>
    <n v="4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4"/>
    <x v="0"/>
  </r>
  <r>
    <s v="Rana Adel "/>
    <x v="1"/>
    <n v="16.47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عمرو  محمد حامد ابراهيم سليم"/>
    <x v="0"/>
    <n v="17.16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rehan 1"/>
    <x v="1"/>
    <n v="17.21"/>
    <n v="49"/>
    <n v="10"/>
    <n v="1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mar 2"/>
    <x v="1"/>
    <n v="17.38"/>
    <n v="27.33"/>
    <n v="8.33"/>
    <n v="3"/>
    <n v="0"/>
    <n v="0"/>
    <n v="0"/>
    <n v="1"/>
    <n v="0"/>
    <n v="0"/>
    <n v="0"/>
    <n v="1"/>
    <n v="0"/>
    <n v="0"/>
    <n v="1"/>
    <n v="1"/>
    <n v="0"/>
    <n v="1"/>
    <n v="1"/>
    <n v="0"/>
    <n v="1"/>
    <n v="1"/>
    <n v="1"/>
    <n v="0"/>
    <n v="1"/>
    <n v="1"/>
    <n v="1"/>
    <n v="0"/>
    <n v="0"/>
    <n v="1"/>
    <n v="1"/>
    <n v="1"/>
    <n v="0"/>
    <n v="1"/>
    <s v="Category 3"/>
    <x v="0"/>
  </r>
  <r>
    <s v="alaa medhat"/>
    <x v="1"/>
    <n v="17.41"/>
    <n v="30.67"/>
    <n v="6.67"/>
    <n v="6"/>
    <n v="1"/>
    <n v="0"/>
    <n v="1"/>
    <n v="0"/>
    <n v="1"/>
    <n v="1"/>
    <n v="0"/>
    <n v="0"/>
    <n v="0"/>
    <n v="1"/>
    <n v="0"/>
    <n v="0"/>
    <n v="0"/>
    <n v="1"/>
    <n v="1"/>
    <n v="0"/>
    <n v="1"/>
    <n v="1"/>
    <n v="0"/>
    <n v="1"/>
    <n v="1"/>
    <n v="1"/>
    <n v="1"/>
    <n v="1"/>
    <n v="1"/>
    <n v="1"/>
    <n v="0"/>
    <n v="1"/>
    <n v="0"/>
    <n v="1"/>
    <s v="Category 2"/>
    <x v="0"/>
  </r>
  <r>
    <s v="amal abd elrahman ali zanfal"/>
    <x v="1"/>
    <n v="1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tegory 3"/>
    <x v="0"/>
  </r>
  <r>
    <s v="Hany Mahmoud Abdo Nasef"/>
    <x v="0"/>
    <n v="18"/>
    <n v="21.67"/>
    <n v="1.67"/>
    <n v="8"/>
    <n v="0"/>
    <n v="0"/>
    <n v="0"/>
    <n v="0"/>
    <n v="1"/>
    <n v="0"/>
    <n v="0"/>
    <n v="1"/>
    <n v="0"/>
    <n v="0"/>
    <n v="1"/>
    <n v="0"/>
    <n v="0"/>
    <n v="1"/>
    <n v="1"/>
    <n v="1"/>
    <n v="1"/>
    <n v="0"/>
    <n v="0"/>
    <n v="0"/>
    <n v="1"/>
    <n v="0"/>
    <n v="0"/>
    <n v="0"/>
    <n v="1"/>
    <n v="1"/>
    <n v="0"/>
    <n v="1"/>
    <n v="0"/>
    <n v="1"/>
    <s v="Category 3"/>
    <x v="0"/>
  </r>
  <r>
    <s v="abdallah mohamed"/>
    <x v="0"/>
    <n v="18.2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ed Wagdy Shafik Mahmoud"/>
    <x v="0"/>
    <n v="18.5"/>
    <n v="46.67"/>
    <n v="6.67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mira magdy ghaly miss"/>
    <x v="1"/>
    <n v="18.52"/>
    <n v="26"/>
    <n v="10"/>
    <n v="3"/>
    <n v="0"/>
    <n v="0"/>
    <n v="1"/>
    <n v="0"/>
    <n v="0"/>
    <n v="0"/>
    <n v="1"/>
    <n v="1"/>
    <n v="0"/>
    <n v="0"/>
    <n v="1"/>
    <n v="0"/>
    <n v="0"/>
    <n v="1"/>
    <n v="1"/>
    <n v="0"/>
    <n v="0"/>
    <n v="1"/>
    <n v="1"/>
    <n v="0"/>
    <n v="1"/>
    <n v="0"/>
    <n v="0"/>
    <n v="0"/>
    <n v="1"/>
    <n v="1"/>
    <n v="0"/>
    <n v="1"/>
    <n v="0"/>
    <n v="1"/>
    <s v="Category 3"/>
    <x v="0"/>
  </r>
  <r>
    <s v="dina mohammed hassan"/>
    <x v="1"/>
    <n v="18.579999999999998"/>
    <n v="37.67"/>
    <n v="6.67"/>
    <n v="2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4"/>
    <x v="0"/>
  </r>
  <r>
    <s v="asmaa alsherbene mohammed alsherbene"/>
    <x v="1"/>
    <n v="18.579999999999998"/>
    <n v="30"/>
    <n v="5"/>
    <n v="8"/>
    <n v="0"/>
    <n v="1"/>
    <n v="0"/>
    <n v="1"/>
    <n v="1"/>
    <n v="0"/>
    <n v="0"/>
    <n v="1"/>
    <n v="1"/>
    <n v="1"/>
    <n v="0"/>
    <n v="1"/>
    <n v="1"/>
    <n v="1"/>
    <n v="0"/>
    <n v="0"/>
    <n v="0"/>
    <n v="1"/>
    <n v="1"/>
    <n v="1"/>
    <n v="1"/>
    <n v="0"/>
    <n v="1"/>
    <n v="0"/>
    <n v="1"/>
    <n v="0"/>
    <n v="0"/>
    <n v="1"/>
    <n v="0"/>
    <n v="1"/>
    <s v="Category 2"/>
    <x v="0"/>
  </r>
  <r>
    <s v="Amira Elhagrasey"/>
    <x v="1"/>
    <n v="19.18"/>
    <n v="27.33"/>
    <n v="3.33"/>
    <n v="5"/>
    <n v="0"/>
    <n v="1"/>
    <n v="1"/>
    <n v="1"/>
    <n v="0"/>
    <n v="0"/>
    <n v="0"/>
    <n v="1"/>
    <n v="0"/>
    <n v="0"/>
    <n v="1"/>
    <n v="0"/>
    <n v="0"/>
    <n v="1"/>
    <n v="1"/>
    <n v="0"/>
    <n v="1"/>
    <n v="1"/>
    <n v="1"/>
    <n v="1"/>
    <n v="0"/>
    <n v="1"/>
    <n v="1"/>
    <n v="1"/>
    <n v="1"/>
    <n v="1"/>
    <n v="0"/>
    <n v="1"/>
    <n v="1"/>
    <n v="1"/>
    <s v="Category 3"/>
    <x v="0"/>
  </r>
  <r>
    <s v="منار إبراهيم محمد إبراهيم إبراهيم محمد إبراهيم"/>
    <x v="1"/>
    <n v="19.25"/>
    <n v="21.33"/>
    <n v="3.33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1"/>
    <n v="0"/>
    <n v="1"/>
    <n v="0"/>
    <n v="1"/>
    <n v="1"/>
    <n v="0"/>
    <n v="1"/>
    <n v="1"/>
    <n v="1"/>
    <s v="Category 3"/>
    <x v="0"/>
  </r>
  <r>
    <s v="ماجد عبدالرحمن ابراهيم"/>
    <x v="0"/>
    <n v="19.34"/>
    <n v="47"/>
    <n v="10"/>
    <n v="10"/>
    <n v="1"/>
    <n v="0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islam mohammed fathy"/>
    <x v="0"/>
    <n v="19.420000000000002"/>
    <n v="26.67"/>
    <n v="6.67"/>
    <n v="7"/>
    <n v="0"/>
    <n v="0"/>
    <n v="0"/>
    <n v="0"/>
    <n v="1"/>
    <n v="0"/>
    <n v="1"/>
    <n v="1"/>
    <n v="1"/>
    <n v="0"/>
    <n v="0"/>
    <n v="0"/>
    <n v="1"/>
    <n v="1"/>
    <n v="0"/>
    <n v="0"/>
    <n v="1"/>
    <n v="1"/>
    <n v="1"/>
    <n v="0"/>
    <n v="0"/>
    <n v="0"/>
    <n v="1"/>
    <n v="0"/>
    <n v="1"/>
    <n v="1"/>
    <n v="0"/>
    <n v="1"/>
    <n v="0"/>
    <n v="0"/>
    <s v="Category 2"/>
    <x v="0"/>
  </r>
  <r>
    <s v="Elbadry Ebrahim"/>
    <x v="0"/>
    <n v="19.5"/>
    <n v="32"/>
    <n v="10"/>
    <n v="3"/>
    <n v="0"/>
    <n v="0"/>
    <n v="1"/>
    <n v="0"/>
    <n v="0"/>
    <n v="0"/>
    <n v="1"/>
    <n v="0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0"/>
    <n v="0"/>
    <s v="Category 2"/>
    <x v="0"/>
  </r>
  <r>
    <s v="shimaa hefela"/>
    <x v="1"/>
    <n v="19.5"/>
    <n v="24.67"/>
    <n v="6.67"/>
    <n v="2"/>
    <n v="0"/>
    <n v="1"/>
    <n v="0"/>
    <n v="0"/>
    <n v="0"/>
    <n v="0"/>
    <n v="0"/>
    <n v="1"/>
    <n v="0"/>
    <n v="1"/>
    <n v="1"/>
    <n v="0"/>
    <n v="1"/>
    <n v="1"/>
    <n v="1"/>
    <n v="0"/>
    <n v="0"/>
    <n v="1"/>
    <n v="1"/>
    <n v="1"/>
    <n v="0"/>
    <n v="0"/>
    <n v="1"/>
    <n v="0"/>
    <n v="1"/>
    <n v="1"/>
    <n v="0"/>
    <n v="1"/>
    <n v="1"/>
    <n v="1"/>
    <s v="Category 3"/>
    <x v="0"/>
  </r>
  <r>
    <s v="Ahmed Wahid"/>
    <x v="0"/>
    <n v="19.8"/>
    <n v="21.33"/>
    <n v="3.33"/>
    <n v="4"/>
    <n v="0"/>
    <n v="1"/>
    <n v="1"/>
    <n v="0"/>
    <n v="0"/>
    <n v="0"/>
    <n v="0"/>
    <n v="1"/>
    <n v="0"/>
    <n v="0"/>
    <n v="0"/>
    <n v="0"/>
    <n v="1"/>
    <n v="1"/>
    <n v="0"/>
    <n v="0"/>
    <n v="1"/>
    <n v="1"/>
    <n v="1"/>
    <n v="1"/>
    <n v="0"/>
    <n v="1"/>
    <n v="0"/>
    <n v="0"/>
    <n v="1"/>
    <n v="1"/>
    <n v="0"/>
    <n v="1"/>
    <n v="0"/>
    <n v="1"/>
    <s v="Category 3"/>
    <x v="0"/>
  </r>
  <r>
    <s v="mohamed magdy"/>
    <x v="0"/>
    <n v="20.28"/>
    <n v="49"/>
    <n v="10"/>
    <n v="1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ebrahim abdallah"/>
    <x v="0"/>
    <n v="20.36"/>
    <n v="30.67"/>
    <n v="6.67"/>
    <n v="6"/>
    <n v="0"/>
    <n v="0"/>
    <n v="0"/>
    <n v="1"/>
    <n v="0"/>
    <n v="1"/>
    <n v="1"/>
    <n v="1"/>
    <n v="0"/>
    <n v="1"/>
    <n v="1"/>
    <n v="0"/>
    <n v="1"/>
    <n v="1"/>
    <n v="1"/>
    <n v="0"/>
    <n v="1"/>
    <n v="1"/>
    <n v="0"/>
    <n v="1"/>
    <n v="1"/>
    <n v="0"/>
    <n v="0"/>
    <n v="1"/>
    <n v="0"/>
    <n v="1"/>
    <n v="0"/>
    <n v="1"/>
    <n v="1"/>
    <n v="1"/>
    <s v="Category 2"/>
    <x v="0"/>
  </r>
  <r>
    <s v="ahmed heggy"/>
    <x v="0"/>
    <n v="20.37"/>
    <n v="49"/>
    <n v="10"/>
    <n v="1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yman fares"/>
    <x v="0"/>
    <n v="20.56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anal Ibrahim El-said Abo-Zeid"/>
    <x v="1"/>
    <n v="21.1"/>
    <n v="28.67"/>
    <n v="6.67"/>
    <n v="8"/>
    <n v="0"/>
    <n v="0"/>
    <n v="0"/>
    <n v="0"/>
    <n v="1"/>
    <n v="1"/>
    <n v="0"/>
    <n v="0"/>
    <n v="0"/>
    <n v="0"/>
    <n v="1"/>
    <n v="0"/>
    <n v="0"/>
    <n v="1"/>
    <n v="1"/>
    <n v="0"/>
    <n v="1"/>
    <n v="0"/>
    <n v="0"/>
    <n v="1"/>
    <n v="1"/>
    <n v="1"/>
    <n v="1"/>
    <n v="0"/>
    <n v="1"/>
    <n v="1"/>
    <n v="0"/>
    <n v="1"/>
    <n v="0"/>
    <n v="1"/>
    <s v="Category 2"/>
    <x v="0"/>
  </r>
  <r>
    <s v="alaa ali"/>
    <x v="0"/>
    <n v="21.14"/>
    <n v="45"/>
    <n v="10"/>
    <n v="9"/>
    <n v="0"/>
    <n v="1"/>
    <n v="1"/>
    <n v="1"/>
    <n v="1"/>
    <n v="0"/>
    <n v="1"/>
    <n v="1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s v="Category 1"/>
    <x v="1"/>
  </r>
  <r>
    <s v="Eman Ahmed Gadoo Eman Ahmed Gadoo"/>
    <x v="1"/>
    <n v="21.21"/>
    <n v="21"/>
    <n v="5"/>
    <n v="4"/>
    <n v="0"/>
    <n v="0"/>
    <n v="0"/>
    <n v="0"/>
    <n v="0"/>
    <n v="0"/>
    <n v="1"/>
    <n v="1"/>
    <n v="0"/>
    <n v="1"/>
    <n v="0"/>
    <n v="1"/>
    <n v="1"/>
    <n v="0"/>
    <n v="1"/>
    <n v="0"/>
    <n v="0"/>
    <n v="1"/>
    <n v="0"/>
    <n v="0"/>
    <n v="1"/>
    <n v="0"/>
    <n v="1"/>
    <n v="0"/>
    <n v="1"/>
    <n v="0"/>
    <n v="0"/>
    <n v="1"/>
    <n v="1"/>
    <n v="0"/>
    <s v="Category 3"/>
    <x v="0"/>
  </r>
  <r>
    <s v="hedaa 1"/>
    <x v="1"/>
    <n v="21.3"/>
    <n v="39"/>
    <n v="10"/>
    <n v="9"/>
    <n v="0"/>
    <n v="1"/>
    <n v="0"/>
    <n v="1"/>
    <n v="1"/>
    <n v="0"/>
    <n v="1"/>
    <n v="1"/>
    <n v="1"/>
    <n v="1"/>
    <n v="1"/>
    <n v="0"/>
    <n v="1"/>
    <n v="1"/>
    <n v="1"/>
    <n v="0"/>
    <n v="1"/>
    <n v="1"/>
    <n v="1"/>
    <n v="1"/>
    <n v="1"/>
    <n v="1"/>
    <n v="0"/>
    <n v="0"/>
    <n v="1"/>
    <n v="0"/>
    <n v="1"/>
    <n v="0"/>
    <n v="0"/>
    <n v="1"/>
    <s v="Category 2"/>
    <x v="0"/>
  </r>
  <r>
    <s v="alaa ragab  shehata"/>
    <x v="0"/>
    <n v="21.4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hesham elhoseny youssef"/>
    <x v="0"/>
    <n v="21.42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ostafa el-baz"/>
    <x v="0"/>
    <n v="21.44"/>
    <n v="21.67"/>
    <n v="1.67"/>
    <n v="6"/>
    <n v="0"/>
    <n v="0"/>
    <n v="0"/>
    <n v="0"/>
    <n v="0"/>
    <n v="1"/>
    <n v="0"/>
    <n v="1"/>
    <n v="0"/>
    <n v="0"/>
    <n v="1"/>
    <n v="0"/>
    <n v="0"/>
    <n v="1"/>
    <n v="1"/>
    <n v="0"/>
    <n v="1"/>
    <n v="0"/>
    <n v="0"/>
    <n v="1"/>
    <n v="1"/>
    <n v="1"/>
    <n v="1"/>
    <n v="0"/>
    <n v="1"/>
    <n v="0"/>
    <n v="1"/>
    <n v="1"/>
    <n v="0"/>
    <n v="1"/>
    <s v="Category 3"/>
    <x v="0"/>
  </r>
  <r>
    <s v="ahmed nasser galal abd elqader"/>
    <x v="0"/>
    <n v="21.51"/>
    <n v="31"/>
    <n v="5"/>
    <n v="5"/>
    <n v="0"/>
    <n v="0"/>
    <n v="1"/>
    <n v="0"/>
    <n v="1"/>
    <n v="0"/>
    <n v="1"/>
    <n v="1"/>
    <n v="0"/>
    <n v="1"/>
    <n v="1"/>
    <n v="1"/>
    <n v="1"/>
    <n v="0"/>
    <n v="1"/>
    <n v="0"/>
    <n v="1"/>
    <n v="1"/>
    <n v="0"/>
    <n v="1"/>
    <n v="1"/>
    <n v="1"/>
    <n v="1"/>
    <n v="1"/>
    <n v="0"/>
    <n v="1"/>
    <n v="1"/>
    <n v="1"/>
    <n v="1"/>
    <n v="1"/>
    <s v="Category 2"/>
    <x v="0"/>
  </r>
  <r>
    <s v="mohammed  ahmed rizk ibrahim"/>
    <x v="0"/>
    <n v="22.45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lamees ahmed attallah"/>
    <x v="1"/>
    <n v="23.3"/>
    <n v="33"/>
    <n v="10"/>
    <n v="6"/>
    <n v="0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  <n v="1"/>
    <n v="0"/>
    <n v="0"/>
    <n v="0"/>
    <n v="1"/>
    <s v="Category 2"/>
    <x v="0"/>
  </r>
  <r>
    <s v="شيماء عبدالنبى احمد دوما"/>
    <x v="1"/>
    <n v="23.39"/>
    <n v="32.67"/>
    <n v="6.67"/>
    <n v="9"/>
    <n v="1"/>
    <n v="0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0"/>
    <n v="0"/>
    <n v="1"/>
    <n v="0"/>
    <n v="0"/>
    <n v="0"/>
    <n v="1"/>
    <n v="0"/>
    <n v="0"/>
    <s v="Category 2"/>
    <x v="0"/>
  </r>
  <r>
    <s v="afnan marzook"/>
    <x v="1"/>
    <n v="23.42"/>
    <n v="30"/>
    <n v="5"/>
    <n v="6"/>
    <n v="0"/>
    <n v="0"/>
    <n v="0"/>
    <n v="1"/>
    <n v="1"/>
    <n v="0"/>
    <n v="1"/>
    <n v="1"/>
    <n v="1"/>
    <n v="1"/>
    <n v="1"/>
    <n v="1"/>
    <n v="0"/>
    <n v="1"/>
    <n v="1"/>
    <n v="0"/>
    <n v="1"/>
    <n v="1"/>
    <n v="1"/>
    <n v="1"/>
    <n v="0"/>
    <n v="1"/>
    <n v="0"/>
    <n v="0"/>
    <n v="1"/>
    <n v="0"/>
    <n v="0"/>
    <n v="1"/>
    <n v="1"/>
    <n v="1"/>
    <s v="Category 2"/>
    <x v="0"/>
  </r>
  <r>
    <s v="Ahmed Ahmed mohammed El-Emam El-Emam"/>
    <x v="0"/>
    <n v="23.52"/>
    <n v="24"/>
    <n v="5"/>
    <n v="6"/>
    <n v="0"/>
    <n v="0"/>
    <n v="0"/>
    <n v="1"/>
    <n v="0"/>
    <n v="0"/>
    <n v="0"/>
    <n v="1"/>
    <n v="0"/>
    <n v="0"/>
    <n v="1"/>
    <n v="1"/>
    <n v="1"/>
    <n v="1"/>
    <n v="1"/>
    <n v="0"/>
    <n v="1"/>
    <n v="0"/>
    <n v="0"/>
    <n v="0"/>
    <n v="1"/>
    <n v="1"/>
    <n v="1"/>
    <n v="1"/>
    <n v="0"/>
    <n v="0"/>
    <n v="0"/>
    <n v="0"/>
    <n v="0"/>
    <n v="1"/>
    <s v="Category 3"/>
    <x v="0"/>
  </r>
  <r>
    <s v="mohamed sabri al saied alkady"/>
    <x v="0"/>
    <n v="23.59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rah shaban elsayed hefny"/>
    <x v="1"/>
    <n v="24.2"/>
    <n v="32"/>
    <n v="10"/>
    <n v="6"/>
    <n v="1"/>
    <n v="0"/>
    <n v="0"/>
    <n v="0"/>
    <n v="0"/>
    <n v="0"/>
    <n v="0"/>
    <n v="1"/>
    <n v="1"/>
    <n v="1"/>
    <n v="1"/>
    <n v="0"/>
    <n v="1"/>
    <n v="1"/>
    <n v="0"/>
    <n v="1"/>
    <n v="1"/>
    <n v="1"/>
    <n v="0"/>
    <n v="1"/>
    <n v="0"/>
    <n v="1"/>
    <n v="1"/>
    <n v="0"/>
    <n v="1"/>
    <n v="0"/>
    <n v="0"/>
    <n v="1"/>
    <n v="0"/>
    <n v="1"/>
    <s v="Category 2"/>
    <x v="0"/>
  </r>
  <r>
    <s v="user 1"/>
    <x v="1"/>
    <n v="24.29"/>
    <n v="33"/>
    <n v="10"/>
    <n v="8"/>
    <n v="0"/>
    <n v="1"/>
    <n v="0"/>
    <n v="0"/>
    <n v="0"/>
    <n v="0"/>
    <n v="0"/>
    <n v="1"/>
    <n v="0"/>
    <n v="1"/>
    <n v="1"/>
    <n v="0"/>
    <n v="1"/>
    <n v="0"/>
    <n v="1"/>
    <n v="0"/>
    <n v="1"/>
    <n v="1"/>
    <n v="0"/>
    <n v="1"/>
    <n v="1"/>
    <n v="0"/>
    <n v="1"/>
    <n v="0"/>
    <n v="1"/>
    <n v="1"/>
    <n v="0"/>
    <n v="1"/>
    <n v="0"/>
    <n v="1"/>
    <s v="Category 2"/>
    <x v="0"/>
  </r>
  <r>
    <s v="mahmoud ibrahim ahmed"/>
    <x v="0"/>
    <n v="24.44"/>
    <n v="49"/>
    <n v="10"/>
    <n v="1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kram khalil"/>
    <x v="0"/>
    <n v="24.53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bdelrhman ali bakr"/>
    <x v="0"/>
    <n v="25.14"/>
    <n v="39"/>
    <n v="10"/>
    <n v="10"/>
    <n v="1"/>
    <n v="0"/>
    <n v="0"/>
    <n v="0"/>
    <n v="0"/>
    <n v="1"/>
    <n v="0"/>
    <n v="0"/>
    <n v="0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0"/>
    <n v="1"/>
    <n v="1"/>
    <s v="Category 2"/>
    <x v="0"/>
  </r>
  <r>
    <s v="ahmed shaaban hassan"/>
    <x v="0"/>
    <n v="25.22"/>
    <n v="48.33"/>
    <n v="8.33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lly said mazika said"/>
    <x v="1"/>
    <n v="25.59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yman selim"/>
    <x v="0"/>
    <n v="26.12"/>
    <n v="48"/>
    <n v="10"/>
    <n v="10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RanaAteya Agamy"/>
    <x v="1"/>
    <n v="26.44"/>
    <n v="28.67"/>
    <n v="6.67"/>
    <n v="7"/>
    <n v="0"/>
    <n v="0"/>
    <n v="0"/>
    <n v="1"/>
    <n v="1"/>
    <n v="0"/>
    <n v="1"/>
    <n v="0"/>
    <n v="0"/>
    <n v="1"/>
    <n v="1"/>
    <n v="0"/>
    <n v="1"/>
    <n v="1"/>
    <n v="0"/>
    <n v="0"/>
    <n v="1"/>
    <n v="1"/>
    <n v="1"/>
    <n v="1"/>
    <n v="0"/>
    <n v="1"/>
    <n v="1"/>
    <n v="0"/>
    <n v="1"/>
    <n v="0"/>
    <n v="0"/>
    <n v="1"/>
    <n v="0"/>
    <n v="0"/>
    <s v="Category 2"/>
    <x v="0"/>
  </r>
  <r>
    <s v="samar abd_elrazek"/>
    <x v="1"/>
    <n v="26.58"/>
    <n v="32"/>
    <n v="10"/>
    <n v="7"/>
    <n v="0"/>
    <n v="0"/>
    <n v="0"/>
    <n v="0"/>
    <n v="0"/>
    <n v="0"/>
    <n v="0"/>
    <n v="0"/>
    <n v="0"/>
    <n v="1"/>
    <n v="1"/>
    <n v="0"/>
    <n v="1"/>
    <n v="1"/>
    <n v="0"/>
    <n v="0"/>
    <n v="1"/>
    <n v="1"/>
    <n v="1"/>
    <n v="1"/>
    <n v="1"/>
    <n v="0"/>
    <n v="1"/>
    <n v="0"/>
    <n v="1"/>
    <n v="1"/>
    <n v="0"/>
    <n v="1"/>
    <n v="1"/>
    <n v="1"/>
    <s v="Category 2"/>
    <x v="0"/>
  </r>
  <r>
    <s v="osama emad shreif"/>
    <x v="0"/>
    <n v="27.39"/>
    <n v="26"/>
    <n v="5"/>
    <n v="5"/>
    <n v="0"/>
    <n v="0"/>
    <n v="0"/>
    <n v="0"/>
    <n v="1"/>
    <n v="0"/>
    <n v="1"/>
    <n v="1"/>
    <n v="1"/>
    <n v="1"/>
    <n v="1"/>
    <n v="0"/>
    <n v="1"/>
    <n v="1"/>
    <n v="1"/>
    <n v="0"/>
    <n v="1"/>
    <n v="1"/>
    <n v="1"/>
    <n v="1"/>
    <n v="0"/>
    <n v="1"/>
    <n v="0"/>
    <n v="0"/>
    <n v="0"/>
    <n v="0"/>
    <n v="0"/>
    <n v="1"/>
    <n v="0"/>
    <n v="1"/>
    <s v="Category 2"/>
    <x v="0"/>
  </r>
  <r>
    <s v="amira mohamed mohamed elhoseiny mohamed mohamed elhoseiny hager"/>
    <x v="1"/>
    <n v="27.5"/>
    <n v="27.67"/>
    <n v="6.67"/>
    <n v="5"/>
    <n v="0"/>
    <n v="0"/>
    <n v="0"/>
    <n v="0"/>
    <n v="0"/>
    <n v="0"/>
    <n v="0"/>
    <n v="1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0"/>
    <n v="1"/>
    <n v="0"/>
    <n v="1"/>
    <s v="Category 2"/>
    <x v="0"/>
  </r>
  <r>
    <s v="medhat mohamed taha eltokhy"/>
    <x v="0"/>
    <n v="28.36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ra sami mohammed mohammed  abou agwa"/>
    <x v="1"/>
    <n v="28.57"/>
    <n v="48"/>
    <n v="10"/>
    <n v="1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s v="Category 1"/>
    <x v="1"/>
  </r>
  <r>
    <s v="ayatallah  gamal abass"/>
    <x v="1"/>
    <n v="29.1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عمرومحيى المتولى رضوان عمرومحيى المتولى رضوان"/>
    <x v="0"/>
    <n v="29.13"/>
    <n v="48"/>
    <n v="10"/>
    <n v="1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s v="Category 1"/>
    <x v="1"/>
  </r>
  <r>
    <s v="sara youssif"/>
    <x v="1"/>
    <n v="29.21"/>
    <n v="30.67"/>
    <n v="6.67"/>
    <n v="5"/>
    <n v="0"/>
    <n v="1"/>
    <n v="1"/>
    <n v="1"/>
    <n v="0"/>
    <n v="1"/>
    <n v="0"/>
    <n v="1"/>
    <n v="1"/>
    <n v="1"/>
    <n v="0"/>
    <n v="0"/>
    <n v="1"/>
    <n v="0"/>
    <n v="1"/>
    <n v="0"/>
    <n v="1"/>
    <n v="1"/>
    <n v="0"/>
    <n v="1"/>
    <n v="1"/>
    <n v="1"/>
    <n v="0"/>
    <n v="0"/>
    <n v="1"/>
    <n v="1"/>
    <n v="0"/>
    <n v="1"/>
    <n v="1"/>
    <n v="1"/>
    <s v="Category 2"/>
    <x v="0"/>
  </r>
  <r>
    <s v="mahmoud sayed abd elmageed"/>
    <x v="0"/>
    <n v="29.43"/>
    <n v="31"/>
    <n v="10"/>
    <n v="6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1"/>
    <n v="1"/>
    <n v="1"/>
    <n v="1"/>
    <n v="1"/>
    <n v="0"/>
    <n v="1"/>
    <n v="1"/>
    <n v="1"/>
    <n v="1"/>
    <n v="0"/>
    <n v="1"/>
    <s v="Category 2"/>
    <x v="0"/>
  </r>
  <r>
    <s v="Eman Ibrahim"/>
    <x v="1"/>
    <n v="29.59"/>
    <n v="25.67"/>
    <n v="6.67"/>
    <n v="5"/>
    <n v="0"/>
    <n v="0"/>
    <n v="0"/>
    <n v="1"/>
    <n v="0"/>
    <n v="0"/>
    <n v="1"/>
    <n v="1"/>
    <n v="0"/>
    <n v="0"/>
    <n v="1"/>
    <n v="1"/>
    <n v="1"/>
    <n v="0"/>
    <n v="0"/>
    <n v="0"/>
    <n v="1"/>
    <n v="1"/>
    <n v="0"/>
    <n v="1"/>
    <n v="0"/>
    <n v="0"/>
    <n v="1"/>
    <n v="0"/>
    <n v="1"/>
    <n v="1"/>
    <n v="0"/>
    <n v="1"/>
    <n v="0"/>
    <n v="1"/>
    <s v="Category 2"/>
    <x v="0"/>
  </r>
  <r>
    <s v="alaa khairet mohammed"/>
    <x v="1"/>
    <n v="30.19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حنان  السيد عبد الحميد"/>
    <x v="1"/>
    <n v="30.36"/>
    <n v="33"/>
    <n v="10"/>
    <n v="7"/>
    <n v="0"/>
    <n v="0"/>
    <n v="1"/>
    <n v="0"/>
    <n v="0"/>
    <n v="0"/>
    <n v="1"/>
    <n v="1"/>
    <n v="0"/>
    <n v="1"/>
    <n v="0"/>
    <n v="1"/>
    <n v="1"/>
    <n v="1"/>
    <n v="1"/>
    <n v="0"/>
    <n v="1"/>
    <n v="1"/>
    <n v="0"/>
    <n v="1"/>
    <n v="1"/>
    <n v="0"/>
    <n v="1"/>
    <n v="0"/>
    <n v="0"/>
    <n v="1"/>
    <n v="0"/>
    <n v="1"/>
    <n v="0"/>
    <n v="1"/>
    <s v="Category 2"/>
    <x v="0"/>
  </r>
  <r>
    <s v="امينه محمد"/>
    <x v="1"/>
    <n v="30.52"/>
    <n v="41.67"/>
    <n v="6.67"/>
    <n v="8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s v="Category 4"/>
    <x v="0"/>
  </r>
  <r>
    <s v="Mona Badawi"/>
    <x v="1"/>
    <n v="31.31"/>
    <n v="29.67"/>
    <n v="6.67"/>
    <n v="7"/>
    <n v="0"/>
    <n v="1"/>
    <n v="0"/>
    <n v="0"/>
    <n v="1"/>
    <n v="0"/>
    <n v="1"/>
    <n v="1"/>
    <n v="0"/>
    <n v="1"/>
    <n v="0"/>
    <n v="1"/>
    <n v="0"/>
    <n v="0"/>
    <n v="1"/>
    <n v="1"/>
    <n v="1"/>
    <n v="0"/>
    <n v="1"/>
    <n v="0"/>
    <n v="1"/>
    <n v="1"/>
    <n v="1"/>
    <n v="0"/>
    <n v="1"/>
    <n v="1"/>
    <n v="0"/>
    <n v="0"/>
    <n v="0"/>
    <n v="1"/>
    <s v="Category 2"/>
    <x v="0"/>
  </r>
  <r>
    <s v="كريم أحمد الزيادي"/>
    <x v="0"/>
    <n v="32.270000000000003"/>
    <n v="49"/>
    <n v="10"/>
    <n v="1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ED OSAM ELSHARKAWY"/>
    <x v="0"/>
    <n v="33.44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ra2fat  hamdeen ra2fat mesalam"/>
    <x v="0"/>
    <n v="33.5"/>
    <n v="49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s v="Category 1"/>
    <x v="1"/>
  </r>
  <r>
    <s v="ahmed elsa3ed 3bdelgalil elshobaky"/>
    <x v="0"/>
    <n v="35.229999999999997"/>
    <n v="47"/>
    <n v="10"/>
    <n v="10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s v="Category 1"/>
    <x v="1"/>
  </r>
  <r>
    <s v="sara gebril"/>
    <x v="1"/>
    <n v="37.119999999999997"/>
    <n v="48"/>
    <n v="10"/>
    <n v="10"/>
    <n v="0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ona adel"/>
    <x v="1"/>
    <n v="37.18"/>
    <n v="46"/>
    <n v="10"/>
    <n v="9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s v="Category 1"/>
    <x v="1"/>
  </r>
  <r>
    <s v="hamdi ahmed abd el hamed hamed"/>
    <x v="0"/>
    <n v="38.19"/>
    <n v="27"/>
    <n v="10"/>
    <n v="6"/>
    <n v="1"/>
    <n v="0"/>
    <n v="0"/>
    <n v="0"/>
    <n v="0"/>
    <n v="0"/>
    <n v="1"/>
    <n v="1"/>
    <n v="0"/>
    <n v="0"/>
    <n v="0"/>
    <n v="0"/>
    <n v="1"/>
    <n v="0"/>
    <n v="0"/>
    <n v="0"/>
    <n v="1"/>
    <n v="1"/>
    <n v="0"/>
    <n v="0"/>
    <n v="0"/>
    <n v="1"/>
    <n v="1"/>
    <n v="0"/>
    <n v="1"/>
    <n v="0"/>
    <n v="0"/>
    <n v="1"/>
    <n v="0"/>
    <n v="1"/>
    <s v="Category 2"/>
    <x v="0"/>
  </r>
  <r>
    <s v="mohammed mostafa shreef"/>
    <x v="0"/>
    <n v="39.14"/>
    <n v="47"/>
    <n v="10"/>
    <n v="10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1"/>
    <n v="0"/>
    <n v="1"/>
    <n v="1"/>
    <s v="Category 1"/>
    <x v="1"/>
  </r>
  <r>
    <s v="Enas Helmy Wafa"/>
    <x v="1"/>
    <n v="39.17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liaa el.sayed zekrallah zekrallah"/>
    <x v="1"/>
    <n v="40.21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ad atwan"/>
    <x v="0"/>
    <n v="40.369999999999997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hmed abd el motelab el baz ahmed elbaz"/>
    <x v="0"/>
    <n v="43.26"/>
    <n v="21.67"/>
    <n v="1.67"/>
    <n v="7"/>
    <n v="0"/>
    <n v="1"/>
    <n v="1"/>
    <n v="0"/>
    <n v="0"/>
    <n v="0"/>
    <n v="1"/>
    <n v="0"/>
    <n v="1"/>
    <n v="0"/>
    <n v="0"/>
    <n v="1"/>
    <n v="0"/>
    <n v="1"/>
    <n v="0"/>
    <n v="1"/>
    <n v="0"/>
    <n v="1"/>
    <n v="1"/>
    <n v="1"/>
    <n v="0"/>
    <n v="0"/>
    <n v="0"/>
    <n v="1"/>
    <n v="0"/>
    <n v="1"/>
    <n v="0"/>
    <n v="1"/>
    <n v="0"/>
    <n v="0"/>
    <s v="Category 3"/>
    <x v="0"/>
  </r>
  <r>
    <s v="tarek sherif"/>
    <x v="0"/>
    <n v="44.34"/>
    <n v="47.33"/>
    <n v="8.33"/>
    <n v="1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ebrahim kotb elsabagh"/>
    <x v="0"/>
    <n v="45.14"/>
    <n v="48"/>
    <n v="10"/>
    <n v="1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ossad samir abdu elgany kadous"/>
    <x v="0"/>
    <n v="45.5"/>
    <n v="31"/>
    <n v="5"/>
    <n v="5"/>
    <n v="0"/>
    <n v="0"/>
    <n v="1"/>
    <n v="0"/>
    <n v="1"/>
    <n v="0"/>
    <n v="1"/>
    <n v="1"/>
    <n v="0"/>
    <n v="1"/>
    <n v="1"/>
    <n v="0"/>
    <n v="1"/>
    <n v="0"/>
    <n v="0"/>
    <n v="0"/>
    <n v="1"/>
    <n v="1"/>
    <n v="1"/>
    <n v="1"/>
    <n v="1"/>
    <n v="1"/>
    <n v="1"/>
    <n v="1"/>
    <n v="1"/>
    <n v="1"/>
    <n v="1"/>
    <n v="1"/>
    <n v="1"/>
    <n v="1"/>
    <s v="Category 2"/>
    <x v="0"/>
  </r>
  <r>
    <s v="ahmad.samir ezat.albehwar"/>
    <x v="0"/>
    <n v="50"/>
    <n v="31"/>
    <n v="10"/>
    <n v="6"/>
    <n v="0"/>
    <n v="0"/>
    <n v="1"/>
    <n v="0"/>
    <n v="0"/>
    <n v="1"/>
    <n v="1"/>
    <n v="0"/>
    <n v="0"/>
    <n v="1"/>
    <n v="1"/>
    <n v="0"/>
    <n v="1"/>
    <n v="0"/>
    <n v="0"/>
    <n v="1"/>
    <n v="0"/>
    <n v="1"/>
    <n v="0"/>
    <n v="0"/>
    <n v="1"/>
    <n v="1"/>
    <n v="0"/>
    <n v="1"/>
    <n v="1"/>
    <n v="1"/>
    <n v="0"/>
    <n v="1"/>
    <n v="0"/>
    <n v="1"/>
    <s v="Category 2"/>
    <x v="0"/>
  </r>
  <r>
    <s v="mohamed abdallah abonaga"/>
    <x v="0"/>
    <n v="50.15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leena mohammed sameeh elghalban"/>
    <x v="1"/>
    <n v="51.51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ayman mohamed"/>
    <x v="0"/>
    <n v="53.15"/>
    <n v="49"/>
    <n v="10"/>
    <n v="1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marwa miss"/>
    <x v="1"/>
    <n v="53.7"/>
    <n v="15.33"/>
    <n v="3.33"/>
    <n v="3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0"/>
    <n v="1"/>
    <n v="0"/>
    <n v="0"/>
    <n v="0"/>
    <n v="1"/>
    <n v="1"/>
    <n v="0"/>
    <n v="1"/>
    <n v="0"/>
    <n v="0"/>
    <s v="Category 3"/>
    <x v="0"/>
  </r>
  <r>
    <s v="user 1"/>
    <x v="1"/>
    <n v="54.38"/>
    <n v="42.67"/>
    <n v="6.67"/>
    <n v="9"/>
    <n v="1"/>
    <n v="1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1"/>
    <n v="1"/>
    <n v="1"/>
    <n v="1"/>
    <n v="1"/>
    <s v="Category 1"/>
    <x v="1"/>
  </r>
  <r>
    <s v="منى   عبدالرازق عبدالغنى"/>
    <x v="1"/>
    <n v="54.4"/>
    <n v="50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1"/>
    <x v="1"/>
  </r>
  <r>
    <s v="Samar Saleh"/>
    <x v="1"/>
    <n v="55.51"/>
    <n v="25"/>
    <n v="10"/>
    <n v="1"/>
    <n v="1"/>
    <n v="0"/>
    <n v="0"/>
    <n v="1"/>
    <n v="1"/>
    <n v="1"/>
    <n v="0"/>
    <n v="0"/>
    <n v="0"/>
    <n v="0"/>
    <n v="1"/>
    <n v="1"/>
    <n v="1"/>
    <n v="1"/>
    <n v="1"/>
    <n v="0"/>
    <n v="0"/>
    <n v="1"/>
    <n v="0"/>
    <n v="0"/>
    <n v="1"/>
    <n v="0"/>
    <n v="0"/>
    <n v="1"/>
    <n v="1"/>
    <n v="0"/>
    <n v="0"/>
    <n v="0"/>
    <n v="1"/>
    <n v="0"/>
    <s v="Category 5"/>
    <x v="0"/>
  </r>
  <r>
    <s v="soheir khaled"/>
    <x v="1"/>
    <n v="58.47"/>
    <n v="38"/>
    <n v="10"/>
    <n v="9"/>
    <n v="0"/>
    <n v="1"/>
    <n v="0"/>
    <n v="0"/>
    <n v="1"/>
    <n v="0"/>
    <n v="1"/>
    <n v="1"/>
    <n v="1"/>
    <n v="1"/>
    <n v="1"/>
    <n v="0"/>
    <n v="0"/>
    <n v="1"/>
    <n v="1"/>
    <n v="0"/>
    <n v="1"/>
    <n v="1"/>
    <n v="0"/>
    <n v="1"/>
    <n v="1"/>
    <n v="1"/>
    <n v="1"/>
    <n v="0"/>
    <n v="1"/>
    <n v="1"/>
    <n v="0"/>
    <n v="1"/>
    <n v="0"/>
    <n v="1"/>
    <s v="Category 2"/>
    <x v="0"/>
  </r>
  <r>
    <s v="محمد السيد أحمد التابعي"/>
    <x v="0"/>
    <n v="59.17"/>
    <n v="49"/>
    <n v="10"/>
    <n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s v="Category 1"/>
    <x v="1"/>
  </r>
  <r>
    <s v="Nada Adel Nabeh"/>
    <x v="1"/>
    <n v="59.2"/>
    <n v="35"/>
    <n v="10"/>
    <n v="5"/>
    <n v="0"/>
    <n v="1"/>
    <n v="1"/>
    <n v="1"/>
    <n v="1"/>
    <n v="1"/>
    <n v="1"/>
    <n v="0"/>
    <n v="1"/>
    <n v="1"/>
    <n v="1"/>
    <n v="0"/>
    <n v="1"/>
    <n v="0"/>
    <n v="1"/>
    <n v="1"/>
    <n v="0"/>
    <n v="1"/>
    <n v="1"/>
    <n v="1"/>
    <n v="1"/>
    <n v="1"/>
    <n v="0"/>
    <n v="0"/>
    <n v="1"/>
    <n v="0"/>
    <n v="0"/>
    <n v="1"/>
    <n v="0"/>
    <n v="1"/>
    <s v="Category 2"/>
    <x v="0"/>
  </r>
  <r>
    <s v="ريم رفعت بدير"/>
    <x v="1"/>
    <n v="59.23"/>
    <n v="30"/>
    <n v="10"/>
    <n v="4"/>
    <n v="0"/>
    <n v="0"/>
    <n v="1"/>
    <n v="0"/>
    <n v="1"/>
    <n v="0"/>
    <n v="0"/>
    <n v="1"/>
    <n v="0"/>
    <n v="0"/>
    <n v="0"/>
    <n v="1"/>
    <n v="0"/>
    <n v="1"/>
    <n v="1"/>
    <n v="0"/>
    <n v="1"/>
    <n v="1"/>
    <n v="1"/>
    <n v="1"/>
    <n v="1"/>
    <n v="1"/>
    <n v="1"/>
    <n v="0"/>
    <n v="1"/>
    <n v="0"/>
    <n v="1"/>
    <n v="0"/>
    <n v="1"/>
    <n v="0"/>
    <s v="Category 2"/>
    <x v="0"/>
  </r>
  <r>
    <s v="محمود ابراهيم ابراهيم الرفاعي محمود ابراهيم ابراهيم الرفاعي"/>
    <x v="0"/>
    <n v="60"/>
    <n v="36.67"/>
    <n v="1.67"/>
    <n v="7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Category 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9" firstHeaderRow="1" firstDataRow="2" firstDataCol="1"/>
  <pivotFields count="38"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"/>
    <field x="3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taken" fld="2" baseField="0" baseItem="0"/>
    <dataField name="Sum of Grade/50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60:I37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16">
        <item x="7"/>
        <item x="14"/>
        <item x="8"/>
        <item x="12"/>
        <item x="10"/>
        <item x="11"/>
        <item x="13"/>
        <item x="9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03:G62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5">
        <item h="1" x="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5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6"/>
        <item h="1" x="33"/>
        <item h="1" x="7"/>
        <item h="1" x="8"/>
        <item h="1" x="9"/>
        <item h="1" x="10"/>
        <item h="1" x="11"/>
        <item h="1" x="12"/>
        <item h="1" x="2"/>
        <item h="1" x="3"/>
        <item x="1"/>
        <item x="0"/>
        <item t="default"/>
      </items>
    </pivotField>
    <pivotField axis="axisCol" showAll="0">
      <items count="14">
        <item x="5"/>
        <item x="12"/>
        <item x="6"/>
        <item x="10"/>
        <item x="8"/>
        <item x="9"/>
        <item x="11"/>
        <item x="7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32"/>
    </i>
    <i r="1">
      <x v="33"/>
    </i>
    <i>
      <x v="1"/>
    </i>
    <i r="1">
      <x v="32"/>
    </i>
    <i r="1">
      <x v="33"/>
    </i>
    <i>
      <x v="2"/>
    </i>
    <i r="1">
      <x v="32"/>
    </i>
    <i r="1">
      <x v="33"/>
    </i>
    <i>
      <x v="3"/>
    </i>
    <i r="1">
      <x v="32"/>
    </i>
    <i r="1">
      <x v="33"/>
    </i>
    <i>
      <x v="4"/>
    </i>
    <i r="1">
      <x v="32"/>
    </i>
    <i r="1">
      <x v="33"/>
    </i>
    <i>
      <x v="5"/>
    </i>
    <i r="1">
      <x v="32"/>
    </i>
    <i r="1">
      <x v="33"/>
    </i>
    <i t="grand">
      <x/>
    </i>
  </rowItems>
  <colFields count="1">
    <field x="2"/>
  </colFields>
  <colItems count="6"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L148" totalsRowShown="0" headerRowDxfId="46">
  <autoFilter ref="A2:AL148">
    <filterColumn colId="36"/>
    <filterColumn colId="37"/>
  </autoFilter>
  <tableColumns count="38">
    <tableColumn id="1" name="Name"/>
    <tableColumn id="2" name="Gender"/>
    <tableColumn id="4" name="Time taken"/>
    <tableColumn id="5" name="Grade/50"/>
    <tableColumn id="6" name="#Match-1"/>
    <tableColumn id="7" name="#Match-2"/>
    <tableColumn id="8" name="#1"/>
    <tableColumn id="9" name="#2" dataDxfId="45"/>
    <tableColumn id="10" name="#3"/>
    <tableColumn id="11" name="#4" dataDxfId="44"/>
    <tableColumn id="12" name="#5" dataDxfId="43"/>
    <tableColumn id="13" name="#6" dataDxfId="42"/>
    <tableColumn id="14" name="#7" dataDxfId="41"/>
    <tableColumn id="15" name="#8" dataDxfId="40"/>
    <tableColumn id="16" name="#9" dataDxfId="39"/>
    <tableColumn id="17" name="#10"/>
    <tableColumn id="18" name="#11" dataDxfId="38"/>
    <tableColumn id="19" name="#12"/>
    <tableColumn id="20" name="#13"/>
    <tableColumn id="21" name="#14"/>
    <tableColumn id="22" name="#15"/>
    <tableColumn id="23" name="#16"/>
    <tableColumn id="24" name="#17"/>
    <tableColumn id="25" name="#18"/>
    <tableColumn id="26" name="#19" dataDxfId="37"/>
    <tableColumn id="27" name="#20"/>
    <tableColumn id="28" name="#21" dataDxfId="36"/>
    <tableColumn id="29" name="#22" dataDxfId="35"/>
    <tableColumn id="30" name="#23"/>
    <tableColumn id="31" name="#24" dataDxfId="34"/>
    <tableColumn id="32" name="#25"/>
    <tableColumn id="33" name="#26"/>
    <tableColumn id="34" name="#27"/>
    <tableColumn id="35" name="#28"/>
    <tableColumn id="36" name="#29"/>
    <tableColumn id="37" name="#30"/>
    <tableColumn id="38" name="Category" dataDxfId="33" dataCellStyle="Note"/>
    <tableColumn id="3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91" totalsRowShown="0" tableBorderDxfId="26">
  <autoFilter ref="A12:D91">
    <filterColumn colId="0">
      <filters>
        <filter val="Category 1"/>
      </filters>
    </filterColumn>
  </autoFilter>
  <tableColumns count="4">
    <tableColumn id="1" name="Category" dataDxfId="25">
      <calculatedColumnFormula>'Categories Report_0'!$A$7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6:D358" totalsRowShown="0" headerRowDxfId="21" dataDxfId="20">
  <autoFilter ref="A126:D358"/>
  <tableColumns count="4">
    <tableColumn id="1" name="Category" dataDxfId="19">
      <calculatedColumnFormula>'Categories Report_0'!$A$7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143" totalsRowShown="0" tableBorderDxfId="10">
  <autoFilter ref="A15:D143">
    <filterColumn colId="0">
      <filters>
        <filter val="Category 1"/>
      </filters>
    </filterColumn>
  </autoFilter>
  <tableColumns count="4">
    <tableColumn id="1" name="Category" dataDxfId="9">
      <calculatedColumnFormula>'Categories Report'!$A$10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78:D601" totalsRowShown="0" headerRowDxfId="5" dataDxfId="4">
  <autoFilter ref="A178:D601"/>
  <tableColumns count="4">
    <tableColumn id="1" name="Category" dataDxfId="3">
      <calculatedColumnFormula>'Categories Report'!$A$10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8"/>
  <sheetViews>
    <sheetView workbookViewId="0">
      <pane ySplit="1" topLeftCell="A290" activePane="bottomLeft" state="frozen"/>
      <selection pane="bottomLeft" activeCell="J322" sqref="J322"/>
    </sheetView>
  </sheetViews>
  <sheetFormatPr defaultRowHeight="12.75"/>
  <cols>
    <col min="9" max="9" width="9.140625" style="5"/>
    <col min="11" max="11" width="9.140625" style="6"/>
    <col min="12" max="12" width="9.140625" style="5"/>
    <col min="13" max="16" width="9.140625" style="7"/>
    <col min="18" max="18" width="9.140625" style="6"/>
    <col min="26" max="26" width="9.140625" style="5"/>
    <col min="28" max="28" width="9.140625" style="7"/>
    <col min="29" max="29" width="9.140625" style="5"/>
    <col min="31" max="31" width="9.140625" style="7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226</v>
      </c>
      <c r="G1" s="10" t="s">
        <v>227</v>
      </c>
      <c r="H1" s="10" t="s">
        <v>5</v>
      </c>
      <c r="I1" s="11" t="s">
        <v>6</v>
      </c>
      <c r="J1" s="10" t="s">
        <v>7</v>
      </c>
      <c r="K1" s="12" t="s">
        <v>8</v>
      </c>
      <c r="L1" s="11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0" t="s">
        <v>14</v>
      </c>
      <c r="R1" s="12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1" t="s">
        <v>23</v>
      </c>
      <c r="AA1" s="10" t="s">
        <v>24</v>
      </c>
      <c r="AB1" s="13" t="s">
        <v>25</v>
      </c>
      <c r="AC1" s="11" t="s">
        <v>26</v>
      </c>
      <c r="AD1" s="10" t="s">
        <v>27</v>
      </c>
      <c r="AE1" s="13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" t="s">
        <v>35</v>
      </c>
    </row>
    <row r="2" spans="1:38">
      <c r="A2" t="s">
        <v>128</v>
      </c>
      <c r="D2">
        <v>0.56000000000000005</v>
      </c>
      <c r="E2">
        <v>16</v>
      </c>
      <c r="F2">
        <v>0</v>
      </c>
      <c r="G2">
        <v>2</v>
      </c>
      <c r="H2">
        <v>0</v>
      </c>
      <c r="I2" s="5">
        <v>0</v>
      </c>
      <c r="J2">
        <v>1</v>
      </c>
      <c r="K2" s="6">
        <v>0</v>
      </c>
      <c r="L2" s="5">
        <v>0</v>
      </c>
      <c r="M2" s="7">
        <v>0</v>
      </c>
      <c r="N2" s="7">
        <v>0</v>
      </c>
      <c r="O2" s="7">
        <v>0</v>
      </c>
      <c r="P2" s="7">
        <v>1</v>
      </c>
      <c r="Q2">
        <v>1</v>
      </c>
      <c r="R2" s="6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 s="5">
        <v>0</v>
      </c>
      <c r="AA2">
        <v>1</v>
      </c>
      <c r="AB2" s="7">
        <v>1</v>
      </c>
      <c r="AC2" s="5">
        <v>1</v>
      </c>
      <c r="AD2">
        <v>1</v>
      </c>
      <c r="AE2" s="7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1</v>
      </c>
      <c r="AL2" t="s">
        <v>40</v>
      </c>
    </row>
    <row r="3" spans="1:38">
      <c r="A3" t="s">
        <v>110</v>
      </c>
      <c r="D3">
        <v>1.23</v>
      </c>
      <c r="E3">
        <v>19.670000000000002</v>
      </c>
      <c r="F3">
        <v>1.67</v>
      </c>
      <c r="G3">
        <v>3</v>
      </c>
      <c r="H3">
        <v>0</v>
      </c>
      <c r="I3" s="5">
        <v>0</v>
      </c>
      <c r="J3">
        <v>0</v>
      </c>
      <c r="K3" s="6">
        <v>0</v>
      </c>
      <c r="L3" s="5">
        <v>0</v>
      </c>
      <c r="M3" s="7">
        <v>0</v>
      </c>
      <c r="N3" s="7">
        <v>0</v>
      </c>
      <c r="O3" s="7">
        <v>0</v>
      </c>
      <c r="P3" s="7">
        <v>1</v>
      </c>
      <c r="Q3">
        <v>0</v>
      </c>
      <c r="R3" s="6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 s="5">
        <v>0</v>
      </c>
      <c r="AA3">
        <v>1</v>
      </c>
      <c r="AB3" s="7">
        <v>1</v>
      </c>
      <c r="AC3" s="5">
        <v>1</v>
      </c>
      <c r="AD3">
        <v>1</v>
      </c>
      <c r="AE3" s="7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 t="s">
        <v>40</v>
      </c>
    </row>
    <row r="4" spans="1:38">
      <c r="A4" t="s">
        <v>145</v>
      </c>
      <c r="D4">
        <v>2.4300000000000002</v>
      </c>
      <c r="E4">
        <v>31</v>
      </c>
      <c r="F4">
        <v>10</v>
      </c>
      <c r="G4">
        <v>6</v>
      </c>
      <c r="H4">
        <v>0</v>
      </c>
      <c r="I4" s="5">
        <v>0</v>
      </c>
      <c r="J4">
        <v>1</v>
      </c>
      <c r="K4" s="6">
        <v>1</v>
      </c>
      <c r="L4" s="5">
        <v>1</v>
      </c>
      <c r="M4" s="7">
        <v>1</v>
      </c>
      <c r="N4" s="7">
        <v>0</v>
      </c>
      <c r="O4" s="7">
        <v>0</v>
      </c>
      <c r="P4" s="7">
        <v>0</v>
      </c>
      <c r="Q4">
        <v>0</v>
      </c>
      <c r="R4" s="6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 s="5">
        <v>1</v>
      </c>
      <c r="AA4">
        <v>1</v>
      </c>
      <c r="AB4" s="7">
        <v>1</v>
      </c>
      <c r="AC4" s="5">
        <v>1</v>
      </c>
      <c r="AD4">
        <v>0</v>
      </c>
      <c r="AE4" s="7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 t="s">
        <v>42</v>
      </c>
    </row>
    <row r="5" spans="1:38">
      <c r="A5" t="s">
        <v>117</v>
      </c>
      <c r="D5">
        <v>2.44</v>
      </c>
      <c r="E5">
        <v>12</v>
      </c>
      <c r="F5">
        <v>0</v>
      </c>
      <c r="G5">
        <v>1</v>
      </c>
      <c r="H5">
        <v>0</v>
      </c>
      <c r="I5" s="5">
        <v>0</v>
      </c>
      <c r="J5">
        <v>0</v>
      </c>
      <c r="K5" s="6">
        <v>0</v>
      </c>
      <c r="L5" s="5">
        <v>0</v>
      </c>
      <c r="M5" s="7">
        <v>0</v>
      </c>
      <c r="N5" s="7">
        <v>1</v>
      </c>
      <c r="O5" s="7">
        <v>0</v>
      </c>
      <c r="P5" s="7">
        <v>1</v>
      </c>
      <c r="Q5">
        <v>0</v>
      </c>
      <c r="R5" s="6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1</v>
      </c>
      <c r="Y5">
        <v>1</v>
      </c>
      <c r="Z5" s="5">
        <v>0</v>
      </c>
      <c r="AA5">
        <v>0</v>
      </c>
      <c r="AB5" s="7">
        <v>1</v>
      </c>
      <c r="AC5" s="5">
        <v>0</v>
      </c>
      <c r="AD5">
        <v>0</v>
      </c>
      <c r="AE5" s="7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 t="s">
        <v>40</v>
      </c>
    </row>
    <row r="6" spans="1:38">
      <c r="A6" t="s">
        <v>109</v>
      </c>
      <c r="D6">
        <v>3.1</v>
      </c>
      <c r="E6">
        <v>14.67</v>
      </c>
      <c r="F6">
        <v>1.67</v>
      </c>
      <c r="G6">
        <v>1</v>
      </c>
      <c r="H6">
        <v>0</v>
      </c>
      <c r="I6" s="5">
        <v>0</v>
      </c>
      <c r="J6">
        <v>0</v>
      </c>
      <c r="K6" s="6">
        <v>0</v>
      </c>
      <c r="L6" s="5">
        <v>1</v>
      </c>
      <c r="M6" s="7">
        <v>0</v>
      </c>
      <c r="N6" s="7">
        <v>0</v>
      </c>
      <c r="O6" s="7">
        <v>0</v>
      </c>
      <c r="P6" s="7">
        <v>0</v>
      </c>
      <c r="Q6">
        <v>0</v>
      </c>
      <c r="R6" s="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 s="5">
        <v>0</v>
      </c>
      <c r="AA6">
        <v>0</v>
      </c>
      <c r="AB6" s="7">
        <v>1</v>
      </c>
      <c r="AC6" s="5">
        <v>0</v>
      </c>
      <c r="AD6">
        <v>0</v>
      </c>
      <c r="AE6" s="7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 t="s">
        <v>40</v>
      </c>
    </row>
    <row r="7" spans="1:38">
      <c r="A7" t="s">
        <v>45</v>
      </c>
      <c r="D7">
        <v>3.42</v>
      </c>
      <c r="E7">
        <v>15</v>
      </c>
      <c r="F7">
        <v>0</v>
      </c>
      <c r="G7">
        <v>2</v>
      </c>
      <c r="H7">
        <v>0</v>
      </c>
      <c r="I7" s="5">
        <v>0</v>
      </c>
      <c r="J7">
        <v>1</v>
      </c>
      <c r="K7" s="6">
        <v>0</v>
      </c>
      <c r="L7" s="5">
        <v>0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 s="6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 s="5">
        <v>0</v>
      </c>
      <c r="AA7">
        <v>1</v>
      </c>
      <c r="AB7" s="7">
        <v>1</v>
      </c>
      <c r="AC7" s="5">
        <v>1</v>
      </c>
      <c r="AD7">
        <v>1</v>
      </c>
      <c r="AE7" s="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 t="s">
        <v>40</v>
      </c>
    </row>
    <row r="8" spans="1:38">
      <c r="A8" t="s">
        <v>94</v>
      </c>
      <c r="D8">
        <v>3.48</v>
      </c>
      <c r="E8">
        <v>21</v>
      </c>
      <c r="F8">
        <v>5</v>
      </c>
      <c r="G8">
        <v>4</v>
      </c>
      <c r="H8">
        <v>0</v>
      </c>
      <c r="I8" s="5">
        <v>1</v>
      </c>
      <c r="J8">
        <v>1</v>
      </c>
      <c r="K8" s="6">
        <v>0</v>
      </c>
      <c r="L8" s="5">
        <v>1</v>
      </c>
      <c r="M8" s="7">
        <v>0</v>
      </c>
      <c r="N8" s="7">
        <v>0</v>
      </c>
      <c r="O8" s="7">
        <v>1</v>
      </c>
      <c r="P8" s="7">
        <v>0</v>
      </c>
      <c r="Q8">
        <v>0</v>
      </c>
      <c r="R8" s="6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 s="5">
        <v>0</v>
      </c>
      <c r="AA8">
        <v>0</v>
      </c>
      <c r="AB8" s="7">
        <v>1</v>
      </c>
      <c r="AC8" s="5">
        <v>0</v>
      </c>
      <c r="AD8">
        <v>0</v>
      </c>
      <c r="AE8" s="7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1</v>
      </c>
      <c r="AL8" t="s">
        <v>40</v>
      </c>
    </row>
    <row r="9" spans="1:38">
      <c r="A9" t="s">
        <v>134</v>
      </c>
      <c r="D9">
        <v>4.33</v>
      </c>
      <c r="E9">
        <v>29</v>
      </c>
      <c r="F9">
        <v>5</v>
      </c>
      <c r="G9">
        <v>7</v>
      </c>
      <c r="H9">
        <v>0</v>
      </c>
      <c r="I9" s="5">
        <v>0</v>
      </c>
      <c r="J9">
        <v>0</v>
      </c>
      <c r="K9" s="6">
        <v>0</v>
      </c>
      <c r="L9" s="5">
        <v>0</v>
      </c>
      <c r="M9" s="7">
        <v>0</v>
      </c>
      <c r="N9" s="7">
        <v>1</v>
      </c>
      <c r="O9" s="7">
        <v>1</v>
      </c>
      <c r="P9" s="7">
        <v>0</v>
      </c>
      <c r="Q9">
        <v>1</v>
      </c>
      <c r="R9" s="6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 s="5">
        <v>0</v>
      </c>
      <c r="AA9">
        <v>1</v>
      </c>
      <c r="AB9" s="7">
        <v>1</v>
      </c>
      <c r="AC9" s="5">
        <v>1</v>
      </c>
      <c r="AD9">
        <v>1</v>
      </c>
      <c r="AE9" s="7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 t="s">
        <v>48</v>
      </c>
    </row>
    <row r="10" spans="1:38">
      <c r="A10" t="s">
        <v>80</v>
      </c>
      <c r="D10">
        <v>5</v>
      </c>
      <c r="E10">
        <v>29</v>
      </c>
      <c r="F10">
        <v>10</v>
      </c>
      <c r="G10">
        <v>5</v>
      </c>
      <c r="H10">
        <v>0</v>
      </c>
      <c r="I10" s="5">
        <v>1</v>
      </c>
      <c r="J10">
        <v>0</v>
      </c>
      <c r="K10" s="6">
        <v>0</v>
      </c>
      <c r="L10" s="5">
        <v>1</v>
      </c>
      <c r="M10" s="7">
        <v>0</v>
      </c>
      <c r="N10" s="7">
        <v>0</v>
      </c>
      <c r="O10" s="7">
        <v>1</v>
      </c>
      <c r="P10" s="7">
        <v>0</v>
      </c>
      <c r="Q10">
        <v>1</v>
      </c>
      <c r="R10" s="6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 s="5">
        <v>0</v>
      </c>
      <c r="AA10">
        <v>1</v>
      </c>
      <c r="AB10" s="7">
        <v>0</v>
      </c>
      <c r="AC10" s="5">
        <v>1</v>
      </c>
      <c r="AD10">
        <v>1</v>
      </c>
      <c r="AE10" s="7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 t="s">
        <v>48</v>
      </c>
    </row>
    <row r="11" spans="1:38">
      <c r="A11" t="s">
        <v>92</v>
      </c>
      <c r="D11">
        <v>5.39</v>
      </c>
      <c r="E11">
        <v>21.67</v>
      </c>
      <c r="F11">
        <v>1.67</v>
      </c>
      <c r="G11">
        <v>5</v>
      </c>
      <c r="H11">
        <v>0</v>
      </c>
      <c r="I11" s="5">
        <v>0</v>
      </c>
      <c r="J11">
        <v>1</v>
      </c>
      <c r="K11" s="6">
        <v>1</v>
      </c>
      <c r="L11" s="5">
        <v>0</v>
      </c>
      <c r="M11" s="7">
        <v>0</v>
      </c>
      <c r="N11" s="7">
        <v>0</v>
      </c>
      <c r="O11" s="7">
        <v>0</v>
      </c>
      <c r="P11" s="7">
        <v>0</v>
      </c>
      <c r="Q11">
        <v>1</v>
      </c>
      <c r="R11" s="6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 s="5">
        <v>0</v>
      </c>
      <c r="AA11">
        <v>1</v>
      </c>
      <c r="AB11" s="7">
        <v>1</v>
      </c>
      <c r="AC11" s="5">
        <v>0</v>
      </c>
      <c r="AD11">
        <v>1</v>
      </c>
      <c r="AE11" s="7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 t="s">
        <v>40</v>
      </c>
    </row>
    <row r="12" spans="1:38">
      <c r="A12" t="s">
        <v>46</v>
      </c>
      <c r="D12">
        <v>6.23</v>
      </c>
      <c r="E12">
        <v>14</v>
      </c>
      <c r="F12">
        <v>0</v>
      </c>
      <c r="G12">
        <v>3</v>
      </c>
      <c r="H12">
        <v>0</v>
      </c>
      <c r="I12" s="5">
        <v>0</v>
      </c>
      <c r="J12">
        <v>0</v>
      </c>
      <c r="K12" s="6">
        <v>0</v>
      </c>
      <c r="L12" s="5">
        <v>1</v>
      </c>
      <c r="M12" s="7">
        <v>0</v>
      </c>
      <c r="N12" s="7">
        <v>0</v>
      </c>
      <c r="O12" s="7">
        <v>1</v>
      </c>
      <c r="P12" s="7">
        <v>1</v>
      </c>
      <c r="Q12">
        <v>0</v>
      </c>
      <c r="R12" s="6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 s="5">
        <v>1</v>
      </c>
      <c r="AA12">
        <v>0</v>
      </c>
      <c r="AB12" s="7">
        <v>0</v>
      </c>
      <c r="AC12" s="5">
        <v>0</v>
      </c>
      <c r="AD12">
        <v>0</v>
      </c>
      <c r="AE12" s="7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 t="s">
        <v>40</v>
      </c>
    </row>
    <row r="13" spans="1:38">
      <c r="A13" t="s">
        <v>47</v>
      </c>
      <c r="D13">
        <v>6.3</v>
      </c>
      <c r="E13">
        <v>26.67</v>
      </c>
      <c r="F13">
        <v>6.67</v>
      </c>
      <c r="G13">
        <v>8</v>
      </c>
      <c r="H13">
        <v>0</v>
      </c>
      <c r="I13" s="5">
        <v>0</v>
      </c>
      <c r="J13">
        <v>0</v>
      </c>
      <c r="K13" s="6">
        <v>1</v>
      </c>
      <c r="L13" s="5">
        <v>1</v>
      </c>
      <c r="M13" s="7">
        <v>0</v>
      </c>
      <c r="N13" s="7">
        <v>0</v>
      </c>
      <c r="O13" s="7">
        <v>1</v>
      </c>
      <c r="P13" s="7">
        <v>0</v>
      </c>
      <c r="Q13">
        <v>0</v>
      </c>
      <c r="R13" s="6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 s="5">
        <v>0</v>
      </c>
      <c r="AA13">
        <v>1</v>
      </c>
      <c r="AB13" s="7">
        <v>1</v>
      </c>
      <c r="AC13" s="5">
        <v>1</v>
      </c>
      <c r="AD13">
        <v>0</v>
      </c>
      <c r="AE13" s="7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 t="s">
        <v>48</v>
      </c>
    </row>
    <row r="14" spans="1:38">
      <c r="A14" t="s">
        <v>105</v>
      </c>
      <c r="D14">
        <v>6.42</v>
      </c>
      <c r="E14">
        <v>33</v>
      </c>
      <c r="F14">
        <v>10</v>
      </c>
      <c r="G14">
        <v>7</v>
      </c>
      <c r="H14">
        <v>0</v>
      </c>
      <c r="I14" s="5">
        <v>0</v>
      </c>
      <c r="J14">
        <v>0</v>
      </c>
      <c r="K14" s="6">
        <v>0</v>
      </c>
      <c r="L14" s="5">
        <v>1</v>
      </c>
      <c r="M14" s="7">
        <v>0</v>
      </c>
      <c r="N14" s="7">
        <v>1</v>
      </c>
      <c r="O14" s="7">
        <v>0</v>
      </c>
      <c r="P14" s="7">
        <v>1</v>
      </c>
      <c r="Q14">
        <v>1</v>
      </c>
      <c r="R14" s="6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 s="5">
        <v>1</v>
      </c>
      <c r="AA14">
        <v>1</v>
      </c>
      <c r="AB14" s="7">
        <v>0</v>
      </c>
      <c r="AC14" s="5">
        <v>0</v>
      </c>
      <c r="AD14">
        <v>1</v>
      </c>
      <c r="AE14" s="7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 t="s">
        <v>42</v>
      </c>
    </row>
    <row r="15" spans="1:38">
      <c r="A15" t="s">
        <v>167</v>
      </c>
      <c r="D15">
        <v>6.49</v>
      </c>
      <c r="E15">
        <v>20.67</v>
      </c>
      <c r="F15">
        <v>6.67</v>
      </c>
      <c r="G15">
        <v>4</v>
      </c>
      <c r="H15">
        <v>0</v>
      </c>
      <c r="I15" s="5">
        <v>0</v>
      </c>
      <c r="J15">
        <v>0</v>
      </c>
      <c r="K15" s="6">
        <v>0</v>
      </c>
      <c r="L15" s="5">
        <v>0</v>
      </c>
      <c r="M15" s="7">
        <v>0</v>
      </c>
      <c r="N15" s="7">
        <v>0</v>
      </c>
      <c r="O15" s="7">
        <v>1</v>
      </c>
      <c r="P15" s="7">
        <v>0</v>
      </c>
      <c r="Q15">
        <v>0</v>
      </c>
      <c r="R15" s="6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 s="5">
        <v>0</v>
      </c>
      <c r="AA15">
        <v>0</v>
      </c>
      <c r="AB15" s="7">
        <v>1</v>
      </c>
      <c r="AC15" s="5">
        <v>0</v>
      </c>
      <c r="AD15">
        <v>0</v>
      </c>
      <c r="AE15" s="7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 t="s">
        <v>40</v>
      </c>
    </row>
    <row r="16" spans="1:38">
      <c r="A16" t="s">
        <v>119</v>
      </c>
      <c r="D16">
        <v>6.5</v>
      </c>
      <c r="E16">
        <v>23</v>
      </c>
      <c r="F16">
        <v>5</v>
      </c>
      <c r="G16">
        <v>4</v>
      </c>
      <c r="H16">
        <v>0</v>
      </c>
      <c r="I16" s="5">
        <v>0</v>
      </c>
      <c r="J16">
        <v>0</v>
      </c>
      <c r="K16" s="6">
        <v>0</v>
      </c>
      <c r="L16" s="5">
        <v>0</v>
      </c>
      <c r="M16" s="7">
        <v>0</v>
      </c>
      <c r="N16" s="7">
        <v>0</v>
      </c>
      <c r="O16" s="7">
        <v>1</v>
      </c>
      <c r="P16" s="7">
        <v>0</v>
      </c>
      <c r="Q16">
        <v>1</v>
      </c>
      <c r="R16" s="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 s="5">
        <v>0</v>
      </c>
      <c r="AA16">
        <v>1</v>
      </c>
      <c r="AB16" s="7">
        <v>1</v>
      </c>
      <c r="AC16" s="5">
        <v>1</v>
      </c>
      <c r="AD16">
        <v>0</v>
      </c>
      <c r="AE16" s="7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 t="s">
        <v>40</v>
      </c>
    </row>
    <row r="17" spans="1:38">
      <c r="A17" t="s">
        <v>150</v>
      </c>
      <c r="D17">
        <v>6.55</v>
      </c>
      <c r="E17">
        <v>24</v>
      </c>
      <c r="F17">
        <v>5</v>
      </c>
      <c r="G17">
        <v>5</v>
      </c>
      <c r="H17">
        <v>0</v>
      </c>
      <c r="I17" s="5">
        <v>0</v>
      </c>
      <c r="J17">
        <v>0</v>
      </c>
      <c r="K17" s="6">
        <v>0</v>
      </c>
      <c r="L17" s="5">
        <v>1</v>
      </c>
      <c r="M17" s="7">
        <v>0</v>
      </c>
      <c r="N17" s="7">
        <v>0</v>
      </c>
      <c r="O17" s="7">
        <v>0</v>
      </c>
      <c r="P17" s="7">
        <v>0</v>
      </c>
      <c r="Q17">
        <v>0</v>
      </c>
      <c r="R17" s="6">
        <v>0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 s="5">
        <v>0</v>
      </c>
      <c r="AA17">
        <v>0</v>
      </c>
      <c r="AB17" s="7">
        <v>0</v>
      </c>
      <c r="AC17" s="5">
        <v>1</v>
      </c>
      <c r="AD17">
        <v>1</v>
      </c>
      <c r="AE17" s="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 t="s">
        <v>40</v>
      </c>
    </row>
    <row r="18" spans="1:38">
      <c r="A18" t="s">
        <v>199</v>
      </c>
      <c r="D18">
        <v>7.1</v>
      </c>
      <c r="E18">
        <v>19.670000000000002</v>
      </c>
      <c r="F18">
        <v>1.67</v>
      </c>
      <c r="G18">
        <v>5</v>
      </c>
      <c r="H18">
        <v>0</v>
      </c>
      <c r="I18" s="5">
        <v>0</v>
      </c>
      <c r="J18">
        <v>0</v>
      </c>
      <c r="K18" s="6">
        <v>0</v>
      </c>
      <c r="L18" s="5">
        <v>0</v>
      </c>
      <c r="M18" s="7">
        <v>0</v>
      </c>
      <c r="N18" s="7">
        <v>0</v>
      </c>
      <c r="O18" s="7">
        <v>1</v>
      </c>
      <c r="P18" s="7">
        <v>0</v>
      </c>
      <c r="Q18">
        <v>0</v>
      </c>
      <c r="R18" s="6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 s="5">
        <v>0</v>
      </c>
      <c r="AA18">
        <v>1</v>
      </c>
      <c r="AB18" s="7">
        <v>1</v>
      </c>
      <c r="AC18" s="5">
        <v>1</v>
      </c>
      <c r="AD18">
        <v>1</v>
      </c>
      <c r="AE18" s="7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 t="s">
        <v>40</v>
      </c>
    </row>
    <row r="19" spans="1:38">
      <c r="A19" t="s">
        <v>99</v>
      </c>
      <c r="D19">
        <v>7.32</v>
      </c>
      <c r="E19">
        <v>37</v>
      </c>
      <c r="F19">
        <v>10</v>
      </c>
      <c r="G19">
        <v>8</v>
      </c>
      <c r="H19">
        <v>0</v>
      </c>
      <c r="I19" s="5">
        <v>1</v>
      </c>
      <c r="J19">
        <v>0</v>
      </c>
      <c r="K19" s="6">
        <v>0</v>
      </c>
      <c r="L19" s="5">
        <v>1</v>
      </c>
      <c r="M19" s="7">
        <v>0</v>
      </c>
      <c r="N19" s="7">
        <v>1</v>
      </c>
      <c r="O19" s="7">
        <v>1</v>
      </c>
      <c r="P19" s="7">
        <v>1</v>
      </c>
      <c r="Q19">
        <v>1</v>
      </c>
      <c r="R19" s="6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  <c r="Z19" s="5">
        <v>0</v>
      </c>
      <c r="AA19">
        <v>1</v>
      </c>
      <c r="AB19" s="7">
        <v>1</v>
      </c>
      <c r="AC19" s="5">
        <v>1</v>
      </c>
      <c r="AD19">
        <v>1</v>
      </c>
      <c r="AE19" s="7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 t="s">
        <v>42</v>
      </c>
    </row>
    <row r="20" spans="1:38">
      <c r="A20" t="s">
        <v>146</v>
      </c>
      <c r="D20">
        <v>7.8</v>
      </c>
      <c r="E20">
        <v>25.67</v>
      </c>
      <c r="F20">
        <v>1.67</v>
      </c>
      <c r="G20">
        <v>7</v>
      </c>
      <c r="H20">
        <v>0</v>
      </c>
      <c r="I20" s="5">
        <v>0</v>
      </c>
      <c r="J20">
        <v>1</v>
      </c>
      <c r="K20" s="6">
        <v>0</v>
      </c>
      <c r="L20" s="5">
        <v>0</v>
      </c>
      <c r="M20" s="7">
        <v>0</v>
      </c>
      <c r="N20" s="7">
        <v>0</v>
      </c>
      <c r="O20" s="7">
        <v>1</v>
      </c>
      <c r="P20" s="7">
        <v>0</v>
      </c>
      <c r="Q20">
        <v>1</v>
      </c>
      <c r="R20" s="6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 s="5">
        <v>0</v>
      </c>
      <c r="AA20">
        <v>1</v>
      </c>
      <c r="AB20" s="7">
        <v>1</v>
      </c>
      <c r="AC20" s="5">
        <v>1</v>
      </c>
      <c r="AD20">
        <v>1</v>
      </c>
      <c r="AE20" s="7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 t="s">
        <v>48</v>
      </c>
    </row>
    <row r="21" spans="1:38">
      <c r="A21" t="s">
        <v>79</v>
      </c>
      <c r="D21">
        <v>8.14</v>
      </c>
      <c r="E21">
        <v>30</v>
      </c>
      <c r="F21">
        <v>10</v>
      </c>
      <c r="G21">
        <v>5</v>
      </c>
      <c r="H21">
        <v>0</v>
      </c>
      <c r="I21" s="5">
        <v>1</v>
      </c>
      <c r="J21">
        <v>0</v>
      </c>
      <c r="K21" s="6">
        <v>0</v>
      </c>
      <c r="L21" s="5">
        <v>1</v>
      </c>
      <c r="M21" s="7">
        <v>0</v>
      </c>
      <c r="N21" s="7">
        <v>0</v>
      </c>
      <c r="O21" s="7">
        <v>1</v>
      </c>
      <c r="P21" s="7">
        <v>0</v>
      </c>
      <c r="Q21">
        <v>1</v>
      </c>
      <c r="R21" s="6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 s="5">
        <v>0</v>
      </c>
      <c r="AA21">
        <v>1</v>
      </c>
      <c r="AB21" s="7">
        <v>0</v>
      </c>
      <c r="AC21" s="5">
        <v>1</v>
      </c>
      <c r="AD21">
        <v>0</v>
      </c>
      <c r="AE21" s="7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 t="s">
        <v>42</v>
      </c>
    </row>
    <row r="22" spans="1:38">
      <c r="A22" t="s">
        <v>126</v>
      </c>
      <c r="D22">
        <v>8.26</v>
      </c>
      <c r="E22">
        <v>28</v>
      </c>
      <c r="F22">
        <v>5</v>
      </c>
      <c r="G22">
        <v>5</v>
      </c>
      <c r="H22">
        <v>0</v>
      </c>
      <c r="I22" s="5">
        <v>1</v>
      </c>
      <c r="J22">
        <v>1</v>
      </c>
      <c r="K22" s="6">
        <v>0</v>
      </c>
      <c r="L22" s="5">
        <v>0</v>
      </c>
      <c r="M22" s="7">
        <v>0</v>
      </c>
      <c r="N22" s="7">
        <v>0</v>
      </c>
      <c r="O22" s="7">
        <v>1</v>
      </c>
      <c r="P22" s="7">
        <v>1</v>
      </c>
      <c r="Q22">
        <v>1</v>
      </c>
      <c r="R22" s="6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 s="5">
        <v>1</v>
      </c>
      <c r="AA22">
        <v>1</v>
      </c>
      <c r="AB22" s="7">
        <v>1</v>
      </c>
      <c r="AC22" s="5">
        <v>1</v>
      </c>
      <c r="AD22">
        <v>0</v>
      </c>
      <c r="AE22" s="7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 t="s">
        <v>48</v>
      </c>
    </row>
    <row r="23" spans="1:38">
      <c r="A23" t="s">
        <v>194</v>
      </c>
      <c r="D23">
        <v>8.2799999999999994</v>
      </c>
      <c r="E23">
        <v>47</v>
      </c>
      <c r="F23">
        <v>10</v>
      </c>
      <c r="G23">
        <v>9</v>
      </c>
      <c r="H23">
        <v>1</v>
      </c>
      <c r="I23" s="5">
        <v>1</v>
      </c>
      <c r="J23">
        <v>1</v>
      </c>
      <c r="K23" s="6">
        <v>1</v>
      </c>
      <c r="L23" s="5">
        <v>1</v>
      </c>
      <c r="M23" s="7">
        <v>1</v>
      </c>
      <c r="N23" s="7">
        <v>1</v>
      </c>
      <c r="O23" s="7">
        <v>1</v>
      </c>
      <c r="P23" s="7">
        <v>1</v>
      </c>
      <c r="Q23">
        <v>1</v>
      </c>
      <c r="R23" s="6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5">
        <v>1</v>
      </c>
      <c r="AA23">
        <v>1</v>
      </c>
      <c r="AB23" s="7">
        <v>1</v>
      </c>
      <c r="AC23" s="5">
        <v>1</v>
      </c>
      <c r="AD23">
        <v>1</v>
      </c>
      <c r="AE23" s="7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 t="s">
        <v>37</v>
      </c>
    </row>
    <row r="24" spans="1:38">
      <c r="A24" t="s">
        <v>44</v>
      </c>
      <c r="D24">
        <v>8.39</v>
      </c>
      <c r="E24">
        <v>44.67</v>
      </c>
      <c r="F24">
        <v>6.67</v>
      </c>
      <c r="G24">
        <v>9</v>
      </c>
      <c r="H24">
        <v>1</v>
      </c>
      <c r="I24" s="5">
        <v>1</v>
      </c>
      <c r="J24">
        <v>1</v>
      </c>
      <c r="K24" s="6">
        <v>1</v>
      </c>
      <c r="L24" s="5">
        <v>1</v>
      </c>
      <c r="M24" s="7">
        <v>1</v>
      </c>
      <c r="N24" s="7">
        <v>1</v>
      </c>
      <c r="O24" s="7">
        <v>1</v>
      </c>
      <c r="P24" s="7">
        <v>1</v>
      </c>
      <c r="Q24">
        <v>1</v>
      </c>
      <c r="R24" s="6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5">
        <v>1</v>
      </c>
      <c r="AA24">
        <v>1</v>
      </c>
      <c r="AB24" s="7">
        <v>1</v>
      </c>
      <c r="AC24" s="5">
        <v>1</v>
      </c>
      <c r="AD24">
        <v>1</v>
      </c>
      <c r="AE24" s="7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37</v>
      </c>
    </row>
    <row r="25" spans="1:38">
      <c r="A25" t="s">
        <v>141</v>
      </c>
      <c r="D25">
        <v>8.42</v>
      </c>
      <c r="E25">
        <v>24.67</v>
      </c>
      <c r="F25">
        <v>6.67</v>
      </c>
      <c r="G25">
        <v>4</v>
      </c>
      <c r="H25">
        <v>0</v>
      </c>
      <c r="I25" s="5">
        <v>0</v>
      </c>
      <c r="J25">
        <v>0</v>
      </c>
      <c r="K25" s="6">
        <v>0</v>
      </c>
      <c r="L25" s="5">
        <v>1</v>
      </c>
      <c r="M25" s="7">
        <v>0</v>
      </c>
      <c r="N25" s="7">
        <v>0</v>
      </c>
      <c r="O25" s="7">
        <v>1</v>
      </c>
      <c r="P25" s="7">
        <v>0</v>
      </c>
      <c r="Q25">
        <v>0</v>
      </c>
      <c r="R25" s="6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 s="5">
        <v>1</v>
      </c>
      <c r="AA25">
        <v>0</v>
      </c>
      <c r="AB25" s="7">
        <v>1</v>
      </c>
      <c r="AC25" s="5">
        <v>1</v>
      </c>
      <c r="AD25">
        <v>1</v>
      </c>
      <c r="AE25" s="7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 t="s">
        <v>40</v>
      </c>
    </row>
    <row r="26" spans="1:38">
      <c r="A26" t="s">
        <v>41</v>
      </c>
      <c r="D26">
        <v>8.44</v>
      </c>
      <c r="E26">
        <v>36.67</v>
      </c>
      <c r="F26">
        <v>6.67</v>
      </c>
      <c r="G26">
        <v>4</v>
      </c>
      <c r="H26">
        <v>1</v>
      </c>
      <c r="I26" s="5">
        <v>1</v>
      </c>
      <c r="J26">
        <v>1</v>
      </c>
      <c r="K26" s="6">
        <v>1</v>
      </c>
      <c r="L26" s="5">
        <v>1</v>
      </c>
      <c r="M26" s="7">
        <v>1</v>
      </c>
      <c r="N26" s="7">
        <v>0</v>
      </c>
      <c r="O26" s="7">
        <v>1</v>
      </c>
      <c r="P26" s="7">
        <v>1</v>
      </c>
      <c r="Q26">
        <v>1</v>
      </c>
      <c r="R26" s="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5">
        <v>0</v>
      </c>
      <c r="AA26">
        <v>1</v>
      </c>
      <c r="AB26" s="7">
        <v>1</v>
      </c>
      <c r="AC26" s="5">
        <v>0</v>
      </c>
      <c r="AD26">
        <v>1</v>
      </c>
      <c r="AE26" s="7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 t="s">
        <v>42</v>
      </c>
    </row>
    <row r="27" spans="1:38">
      <c r="A27" t="s">
        <v>180</v>
      </c>
      <c r="D27">
        <v>8.59</v>
      </c>
      <c r="E27">
        <v>45</v>
      </c>
      <c r="F27">
        <v>10</v>
      </c>
      <c r="G27">
        <v>5</v>
      </c>
      <c r="H27">
        <v>1</v>
      </c>
      <c r="I27" s="5">
        <v>1</v>
      </c>
      <c r="J27">
        <v>1</v>
      </c>
      <c r="K27" s="6">
        <v>1</v>
      </c>
      <c r="L27" s="5">
        <v>1</v>
      </c>
      <c r="M27" s="7">
        <v>1</v>
      </c>
      <c r="N27" s="7">
        <v>1</v>
      </c>
      <c r="O27" s="7">
        <v>1</v>
      </c>
      <c r="P27" s="7">
        <v>1</v>
      </c>
      <c r="Q27">
        <v>1</v>
      </c>
      <c r="R27" s="6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5">
        <v>1</v>
      </c>
      <c r="AA27">
        <v>1</v>
      </c>
      <c r="AB27" s="7">
        <v>1</v>
      </c>
      <c r="AC27" s="5">
        <v>1</v>
      </c>
      <c r="AD27">
        <v>1</v>
      </c>
      <c r="AE27" s="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 t="s">
        <v>37</v>
      </c>
    </row>
    <row r="28" spans="1:38">
      <c r="A28" t="s">
        <v>89</v>
      </c>
      <c r="D28">
        <v>8.8000000000000007</v>
      </c>
      <c r="E28">
        <v>24</v>
      </c>
      <c r="F28">
        <v>5</v>
      </c>
      <c r="G28">
        <v>5</v>
      </c>
      <c r="H28">
        <v>0</v>
      </c>
      <c r="I28" s="5">
        <v>0</v>
      </c>
      <c r="J28">
        <v>0</v>
      </c>
      <c r="K28" s="6">
        <v>0</v>
      </c>
      <c r="L28" s="5">
        <v>0</v>
      </c>
      <c r="M28" s="7">
        <v>0</v>
      </c>
      <c r="N28" s="7">
        <v>1</v>
      </c>
      <c r="O28" s="7">
        <v>1</v>
      </c>
      <c r="P28" s="7">
        <v>0</v>
      </c>
      <c r="Q28">
        <v>0</v>
      </c>
      <c r="R28" s="6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 s="5">
        <v>0</v>
      </c>
      <c r="AA28">
        <v>1</v>
      </c>
      <c r="AB28" s="7">
        <v>1</v>
      </c>
      <c r="AC28" s="5">
        <v>1</v>
      </c>
      <c r="AD28">
        <v>1</v>
      </c>
      <c r="AE28" s="7">
        <v>0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 t="s">
        <v>40</v>
      </c>
    </row>
    <row r="29" spans="1:38">
      <c r="A29" t="s">
        <v>123</v>
      </c>
      <c r="D29">
        <v>9.16</v>
      </c>
      <c r="E29">
        <v>17.670000000000002</v>
      </c>
      <c r="F29">
        <v>1.67</v>
      </c>
      <c r="G29">
        <v>2</v>
      </c>
      <c r="H29">
        <v>0</v>
      </c>
      <c r="I29" s="5">
        <v>1</v>
      </c>
      <c r="J29">
        <v>0</v>
      </c>
      <c r="K29" s="6">
        <v>0</v>
      </c>
      <c r="L29" s="5">
        <v>0</v>
      </c>
      <c r="M29" s="7">
        <v>0</v>
      </c>
      <c r="N29" s="7">
        <v>0</v>
      </c>
      <c r="O29" s="7">
        <v>1</v>
      </c>
      <c r="P29" s="7">
        <v>0</v>
      </c>
      <c r="Q29">
        <v>0</v>
      </c>
      <c r="R29" s="6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  <c r="Z29" s="5">
        <v>0</v>
      </c>
      <c r="AA29">
        <v>1</v>
      </c>
      <c r="AB29" s="7">
        <v>0</v>
      </c>
      <c r="AC29" s="5">
        <v>0</v>
      </c>
      <c r="AD29">
        <v>1</v>
      </c>
      <c r="AE29" s="7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 t="s">
        <v>40</v>
      </c>
    </row>
    <row r="30" spans="1:38">
      <c r="A30" t="s">
        <v>195</v>
      </c>
      <c r="D30">
        <v>9.26</v>
      </c>
      <c r="E30">
        <v>50</v>
      </c>
      <c r="F30">
        <v>10</v>
      </c>
      <c r="G30">
        <v>10</v>
      </c>
      <c r="H30">
        <v>1</v>
      </c>
      <c r="I30" s="5">
        <v>1</v>
      </c>
      <c r="J30">
        <v>1</v>
      </c>
      <c r="K30" s="6">
        <v>1</v>
      </c>
      <c r="L30" s="5">
        <v>1</v>
      </c>
      <c r="M30" s="7">
        <v>1</v>
      </c>
      <c r="N30" s="7">
        <v>1</v>
      </c>
      <c r="O30" s="7">
        <v>1</v>
      </c>
      <c r="P30" s="7">
        <v>1</v>
      </c>
      <c r="Q30">
        <v>1</v>
      </c>
      <c r="R30" s="6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5">
        <v>1</v>
      </c>
      <c r="AA30">
        <v>1</v>
      </c>
      <c r="AB30" s="7">
        <v>1</v>
      </c>
      <c r="AC30" s="5">
        <v>1</v>
      </c>
      <c r="AD30">
        <v>1</v>
      </c>
      <c r="AE30" s="7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 t="s">
        <v>37</v>
      </c>
    </row>
    <row r="31" spans="1:38">
      <c r="A31" t="s">
        <v>188</v>
      </c>
      <c r="D31">
        <v>9.27</v>
      </c>
      <c r="E31">
        <v>23.33</v>
      </c>
      <c r="F31">
        <v>3.33</v>
      </c>
      <c r="G31">
        <v>3</v>
      </c>
      <c r="H31">
        <v>1</v>
      </c>
      <c r="I31" s="5">
        <v>0</v>
      </c>
      <c r="J31">
        <v>1</v>
      </c>
      <c r="K31" s="6">
        <v>0</v>
      </c>
      <c r="L31" s="5">
        <v>0</v>
      </c>
      <c r="M31" s="7">
        <v>0</v>
      </c>
      <c r="N31" s="7">
        <v>0</v>
      </c>
      <c r="O31" s="7">
        <v>0</v>
      </c>
      <c r="P31" s="7">
        <v>0</v>
      </c>
      <c r="Q31">
        <v>1</v>
      </c>
      <c r="R31" s="6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 s="5">
        <v>0</v>
      </c>
      <c r="AA31">
        <v>1</v>
      </c>
      <c r="AB31" s="7">
        <v>0</v>
      </c>
      <c r="AC31" s="5">
        <v>1</v>
      </c>
      <c r="AD31">
        <v>1</v>
      </c>
      <c r="AE31" s="7">
        <v>0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 t="s">
        <v>40</v>
      </c>
    </row>
    <row r="32" spans="1:38">
      <c r="A32" t="s">
        <v>62</v>
      </c>
      <c r="D32">
        <v>9.4</v>
      </c>
      <c r="E32">
        <v>16.329999999999998</v>
      </c>
      <c r="F32">
        <v>3.33</v>
      </c>
      <c r="G32">
        <v>2</v>
      </c>
      <c r="H32">
        <v>0</v>
      </c>
      <c r="I32" s="5">
        <v>0</v>
      </c>
      <c r="J32">
        <v>1</v>
      </c>
      <c r="K32" s="6">
        <v>1</v>
      </c>
      <c r="L32" s="5">
        <v>0</v>
      </c>
      <c r="M32" s="7">
        <v>0</v>
      </c>
      <c r="N32" s="7">
        <v>0</v>
      </c>
      <c r="O32" s="7">
        <v>1</v>
      </c>
      <c r="P32" s="7">
        <v>0</v>
      </c>
      <c r="Q32">
        <v>0</v>
      </c>
      <c r="R32" s="6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 s="5">
        <v>0</v>
      </c>
      <c r="AA32">
        <v>0</v>
      </c>
      <c r="AB32" s="7">
        <v>1</v>
      </c>
      <c r="AC32" s="5">
        <v>1</v>
      </c>
      <c r="AD32">
        <v>0</v>
      </c>
      <c r="AE32" s="7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 t="s">
        <v>40</v>
      </c>
    </row>
    <row r="33" spans="1:38">
      <c r="A33" t="s">
        <v>122</v>
      </c>
      <c r="D33">
        <v>9.5</v>
      </c>
      <c r="E33">
        <v>20</v>
      </c>
      <c r="F33">
        <v>0</v>
      </c>
      <c r="G33">
        <v>6</v>
      </c>
      <c r="H33">
        <v>0</v>
      </c>
      <c r="I33" s="5">
        <v>0</v>
      </c>
      <c r="J33">
        <v>0</v>
      </c>
      <c r="K33" s="6">
        <v>0</v>
      </c>
      <c r="L33" s="5">
        <v>0</v>
      </c>
      <c r="M33" s="7">
        <v>0</v>
      </c>
      <c r="N33" s="7">
        <v>1</v>
      </c>
      <c r="O33" s="7">
        <v>0</v>
      </c>
      <c r="P33" s="7">
        <v>0</v>
      </c>
      <c r="Q33">
        <v>0</v>
      </c>
      <c r="R33" s="6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 s="5">
        <v>0</v>
      </c>
      <c r="AA33">
        <v>1</v>
      </c>
      <c r="AB33" s="7">
        <v>1</v>
      </c>
      <c r="AC33" s="5">
        <v>1</v>
      </c>
      <c r="AD33">
        <v>1</v>
      </c>
      <c r="AE33" s="7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 t="s">
        <v>40</v>
      </c>
    </row>
    <row r="34" spans="1:38">
      <c r="A34" t="s">
        <v>183</v>
      </c>
      <c r="D34">
        <v>9.5</v>
      </c>
      <c r="E34">
        <v>49</v>
      </c>
      <c r="F34">
        <v>10</v>
      </c>
      <c r="G34">
        <v>10</v>
      </c>
      <c r="H34">
        <v>1</v>
      </c>
      <c r="I34" s="5">
        <v>1</v>
      </c>
      <c r="J34">
        <v>1</v>
      </c>
      <c r="K34" s="6">
        <v>1</v>
      </c>
      <c r="L34" s="5">
        <v>1</v>
      </c>
      <c r="M34" s="7">
        <v>1</v>
      </c>
      <c r="N34" s="7">
        <v>1</v>
      </c>
      <c r="O34" s="7">
        <v>1</v>
      </c>
      <c r="P34" s="7">
        <v>1</v>
      </c>
      <c r="Q34">
        <v>1</v>
      </c>
      <c r="R34" s="6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 s="5">
        <v>1</v>
      </c>
      <c r="AA34">
        <v>1</v>
      </c>
      <c r="AB34" s="7">
        <v>1</v>
      </c>
      <c r="AC34" s="5">
        <v>1</v>
      </c>
      <c r="AD34">
        <v>1</v>
      </c>
      <c r="AE34" s="7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 t="s">
        <v>37</v>
      </c>
    </row>
    <row r="35" spans="1:38">
      <c r="A35" t="s">
        <v>71</v>
      </c>
      <c r="D35">
        <v>9.58</v>
      </c>
      <c r="E35">
        <v>16</v>
      </c>
      <c r="F35">
        <v>5</v>
      </c>
      <c r="G35">
        <v>3</v>
      </c>
      <c r="H35">
        <v>0</v>
      </c>
      <c r="I35" s="5">
        <v>0</v>
      </c>
      <c r="J35">
        <v>1</v>
      </c>
      <c r="K35" s="6">
        <v>0</v>
      </c>
      <c r="L35" s="5">
        <v>0</v>
      </c>
      <c r="M35" s="7">
        <v>0</v>
      </c>
      <c r="N35" s="7">
        <v>0</v>
      </c>
      <c r="O35" s="7">
        <v>0</v>
      </c>
      <c r="P35" s="7">
        <v>0</v>
      </c>
      <c r="Q35">
        <v>0</v>
      </c>
      <c r="R35" s="6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 s="5">
        <v>0</v>
      </c>
      <c r="AA35">
        <v>0</v>
      </c>
      <c r="AB35" s="7">
        <v>0</v>
      </c>
      <c r="AC35" s="5">
        <v>1</v>
      </c>
      <c r="AD35">
        <v>1</v>
      </c>
      <c r="AE35" s="7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40</v>
      </c>
    </row>
    <row r="36" spans="1:38">
      <c r="A36" t="s">
        <v>107</v>
      </c>
      <c r="D36">
        <v>9.59</v>
      </c>
      <c r="E36">
        <v>15.67</v>
      </c>
      <c r="F36">
        <v>1.67</v>
      </c>
      <c r="G36">
        <v>4</v>
      </c>
      <c r="H36">
        <v>0</v>
      </c>
      <c r="I36" s="5">
        <v>0</v>
      </c>
      <c r="J36">
        <v>1</v>
      </c>
      <c r="K36" s="6">
        <v>0</v>
      </c>
      <c r="L36" s="5">
        <v>0</v>
      </c>
      <c r="M36" s="7">
        <v>0</v>
      </c>
      <c r="N36" s="7">
        <v>0</v>
      </c>
      <c r="O36" s="7">
        <v>0</v>
      </c>
      <c r="P36" s="7">
        <v>0</v>
      </c>
      <c r="Q36">
        <v>0</v>
      </c>
      <c r="R36" s="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 s="5">
        <v>0</v>
      </c>
      <c r="AA36">
        <v>1</v>
      </c>
      <c r="AB36" s="7">
        <v>0</v>
      </c>
      <c r="AC36" s="5">
        <v>1</v>
      </c>
      <c r="AD36">
        <v>0</v>
      </c>
      <c r="AE36" s="7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 t="s">
        <v>40</v>
      </c>
    </row>
    <row r="37" spans="1:38">
      <c r="A37" t="s">
        <v>186</v>
      </c>
      <c r="D37">
        <v>9.8000000000000007</v>
      </c>
      <c r="E37">
        <v>49</v>
      </c>
      <c r="F37">
        <v>10</v>
      </c>
      <c r="G37">
        <v>10</v>
      </c>
      <c r="H37">
        <v>1</v>
      </c>
      <c r="I37" s="5">
        <v>1</v>
      </c>
      <c r="J37">
        <v>1</v>
      </c>
      <c r="K37" s="6">
        <v>1</v>
      </c>
      <c r="L37" s="5">
        <v>1</v>
      </c>
      <c r="M37" s="7">
        <v>0</v>
      </c>
      <c r="N37" s="7">
        <v>1</v>
      </c>
      <c r="O37" s="7">
        <v>1</v>
      </c>
      <c r="P37" s="7">
        <v>1</v>
      </c>
      <c r="Q37">
        <v>1</v>
      </c>
      <c r="R37" s="6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5">
        <v>1</v>
      </c>
      <c r="AA37">
        <v>1</v>
      </c>
      <c r="AB37" s="7">
        <v>1</v>
      </c>
      <c r="AC37" s="5">
        <v>1</v>
      </c>
      <c r="AD37">
        <v>1</v>
      </c>
      <c r="AE37" s="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 t="s">
        <v>37</v>
      </c>
    </row>
    <row r="38" spans="1:38" s="2" customFormat="1">
      <c r="I38" s="5"/>
      <c r="K38" s="6"/>
      <c r="L38" s="5"/>
      <c r="M38" s="7"/>
      <c r="N38" s="7"/>
      <c r="O38" s="7"/>
      <c r="P38" s="7"/>
      <c r="R38" s="6"/>
      <c r="Z38" s="5"/>
      <c r="AB38" s="7"/>
      <c r="AC38" s="5"/>
      <c r="AE38" s="7"/>
    </row>
    <row r="39" spans="1:38" s="3" customFormat="1">
      <c r="A39" s="4" t="s">
        <v>214</v>
      </c>
      <c r="I39" s="5"/>
      <c r="K39" s="6"/>
      <c r="L39" s="5"/>
      <c r="M39" s="7"/>
      <c r="N39" s="7"/>
      <c r="O39" s="7"/>
      <c r="P39" s="7"/>
      <c r="R39" s="6"/>
      <c r="Z39" s="5"/>
      <c r="AB39" s="7"/>
      <c r="AC39" s="5"/>
      <c r="AE39" s="7"/>
    </row>
    <row r="40" spans="1:38">
      <c r="A40" t="s">
        <v>202</v>
      </c>
      <c r="F40">
        <f>COUNT(D2:D37)</f>
        <v>36</v>
      </c>
    </row>
    <row r="41" spans="1:38">
      <c r="A41" t="s">
        <v>203</v>
      </c>
      <c r="F41">
        <f>AVERAGE(D2:D37)</f>
        <v>6.7908333333333344</v>
      </c>
    </row>
    <row r="42" spans="1:38">
      <c r="A42" t="s">
        <v>204</v>
      </c>
      <c r="F42">
        <f>AVERAGE(E2:E37)</f>
        <v>26.93611111111111</v>
      </c>
    </row>
    <row r="43" spans="1:38">
      <c r="A43" t="s">
        <v>205</v>
      </c>
      <c r="H43">
        <f>COUNTIF(H2:H37,"=1")</f>
        <v>8</v>
      </c>
      <c r="I43">
        <f t="shared" ref="I43:AK43" si="0">COUNTIF(I2:I37,"=1")</f>
        <v>13</v>
      </c>
      <c r="J43">
        <f t="shared" si="0"/>
        <v>18</v>
      </c>
      <c r="K43">
        <f t="shared" si="0"/>
        <v>11</v>
      </c>
      <c r="L43">
        <f t="shared" si="0"/>
        <v>18</v>
      </c>
      <c r="M43">
        <f t="shared" si="0"/>
        <v>7</v>
      </c>
      <c r="N43">
        <f t="shared" si="0"/>
        <v>12</v>
      </c>
      <c r="O43">
        <f t="shared" si="0"/>
        <v>23</v>
      </c>
      <c r="P43">
        <f t="shared" si="0"/>
        <v>14</v>
      </c>
      <c r="Q43">
        <f t="shared" si="0"/>
        <v>18</v>
      </c>
      <c r="R43">
        <f t="shared" si="0"/>
        <v>26</v>
      </c>
      <c r="S43">
        <f t="shared" si="0"/>
        <v>15</v>
      </c>
      <c r="T43">
        <f t="shared" si="0"/>
        <v>18</v>
      </c>
      <c r="U43">
        <f t="shared" si="0"/>
        <v>28</v>
      </c>
      <c r="V43">
        <f t="shared" si="0"/>
        <v>28</v>
      </c>
      <c r="W43">
        <f t="shared" si="0"/>
        <v>14</v>
      </c>
      <c r="X43">
        <f t="shared" si="0"/>
        <v>31</v>
      </c>
      <c r="Y43">
        <f t="shared" si="0"/>
        <v>25</v>
      </c>
      <c r="Z43">
        <f t="shared" si="0"/>
        <v>11</v>
      </c>
      <c r="AA43">
        <f t="shared" si="0"/>
        <v>27</v>
      </c>
      <c r="AB43">
        <f t="shared" si="0"/>
        <v>27</v>
      </c>
      <c r="AC43">
        <f t="shared" si="0"/>
        <v>27</v>
      </c>
      <c r="AD43">
        <f t="shared" si="0"/>
        <v>24</v>
      </c>
      <c r="AE43">
        <f t="shared" si="0"/>
        <v>17</v>
      </c>
      <c r="AF43">
        <f t="shared" si="0"/>
        <v>30</v>
      </c>
      <c r="AG43">
        <f t="shared" si="0"/>
        <v>22</v>
      </c>
      <c r="AH43">
        <f t="shared" si="0"/>
        <v>11</v>
      </c>
      <c r="AI43">
        <f t="shared" si="0"/>
        <v>31</v>
      </c>
      <c r="AJ43">
        <f t="shared" si="0"/>
        <v>18</v>
      </c>
      <c r="AK43">
        <f t="shared" si="0"/>
        <v>28</v>
      </c>
    </row>
    <row r="45" spans="1:38">
      <c r="A45" s="9" t="s">
        <v>220</v>
      </c>
      <c r="H45" s="9" t="s">
        <v>225</v>
      </c>
    </row>
    <row r="46" spans="1:38">
      <c r="A46" t="s">
        <v>206</v>
      </c>
      <c r="F46">
        <f>SUM(K43,R43)</f>
        <v>37</v>
      </c>
      <c r="H46">
        <f>2*F40</f>
        <v>72</v>
      </c>
      <c r="I46"/>
      <c r="J46" s="8" t="s">
        <v>228</v>
      </c>
      <c r="K46"/>
      <c r="L46"/>
      <c r="M46"/>
      <c r="N46"/>
      <c r="O46"/>
      <c r="P46"/>
      <c r="R46"/>
      <c r="Z46"/>
    </row>
    <row r="47" spans="1:38">
      <c r="A47" t="s">
        <v>207</v>
      </c>
      <c r="F47">
        <f>SUM(H43:J43,L43,Q43,S43:AA43)</f>
        <v>272</v>
      </c>
      <c r="H47">
        <f>14*F40</f>
        <v>504</v>
      </c>
      <c r="J47" s="8" t="s">
        <v>229</v>
      </c>
    </row>
    <row r="48" spans="1:38">
      <c r="A48" t="s">
        <v>208</v>
      </c>
      <c r="F48">
        <f>SUM(M43:P43)</f>
        <v>56</v>
      </c>
      <c r="H48">
        <f>4*F40</f>
        <v>144</v>
      </c>
      <c r="J48" s="8" t="s">
        <v>230</v>
      </c>
    </row>
    <row r="50" spans="1:10">
      <c r="A50" s="9" t="s">
        <v>221</v>
      </c>
    </row>
    <row r="51" spans="1:10">
      <c r="A51" t="s">
        <v>206</v>
      </c>
      <c r="F51">
        <f>0</f>
        <v>0</v>
      </c>
      <c r="H51">
        <v>0</v>
      </c>
      <c r="J51" s="8" t="s">
        <v>231</v>
      </c>
    </row>
    <row r="52" spans="1:10">
      <c r="A52" t="s">
        <v>207</v>
      </c>
      <c r="F52">
        <f>SUM(AC43:AD43,AF43:AK43)</f>
        <v>191</v>
      </c>
      <c r="H52">
        <f>8*F40</f>
        <v>288</v>
      </c>
      <c r="J52" s="8" t="s">
        <v>232</v>
      </c>
    </row>
    <row r="53" spans="1:10">
      <c r="A53" t="s">
        <v>208</v>
      </c>
      <c r="F53">
        <f>SUM(AB43,AE43)</f>
        <v>44</v>
      </c>
      <c r="H53">
        <f>2*F40</f>
        <v>72</v>
      </c>
      <c r="J53" s="8" t="s">
        <v>233</v>
      </c>
    </row>
    <row r="55" spans="1:10">
      <c r="A55" s="9" t="s">
        <v>222</v>
      </c>
    </row>
    <row r="56" spans="1:10">
      <c r="A56" s="8" t="s">
        <v>223</v>
      </c>
      <c r="H56" s="8" t="s">
        <v>234</v>
      </c>
      <c r="I56" s="14" t="s">
        <v>235</v>
      </c>
    </row>
    <row r="57" spans="1:10">
      <c r="A57" s="8" t="s">
        <v>224</v>
      </c>
      <c r="H57">
        <f>ABS(SUM(F2:F37))</f>
        <v>186.70000000000002</v>
      </c>
      <c r="I57" s="5">
        <f>ABS(SUM(G2:G37))</f>
        <v>183</v>
      </c>
    </row>
    <row r="58" spans="1:10">
      <c r="A58" s="8"/>
      <c r="F58" s="8" t="s">
        <v>225</v>
      </c>
    </row>
    <row r="60" spans="1:10">
      <c r="A60" t="s">
        <v>209</v>
      </c>
      <c r="F60">
        <f>COUNTIF(E2:E37,"&lt;=10")</f>
        <v>0</v>
      </c>
    </row>
    <row r="61" spans="1:10">
      <c r="A61" t="s">
        <v>210</v>
      </c>
      <c r="F61">
        <f>COUNTIF(E2:E37,"&lt;=20")-COUNTIF(E2:E37,"&lt;=10")</f>
        <v>12</v>
      </c>
    </row>
    <row r="62" spans="1:10">
      <c r="A62" t="s">
        <v>211</v>
      </c>
      <c r="F62">
        <f>COUNTIF(E2:E37,"&lt;=30")-COUNTIF(E2:E37,"&lt;=20")</f>
        <v>14</v>
      </c>
    </row>
    <row r="63" spans="1:10">
      <c r="A63" t="s">
        <v>212</v>
      </c>
      <c r="F63">
        <f>COUNTIF(E2:E37,"&lt;=40")-COUNTIF(E2:E37,"&lt;=30")</f>
        <v>4</v>
      </c>
    </row>
    <row r="64" spans="1:10">
      <c r="A64" t="s">
        <v>213</v>
      </c>
      <c r="F64">
        <f>COUNTIF(E2:E37,"&lt;=50")-COUNTIF(E2:E37,"&lt;=40")</f>
        <v>6</v>
      </c>
    </row>
    <row r="65" spans="1:38" s="2" customFormat="1">
      <c r="I65" s="5"/>
      <c r="K65" s="6"/>
      <c r="L65" s="5"/>
      <c r="M65" s="7"/>
      <c r="N65" s="7"/>
      <c r="O65" s="7"/>
      <c r="P65" s="7"/>
      <c r="R65" s="6"/>
      <c r="Z65" s="5"/>
      <c r="AB65" s="7"/>
      <c r="AC65" s="5"/>
      <c r="AE65" s="7"/>
    </row>
    <row r="66" spans="1:38" s="3" customFormat="1">
      <c r="A66" s="4" t="s">
        <v>215</v>
      </c>
      <c r="I66" s="5"/>
      <c r="K66" s="6"/>
      <c r="L66" s="5"/>
      <c r="M66" s="7"/>
      <c r="N66" s="7"/>
      <c r="O66" s="7"/>
      <c r="P66" s="7"/>
      <c r="R66" s="6"/>
      <c r="Z66" s="5"/>
      <c r="AB66" s="7"/>
      <c r="AC66" s="5"/>
      <c r="AE66" s="7"/>
    </row>
    <row r="67" spans="1:38">
      <c r="A67" t="s">
        <v>85</v>
      </c>
      <c r="D67">
        <v>10.15</v>
      </c>
      <c r="E67">
        <v>37</v>
      </c>
      <c r="F67">
        <v>10</v>
      </c>
      <c r="G67">
        <v>9</v>
      </c>
      <c r="H67">
        <v>0</v>
      </c>
      <c r="I67" s="5">
        <v>0</v>
      </c>
      <c r="J67">
        <v>1</v>
      </c>
      <c r="K67" s="6">
        <v>0</v>
      </c>
      <c r="L67" s="5">
        <v>1</v>
      </c>
      <c r="M67" s="7">
        <v>0</v>
      </c>
      <c r="N67" s="7">
        <v>0</v>
      </c>
      <c r="O67" s="7">
        <v>1</v>
      </c>
      <c r="P67" s="7">
        <v>1</v>
      </c>
      <c r="Q67">
        <v>1</v>
      </c>
      <c r="R67" s="6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 s="5">
        <v>1</v>
      </c>
      <c r="AA67">
        <v>1</v>
      </c>
      <c r="AB67" s="7">
        <v>1</v>
      </c>
      <c r="AC67" s="5">
        <v>1</v>
      </c>
      <c r="AD67">
        <v>0</v>
      </c>
      <c r="AE67" s="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  <c r="AL67" t="s">
        <v>42</v>
      </c>
    </row>
    <row r="68" spans="1:38">
      <c r="A68" t="s">
        <v>100</v>
      </c>
      <c r="D68">
        <v>10.59</v>
      </c>
      <c r="E68">
        <v>27</v>
      </c>
      <c r="F68">
        <v>5</v>
      </c>
      <c r="G68">
        <v>6</v>
      </c>
      <c r="H68">
        <v>0</v>
      </c>
      <c r="I68" s="5">
        <v>0</v>
      </c>
      <c r="J68">
        <v>1</v>
      </c>
      <c r="K68" s="6">
        <v>0</v>
      </c>
      <c r="L68" s="5">
        <v>1</v>
      </c>
      <c r="M68" s="7">
        <v>0</v>
      </c>
      <c r="N68" s="7">
        <v>0</v>
      </c>
      <c r="O68" s="7">
        <v>0</v>
      </c>
      <c r="P68" s="7">
        <v>0</v>
      </c>
      <c r="Q68">
        <v>0</v>
      </c>
      <c r="R68" s="6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1</v>
      </c>
      <c r="Z68" s="5">
        <v>0</v>
      </c>
      <c r="AA68">
        <v>1</v>
      </c>
      <c r="AB68" s="7">
        <v>1</v>
      </c>
      <c r="AC68" s="5">
        <v>1</v>
      </c>
      <c r="AD68">
        <v>1</v>
      </c>
      <c r="AE68" s="7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 t="s">
        <v>48</v>
      </c>
    </row>
    <row r="69" spans="1:38">
      <c r="A69" t="s">
        <v>113</v>
      </c>
      <c r="D69">
        <v>11</v>
      </c>
      <c r="E69">
        <v>40</v>
      </c>
      <c r="F69">
        <v>5</v>
      </c>
      <c r="G69">
        <v>6</v>
      </c>
      <c r="H69">
        <v>1</v>
      </c>
      <c r="I69" s="5">
        <v>1</v>
      </c>
      <c r="J69">
        <v>1</v>
      </c>
      <c r="K69" s="6">
        <v>1</v>
      </c>
      <c r="L69" s="5">
        <v>1</v>
      </c>
      <c r="M69" s="7">
        <v>1</v>
      </c>
      <c r="N69" s="7">
        <v>1</v>
      </c>
      <c r="O69" s="7">
        <v>1</v>
      </c>
      <c r="P69" s="7">
        <v>1</v>
      </c>
      <c r="Q69">
        <v>1</v>
      </c>
      <c r="R69" s="6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5">
        <v>1</v>
      </c>
      <c r="AA69">
        <v>1</v>
      </c>
      <c r="AB69" s="7">
        <v>1</v>
      </c>
      <c r="AC69" s="5">
        <v>1</v>
      </c>
      <c r="AD69">
        <v>1</v>
      </c>
      <c r="AE69" s="7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82</v>
      </c>
    </row>
    <row r="70" spans="1:38">
      <c r="A70" t="s">
        <v>58</v>
      </c>
      <c r="D70">
        <v>11.1</v>
      </c>
      <c r="E70">
        <v>50</v>
      </c>
      <c r="F70">
        <v>10</v>
      </c>
      <c r="G70">
        <v>10</v>
      </c>
      <c r="H70">
        <v>1</v>
      </c>
      <c r="I70" s="5">
        <v>1</v>
      </c>
      <c r="J70">
        <v>1</v>
      </c>
      <c r="K70" s="6">
        <v>1</v>
      </c>
      <c r="L70" s="5">
        <v>1</v>
      </c>
      <c r="M70" s="7">
        <v>1</v>
      </c>
      <c r="N70" s="7">
        <v>1</v>
      </c>
      <c r="O70" s="7">
        <v>1</v>
      </c>
      <c r="P70" s="7">
        <v>1</v>
      </c>
      <c r="Q70">
        <v>1</v>
      </c>
      <c r="R70" s="6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 s="5">
        <v>1</v>
      </c>
      <c r="AA70">
        <v>1</v>
      </c>
      <c r="AB70" s="7">
        <v>1</v>
      </c>
      <c r="AC70" s="5">
        <v>1</v>
      </c>
      <c r="AD70">
        <v>1</v>
      </c>
      <c r="AE70" s="7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 t="s">
        <v>37</v>
      </c>
    </row>
    <row r="71" spans="1:38">
      <c r="A71" t="s">
        <v>59</v>
      </c>
      <c r="D71">
        <v>11.56</v>
      </c>
      <c r="E71">
        <v>20.67</v>
      </c>
      <c r="F71">
        <v>6.67</v>
      </c>
      <c r="G71">
        <v>2</v>
      </c>
      <c r="H71">
        <v>0</v>
      </c>
      <c r="I71" s="5">
        <v>0</v>
      </c>
      <c r="J71">
        <v>0</v>
      </c>
      <c r="K71" s="6">
        <v>0</v>
      </c>
      <c r="L71" s="5">
        <v>0</v>
      </c>
      <c r="M71" s="7">
        <v>0</v>
      </c>
      <c r="N71" s="7">
        <v>0</v>
      </c>
      <c r="O71" s="7">
        <v>1</v>
      </c>
      <c r="P71" s="7">
        <v>0</v>
      </c>
      <c r="Q71">
        <v>0</v>
      </c>
      <c r="R71" s="6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  <c r="Z71" s="5">
        <v>0</v>
      </c>
      <c r="AA71">
        <v>0</v>
      </c>
      <c r="AB71" s="7">
        <v>0</v>
      </c>
      <c r="AC71" s="5">
        <v>1</v>
      </c>
      <c r="AD71">
        <v>0</v>
      </c>
      <c r="AE71" s="7">
        <v>0</v>
      </c>
      <c r="AF71">
        <v>1</v>
      </c>
      <c r="AG71">
        <v>1</v>
      </c>
      <c r="AH71">
        <v>0</v>
      </c>
      <c r="AI71">
        <v>1</v>
      </c>
      <c r="AJ71">
        <v>1</v>
      </c>
      <c r="AK71">
        <v>1</v>
      </c>
      <c r="AL71" t="s">
        <v>40</v>
      </c>
    </row>
    <row r="72" spans="1:38">
      <c r="A72" t="s">
        <v>197</v>
      </c>
      <c r="D72">
        <v>12.15</v>
      </c>
      <c r="E72">
        <v>50</v>
      </c>
      <c r="F72">
        <v>10</v>
      </c>
      <c r="G72">
        <v>10</v>
      </c>
      <c r="H72">
        <v>1</v>
      </c>
      <c r="I72" s="5">
        <v>1</v>
      </c>
      <c r="J72">
        <v>1</v>
      </c>
      <c r="K72" s="6">
        <v>1</v>
      </c>
      <c r="L72" s="5">
        <v>1</v>
      </c>
      <c r="M72" s="7">
        <v>1</v>
      </c>
      <c r="N72" s="7">
        <v>1</v>
      </c>
      <c r="O72" s="7">
        <v>1</v>
      </c>
      <c r="P72" s="7">
        <v>1</v>
      </c>
      <c r="Q72">
        <v>1</v>
      </c>
      <c r="R72" s="6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 s="5">
        <v>1</v>
      </c>
      <c r="AA72">
        <v>1</v>
      </c>
      <c r="AB72" s="7">
        <v>1</v>
      </c>
      <c r="AC72" s="5">
        <v>1</v>
      </c>
      <c r="AD72">
        <v>1</v>
      </c>
      <c r="AE72" s="7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 t="s">
        <v>37</v>
      </c>
    </row>
    <row r="73" spans="1:38">
      <c r="A73" t="s">
        <v>161</v>
      </c>
      <c r="D73">
        <v>12.24</v>
      </c>
      <c r="E73">
        <v>30</v>
      </c>
      <c r="F73">
        <v>10</v>
      </c>
      <c r="G73">
        <v>2</v>
      </c>
      <c r="H73">
        <v>0</v>
      </c>
      <c r="I73" s="5">
        <v>1</v>
      </c>
      <c r="J73">
        <v>1</v>
      </c>
      <c r="K73" s="6">
        <v>1</v>
      </c>
      <c r="L73" s="5">
        <v>0</v>
      </c>
      <c r="M73" s="7">
        <v>0</v>
      </c>
      <c r="N73" s="7">
        <v>1</v>
      </c>
      <c r="O73" s="7">
        <v>1</v>
      </c>
      <c r="P73" s="7">
        <v>0</v>
      </c>
      <c r="Q73">
        <v>0</v>
      </c>
      <c r="R73" s="6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 s="5">
        <v>1</v>
      </c>
      <c r="AA73">
        <v>1</v>
      </c>
      <c r="AB73" s="7">
        <v>0</v>
      </c>
      <c r="AC73" s="5">
        <v>1</v>
      </c>
      <c r="AD73">
        <v>1</v>
      </c>
      <c r="AE73" s="7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1</v>
      </c>
      <c r="AL73" t="s">
        <v>42</v>
      </c>
    </row>
    <row r="74" spans="1:38">
      <c r="A74" t="s">
        <v>88</v>
      </c>
      <c r="D74">
        <v>12.3</v>
      </c>
      <c r="E74">
        <v>20.329999999999998</v>
      </c>
      <c r="F74">
        <v>3.33</v>
      </c>
      <c r="G74">
        <v>2</v>
      </c>
      <c r="H74">
        <v>0</v>
      </c>
      <c r="I74" s="5">
        <v>0</v>
      </c>
      <c r="J74">
        <v>0</v>
      </c>
      <c r="K74" s="6">
        <v>0</v>
      </c>
      <c r="L74" s="5">
        <v>0</v>
      </c>
      <c r="M74" s="7">
        <v>0</v>
      </c>
      <c r="N74" s="7">
        <v>0</v>
      </c>
      <c r="O74" s="7">
        <v>1</v>
      </c>
      <c r="P74" s="7">
        <v>0</v>
      </c>
      <c r="Q74">
        <v>1</v>
      </c>
      <c r="R74" s="6">
        <v>1</v>
      </c>
      <c r="S74">
        <v>0</v>
      </c>
      <c r="T74">
        <v>1</v>
      </c>
      <c r="U74">
        <v>1</v>
      </c>
      <c r="V74">
        <v>1</v>
      </c>
      <c r="W74">
        <v>0</v>
      </c>
      <c r="X74">
        <v>1</v>
      </c>
      <c r="Y74">
        <v>0</v>
      </c>
      <c r="Z74" s="5">
        <v>0</v>
      </c>
      <c r="AA74">
        <v>1</v>
      </c>
      <c r="AB74" s="7">
        <v>1</v>
      </c>
      <c r="AC74" s="5">
        <v>1</v>
      </c>
      <c r="AD74">
        <v>1</v>
      </c>
      <c r="AE74" s="7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>
        <v>0</v>
      </c>
      <c r="AL74" t="s">
        <v>40</v>
      </c>
    </row>
    <row r="75" spans="1:38">
      <c r="A75" t="s">
        <v>181</v>
      </c>
      <c r="D75">
        <v>12.43</v>
      </c>
      <c r="E75">
        <v>48</v>
      </c>
      <c r="F75">
        <v>10</v>
      </c>
      <c r="G75">
        <v>9</v>
      </c>
      <c r="H75">
        <v>1</v>
      </c>
      <c r="I75" s="5">
        <v>1</v>
      </c>
      <c r="J75">
        <v>1</v>
      </c>
      <c r="K75" s="6">
        <v>1</v>
      </c>
      <c r="L75" s="5">
        <v>1</v>
      </c>
      <c r="M75" s="7">
        <v>1</v>
      </c>
      <c r="N75" s="7">
        <v>1</v>
      </c>
      <c r="O75" s="7">
        <v>1</v>
      </c>
      <c r="P75" s="7">
        <v>1</v>
      </c>
      <c r="Q75">
        <v>1</v>
      </c>
      <c r="R75" s="6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5">
        <v>1</v>
      </c>
      <c r="AA75">
        <v>1</v>
      </c>
      <c r="AB75" s="7">
        <v>1</v>
      </c>
      <c r="AC75" s="5">
        <v>1</v>
      </c>
      <c r="AD75">
        <v>1</v>
      </c>
      <c r="AE75" s="7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1</v>
      </c>
      <c r="AL75" t="s">
        <v>37</v>
      </c>
    </row>
    <row r="76" spans="1:38">
      <c r="A76" t="s">
        <v>153</v>
      </c>
      <c r="D76">
        <v>13.33</v>
      </c>
      <c r="E76">
        <v>49</v>
      </c>
      <c r="F76">
        <v>10</v>
      </c>
      <c r="G76">
        <v>10</v>
      </c>
      <c r="H76">
        <v>1</v>
      </c>
      <c r="I76" s="5">
        <v>1</v>
      </c>
      <c r="J76">
        <v>1</v>
      </c>
      <c r="K76" s="6">
        <v>1</v>
      </c>
      <c r="L76" s="5">
        <v>1</v>
      </c>
      <c r="M76" s="7">
        <v>1</v>
      </c>
      <c r="N76" s="7">
        <v>0</v>
      </c>
      <c r="O76" s="7">
        <v>1</v>
      </c>
      <c r="P76" s="7">
        <v>1</v>
      </c>
      <c r="Q76">
        <v>1</v>
      </c>
      <c r="R76" s="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s="5">
        <v>1</v>
      </c>
      <c r="AA76">
        <v>1</v>
      </c>
      <c r="AB76" s="7">
        <v>1</v>
      </c>
      <c r="AC76" s="5">
        <v>1</v>
      </c>
      <c r="AD76">
        <v>1</v>
      </c>
      <c r="AE76" s="7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37</v>
      </c>
    </row>
    <row r="77" spans="1:38">
      <c r="A77" t="s">
        <v>91</v>
      </c>
      <c r="D77">
        <v>13.36</v>
      </c>
      <c r="E77">
        <v>50</v>
      </c>
      <c r="F77">
        <v>10</v>
      </c>
      <c r="G77">
        <v>10</v>
      </c>
      <c r="H77">
        <v>1</v>
      </c>
      <c r="I77" s="5">
        <v>1</v>
      </c>
      <c r="J77">
        <v>1</v>
      </c>
      <c r="K77" s="6">
        <v>1</v>
      </c>
      <c r="L77" s="5">
        <v>1</v>
      </c>
      <c r="M77" s="7">
        <v>1</v>
      </c>
      <c r="N77" s="7">
        <v>1</v>
      </c>
      <c r="O77" s="7">
        <v>1</v>
      </c>
      <c r="P77" s="7">
        <v>1</v>
      </c>
      <c r="Q77">
        <v>1</v>
      </c>
      <c r="R77" s="6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5">
        <v>1</v>
      </c>
      <c r="AA77">
        <v>1</v>
      </c>
      <c r="AB77" s="7">
        <v>1</v>
      </c>
      <c r="AC77" s="5">
        <v>1</v>
      </c>
      <c r="AD77">
        <v>1</v>
      </c>
      <c r="AE77" s="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 t="s">
        <v>37</v>
      </c>
    </row>
    <row r="78" spans="1:38">
      <c r="A78" t="s">
        <v>60</v>
      </c>
      <c r="D78">
        <v>14.23</v>
      </c>
      <c r="E78">
        <v>24</v>
      </c>
      <c r="F78">
        <v>5</v>
      </c>
      <c r="G78">
        <v>5</v>
      </c>
      <c r="H78">
        <v>0</v>
      </c>
      <c r="I78" s="5">
        <v>0</v>
      </c>
      <c r="J78">
        <v>1</v>
      </c>
      <c r="K78" s="6">
        <v>0</v>
      </c>
      <c r="L78" s="5">
        <v>0</v>
      </c>
      <c r="M78" s="7">
        <v>1</v>
      </c>
      <c r="N78" s="7">
        <v>0</v>
      </c>
      <c r="O78" s="7">
        <v>1</v>
      </c>
      <c r="P78" s="7">
        <v>0</v>
      </c>
      <c r="Q78">
        <v>0</v>
      </c>
      <c r="R78" s="6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 s="5">
        <v>1</v>
      </c>
      <c r="AA78">
        <v>1</v>
      </c>
      <c r="AB78" s="7">
        <v>1</v>
      </c>
      <c r="AC78" s="5">
        <v>0</v>
      </c>
      <c r="AD78">
        <v>1</v>
      </c>
      <c r="AE78" s="7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1</v>
      </c>
      <c r="AL78" t="s">
        <v>40</v>
      </c>
    </row>
    <row r="79" spans="1:38">
      <c r="A79" t="s">
        <v>166</v>
      </c>
      <c r="D79">
        <v>14.29</v>
      </c>
      <c r="E79">
        <v>44</v>
      </c>
      <c r="F79">
        <v>10</v>
      </c>
      <c r="G79">
        <v>10</v>
      </c>
      <c r="H79">
        <v>1</v>
      </c>
      <c r="I79" s="5">
        <v>1</v>
      </c>
      <c r="J79">
        <v>1</v>
      </c>
      <c r="K79" s="6">
        <v>1</v>
      </c>
      <c r="L79" s="5">
        <v>1</v>
      </c>
      <c r="M79" s="7">
        <v>1</v>
      </c>
      <c r="N79" s="7">
        <v>1</v>
      </c>
      <c r="O79" s="7">
        <v>1</v>
      </c>
      <c r="P79" s="7">
        <v>1</v>
      </c>
      <c r="Q79">
        <v>1</v>
      </c>
      <c r="R79" s="6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 s="5">
        <v>1</v>
      </c>
      <c r="AA79">
        <v>1</v>
      </c>
      <c r="AB79" s="7">
        <v>1</v>
      </c>
      <c r="AC79" s="5">
        <v>1</v>
      </c>
      <c r="AD79">
        <v>0</v>
      </c>
      <c r="AE79" s="7">
        <v>0</v>
      </c>
      <c r="AF79">
        <v>1</v>
      </c>
      <c r="AG79">
        <v>0</v>
      </c>
      <c r="AH79">
        <v>1</v>
      </c>
      <c r="AI79">
        <v>1</v>
      </c>
      <c r="AJ79">
        <v>0</v>
      </c>
      <c r="AK79">
        <v>0</v>
      </c>
      <c r="AL79" t="s">
        <v>37</v>
      </c>
    </row>
    <row r="80" spans="1:38">
      <c r="A80" t="s">
        <v>55</v>
      </c>
      <c r="D80">
        <v>14.39</v>
      </c>
      <c r="E80">
        <v>29</v>
      </c>
      <c r="F80">
        <v>10</v>
      </c>
      <c r="G80">
        <v>5</v>
      </c>
      <c r="H80">
        <v>0</v>
      </c>
      <c r="I80" s="5">
        <v>0</v>
      </c>
      <c r="J80">
        <v>0</v>
      </c>
      <c r="K80" s="6">
        <v>0</v>
      </c>
      <c r="L80" s="5">
        <v>1</v>
      </c>
      <c r="M80" s="7">
        <v>0</v>
      </c>
      <c r="N80" s="7">
        <v>0</v>
      </c>
      <c r="O80" s="7">
        <v>1</v>
      </c>
      <c r="P80" s="7">
        <v>0</v>
      </c>
      <c r="Q80">
        <v>1</v>
      </c>
      <c r="R80" s="6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1</v>
      </c>
      <c r="Z80" s="5">
        <v>0</v>
      </c>
      <c r="AA80">
        <v>1</v>
      </c>
      <c r="AB80" s="7">
        <v>0</v>
      </c>
      <c r="AC80" s="5">
        <v>1</v>
      </c>
      <c r="AD80">
        <v>1</v>
      </c>
      <c r="AE80" s="7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 t="s">
        <v>48</v>
      </c>
    </row>
    <row r="81" spans="1:38">
      <c r="A81" t="s">
        <v>138</v>
      </c>
      <c r="D81">
        <v>14.43</v>
      </c>
      <c r="E81">
        <v>20.329999999999998</v>
      </c>
      <c r="F81">
        <v>3.33</v>
      </c>
      <c r="G81">
        <v>5</v>
      </c>
      <c r="H81">
        <v>0</v>
      </c>
      <c r="I81" s="5">
        <v>0</v>
      </c>
      <c r="J81">
        <v>0</v>
      </c>
      <c r="K81" s="6">
        <v>0</v>
      </c>
      <c r="L81" s="5">
        <v>0</v>
      </c>
      <c r="M81" s="7">
        <v>0</v>
      </c>
      <c r="N81" s="7">
        <v>0</v>
      </c>
      <c r="O81" s="7">
        <v>1</v>
      </c>
      <c r="P81" s="7">
        <v>1</v>
      </c>
      <c r="Q81">
        <v>0</v>
      </c>
      <c r="R81" s="6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 s="5">
        <v>1</v>
      </c>
      <c r="AA81">
        <v>1</v>
      </c>
      <c r="AB81" s="7">
        <v>0</v>
      </c>
      <c r="AC81" s="5">
        <v>1</v>
      </c>
      <c r="AD81">
        <v>1</v>
      </c>
      <c r="AE81" s="7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 t="s">
        <v>40</v>
      </c>
    </row>
    <row r="82" spans="1:38">
      <c r="A82" t="s">
        <v>43</v>
      </c>
      <c r="D82">
        <v>14.48</v>
      </c>
      <c r="E82">
        <v>50</v>
      </c>
      <c r="F82">
        <v>10</v>
      </c>
      <c r="G82">
        <v>10</v>
      </c>
      <c r="H82">
        <v>1</v>
      </c>
      <c r="I82" s="5">
        <v>1</v>
      </c>
      <c r="J82">
        <v>1</v>
      </c>
      <c r="K82" s="6">
        <v>1</v>
      </c>
      <c r="L82" s="5">
        <v>1</v>
      </c>
      <c r="M82" s="7">
        <v>1</v>
      </c>
      <c r="N82" s="7">
        <v>1</v>
      </c>
      <c r="O82" s="7">
        <v>1</v>
      </c>
      <c r="P82" s="7">
        <v>1</v>
      </c>
      <c r="Q82">
        <v>1</v>
      </c>
      <c r="R82" s="6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5">
        <v>1</v>
      </c>
      <c r="AA82">
        <v>1</v>
      </c>
      <c r="AB82" s="7">
        <v>1</v>
      </c>
      <c r="AC82" s="5">
        <v>1</v>
      </c>
      <c r="AD82">
        <v>1</v>
      </c>
      <c r="AE82" s="7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37</v>
      </c>
    </row>
    <row r="83" spans="1:38">
      <c r="A83" t="s">
        <v>154</v>
      </c>
      <c r="D83">
        <v>14.52</v>
      </c>
      <c r="E83">
        <v>40.33</v>
      </c>
      <c r="F83">
        <v>8.33</v>
      </c>
      <c r="G83">
        <v>5</v>
      </c>
      <c r="H83">
        <v>0</v>
      </c>
      <c r="I83" s="5">
        <v>1</v>
      </c>
      <c r="J83">
        <v>1</v>
      </c>
      <c r="K83" s="6">
        <v>1</v>
      </c>
      <c r="L83" s="5">
        <v>1</v>
      </c>
      <c r="M83" s="7">
        <v>1</v>
      </c>
      <c r="N83" s="7">
        <v>1</v>
      </c>
      <c r="O83" s="7">
        <v>1</v>
      </c>
      <c r="P83" s="7">
        <v>1</v>
      </c>
      <c r="Q83">
        <v>1</v>
      </c>
      <c r="R83" s="6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1</v>
      </c>
      <c r="Y83">
        <v>1</v>
      </c>
      <c r="Z83" s="5">
        <v>1</v>
      </c>
      <c r="AA83">
        <v>1</v>
      </c>
      <c r="AB83" s="7">
        <v>1</v>
      </c>
      <c r="AC83" s="5">
        <v>1</v>
      </c>
      <c r="AD83">
        <v>1</v>
      </c>
      <c r="AE83" s="7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 t="s">
        <v>82</v>
      </c>
    </row>
    <row r="84" spans="1:38">
      <c r="A84" t="s">
        <v>198</v>
      </c>
      <c r="D84">
        <v>15.31</v>
      </c>
      <c r="E84">
        <v>50</v>
      </c>
      <c r="F84">
        <v>10</v>
      </c>
      <c r="G84">
        <v>10</v>
      </c>
      <c r="H84">
        <v>1</v>
      </c>
      <c r="I84" s="5">
        <v>1</v>
      </c>
      <c r="J84">
        <v>1</v>
      </c>
      <c r="K84" s="6">
        <v>1</v>
      </c>
      <c r="L84" s="5">
        <v>1</v>
      </c>
      <c r="M84" s="7">
        <v>1</v>
      </c>
      <c r="N84" s="7">
        <v>1</v>
      </c>
      <c r="O84" s="7">
        <v>1</v>
      </c>
      <c r="P84" s="7">
        <v>1</v>
      </c>
      <c r="Q84">
        <v>1</v>
      </c>
      <c r="R84" s="6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5">
        <v>1</v>
      </c>
      <c r="AA84">
        <v>1</v>
      </c>
      <c r="AB84" s="7">
        <v>1</v>
      </c>
      <c r="AC84" s="5">
        <v>1</v>
      </c>
      <c r="AD84">
        <v>1</v>
      </c>
      <c r="AE84" s="7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37</v>
      </c>
    </row>
    <row r="85" spans="1:38">
      <c r="A85" t="s">
        <v>163</v>
      </c>
      <c r="D85">
        <v>15.46</v>
      </c>
      <c r="E85">
        <v>25.67</v>
      </c>
      <c r="F85">
        <v>6.67</v>
      </c>
      <c r="G85">
        <v>6</v>
      </c>
      <c r="H85">
        <v>0</v>
      </c>
      <c r="I85" s="5">
        <v>0</v>
      </c>
      <c r="J85">
        <v>0</v>
      </c>
      <c r="K85" s="6">
        <v>1</v>
      </c>
      <c r="L85" s="5">
        <v>1</v>
      </c>
      <c r="M85" s="7">
        <v>0</v>
      </c>
      <c r="N85" s="7">
        <v>1</v>
      </c>
      <c r="O85" s="7">
        <v>1</v>
      </c>
      <c r="P85" s="7">
        <v>0</v>
      </c>
      <c r="Q85">
        <v>1</v>
      </c>
      <c r="R85" s="6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 s="5">
        <v>0</v>
      </c>
      <c r="AA85">
        <v>1</v>
      </c>
      <c r="AB85" s="7">
        <v>1</v>
      </c>
      <c r="AC85" s="5">
        <v>0</v>
      </c>
      <c r="AD85">
        <v>0</v>
      </c>
      <c r="AE85" s="7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48</v>
      </c>
    </row>
    <row r="86" spans="1:38">
      <c r="A86" t="s">
        <v>149</v>
      </c>
      <c r="D86">
        <v>15.58</v>
      </c>
      <c r="E86">
        <v>50</v>
      </c>
      <c r="F86">
        <v>10</v>
      </c>
      <c r="G86">
        <v>10</v>
      </c>
      <c r="H86">
        <v>1</v>
      </c>
      <c r="I86" s="5">
        <v>1</v>
      </c>
      <c r="J86">
        <v>1</v>
      </c>
      <c r="K86" s="6">
        <v>1</v>
      </c>
      <c r="L86" s="5">
        <v>1</v>
      </c>
      <c r="M86" s="7">
        <v>1</v>
      </c>
      <c r="N86" s="7">
        <v>1</v>
      </c>
      <c r="O86" s="7">
        <v>1</v>
      </c>
      <c r="P86" s="7">
        <v>1</v>
      </c>
      <c r="Q86">
        <v>1</v>
      </c>
      <c r="R86" s="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5">
        <v>1</v>
      </c>
      <c r="AA86">
        <v>1</v>
      </c>
      <c r="AB86" s="7">
        <v>1</v>
      </c>
      <c r="AC86" s="5">
        <v>1</v>
      </c>
      <c r="AD86">
        <v>1</v>
      </c>
      <c r="AE86" s="7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 t="s">
        <v>37</v>
      </c>
    </row>
    <row r="87" spans="1:38">
      <c r="A87" t="s">
        <v>160</v>
      </c>
      <c r="D87">
        <v>16.260000000000002</v>
      </c>
      <c r="E87">
        <v>24.67</v>
      </c>
      <c r="F87">
        <v>6.67</v>
      </c>
      <c r="G87">
        <v>4</v>
      </c>
      <c r="H87">
        <v>0</v>
      </c>
      <c r="I87" s="5">
        <v>0</v>
      </c>
      <c r="J87">
        <v>0</v>
      </c>
      <c r="K87" s="6">
        <v>0</v>
      </c>
      <c r="L87" s="5">
        <v>0</v>
      </c>
      <c r="M87" s="7">
        <v>1</v>
      </c>
      <c r="N87" s="7">
        <v>0</v>
      </c>
      <c r="O87" s="7">
        <v>1</v>
      </c>
      <c r="P87" s="7">
        <v>0</v>
      </c>
      <c r="Q87">
        <v>0</v>
      </c>
      <c r="R87" s="6">
        <v>1</v>
      </c>
      <c r="S87">
        <v>1</v>
      </c>
      <c r="T87">
        <v>1</v>
      </c>
      <c r="U87">
        <v>1</v>
      </c>
      <c r="V87">
        <v>0</v>
      </c>
      <c r="W87">
        <v>0</v>
      </c>
      <c r="X87">
        <v>1</v>
      </c>
      <c r="Y87">
        <v>1</v>
      </c>
      <c r="Z87" s="5">
        <v>0</v>
      </c>
      <c r="AA87">
        <v>1</v>
      </c>
      <c r="AB87" s="7">
        <v>1</v>
      </c>
      <c r="AC87" s="5">
        <v>1</v>
      </c>
      <c r="AD87">
        <v>0</v>
      </c>
      <c r="AE87" s="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1</v>
      </c>
      <c r="AL87" t="s">
        <v>40</v>
      </c>
    </row>
    <row r="88" spans="1:38">
      <c r="A88" t="s">
        <v>81</v>
      </c>
      <c r="D88">
        <v>16.309999999999999</v>
      </c>
      <c r="E88">
        <v>39.67</v>
      </c>
      <c r="F88">
        <v>6.67</v>
      </c>
      <c r="G88">
        <v>4</v>
      </c>
      <c r="H88">
        <v>1</v>
      </c>
      <c r="I88" s="5">
        <v>1</v>
      </c>
      <c r="J88">
        <v>0</v>
      </c>
      <c r="K88" s="6">
        <v>1</v>
      </c>
      <c r="L88" s="5">
        <v>1</v>
      </c>
      <c r="M88" s="7">
        <v>1</v>
      </c>
      <c r="N88" s="7">
        <v>1</v>
      </c>
      <c r="O88" s="7">
        <v>1</v>
      </c>
      <c r="P88" s="7">
        <v>1</v>
      </c>
      <c r="Q88">
        <v>1</v>
      </c>
      <c r="R88" s="6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5">
        <v>1</v>
      </c>
      <c r="AA88">
        <v>1</v>
      </c>
      <c r="AB88" s="7">
        <v>1</v>
      </c>
      <c r="AC88" s="5">
        <v>1</v>
      </c>
      <c r="AD88">
        <v>1</v>
      </c>
      <c r="AE88" s="7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82</v>
      </c>
    </row>
    <row r="89" spans="1:38">
      <c r="A89" t="s">
        <v>36</v>
      </c>
      <c r="D89">
        <v>16.47</v>
      </c>
      <c r="E89">
        <v>50</v>
      </c>
      <c r="F89">
        <v>10</v>
      </c>
      <c r="G89">
        <v>10</v>
      </c>
      <c r="H89">
        <v>1</v>
      </c>
      <c r="I89" s="5">
        <v>1</v>
      </c>
      <c r="J89">
        <v>1</v>
      </c>
      <c r="K89" s="6">
        <v>1</v>
      </c>
      <c r="L89" s="5">
        <v>1</v>
      </c>
      <c r="M89" s="7">
        <v>1</v>
      </c>
      <c r="N89" s="7">
        <v>1</v>
      </c>
      <c r="O89" s="7">
        <v>1</v>
      </c>
      <c r="P89" s="7">
        <v>1</v>
      </c>
      <c r="Q89">
        <v>1</v>
      </c>
      <c r="R89" s="6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5">
        <v>1</v>
      </c>
      <c r="AA89">
        <v>1</v>
      </c>
      <c r="AB89" s="7">
        <v>1</v>
      </c>
      <c r="AC89" s="5">
        <v>1</v>
      </c>
      <c r="AD89">
        <v>1</v>
      </c>
      <c r="AE89" s="7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 t="s">
        <v>37</v>
      </c>
    </row>
    <row r="90" spans="1:38">
      <c r="A90" t="s">
        <v>177</v>
      </c>
      <c r="D90">
        <v>17.16</v>
      </c>
      <c r="E90">
        <v>50</v>
      </c>
      <c r="F90">
        <v>10</v>
      </c>
      <c r="G90">
        <v>10</v>
      </c>
      <c r="H90">
        <v>1</v>
      </c>
      <c r="I90" s="5">
        <v>1</v>
      </c>
      <c r="J90">
        <v>1</v>
      </c>
      <c r="K90" s="6">
        <v>1</v>
      </c>
      <c r="L90" s="5">
        <v>1</v>
      </c>
      <c r="M90" s="7">
        <v>1</v>
      </c>
      <c r="N90" s="7">
        <v>1</v>
      </c>
      <c r="O90" s="7">
        <v>1</v>
      </c>
      <c r="P90" s="7">
        <v>1</v>
      </c>
      <c r="Q90">
        <v>1</v>
      </c>
      <c r="R90" s="6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s="5">
        <v>1</v>
      </c>
      <c r="AA90">
        <v>1</v>
      </c>
      <c r="AB90" s="7">
        <v>1</v>
      </c>
      <c r="AC90" s="5">
        <v>1</v>
      </c>
      <c r="AD90">
        <v>1</v>
      </c>
      <c r="AE90" s="7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 t="s">
        <v>37</v>
      </c>
    </row>
    <row r="91" spans="1:38">
      <c r="A91" t="s">
        <v>57</v>
      </c>
      <c r="D91">
        <v>17.21</v>
      </c>
      <c r="E91">
        <v>49</v>
      </c>
      <c r="F91">
        <v>10</v>
      </c>
      <c r="G91">
        <v>10</v>
      </c>
      <c r="H91">
        <v>0</v>
      </c>
      <c r="I91" s="5">
        <v>1</v>
      </c>
      <c r="J91">
        <v>1</v>
      </c>
      <c r="K91" s="6">
        <v>1</v>
      </c>
      <c r="L91" s="5">
        <v>1</v>
      </c>
      <c r="M91" s="7">
        <v>1</v>
      </c>
      <c r="N91" s="7">
        <v>1</v>
      </c>
      <c r="O91" s="7">
        <v>1</v>
      </c>
      <c r="P91" s="7">
        <v>1</v>
      </c>
      <c r="Q91">
        <v>1</v>
      </c>
      <c r="R91" s="6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 s="5">
        <v>1</v>
      </c>
      <c r="AA91">
        <v>1</v>
      </c>
      <c r="AB91" s="7">
        <v>1</v>
      </c>
      <c r="AC91" s="5">
        <v>1</v>
      </c>
      <c r="AD91">
        <v>1</v>
      </c>
      <c r="AE91" s="7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 t="s">
        <v>37</v>
      </c>
    </row>
    <row r="92" spans="1:38">
      <c r="A92" t="s">
        <v>140</v>
      </c>
      <c r="D92">
        <v>17.38</v>
      </c>
      <c r="E92">
        <v>27.33</v>
      </c>
      <c r="F92">
        <v>8.33</v>
      </c>
      <c r="G92">
        <v>3</v>
      </c>
      <c r="H92">
        <v>0</v>
      </c>
      <c r="I92" s="5">
        <v>0</v>
      </c>
      <c r="J92">
        <v>0</v>
      </c>
      <c r="K92" s="6">
        <v>1</v>
      </c>
      <c r="L92" s="5">
        <v>0</v>
      </c>
      <c r="M92" s="7">
        <v>0</v>
      </c>
      <c r="N92" s="7">
        <v>0</v>
      </c>
      <c r="O92" s="7">
        <v>1</v>
      </c>
      <c r="P92" s="7">
        <v>0</v>
      </c>
      <c r="Q92">
        <v>0</v>
      </c>
      <c r="R92" s="6">
        <v>1</v>
      </c>
      <c r="S92">
        <v>1</v>
      </c>
      <c r="T92">
        <v>0</v>
      </c>
      <c r="U92">
        <v>1</v>
      </c>
      <c r="V92">
        <v>1</v>
      </c>
      <c r="W92">
        <v>0</v>
      </c>
      <c r="X92">
        <v>1</v>
      </c>
      <c r="Y92">
        <v>1</v>
      </c>
      <c r="Z92" s="5">
        <v>1</v>
      </c>
      <c r="AA92">
        <v>0</v>
      </c>
      <c r="AB92" s="7">
        <v>1</v>
      </c>
      <c r="AC92" s="5">
        <v>1</v>
      </c>
      <c r="AD92">
        <v>1</v>
      </c>
      <c r="AE92" s="7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1</v>
      </c>
      <c r="AL92" t="s">
        <v>48</v>
      </c>
    </row>
    <row r="93" spans="1:38">
      <c r="A93" t="s">
        <v>86</v>
      </c>
      <c r="D93">
        <v>17.41</v>
      </c>
      <c r="E93">
        <v>30.67</v>
      </c>
      <c r="F93">
        <v>6.67</v>
      </c>
      <c r="G93">
        <v>6</v>
      </c>
      <c r="H93">
        <v>1</v>
      </c>
      <c r="I93" s="5">
        <v>0</v>
      </c>
      <c r="J93">
        <v>1</v>
      </c>
      <c r="K93" s="6">
        <v>0</v>
      </c>
      <c r="L93" s="5">
        <v>1</v>
      </c>
      <c r="M93" s="7">
        <v>1</v>
      </c>
      <c r="N93" s="7">
        <v>0</v>
      </c>
      <c r="O93" s="7">
        <v>0</v>
      </c>
      <c r="P93" s="7">
        <v>0</v>
      </c>
      <c r="Q93">
        <v>1</v>
      </c>
      <c r="R93" s="6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1</v>
      </c>
      <c r="Y93">
        <v>1</v>
      </c>
      <c r="Z93" s="5">
        <v>0</v>
      </c>
      <c r="AA93">
        <v>1</v>
      </c>
      <c r="AB93" s="7">
        <v>1</v>
      </c>
      <c r="AC93" s="5">
        <v>1</v>
      </c>
      <c r="AD93">
        <v>1</v>
      </c>
      <c r="AE93" s="7">
        <v>1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1</v>
      </c>
      <c r="AL93" t="s">
        <v>42</v>
      </c>
    </row>
    <row r="94" spans="1:38">
      <c r="A94" t="s">
        <v>130</v>
      </c>
      <c r="D94">
        <v>17.5</v>
      </c>
      <c r="E94">
        <v>0</v>
      </c>
      <c r="F94">
        <v>0</v>
      </c>
      <c r="G94">
        <v>0</v>
      </c>
      <c r="H94">
        <v>0</v>
      </c>
      <c r="I94" s="5">
        <v>0</v>
      </c>
      <c r="J94">
        <v>0</v>
      </c>
      <c r="K94" s="6">
        <v>0</v>
      </c>
      <c r="L94" s="5">
        <v>0</v>
      </c>
      <c r="M94" s="7">
        <v>0</v>
      </c>
      <c r="N94" s="7">
        <v>0</v>
      </c>
      <c r="O94" s="7">
        <v>0</v>
      </c>
      <c r="P94" s="7">
        <v>0</v>
      </c>
      <c r="Q94">
        <v>0</v>
      </c>
      <c r="R94" s="6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5">
        <v>0</v>
      </c>
      <c r="AA94">
        <v>0</v>
      </c>
      <c r="AB94" s="7">
        <v>0</v>
      </c>
      <c r="AC94" s="5">
        <v>0</v>
      </c>
      <c r="AD94">
        <v>0</v>
      </c>
      <c r="AE94" s="7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40</v>
      </c>
    </row>
    <row r="95" spans="1:38">
      <c r="A95" t="s">
        <v>114</v>
      </c>
      <c r="D95">
        <v>18</v>
      </c>
      <c r="E95">
        <v>21.67</v>
      </c>
      <c r="F95">
        <v>1.67</v>
      </c>
      <c r="G95">
        <v>8</v>
      </c>
      <c r="H95">
        <v>0</v>
      </c>
      <c r="I95" s="5">
        <v>0</v>
      </c>
      <c r="J95">
        <v>0</v>
      </c>
      <c r="K95" s="6">
        <v>0</v>
      </c>
      <c r="L95" s="5">
        <v>1</v>
      </c>
      <c r="M95" s="7">
        <v>0</v>
      </c>
      <c r="N95" s="7">
        <v>0</v>
      </c>
      <c r="O95" s="7">
        <v>1</v>
      </c>
      <c r="P95" s="7">
        <v>0</v>
      </c>
      <c r="Q95">
        <v>0</v>
      </c>
      <c r="R95" s="6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 s="5">
        <v>0</v>
      </c>
      <c r="AA95">
        <v>0</v>
      </c>
      <c r="AB95" s="7">
        <v>1</v>
      </c>
      <c r="AC95" s="5">
        <v>0</v>
      </c>
      <c r="AD95">
        <v>0</v>
      </c>
      <c r="AE95" s="7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1</v>
      </c>
      <c r="AL95" t="s">
        <v>40</v>
      </c>
    </row>
    <row r="96" spans="1:38">
      <c r="A96" t="s">
        <v>192</v>
      </c>
      <c r="D96">
        <v>18.2</v>
      </c>
      <c r="E96">
        <v>50</v>
      </c>
      <c r="F96">
        <v>10</v>
      </c>
      <c r="G96">
        <v>10</v>
      </c>
      <c r="H96">
        <v>1</v>
      </c>
      <c r="I96" s="5">
        <v>1</v>
      </c>
      <c r="J96">
        <v>1</v>
      </c>
      <c r="K96" s="6">
        <v>1</v>
      </c>
      <c r="L96" s="5">
        <v>1</v>
      </c>
      <c r="M96" s="7">
        <v>1</v>
      </c>
      <c r="N96" s="7">
        <v>1</v>
      </c>
      <c r="O96" s="7">
        <v>1</v>
      </c>
      <c r="P96" s="7">
        <v>1</v>
      </c>
      <c r="Q96">
        <v>1</v>
      </c>
      <c r="R96" s="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 s="5">
        <v>1</v>
      </c>
      <c r="AA96">
        <v>1</v>
      </c>
      <c r="AB96" s="7">
        <v>1</v>
      </c>
      <c r="AC96" s="5">
        <v>1</v>
      </c>
      <c r="AD96">
        <v>1</v>
      </c>
      <c r="AE96" s="7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 t="s">
        <v>37</v>
      </c>
    </row>
    <row r="97" spans="1:38">
      <c r="A97" t="s">
        <v>124</v>
      </c>
      <c r="D97">
        <v>18.5</v>
      </c>
      <c r="E97">
        <v>46.67</v>
      </c>
      <c r="F97">
        <v>6.67</v>
      </c>
      <c r="G97">
        <v>10</v>
      </c>
      <c r="H97">
        <v>1</v>
      </c>
      <c r="I97" s="5">
        <v>1</v>
      </c>
      <c r="J97">
        <v>1</v>
      </c>
      <c r="K97" s="6">
        <v>1</v>
      </c>
      <c r="L97" s="5">
        <v>1</v>
      </c>
      <c r="M97" s="7">
        <v>1</v>
      </c>
      <c r="N97" s="7">
        <v>1</v>
      </c>
      <c r="O97" s="7">
        <v>1</v>
      </c>
      <c r="P97" s="7">
        <v>1</v>
      </c>
      <c r="Q97">
        <v>1</v>
      </c>
      <c r="R97" s="6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5">
        <v>1</v>
      </c>
      <c r="AA97">
        <v>1</v>
      </c>
      <c r="AB97" s="7">
        <v>1</v>
      </c>
      <c r="AC97" s="5">
        <v>1</v>
      </c>
      <c r="AD97">
        <v>1</v>
      </c>
      <c r="AE97" s="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 t="s">
        <v>37</v>
      </c>
    </row>
    <row r="98" spans="1:38">
      <c r="A98" t="s">
        <v>76</v>
      </c>
      <c r="D98">
        <v>18.52</v>
      </c>
      <c r="E98">
        <v>26</v>
      </c>
      <c r="F98">
        <v>10</v>
      </c>
      <c r="G98">
        <v>3</v>
      </c>
      <c r="H98">
        <v>0</v>
      </c>
      <c r="I98" s="5">
        <v>0</v>
      </c>
      <c r="J98">
        <v>1</v>
      </c>
      <c r="K98" s="6">
        <v>0</v>
      </c>
      <c r="L98" s="5">
        <v>0</v>
      </c>
      <c r="M98" s="7">
        <v>0</v>
      </c>
      <c r="N98" s="7">
        <v>1</v>
      </c>
      <c r="O98" s="7">
        <v>1</v>
      </c>
      <c r="P98" s="7">
        <v>0</v>
      </c>
      <c r="Q98">
        <v>0</v>
      </c>
      <c r="R98" s="6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 s="5">
        <v>1</v>
      </c>
      <c r="AA98">
        <v>0</v>
      </c>
      <c r="AB98" s="7">
        <v>1</v>
      </c>
      <c r="AC98" s="5">
        <v>0</v>
      </c>
      <c r="AD98">
        <v>0</v>
      </c>
      <c r="AE98" s="7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1</v>
      </c>
      <c r="AL98" t="s">
        <v>48</v>
      </c>
    </row>
    <row r="99" spans="1:38">
      <c r="A99" t="s">
        <v>179</v>
      </c>
      <c r="D99">
        <v>18.579999999999998</v>
      </c>
      <c r="E99">
        <v>37.67</v>
      </c>
      <c r="F99">
        <v>6.67</v>
      </c>
      <c r="G99">
        <v>2</v>
      </c>
      <c r="H99">
        <v>1</v>
      </c>
      <c r="I99" s="5">
        <v>1</v>
      </c>
      <c r="J99">
        <v>1</v>
      </c>
      <c r="K99" s="6">
        <v>1</v>
      </c>
      <c r="L99" s="5">
        <v>1</v>
      </c>
      <c r="M99" s="7">
        <v>1</v>
      </c>
      <c r="N99" s="7">
        <v>0</v>
      </c>
      <c r="O99" s="7">
        <v>1</v>
      </c>
      <c r="P99" s="7">
        <v>1</v>
      </c>
      <c r="Q99">
        <v>1</v>
      </c>
      <c r="R99" s="6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 s="5">
        <v>1</v>
      </c>
      <c r="AA99">
        <v>1</v>
      </c>
      <c r="AB99" s="7">
        <v>1</v>
      </c>
      <c r="AC99" s="5">
        <v>1</v>
      </c>
      <c r="AD99">
        <v>1</v>
      </c>
      <c r="AE99" s="7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 t="s">
        <v>82</v>
      </c>
    </row>
    <row r="100" spans="1:38">
      <c r="A100" t="s">
        <v>200</v>
      </c>
      <c r="D100">
        <v>18.579999999999998</v>
      </c>
      <c r="E100">
        <v>30</v>
      </c>
      <c r="F100">
        <v>5</v>
      </c>
      <c r="G100">
        <v>8</v>
      </c>
      <c r="H100">
        <v>0</v>
      </c>
      <c r="I100" s="5">
        <v>1</v>
      </c>
      <c r="J100">
        <v>0</v>
      </c>
      <c r="K100" s="6">
        <v>1</v>
      </c>
      <c r="L100" s="5">
        <v>1</v>
      </c>
      <c r="M100" s="7">
        <v>0</v>
      </c>
      <c r="N100" s="7">
        <v>0</v>
      </c>
      <c r="O100" s="7">
        <v>1</v>
      </c>
      <c r="P100" s="7">
        <v>1</v>
      </c>
      <c r="Q100">
        <v>1</v>
      </c>
      <c r="R100" s="6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 s="5">
        <v>1</v>
      </c>
      <c r="AA100">
        <v>1</v>
      </c>
      <c r="AB100" s="7">
        <v>1</v>
      </c>
      <c r="AC100" s="5">
        <v>0</v>
      </c>
      <c r="AD100">
        <v>1</v>
      </c>
      <c r="AE100" s="7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1</v>
      </c>
      <c r="AL100" t="s">
        <v>42</v>
      </c>
    </row>
    <row r="101" spans="1:38">
      <c r="A101" t="s">
        <v>175</v>
      </c>
      <c r="D101">
        <v>19.18</v>
      </c>
      <c r="E101">
        <v>27.33</v>
      </c>
      <c r="F101">
        <v>3.33</v>
      </c>
      <c r="G101">
        <v>5</v>
      </c>
      <c r="H101">
        <v>0</v>
      </c>
      <c r="I101" s="5">
        <v>1</v>
      </c>
      <c r="J101">
        <v>1</v>
      </c>
      <c r="K101" s="6">
        <v>1</v>
      </c>
      <c r="L101" s="5">
        <v>0</v>
      </c>
      <c r="M101" s="7">
        <v>0</v>
      </c>
      <c r="N101" s="7">
        <v>0</v>
      </c>
      <c r="O101" s="7">
        <v>1</v>
      </c>
      <c r="P101" s="7">
        <v>0</v>
      </c>
      <c r="Q101">
        <v>0</v>
      </c>
      <c r="R101" s="6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 s="5">
        <v>1</v>
      </c>
      <c r="AA101">
        <v>1</v>
      </c>
      <c r="AB101" s="7">
        <v>0</v>
      </c>
      <c r="AC101" s="5">
        <v>1</v>
      </c>
      <c r="AD101">
        <v>1</v>
      </c>
      <c r="AE101" s="7">
        <v>1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 t="s">
        <v>48</v>
      </c>
    </row>
    <row r="102" spans="1:38">
      <c r="A102" t="s">
        <v>78</v>
      </c>
      <c r="D102">
        <v>19.25</v>
      </c>
      <c r="E102">
        <v>21.33</v>
      </c>
      <c r="F102">
        <v>3.33</v>
      </c>
      <c r="G102">
        <v>7</v>
      </c>
      <c r="H102">
        <v>1</v>
      </c>
      <c r="I102" s="5">
        <v>0</v>
      </c>
      <c r="J102">
        <v>0</v>
      </c>
      <c r="K102" s="6">
        <v>0</v>
      </c>
      <c r="L102" s="5">
        <v>0</v>
      </c>
      <c r="M102" s="7">
        <v>0</v>
      </c>
      <c r="N102" s="7">
        <v>0</v>
      </c>
      <c r="O102" s="7">
        <v>1</v>
      </c>
      <c r="P102" s="7">
        <v>0</v>
      </c>
      <c r="Q102">
        <v>0</v>
      </c>
      <c r="R102" s="6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5">
        <v>1</v>
      </c>
      <c r="AA102">
        <v>1</v>
      </c>
      <c r="AB102" s="7">
        <v>1</v>
      </c>
      <c r="AC102" s="5">
        <v>0</v>
      </c>
      <c r="AD102">
        <v>1</v>
      </c>
      <c r="AE102" s="7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 t="s">
        <v>40</v>
      </c>
    </row>
    <row r="103" spans="1:38">
      <c r="A103" t="s">
        <v>38</v>
      </c>
      <c r="D103">
        <v>19.34</v>
      </c>
      <c r="E103">
        <v>47</v>
      </c>
      <c r="F103">
        <v>10</v>
      </c>
      <c r="G103">
        <v>10</v>
      </c>
      <c r="H103">
        <v>1</v>
      </c>
      <c r="I103" s="5">
        <v>0</v>
      </c>
      <c r="J103">
        <v>1</v>
      </c>
      <c r="K103" s="6">
        <v>1</v>
      </c>
      <c r="L103" s="5">
        <v>1</v>
      </c>
      <c r="M103" s="7">
        <v>0</v>
      </c>
      <c r="N103" s="7">
        <v>1</v>
      </c>
      <c r="O103" s="7">
        <v>0</v>
      </c>
      <c r="P103" s="7">
        <v>1</v>
      </c>
      <c r="Q103">
        <v>1</v>
      </c>
      <c r="R103" s="6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5">
        <v>1</v>
      </c>
      <c r="AA103">
        <v>1</v>
      </c>
      <c r="AB103" s="7">
        <v>1</v>
      </c>
      <c r="AC103" s="5">
        <v>1</v>
      </c>
      <c r="AD103">
        <v>1</v>
      </c>
      <c r="AE103" s="7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 t="s">
        <v>37</v>
      </c>
    </row>
    <row r="104" spans="1:38">
      <c r="A104" t="s">
        <v>156</v>
      </c>
      <c r="D104">
        <v>19.420000000000002</v>
      </c>
      <c r="E104">
        <v>26.67</v>
      </c>
      <c r="F104">
        <v>6.67</v>
      </c>
      <c r="G104">
        <v>7</v>
      </c>
      <c r="H104">
        <v>0</v>
      </c>
      <c r="I104" s="5">
        <v>0</v>
      </c>
      <c r="J104">
        <v>0</v>
      </c>
      <c r="K104" s="6">
        <v>0</v>
      </c>
      <c r="L104" s="5">
        <v>1</v>
      </c>
      <c r="M104" s="7">
        <v>0</v>
      </c>
      <c r="N104" s="7">
        <v>1</v>
      </c>
      <c r="O104" s="7">
        <v>1</v>
      </c>
      <c r="P104" s="7">
        <v>1</v>
      </c>
      <c r="Q104">
        <v>0</v>
      </c>
      <c r="R104" s="6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1</v>
      </c>
      <c r="Z104" s="5">
        <v>1</v>
      </c>
      <c r="AA104">
        <v>0</v>
      </c>
      <c r="AB104" s="7">
        <v>0</v>
      </c>
      <c r="AC104" s="5">
        <v>0</v>
      </c>
      <c r="AD104">
        <v>1</v>
      </c>
      <c r="AE104" s="7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 t="s">
        <v>48</v>
      </c>
    </row>
    <row r="105" spans="1:38">
      <c r="A105" t="s">
        <v>98</v>
      </c>
      <c r="D105">
        <v>19.5</v>
      </c>
      <c r="E105">
        <v>32</v>
      </c>
      <c r="F105">
        <v>10</v>
      </c>
      <c r="G105">
        <v>3</v>
      </c>
      <c r="H105">
        <v>0</v>
      </c>
      <c r="I105" s="5">
        <v>0</v>
      </c>
      <c r="J105">
        <v>1</v>
      </c>
      <c r="K105" s="6">
        <v>0</v>
      </c>
      <c r="L105" s="5">
        <v>0</v>
      </c>
      <c r="M105" s="7">
        <v>0</v>
      </c>
      <c r="N105" s="7">
        <v>1</v>
      </c>
      <c r="O105" s="7">
        <v>0</v>
      </c>
      <c r="P105" s="7">
        <v>0</v>
      </c>
      <c r="Q105">
        <v>1</v>
      </c>
      <c r="R105" s="6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 s="5">
        <v>1</v>
      </c>
      <c r="AA105">
        <v>1</v>
      </c>
      <c r="AB105" s="7">
        <v>1</v>
      </c>
      <c r="AC105" s="5">
        <v>1</v>
      </c>
      <c r="AD105">
        <v>1</v>
      </c>
      <c r="AE105" s="7">
        <v>1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0</v>
      </c>
      <c r="AL105" t="s">
        <v>42</v>
      </c>
    </row>
    <row r="106" spans="1:38">
      <c r="A106" t="s">
        <v>108</v>
      </c>
      <c r="D106">
        <v>19.5</v>
      </c>
      <c r="E106">
        <v>24.67</v>
      </c>
      <c r="F106">
        <v>6.67</v>
      </c>
      <c r="G106">
        <v>2</v>
      </c>
      <c r="H106">
        <v>0</v>
      </c>
      <c r="I106" s="5">
        <v>1</v>
      </c>
      <c r="J106">
        <v>0</v>
      </c>
      <c r="K106" s="6">
        <v>0</v>
      </c>
      <c r="L106" s="5">
        <v>0</v>
      </c>
      <c r="M106" s="7">
        <v>0</v>
      </c>
      <c r="N106" s="7">
        <v>0</v>
      </c>
      <c r="O106" s="7">
        <v>1</v>
      </c>
      <c r="P106" s="7">
        <v>0</v>
      </c>
      <c r="Q106">
        <v>1</v>
      </c>
      <c r="R106" s="6">
        <v>1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1</v>
      </c>
      <c r="Z106" s="5">
        <v>1</v>
      </c>
      <c r="AA106">
        <v>1</v>
      </c>
      <c r="AB106" s="7">
        <v>0</v>
      </c>
      <c r="AC106" s="5">
        <v>0</v>
      </c>
      <c r="AD106">
        <v>1</v>
      </c>
      <c r="AE106" s="7">
        <v>0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 t="s">
        <v>40</v>
      </c>
    </row>
    <row r="107" spans="1:38">
      <c r="A107" t="s">
        <v>101</v>
      </c>
      <c r="D107">
        <v>19.8</v>
      </c>
      <c r="E107">
        <v>21.33</v>
      </c>
      <c r="F107">
        <v>3.33</v>
      </c>
      <c r="G107">
        <v>4</v>
      </c>
      <c r="H107">
        <v>0</v>
      </c>
      <c r="I107" s="5">
        <v>1</v>
      </c>
      <c r="J107">
        <v>1</v>
      </c>
      <c r="K107" s="6">
        <v>0</v>
      </c>
      <c r="L107" s="5">
        <v>0</v>
      </c>
      <c r="M107" s="7">
        <v>0</v>
      </c>
      <c r="N107" s="7">
        <v>0</v>
      </c>
      <c r="O107" s="7">
        <v>1</v>
      </c>
      <c r="P107" s="7">
        <v>0</v>
      </c>
      <c r="Q107">
        <v>0</v>
      </c>
      <c r="R107" s="6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 s="5">
        <v>1</v>
      </c>
      <c r="AA107">
        <v>1</v>
      </c>
      <c r="AB107" s="7">
        <v>0</v>
      </c>
      <c r="AC107" s="5">
        <v>1</v>
      </c>
      <c r="AD107">
        <v>0</v>
      </c>
      <c r="AE107" s="7">
        <v>0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 t="s">
        <v>40</v>
      </c>
    </row>
    <row r="108" spans="1:38" s="2" customFormat="1">
      <c r="I108" s="5"/>
      <c r="K108" s="6"/>
      <c r="L108" s="5"/>
      <c r="M108" s="7"/>
      <c r="N108" s="7"/>
      <c r="O108" s="7"/>
      <c r="P108" s="7"/>
      <c r="R108" s="6"/>
      <c r="Z108" s="5"/>
      <c r="AB108" s="7"/>
      <c r="AC108" s="5"/>
      <c r="AE108" s="7"/>
    </row>
    <row r="109" spans="1:38">
      <c r="A109" s="4" t="s">
        <v>215</v>
      </c>
    </row>
    <row r="110" spans="1:38">
      <c r="A110" t="s">
        <v>202</v>
      </c>
      <c r="F110">
        <f>COUNT(D67:D107)</f>
        <v>41</v>
      </c>
    </row>
    <row r="111" spans="1:38">
      <c r="A111" t="s">
        <v>203</v>
      </c>
      <c r="F111">
        <f>AVERAGE(D67:D107)</f>
        <v>15.730975609756095</v>
      </c>
    </row>
    <row r="112" spans="1:38">
      <c r="A112" t="s">
        <v>204</v>
      </c>
      <c r="F112">
        <f>AVERAGE(E67:E107)</f>
        <v>35.097804878048784</v>
      </c>
    </row>
    <row r="113" spans="1:37">
      <c r="A113" t="s">
        <v>205</v>
      </c>
      <c r="H113">
        <f>COUNTIF(H67:H107,"=1")</f>
        <v>19</v>
      </c>
      <c r="I113">
        <f t="shared" ref="I113:AJ113" si="1">COUNTIF(I67:I107,"=1")</f>
        <v>23</v>
      </c>
      <c r="J113">
        <f t="shared" si="1"/>
        <v>27</v>
      </c>
      <c r="K113">
        <f t="shared" si="1"/>
        <v>24</v>
      </c>
      <c r="L113">
        <f t="shared" si="1"/>
        <v>27</v>
      </c>
      <c r="M113">
        <f t="shared" si="1"/>
        <v>21</v>
      </c>
      <c r="N113">
        <f t="shared" si="1"/>
        <v>22</v>
      </c>
      <c r="O113">
        <f t="shared" si="1"/>
        <v>36</v>
      </c>
      <c r="P113">
        <f t="shared" si="1"/>
        <v>23</v>
      </c>
      <c r="Q113">
        <f t="shared" si="1"/>
        <v>27</v>
      </c>
      <c r="R113">
        <f t="shared" si="1"/>
        <v>35</v>
      </c>
      <c r="S113">
        <f t="shared" si="1"/>
        <v>26</v>
      </c>
      <c r="T113">
        <f t="shared" si="1"/>
        <v>29</v>
      </c>
      <c r="U113">
        <f t="shared" si="1"/>
        <v>34</v>
      </c>
      <c r="V113">
        <f t="shared" si="1"/>
        <v>30</v>
      </c>
      <c r="W113">
        <f t="shared" si="1"/>
        <v>23</v>
      </c>
      <c r="X113">
        <f t="shared" si="1"/>
        <v>33</v>
      </c>
      <c r="Y113">
        <f t="shared" si="1"/>
        <v>36</v>
      </c>
      <c r="Z113">
        <f t="shared" si="1"/>
        <v>32</v>
      </c>
      <c r="AA113">
        <f t="shared" si="1"/>
        <v>35</v>
      </c>
      <c r="AB113">
        <f t="shared" si="1"/>
        <v>32</v>
      </c>
      <c r="AC113">
        <f t="shared" si="1"/>
        <v>32</v>
      </c>
      <c r="AD113">
        <f t="shared" si="1"/>
        <v>32</v>
      </c>
      <c r="AE113">
        <f t="shared" si="1"/>
        <v>24</v>
      </c>
      <c r="AF113">
        <f t="shared" si="1"/>
        <v>34</v>
      </c>
      <c r="AG113">
        <f t="shared" si="1"/>
        <v>35</v>
      </c>
      <c r="AH113">
        <f t="shared" si="1"/>
        <v>21</v>
      </c>
      <c r="AI113">
        <f t="shared" si="1"/>
        <v>37</v>
      </c>
      <c r="AJ113">
        <f t="shared" si="1"/>
        <v>22</v>
      </c>
      <c r="AK113">
        <f>COUNTIF(AK67:AK107,"=1")</f>
        <v>35</v>
      </c>
    </row>
    <row r="115" spans="1:37">
      <c r="A115" s="9" t="s">
        <v>220</v>
      </c>
      <c r="H115" s="9" t="s">
        <v>225</v>
      </c>
    </row>
    <row r="116" spans="1:37">
      <c r="A116" t="s">
        <v>206</v>
      </c>
      <c r="F116">
        <f>SUM(K113,R113)</f>
        <v>59</v>
      </c>
      <c r="H116">
        <f>2*F110</f>
        <v>82</v>
      </c>
      <c r="I116"/>
      <c r="J116" s="8" t="s">
        <v>228</v>
      </c>
      <c r="K116"/>
      <c r="L116"/>
    </row>
    <row r="117" spans="1:37">
      <c r="A117" t="s">
        <v>207</v>
      </c>
      <c r="F117">
        <f>SUM(H113:J113,L113,Q113,S113:AA113)</f>
        <v>401</v>
      </c>
      <c r="H117">
        <f>14*F110</f>
        <v>574</v>
      </c>
      <c r="J117" s="8" t="s">
        <v>229</v>
      </c>
    </row>
    <row r="118" spans="1:37">
      <c r="A118" t="s">
        <v>208</v>
      </c>
      <c r="F118">
        <f>SUM(M113:P113)</f>
        <v>102</v>
      </c>
      <c r="H118">
        <f>4*F110</f>
        <v>164</v>
      </c>
      <c r="J118" s="8" t="s">
        <v>230</v>
      </c>
    </row>
    <row r="120" spans="1:37">
      <c r="A120" s="9" t="s">
        <v>221</v>
      </c>
    </row>
    <row r="121" spans="1:37">
      <c r="A121" t="s">
        <v>206</v>
      </c>
      <c r="F121">
        <f>0</f>
        <v>0</v>
      </c>
      <c r="H121">
        <v>0</v>
      </c>
      <c r="J121" s="8" t="s">
        <v>231</v>
      </c>
    </row>
    <row r="122" spans="1:37">
      <c r="A122" t="s">
        <v>207</v>
      </c>
      <c r="F122">
        <f>SUM(AC113:AD113,AF113:AK113)</f>
        <v>248</v>
      </c>
      <c r="H122">
        <f>8*F110</f>
        <v>328</v>
      </c>
      <c r="J122" s="8" t="s">
        <v>232</v>
      </c>
    </row>
    <row r="123" spans="1:37">
      <c r="A123" t="s">
        <v>208</v>
      </c>
      <c r="F123">
        <f>SUM(AB113,AE113)</f>
        <v>56</v>
      </c>
      <c r="H123">
        <f>2*F110</f>
        <v>82</v>
      </c>
      <c r="J123" s="8" t="s">
        <v>233</v>
      </c>
    </row>
    <row r="125" spans="1:37">
      <c r="A125" s="9" t="s">
        <v>222</v>
      </c>
    </row>
    <row r="126" spans="1:37">
      <c r="A126" s="8" t="s">
        <v>223</v>
      </c>
      <c r="H126" s="8" t="s">
        <v>234</v>
      </c>
      <c r="I126" s="14" t="s">
        <v>235</v>
      </c>
    </row>
    <row r="127" spans="1:37">
      <c r="A127" s="8" t="s">
        <v>224</v>
      </c>
      <c r="H127">
        <f>ABS(SUM(F67:F107))</f>
        <v>305.00999999999993</v>
      </c>
      <c r="I127" s="5">
        <f>ABS(SUM(G67:G107))</f>
        <v>268</v>
      </c>
    </row>
    <row r="128" spans="1:37">
      <c r="A128" s="8"/>
      <c r="F128" s="8" t="s">
        <v>225</v>
      </c>
    </row>
    <row r="130" spans="1:38">
      <c r="A130" t="s">
        <v>209</v>
      </c>
      <c r="F130">
        <f>COUNTIF(E67:E107,"&lt;=10")</f>
        <v>1</v>
      </c>
    </row>
    <row r="131" spans="1:38">
      <c r="A131" t="s">
        <v>210</v>
      </c>
      <c r="F131">
        <f>COUNTIF(E67:E107,"&lt;=20")-COUNTIF(E67:E107,"&lt;=10")</f>
        <v>0</v>
      </c>
    </row>
    <row r="132" spans="1:38">
      <c r="A132" t="s">
        <v>211</v>
      </c>
      <c r="F132">
        <f>COUNTIF(E67:E107,"&lt;=30")-COUNTIF(E67:E107,"&lt;=20")</f>
        <v>18</v>
      </c>
    </row>
    <row r="133" spans="1:38">
      <c r="A133" t="s">
        <v>212</v>
      </c>
      <c r="F133">
        <f>COUNTIF(E67:E107,"&lt;=40")-COUNTIF(E67:E107,"&lt;=30")</f>
        <v>6</v>
      </c>
    </row>
    <row r="134" spans="1:38">
      <c r="A134" t="s">
        <v>213</v>
      </c>
      <c r="F134">
        <f>COUNTIF(E67:E107,"&lt;=50")-COUNTIF(E67:E107,"&lt;=40")</f>
        <v>16</v>
      </c>
    </row>
    <row r="135" spans="1:38" s="2" customFormat="1">
      <c r="I135" s="5"/>
      <c r="K135" s="6"/>
      <c r="L135" s="5"/>
      <c r="M135" s="7"/>
      <c r="N135" s="7"/>
      <c r="O135" s="7"/>
      <c r="P135" s="7"/>
      <c r="R135" s="6"/>
      <c r="Z135" s="5"/>
      <c r="AB135" s="7"/>
      <c r="AC135" s="5"/>
      <c r="AE135" s="7"/>
    </row>
    <row r="136" spans="1:38" s="3" customFormat="1">
      <c r="A136" s="4" t="s">
        <v>216</v>
      </c>
      <c r="I136" s="5"/>
      <c r="K136" s="6"/>
      <c r="L136" s="5"/>
      <c r="M136" s="7"/>
      <c r="N136" s="7"/>
      <c r="O136" s="7"/>
      <c r="P136" s="7"/>
      <c r="R136" s="6"/>
      <c r="Z136" s="5"/>
      <c r="AB136" s="7"/>
      <c r="AC136" s="5"/>
      <c r="AE136" s="7"/>
    </row>
    <row r="137" spans="1:38">
      <c r="A137" t="s">
        <v>148</v>
      </c>
      <c r="D137">
        <v>20.28</v>
      </c>
      <c r="E137">
        <v>49</v>
      </c>
      <c r="F137">
        <v>10</v>
      </c>
      <c r="G137">
        <v>10</v>
      </c>
      <c r="H137">
        <v>1</v>
      </c>
      <c r="I137" s="5">
        <v>1</v>
      </c>
      <c r="J137">
        <v>1</v>
      </c>
      <c r="K137" s="6">
        <v>1</v>
      </c>
      <c r="L137" s="5">
        <v>1</v>
      </c>
      <c r="M137" s="7">
        <v>1</v>
      </c>
      <c r="N137" s="7">
        <v>0</v>
      </c>
      <c r="O137" s="7">
        <v>1</v>
      </c>
      <c r="P137" s="7">
        <v>1</v>
      </c>
      <c r="Q137">
        <v>1</v>
      </c>
      <c r="R137" s="6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5">
        <v>1</v>
      </c>
      <c r="AA137">
        <v>1</v>
      </c>
      <c r="AB137" s="7">
        <v>1</v>
      </c>
      <c r="AC137" s="5">
        <v>1</v>
      </c>
      <c r="AD137">
        <v>1</v>
      </c>
      <c r="AE137" s="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 t="s">
        <v>37</v>
      </c>
    </row>
    <row r="138" spans="1:38">
      <c r="A138" t="s">
        <v>125</v>
      </c>
      <c r="D138">
        <v>20.36</v>
      </c>
      <c r="E138">
        <v>30.67</v>
      </c>
      <c r="F138">
        <v>6.67</v>
      </c>
      <c r="G138">
        <v>6</v>
      </c>
      <c r="H138">
        <v>0</v>
      </c>
      <c r="I138" s="5">
        <v>0</v>
      </c>
      <c r="J138">
        <v>0</v>
      </c>
      <c r="K138" s="6">
        <v>1</v>
      </c>
      <c r="L138" s="5">
        <v>0</v>
      </c>
      <c r="M138" s="7">
        <v>1</v>
      </c>
      <c r="N138" s="7">
        <v>1</v>
      </c>
      <c r="O138" s="7">
        <v>1</v>
      </c>
      <c r="P138" s="7">
        <v>0</v>
      </c>
      <c r="Q138">
        <v>1</v>
      </c>
      <c r="R138" s="6">
        <v>1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 s="5">
        <v>0</v>
      </c>
      <c r="AA138">
        <v>1</v>
      </c>
      <c r="AB138" s="7">
        <v>1</v>
      </c>
      <c r="AC138" s="5">
        <v>0</v>
      </c>
      <c r="AD138">
        <v>0</v>
      </c>
      <c r="AE138" s="7">
        <v>1</v>
      </c>
      <c r="AF138">
        <v>0</v>
      </c>
      <c r="AG138">
        <v>1</v>
      </c>
      <c r="AH138">
        <v>0</v>
      </c>
      <c r="AI138">
        <v>1</v>
      </c>
      <c r="AJ138">
        <v>1</v>
      </c>
      <c r="AK138">
        <v>1</v>
      </c>
      <c r="AL138" t="s">
        <v>42</v>
      </c>
    </row>
    <row r="139" spans="1:38">
      <c r="A139" t="s">
        <v>72</v>
      </c>
      <c r="D139">
        <v>20.37</v>
      </c>
      <c r="E139">
        <v>49</v>
      </c>
      <c r="F139">
        <v>10</v>
      </c>
      <c r="G139">
        <v>10</v>
      </c>
      <c r="H139">
        <v>1</v>
      </c>
      <c r="I139" s="5">
        <v>1</v>
      </c>
      <c r="J139">
        <v>1</v>
      </c>
      <c r="K139" s="6">
        <v>1</v>
      </c>
      <c r="L139" s="5">
        <v>1</v>
      </c>
      <c r="M139" s="7">
        <v>1</v>
      </c>
      <c r="N139" s="7">
        <v>0</v>
      </c>
      <c r="O139" s="7">
        <v>1</v>
      </c>
      <c r="P139" s="7">
        <v>1</v>
      </c>
      <c r="Q139">
        <v>1</v>
      </c>
      <c r="R139" s="6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5">
        <v>1</v>
      </c>
      <c r="AA139">
        <v>1</v>
      </c>
      <c r="AB139" s="7">
        <v>1</v>
      </c>
      <c r="AC139" s="5">
        <v>1</v>
      </c>
      <c r="AD139">
        <v>1</v>
      </c>
      <c r="AE139" s="7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 t="s">
        <v>37</v>
      </c>
    </row>
    <row r="140" spans="1:38">
      <c r="A140" t="s">
        <v>190</v>
      </c>
      <c r="D140">
        <v>20.56</v>
      </c>
      <c r="E140">
        <v>50</v>
      </c>
      <c r="F140">
        <v>10</v>
      </c>
      <c r="G140">
        <v>10</v>
      </c>
      <c r="H140">
        <v>1</v>
      </c>
      <c r="I140" s="5">
        <v>1</v>
      </c>
      <c r="J140">
        <v>1</v>
      </c>
      <c r="K140" s="6">
        <v>1</v>
      </c>
      <c r="L140" s="5">
        <v>1</v>
      </c>
      <c r="M140" s="7">
        <v>1</v>
      </c>
      <c r="N140" s="7">
        <v>1</v>
      </c>
      <c r="O140" s="7">
        <v>1</v>
      </c>
      <c r="P140" s="7">
        <v>1</v>
      </c>
      <c r="Q140">
        <v>1</v>
      </c>
      <c r="R140" s="6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 s="5">
        <v>1</v>
      </c>
      <c r="AA140">
        <v>1</v>
      </c>
      <c r="AB140" s="7">
        <v>1</v>
      </c>
      <c r="AC140" s="5">
        <v>1</v>
      </c>
      <c r="AD140">
        <v>1</v>
      </c>
      <c r="AE140" s="7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 t="s">
        <v>37</v>
      </c>
    </row>
    <row r="141" spans="1:38">
      <c r="A141" t="s">
        <v>97</v>
      </c>
      <c r="D141">
        <v>21.1</v>
      </c>
      <c r="E141">
        <v>28.67</v>
      </c>
      <c r="F141">
        <v>6.67</v>
      </c>
      <c r="G141">
        <v>8</v>
      </c>
      <c r="H141">
        <v>0</v>
      </c>
      <c r="I141" s="5">
        <v>0</v>
      </c>
      <c r="J141">
        <v>0</v>
      </c>
      <c r="K141" s="6">
        <v>0</v>
      </c>
      <c r="L141" s="5">
        <v>1</v>
      </c>
      <c r="M141" s="7">
        <v>1</v>
      </c>
      <c r="N141" s="7">
        <v>0</v>
      </c>
      <c r="O141" s="7">
        <v>0</v>
      </c>
      <c r="P141" s="7">
        <v>0</v>
      </c>
      <c r="Q141">
        <v>0</v>
      </c>
      <c r="R141" s="6">
        <v>1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0</v>
      </c>
      <c r="Z141" s="5">
        <v>0</v>
      </c>
      <c r="AA141">
        <v>1</v>
      </c>
      <c r="AB141" s="7">
        <v>1</v>
      </c>
      <c r="AC141" s="5">
        <v>1</v>
      </c>
      <c r="AD141">
        <v>1</v>
      </c>
      <c r="AE141" s="7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1</v>
      </c>
      <c r="AL141" t="s">
        <v>48</v>
      </c>
    </row>
    <row r="142" spans="1:38">
      <c r="A142" t="s">
        <v>54</v>
      </c>
      <c r="D142">
        <v>21.14</v>
      </c>
      <c r="E142">
        <v>45</v>
      </c>
      <c r="F142">
        <v>10</v>
      </c>
      <c r="G142">
        <v>9</v>
      </c>
      <c r="H142">
        <v>0</v>
      </c>
      <c r="I142" s="5">
        <v>1</v>
      </c>
      <c r="J142">
        <v>1</v>
      </c>
      <c r="K142" s="6">
        <v>1</v>
      </c>
      <c r="L142" s="5">
        <v>1</v>
      </c>
      <c r="M142" s="7">
        <v>0</v>
      </c>
      <c r="N142" s="7">
        <v>1</v>
      </c>
      <c r="O142" s="7">
        <v>1</v>
      </c>
      <c r="P142" s="7">
        <v>1</v>
      </c>
      <c r="Q142">
        <v>1</v>
      </c>
      <c r="R142" s="6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1</v>
      </c>
      <c r="Z142" s="5">
        <v>1</v>
      </c>
      <c r="AA142">
        <v>1</v>
      </c>
      <c r="AB142" s="7">
        <v>0</v>
      </c>
      <c r="AC142" s="5">
        <v>1</v>
      </c>
      <c r="AD142">
        <v>1</v>
      </c>
      <c r="AE142" s="7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 t="s">
        <v>37</v>
      </c>
    </row>
    <row r="143" spans="1:38">
      <c r="A143" t="s">
        <v>53</v>
      </c>
      <c r="D143">
        <v>21.21</v>
      </c>
      <c r="E143">
        <v>21</v>
      </c>
      <c r="F143">
        <v>5</v>
      </c>
      <c r="G143">
        <v>4</v>
      </c>
      <c r="H143">
        <v>0</v>
      </c>
      <c r="I143" s="5">
        <v>0</v>
      </c>
      <c r="J143">
        <v>0</v>
      </c>
      <c r="K143" s="6">
        <v>0</v>
      </c>
      <c r="L143" s="5">
        <v>0</v>
      </c>
      <c r="M143" s="7">
        <v>0</v>
      </c>
      <c r="N143" s="7">
        <v>1</v>
      </c>
      <c r="O143" s="7">
        <v>1</v>
      </c>
      <c r="P143" s="7">
        <v>0</v>
      </c>
      <c r="Q143">
        <v>1</v>
      </c>
      <c r="R143" s="6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1</v>
      </c>
      <c r="Z143" s="5">
        <v>0</v>
      </c>
      <c r="AA143">
        <v>0</v>
      </c>
      <c r="AB143" s="7">
        <v>1</v>
      </c>
      <c r="AC143" s="5">
        <v>0</v>
      </c>
      <c r="AD143">
        <v>1</v>
      </c>
      <c r="AE143" s="7">
        <v>0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0</v>
      </c>
      <c r="AL143" t="s">
        <v>40</v>
      </c>
    </row>
    <row r="144" spans="1:38">
      <c r="A144" t="s">
        <v>104</v>
      </c>
      <c r="D144">
        <v>21.3</v>
      </c>
      <c r="E144">
        <v>39</v>
      </c>
      <c r="F144">
        <v>10</v>
      </c>
      <c r="G144">
        <v>9</v>
      </c>
      <c r="H144">
        <v>0</v>
      </c>
      <c r="I144" s="5">
        <v>1</v>
      </c>
      <c r="J144">
        <v>0</v>
      </c>
      <c r="K144" s="6">
        <v>1</v>
      </c>
      <c r="L144" s="5">
        <v>1</v>
      </c>
      <c r="M144" s="7">
        <v>0</v>
      </c>
      <c r="N144" s="7">
        <v>1</v>
      </c>
      <c r="O144" s="7">
        <v>1</v>
      </c>
      <c r="P144" s="7">
        <v>1</v>
      </c>
      <c r="Q144">
        <v>1</v>
      </c>
      <c r="R144" s="6">
        <v>1</v>
      </c>
      <c r="S144">
        <v>0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 s="5">
        <v>1</v>
      </c>
      <c r="AA144">
        <v>1</v>
      </c>
      <c r="AB144" s="7">
        <v>1</v>
      </c>
      <c r="AC144" s="5">
        <v>1</v>
      </c>
      <c r="AD144">
        <v>0</v>
      </c>
      <c r="AE144" s="7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1</v>
      </c>
      <c r="AL144" t="s">
        <v>82</v>
      </c>
    </row>
    <row r="145" spans="1:38">
      <c r="A145" t="s">
        <v>176</v>
      </c>
      <c r="D145">
        <v>21.4</v>
      </c>
      <c r="E145">
        <v>50</v>
      </c>
      <c r="F145">
        <v>10</v>
      </c>
      <c r="G145">
        <v>10</v>
      </c>
      <c r="H145">
        <v>1</v>
      </c>
      <c r="I145" s="5">
        <v>1</v>
      </c>
      <c r="J145">
        <v>1</v>
      </c>
      <c r="K145" s="6">
        <v>1</v>
      </c>
      <c r="L145" s="5">
        <v>1</v>
      </c>
      <c r="M145" s="7">
        <v>1</v>
      </c>
      <c r="N145" s="7">
        <v>1</v>
      </c>
      <c r="O145" s="7">
        <v>1</v>
      </c>
      <c r="P145" s="7">
        <v>1</v>
      </c>
      <c r="Q145">
        <v>1</v>
      </c>
      <c r="R145" s="6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5">
        <v>1</v>
      </c>
      <c r="AA145">
        <v>1</v>
      </c>
      <c r="AB145" s="7">
        <v>1</v>
      </c>
      <c r="AC145" s="5">
        <v>1</v>
      </c>
      <c r="AD145">
        <v>1</v>
      </c>
      <c r="AE145" s="7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 t="s">
        <v>37</v>
      </c>
    </row>
    <row r="146" spans="1:38">
      <c r="A146" t="s">
        <v>56</v>
      </c>
      <c r="D146">
        <v>21.42</v>
      </c>
      <c r="E146">
        <v>50</v>
      </c>
      <c r="F146">
        <v>10</v>
      </c>
      <c r="G146">
        <v>10</v>
      </c>
      <c r="H146">
        <v>1</v>
      </c>
      <c r="I146" s="5">
        <v>1</v>
      </c>
      <c r="J146">
        <v>1</v>
      </c>
      <c r="K146" s="6">
        <v>1</v>
      </c>
      <c r="L146" s="5">
        <v>1</v>
      </c>
      <c r="M146" s="7">
        <v>1</v>
      </c>
      <c r="N146" s="7">
        <v>1</v>
      </c>
      <c r="O146" s="7">
        <v>1</v>
      </c>
      <c r="P146" s="7">
        <v>1</v>
      </c>
      <c r="Q146">
        <v>1</v>
      </c>
      <c r="R146" s="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 s="5">
        <v>1</v>
      </c>
      <c r="AA146">
        <v>1</v>
      </c>
      <c r="AB146" s="7">
        <v>1</v>
      </c>
      <c r="AC146" s="5">
        <v>1</v>
      </c>
      <c r="AD146">
        <v>1</v>
      </c>
      <c r="AE146" s="7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 t="s">
        <v>37</v>
      </c>
    </row>
    <row r="147" spans="1:38">
      <c r="A147" t="s">
        <v>118</v>
      </c>
      <c r="D147">
        <v>21.44</v>
      </c>
      <c r="E147">
        <v>21.67</v>
      </c>
      <c r="F147">
        <v>1.67</v>
      </c>
      <c r="G147">
        <v>6</v>
      </c>
      <c r="H147">
        <v>0</v>
      </c>
      <c r="I147" s="5">
        <v>0</v>
      </c>
      <c r="J147">
        <v>0</v>
      </c>
      <c r="K147" s="6">
        <v>0</v>
      </c>
      <c r="L147" s="5">
        <v>0</v>
      </c>
      <c r="M147" s="7">
        <v>1</v>
      </c>
      <c r="N147" s="7">
        <v>0</v>
      </c>
      <c r="O147" s="7">
        <v>1</v>
      </c>
      <c r="P147" s="7">
        <v>0</v>
      </c>
      <c r="Q147">
        <v>0</v>
      </c>
      <c r="R147" s="6">
        <v>1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1</v>
      </c>
      <c r="Y147">
        <v>0</v>
      </c>
      <c r="Z147" s="5">
        <v>0</v>
      </c>
      <c r="AA147">
        <v>1</v>
      </c>
      <c r="AB147" s="7">
        <v>1</v>
      </c>
      <c r="AC147" s="5">
        <v>1</v>
      </c>
      <c r="AD147">
        <v>1</v>
      </c>
      <c r="AE147" s="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 t="s">
        <v>40</v>
      </c>
    </row>
    <row r="148" spans="1:38">
      <c r="A148" t="s">
        <v>151</v>
      </c>
      <c r="D148">
        <v>21.51</v>
      </c>
      <c r="E148">
        <v>31</v>
      </c>
      <c r="F148">
        <v>5</v>
      </c>
      <c r="G148">
        <v>5</v>
      </c>
      <c r="H148">
        <v>0</v>
      </c>
      <c r="I148" s="5">
        <v>0</v>
      </c>
      <c r="J148">
        <v>1</v>
      </c>
      <c r="K148" s="6">
        <v>0</v>
      </c>
      <c r="L148" s="5">
        <v>1</v>
      </c>
      <c r="M148" s="7">
        <v>0</v>
      </c>
      <c r="N148" s="7">
        <v>1</v>
      </c>
      <c r="O148" s="7">
        <v>1</v>
      </c>
      <c r="P148" s="7">
        <v>0</v>
      </c>
      <c r="Q148">
        <v>1</v>
      </c>
      <c r="R148" s="6">
        <v>1</v>
      </c>
      <c r="S148">
        <v>1</v>
      </c>
      <c r="T148">
        <v>1</v>
      </c>
      <c r="U148">
        <v>0</v>
      </c>
      <c r="V148">
        <v>1</v>
      </c>
      <c r="W148">
        <v>0</v>
      </c>
      <c r="X148">
        <v>1</v>
      </c>
      <c r="Y148">
        <v>1</v>
      </c>
      <c r="Z148" s="5">
        <v>0</v>
      </c>
      <c r="AA148">
        <v>1</v>
      </c>
      <c r="AB148" s="7">
        <v>1</v>
      </c>
      <c r="AC148" s="5">
        <v>1</v>
      </c>
      <c r="AD148">
        <v>1</v>
      </c>
      <c r="AE148" s="7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1</v>
      </c>
      <c r="AL148" t="s">
        <v>42</v>
      </c>
    </row>
    <row r="149" spans="1:38">
      <c r="A149" t="s">
        <v>77</v>
      </c>
      <c r="D149">
        <v>22.45</v>
      </c>
      <c r="E149">
        <v>50</v>
      </c>
      <c r="F149">
        <v>10</v>
      </c>
      <c r="G149">
        <v>10</v>
      </c>
      <c r="H149">
        <v>1</v>
      </c>
      <c r="I149" s="5">
        <v>1</v>
      </c>
      <c r="J149">
        <v>1</v>
      </c>
      <c r="K149" s="6">
        <v>1</v>
      </c>
      <c r="L149" s="5">
        <v>1</v>
      </c>
      <c r="M149" s="7">
        <v>1</v>
      </c>
      <c r="N149" s="7">
        <v>1</v>
      </c>
      <c r="O149" s="7">
        <v>1</v>
      </c>
      <c r="P149" s="7">
        <v>1</v>
      </c>
      <c r="Q149">
        <v>1</v>
      </c>
      <c r="R149" s="6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 s="5">
        <v>1</v>
      </c>
      <c r="AA149">
        <v>1</v>
      </c>
      <c r="AB149" s="7">
        <v>1</v>
      </c>
      <c r="AC149" s="5">
        <v>1</v>
      </c>
      <c r="AD149">
        <v>1</v>
      </c>
      <c r="AE149" s="7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 t="s">
        <v>37</v>
      </c>
    </row>
    <row r="150" spans="1:38">
      <c r="A150" t="s">
        <v>64</v>
      </c>
      <c r="D150">
        <v>23.3</v>
      </c>
      <c r="E150">
        <v>33</v>
      </c>
      <c r="F150">
        <v>10</v>
      </c>
      <c r="G150">
        <v>6</v>
      </c>
      <c r="H150">
        <v>0</v>
      </c>
      <c r="I150" s="5">
        <v>1</v>
      </c>
      <c r="J150">
        <v>0</v>
      </c>
      <c r="K150" s="6">
        <v>0</v>
      </c>
      <c r="L150" s="5">
        <v>1</v>
      </c>
      <c r="M150" s="7">
        <v>0</v>
      </c>
      <c r="N150" s="7">
        <v>0</v>
      </c>
      <c r="O150" s="7">
        <v>0</v>
      </c>
      <c r="P150" s="7">
        <v>0</v>
      </c>
      <c r="Q150">
        <v>1</v>
      </c>
      <c r="R150" s="6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1</v>
      </c>
      <c r="Y150">
        <v>1</v>
      </c>
      <c r="Z150" s="5">
        <v>1</v>
      </c>
      <c r="AA150">
        <v>1</v>
      </c>
      <c r="AB150" s="7">
        <v>1</v>
      </c>
      <c r="AC150" s="5">
        <v>1</v>
      </c>
      <c r="AD150">
        <v>1</v>
      </c>
      <c r="AE150" s="7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1</v>
      </c>
      <c r="AL150" t="s">
        <v>42</v>
      </c>
    </row>
    <row r="151" spans="1:38">
      <c r="A151" t="s">
        <v>191</v>
      </c>
      <c r="D151">
        <v>23.39</v>
      </c>
      <c r="E151">
        <v>32.67</v>
      </c>
      <c r="F151">
        <v>6.67</v>
      </c>
      <c r="G151">
        <v>9</v>
      </c>
      <c r="H151">
        <v>1</v>
      </c>
      <c r="I151" s="5">
        <v>0</v>
      </c>
      <c r="J151">
        <v>1</v>
      </c>
      <c r="K151" s="6">
        <v>1</v>
      </c>
      <c r="L151" s="5">
        <v>1</v>
      </c>
      <c r="M151" s="7">
        <v>0</v>
      </c>
      <c r="N151" s="7">
        <v>1</v>
      </c>
      <c r="O151" s="7">
        <v>1</v>
      </c>
      <c r="P151" s="7">
        <v>1</v>
      </c>
      <c r="Q151">
        <v>1</v>
      </c>
      <c r="R151" s="6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1</v>
      </c>
      <c r="Z151" s="5">
        <v>0</v>
      </c>
      <c r="AA151">
        <v>1</v>
      </c>
      <c r="AB151" s="7">
        <v>1</v>
      </c>
      <c r="AC151" s="5">
        <v>0</v>
      </c>
      <c r="AD151">
        <v>0</v>
      </c>
      <c r="AE151" s="7">
        <v>1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 t="s">
        <v>42</v>
      </c>
    </row>
    <row r="152" spans="1:38">
      <c r="A152" t="s">
        <v>75</v>
      </c>
      <c r="D152">
        <v>23.42</v>
      </c>
      <c r="E152">
        <v>30</v>
      </c>
      <c r="F152">
        <v>5</v>
      </c>
      <c r="G152">
        <v>6</v>
      </c>
      <c r="H152">
        <v>0</v>
      </c>
      <c r="I152" s="5">
        <v>0</v>
      </c>
      <c r="J152">
        <v>0</v>
      </c>
      <c r="K152" s="6">
        <v>1</v>
      </c>
      <c r="L152" s="5">
        <v>1</v>
      </c>
      <c r="M152" s="7">
        <v>0</v>
      </c>
      <c r="N152" s="7">
        <v>1</v>
      </c>
      <c r="O152" s="7">
        <v>1</v>
      </c>
      <c r="P152" s="7">
        <v>1</v>
      </c>
      <c r="Q152">
        <v>1</v>
      </c>
      <c r="R152" s="6">
        <v>1</v>
      </c>
      <c r="S152">
        <v>1</v>
      </c>
      <c r="T152">
        <v>0</v>
      </c>
      <c r="U152">
        <v>1</v>
      </c>
      <c r="V152">
        <v>1</v>
      </c>
      <c r="W152">
        <v>0</v>
      </c>
      <c r="X152">
        <v>1</v>
      </c>
      <c r="Y152">
        <v>1</v>
      </c>
      <c r="Z152" s="5">
        <v>1</v>
      </c>
      <c r="AA152">
        <v>1</v>
      </c>
      <c r="AB152" s="7">
        <v>0</v>
      </c>
      <c r="AC152" s="5">
        <v>1</v>
      </c>
      <c r="AD152">
        <v>0</v>
      </c>
      <c r="AE152" s="7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 t="s">
        <v>42</v>
      </c>
    </row>
    <row r="153" spans="1:38">
      <c r="A153" t="s">
        <v>133</v>
      </c>
      <c r="D153">
        <v>23.52</v>
      </c>
      <c r="E153">
        <v>24</v>
      </c>
      <c r="F153">
        <v>5</v>
      </c>
      <c r="G153">
        <v>6</v>
      </c>
      <c r="H153">
        <v>0</v>
      </c>
      <c r="I153" s="5">
        <v>0</v>
      </c>
      <c r="J153">
        <v>0</v>
      </c>
      <c r="K153" s="6">
        <v>1</v>
      </c>
      <c r="L153" s="5">
        <v>0</v>
      </c>
      <c r="M153" s="7">
        <v>0</v>
      </c>
      <c r="N153" s="7">
        <v>0</v>
      </c>
      <c r="O153" s="7">
        <v>1</v>
      </c>
      <c r="P153" s="7">
        <v>0</v>
      </c>
      <c r="Q153">
        <v>0</v>
      </c>
      <c r="R153" s="6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0</v>
      </c>
      <c r="Z153" s="5">
        <v>0</v>
      </c>
      <c r="AA153">
        <v>0</v>
      </c>
      <c r="AB153" s="7">
        <v>1</v>
      </c>
      <c r="AC153" s="5">
        <v>1</v>
      </c>
      <c r="AD153">
        <v>1</v>
      </c>
      <c r="AE153" s="7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 t="s">
        <v>40</v>
      </c>
    </row>
    <row r="154" spans="1:38">
      <c r="A154" t="s">
        <v>174</v>
      </c>
      <c r="D154">
        <v>23.59</v>
      </c>
      <c r="E154">
        <v>50</v>
      </c>
      <c r="F154">
        <v>10</v>
      </c>
      <c r="G154">
        <v>10</v>
      </c>
      <c r="H154">
        <v>1</v>
      </c>
      <c r="I154" s="5">
        <v>1</v>
      </c>
      <c r="J154">
        <v>1</v>
      </c>
      <c r="K154" s="6">
        <v>1</v>
      </c>
      <c r="L154" s="5">
        <v>1</v>
      </c>
      <c r="M154" s="7">
        <v>1</v>
      </c>
      <c r="N154" s="7">
        <v>1</v>
      </c>
      <c r="O154" s="7">
        <v>1</v>
      </c>
      <c r="P154" s="7">
        <v>1</v>
      </c>
      <c r="Q154">
        <v>1</v>
      </c>
      <c r="R154" s="6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 s="5">
        <v>1</v>
      </c>
      <c r="AA154">
        <v>1</v>
      </c>
      <c r="AB154" s="7">
        <v>1</v>
      </c>
      <c r="AC154" s="5">
        <v>1</v>
      </c>
      <c r="AD154">
        <v>1</v>
      </c>
      <c r="AE154" s="7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 t="s">
        <v>37</v>
      </c>
    </row>
    <row r="155" spans="1:38">
      <c r="A155" t="s">
        <v>162</v>
      </c>
      <c r="D155">
        <v>24.2</v>
      </c>
      <c r="E155">
        <v>32</v>
      </c>
      <c r="F155">
        <v>10</v>
      </c>
      <c r="G155">
        <v>6</v>
      </c>
      <c r="H155">
        <v>1</v>
      </c>
      <c r="I155" s="5">
        <v>0</v>
      </c>
      <c r="J155">
        <v>0</v>
      </c>
      <c r="K155" s="6">
        <v>0</v>
      </c>
      <c r="L155" s="5">
        <v>0</v>
      </c>
      <c r="M155" s="7">
        <v>0</v>
      </c>
      <c r="N155" s="7">
        <v>0</v>
      </c>
      <c r="O155" s="7">
        <v>1</v>
      </c>
      <c r="P155" s="7">
        <v>1</v>
      </c>
      <c r="Q155">
        <v>1</v>
      </c>
      <c r="R155" s="6">
        <v>1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1</v>
      </c>
      <c r="Z155" s="5">
        <v>0</v>
      </c>
      <c r="AA155">
        <v>1</v>
      </c>
      <c r="AB155" s="7">
        <v>0</v>
      </c>
      <c r="AC155" s="5">
        <v>1</v>
      </c>
      <c r="AD155">
        <v>1</v>
      </c>
      <c r="AE155" s="7">
        <v>0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1</v>
      </c>
      <c r="AL155" t="s">
        <v>42</v>
      </c>
    </row>
    <row r="156" spans="1:38">
      <c r="A156" t="s">
        <v>115</v>
      </c>
      <c r="D156">
        <v>24.29</v>
      </c>
      <c r="E156">
        <v>33</v>
      </c>
      <c r="F156">
        <v>10</v>
      </c>
      <c r="G156">
        <v>8</v>
      </c>
      <c r="H156">
        <v>0</v>
      </c>
      <c r="I156" s="5">
        <v>1</v>
      </c>
      <c r="J156">
        <v>0</v>
      </c>
      <c r="K156" s="6">
        <v>0</v>
      </c>
      <c r="L156" s="5">
        <v>0</v>
      </c>
      <c r="M156" s="7">
        <v>0</v>
      </c>
      <c r="N156" s="7">
        <v>0</v>
      </c>
      <c r="O156" s="7">
        <v>1</v>
      </c>
      <c r="P156" s="7">
        <v>0</v>
      </c>
      <c r="Q156">
        <v>1</v>
      </c>
      <c r="R156" s="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1</v>
      </c>
      <c r="Z156" s="5">
        <v>0</v>
      </c>
      <c r="AA156">
        <v>1</v>
      </c>
      <c r="AB156" s="7">
        <v>1</v>
      </c>
      <c r="AC156" s="5">
        <v>0</v>
      </c>
      <c r="AD156">
        <v>1</v>
      </c>
      <c r="AE156" s="7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 t="s">
        <v>42</v>
      </c>
    </row>
    <row r="157" spans="1:38">
      <c r="A157" t="s">
        <v>127</v>
      </c>
      <c r="D157">
        <v>24.44</v>
      </c>
      <c r="E157">
        <v>49</v>
      </c>
      <c r="F157">
        <v>10</v>
      </c>
      <c r="G157">
        <v>10</v>
      </c>
      <c r="H157">
        <v>1</v>
      </c>
      <c r="I157" s="5">
        <v>1</v>
      </c>
      <c r="J157">
        <v>1</v>
      </c>
      <c r="K157" s="6">
        <v>1</v>
      </c>
      <c r="L157" s="5">
        <v>1</v>
      </c>
      <c r="M157" s="7">
        <v>1</v>
      </c>
      <c r="N157" s="7">
        <v>0</v>
      </c>
      <c r="O157" s="7">
        <v>1</v>
      </c>
      <c r="P157" s="7">
        <v>1</v>
      </c>
      <c r="Q157">
        <v>1</v>
      </c>
      <c r="R157" s="6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 s="5">
        <v>1</v>
      </c>
      <c r="AA157">
        <v>1</v>
      </c>
      <c r="AB157" s="7">
        <v>1</v>
      </c>
      <c r="AC157" s="5">
        <v>1</v>
      </c>
      <c r="AD157">
        <v>1</v>
      </c>
      <c r="AE157" s="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 t="s">
        <v>37</v>
      </c>
    </row>
    <row r="158" spans="1:38">
      <c r="A158" t="s">
        <v>121</v>
      </c>
      <c r="D158">
        <v>24.53</v>
      </c>
      <c r="E158">
        <v>50</v>
      </c>
      <c r="F158">
        <v>10</v>
      </c>
      <c r="G158">
        <v>10</v>
      </c>
      <c r="H158">
        <v>1</v>
      </c>
      <c r="I158" s="5">
        <v>1</v>
      </c>
      <c r="J158">
        <v>1</v>
      </c>
      <c r="K158" s="6">
        <v>1</v>
      </c>
      <c r="L158" s="5">
        <v>1</v>
      </c>
      <c r="M158" s="7">
        <v>1</v>
      </c>
      <c r="N158" s="7">
        <v>1</v>
      </c>
      <c r="O158" s="7">
        <v>1</v>
      </c>
      <c r="P158" s="7">
        <v>1</v>
      </c>
      <c r="Q158">
        <v>1</v>
      </c>
      <c r="R158" s="6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 s="5">
        <v>1</v>
      </c>
      <c r="AA158">
        <v>1</v>
      </c>
      <c r="AB158" s="7">
        <v>1</v>
      </c>
      <c r="AC158" s="5">
        <v>1</v>
      </c>
      <c r="AD158">
        <v>1</v>
      </c>
      <c r="AE158" s="7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 t="s">
        <v>37</v>
      </c>
    </row>
    <row r="159" spans="1:38">
      <c r="A159" t="s">
        <v>155</v>
      </c>
      <c r="D159">
        <v>25.14</v>
      </c>
      <c r="E159">
        <v>39</v>
      </c>
      <c r="F159">
        <v>10</v>
      </c>
      <c r="G159">
        <v>10</v>
      </c>
      <c r="H159">
        <v>1</v>
      </c>
      <c r="I159" s="5">
        <v>0</v>
      </c>
      <c r="J159">
        <v>0</v>
      </c>
      <c r="K159" s="6">
        <v>0</v>
      </c>
      <c r="L159" s="5">
        <v>0</v>
      </c>
      <c r="M159" s="7">
        <v>1</v>
      </c>
      <c r="N159" s="7">
        <v>0</v>
      </c>
      <c r="O159" s="7">
        <v>0</v>
      </c>
      <c r="P159" s="7">
        <v>0</v>
      </c>
      <c r="Q159">
        <v>1</v>
      </c>
      <c r="R159" s="6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1</v>
      </c>
      <c r="Z159" s="5">
        <v>1</v>
      </c>
      <c r="AA159">
        <v>1</v>
      </c>
      <c r="AB159" s="7">
        <v>1</v>
      </c>
      <c r="AC159" s="5">
        <v>1</v>
      </c>
      <c r="AD159">
        <v>1</v>
      </c>
      <c r="AE159" s="7">
        <v>0</v>
      </c>
      <c r="AF159">
        <v>1</v>
      </c>
      <c r="AG159">
        <v>1</v>
      </c>
      <c r="AH159">
        <v>0</v>
      </c>
      <c r="AI159">
        <v>0</v>
      </c>
      <c r="AJ159">
        <v>1</v>
      </c>
      <c r="AK159">
        <v>1</v>
      </c>
      <c r="AL159" t="s">
        <v>82</v>
      </c>
    </row>
    <row r="160" spans="1:38">
      <c r="A160" t="s">
        <v>95</v>
      </c>
      <c r="D160">
        <v>25.22</v>
      </c>
      <c r="E160">
        <v>48.33</v>
      </c>
      <c r="F160">
        <v>8.33</v>
      </c>
      <c r="G160">
        <v>10</v>
      </c>
      <c r="H160">
        <v>1</v>
      </c>
      <c r="I160" s="5">
        <v>1</v>
      </c>
      <c r="J160">
        <v>1</v>
      </c>
      <c r="K160" s="6">
        <v>1</v>
      </c>
      <c r="L160" s="5">
        <v>1</v>
      </c>
      <c r="M160" s="7">
        <v>1</v>
      </c>
      <c r="N160" s="7">
        <v>1</v>
      </c>
      <c r="O160" s="7">
        <v>1</v>
      </c>
      <c r="P160" s="7">
        <v>1</v>
      </c>
      <c r="Q160">
        <v>1</v>
      </c>
      <c r="R160" s="6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 s="5">
        <v>1</v>
      </c>
      <c r="AA160">
        <v>1</v>
      </c>
      <c r="AB160" s="7">
        <v>1</v>
      </c>
      <c r="AC160" s="5">
        <v>1</v>
      </c>
      <c r="AD160">
        <v>1</v>
      </c>
      <c r="AE160" s="7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37</v>
      </c>
    </row>
    <row r="161" spans="1:38">
      <c r="A161" t="s">
        <v>168</v>
      </c>
      <c r="D161">
        <v>25.59</v>
      </c>
      <c r="E161">
        <v>50</v>
      </c>
      <c r="F161">
        <v>10</v>
      </c>
      <c r="G161">
        <v>10</v>
      </c>
      <c r="H161">
        <v>1</v>
      </c>
      <c r="I161" s="5">
        <v>1</v>
      </c>
      <c r="J161">
        <v>1</v>
      </c>
      <c r="K161" s="6">
        <v>1</v>
      </c>
      <c r="L161" s="5">
        <v>1</v>
      </c>
      <c r="M161" s="7">
        <v>1</v>
      </c>
      <c r="N161" s="7">
        <v>1</v>
      </c>
      <c r="O161" s="7">
        <v>1</v>
      </c>
      <c r="P161" s="7">
        <v>1</v>
      </c>
      <c r="Q161">
        <v>1</v>
      </c>
      <c r="R161" s="6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 s="5">
        <v>1</v>
      </c>
      <c r="AA161">
        <v>1</v>
      </c>
      <c r="AB161" s="7">
        <v>1</v>
      </c>
      <c r="AC161" s="5">
        <v>1</v>
      </c>
      <c r="AD161">
        <v>1</v>
      </c>
      <c r="AE161" s="7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 t="s">
        <v>37</v>
      </c>
    </row>
    <row r="162" spans="1:38">
      <c r="A162" t="s">
        <v>131</v>
      </c>
      <c r="D162">
        <v>26.12</v>
      </c>
      <c r="E162">
        <v>48</v>
      </c>
      <c r="F162">
        <v>10</v>
      </c>
      <c r="G162">
        <v>10</v>
      </c>
      <c r="H162">
        <v>1</v>
      </c>
      <c r="I162" s="5">
        <v>0</v>
      </c>
      <c r="J162">
        <v>1</v>
      </c>
      <c r="K162" s="6">
        <v>1</v>
      </c>
      <c r="L162" s="5">
        <v>1</v>
      </c>
      <c r="M162" s="7">
        <v>0</v>
      </c>
      <c r="N162" s="7">
        <v>1</v>
      </c>
      <c r="O162" s="7">
        <v>1</v>
      </c>
      <c r="P162" s="7">
        <v>1</v>
      </c>
      <c r="Q162">
        <v>1</v>
      </c>
      <c r="R162" s="6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s="5">
        <v>1</v>
      </c>
      <c r="AA162">
        <v>1</v>
      </c>
      <c r="AB162" s="7">
        <v>1</v>
      </c>
      <c r="AC162" s="5">
        <v>1</v>
      </c>
      <c r="AD162">
        <v>1</v>
      </c>
      <c r="AE162" s="7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 t="s">
        <v>37</v>
      </c>
    </row>
    <row r="163" spans="1:38">
      <c r="A163" t="s">
        <v>51</v>
      </c>
      <c r="D163">
        <v>26.44</v>
      </c>
      <c r="E163">
        <v>28.67</v>
      </c>
      <c r="F163">
        <v>6.67</v>
      </c>
      <c r="G163">
        <v>7</v>
      </c>
      <c r="H163">
        <v>0</v>
      </c>
      <c r="I163" s="5">
        <v>0</v>
      </c>
      <c r="J163">
        <v>0</v>
      </c>
      <c r="K163" s="6">
        <v>1</v>
      </c>
      <c r="L163" s="5">
        <v>1</v>
      </c>
      <c r="M163" s="7">
        <v>0</v>
      </c>
      <c r="N163" s="7">
        <v>1</v>
      </c>
      <c r="O163" s="7">
        <v>0</v>
      </c>
      <c r="P163" s="7">
        <v>0</v>
      </c>
      <c r="Q163">
        <v>1</v>
      </c>
      <c r="R163" s="6">
        <v>1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 s="5">
        <v>1</v>
      </c>
      <c r="AA163">
        <v>1</v>
      </c>
      <c r="AB163" s="7">
        <v>0</v>
      </c>
      <c r="AC163" s="5">
        <v>1</v>
      </c>
      <c r="AD163">
        <v>1</v>
      </c>
      <c r="AE163" s="7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 t="s">
        <v>48</v>
      </c>
    </row>
    <row r="164" spans="1:38">
      <c r="A164" t="s">
        <v>65</v>
      </c>
      <c r="D164">
        <v>26.58</v>
      </c>
      <c r="E164">
        <v>32</v>
      </c>
      <c r="F164">
        <v>10</v>
      </c>
      <c r="G164">
        <v>7</v>
      </c>
      <c r="H164">
        <v>0</v>
      </c>
      <c r="I164" s="5">
        <v>0</v>
      </c>
      <c r="J164">
        <v>0</v>
      </c>
      <c r="K164" s="6">
        <v>0</v>
      </c>
      <c r="L164" s="5">
        <v>0</v>
      </c>
      <c r="M164" s="7">
        <v>0</v>
      </c>
      <c r="N164" s="7">
        <v>0</v>
      </c>
      <c r="O164" s="7">
        <v>0</v>
      </c>
      <c r="P164" s="7">
        <v>0</v>
      </c>
      <c r="Q164">
        <v>1</v>
      </c>
      <c r="R164" s="6">
        <v>1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 s="5">
        <v>1</v>
      </c>
      <c r="AA164">
        <v>1</v>
      </c>
      <c r="AB164" s="7">
        <v>1</v>
      </c>
      <c r="AC164" s="5">
        <v>0</v>
      </c>
      <c r="AD164">
        <v>1</v>
      </c>
      <c r="AE164" s="7">
        <v>0</v>
      </c>
      <c r="AF164">
        <v>1</v>
      </c>
      <c r="AG164">
        <v>1</v>
      </c>
      <c r="AH164">
        <v>0</v>
      </c>
      <c r="AI164">
        <v>1</v>
      </c>
      <c r="AJ164">
        <v>1</v>
      </c>
      <c r="AK164">
        <v>1</v>
      </c>
      <c r="AL164" t="s">
        <v>42</v>
      </c>
    </row>
    <row r="165" spans="1:38">
      <c r="A165" t="s">
        <v>70</v>
      </c>
      <c r="D165">
        <v>27.39</v>
      </c>
      <c r="E165">
        <v>26</v>
      </c>
      <c r="F165">
        <v>5</v>
      </c>
      <c r="G165">
        <v>5</v>
      </c>
      <c r="H165">
        <v>0</v>
      </c>
      <c r="I165" s="5">
        <v>0</v>
      </c>
      <c r="J165">
        <v>0</v>
      </c>
      <c r="K165" s="6">
        <v>0</v>
      </c>
      <c r="L165" s="5">
        <v>1</v>
      </c>
      <c r="M165" s="7">
        <v>0</v>
      </c>
      <c r="N165" s="7">
        <v>1</v>
      </c>
      <c r="O165" s="7">
        <v>1</v>
      </c>
      <c r="P165" s="7">
        <v>1</v>
      </c>
      <c r="Q165">
        <v>1</v>
      </c>
      <c r="R165" s="6">
        <v>1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 s="5">
        <v>1</v>
      </c>
      <c r="AA165">
        <v>1</v>
      </c>
      <c r="AB165" s="7">
        <v>0</v>
      </c>
      <c r="AC165" s="5">
        <v>1</v>
      </c>
      <c r="AD165">
        <v>0</v>
      </c>
      <c r="AE165" s="7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 t="s">
        <v>48</v>
      </c>
    </row>
    <row r="166" spans="1:38">
      <c r="A166" t="s">
        <v>178</v>
      </c>
      <c r="D166">
        <v>27.5</v>
      </c>
      <c r="E166">
        <v>27.67</v>
      </c>
      <c r="F166">
        <v>6.67</v>
      </c>
      <c r="G166">
        <v>5</v>
      </c>
      <c r="H166">
        <v>0</v>
      </c>
      <c r="I166" s="5">
        <v>0</v>
      </c>
      <c r="J166">
        <v>0</v>
      </c>
      <c r="K166" s="6">
        <v>0</v>
      </c>
      <c r="L166" s="5">
        <v>0</v>
      </c>
      <c r="M166" s="7">
        <v>0</v>
      </c>
      <c r="N166" s="7">
        <v>0</v>
      </c>
      <c r="O166" s="7">
        <v>1</v>
      </c>
      <c r="P166" s="7">
        <v>1</v>
      </c>
      <c r="Q166">
        <v>1</v>
      </c>
      <c r="R166" s="6">
        <v>1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1</v>
      </c>
      <c r="Y166">
        <v>1</v>
      </c>
      <c r="Z166" s="5">
        <v>0</v>
      </c>
      <c r="AA166">
        <v>0</v>
      </c>
      <c r="AB166" s="7">
        <v>1</v>
      </c>
      <c r="AC166" s="5">
        <v>1</v>
      </c>
      <c r="AD166">
        <v>1</v>
      </c>
      <c r="AE166" s="7">
        <v>0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  <c r="AL166" t="s">
        <v>48</v>
      </c>
    </row>
    <row r="167" spans="1:38">
      <c r="A167" t="s">
        <v>185</v>
      </c>
      <c r="D167">
        <v>28.36</v>
      </c>
      <c r="E167">
        <v>50</v>
      </c>
      <c r="F167">
        <v>10</v>
      </c>
      <c r="G167">
        <v>10</v>
      </c>
      <c r="H167">
        <v>1</v>
      </c>
      <c r="I167" s="5">
        <v>1</v>
      </c>
      <c r="J167">
        <v>1</v>
      </c>
      <c r="K167" s="6">
        <v>1</v>
      </c>
      <c r="L167" s="5">
        <v>1</v>
      </c>
      <c r="M167" s="7">
        <v>1</v>
      </c>
      <c r="N167" s="7">
        <v>1</v>
      </c>
      <c r="O167" s="7">
        <v>1</v>
      </c>
      <c r="P167" s="7">
        <v>1</v>
      </c>
      <c r="Q167">
        <v>1</v>
      </c>
      <c r="R167" s="6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 s="5">
        <v>1</v>
      </c>
      <c r="AA167">
        <v>1</v>
      </c>
      <c r="AB167" s="7">
        <v>1</v>
      </c>
      <c r="AC167" s="5">
        <v>1</v>
      </c>
      <c r="AD167">
        <v>1</v>
      </c>
      <c r="AE167" s="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37</v>
      </c>
    </row>
    <row r="168" spans="1:38">
      <c r="A168" t="s">
        <v>157</v>
      </c>
      <c r="D168">
        <v>28.57</v>
      </c>
      <c r="E168">
        <v>48</v>
      </c>
      <c r="F168">
        <v>10</v>
      </c>
      <c r="G168">
        <v>10</v>
      </c>
      <c r="H168">
        <v>0</v>
      </c>
      <c r="I168" s="5">
        <v>1</v>
      </c>
      <c r="J168">
        <v>1</v>
      </c>
      <c r="K168" s="6">
        <v>1</v>
      </c>
      <c r="L168" s="5">
        <v>1</v>
      </c>
      <c r="M168" s="7">
        <v>1</v>
      </c>
      <c r="N168" s="7">
        <v>1</v>
      </c>
      <c r="O168" s="7">
        <v>1</v>
      </c>
      <c r="P168" s="7">
        <v>1</v>
      </c>
      <c r="Q168">
        <v>1</v>
      </c>
      <c r="R168" s="6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 s="5">
        <v>1</v>
      </c>
      <c r="AA168">
        <v>1</v>
      </c>
      <c r="AB168" s="7">
        <v>1</v>
      </c>
      <c r="AC168" s="5">
        <v>1</v>
      </c>
      <c r="AD168">
        <v>1</v>
      </c>
      <c r="AE168" s="7">
        <v>1</v>
      </c>
      <c r="AF168">
        <v>1</v>
      </c>
      <c r="AG168">
        <v>1</v>
      </c>
      <c r="AH168">
        <v>1</v>
      </c>
      <c r="AI168">
        <v>1</v>
      </c>
      <c r="AJ168">
        <v>0</v>
      </c>
      <c r="AK168">
        <v>1</v>
      </c>
      <c r="AL168" t="s">
        <v>37</v>
      </c>
    </row>
    <row r="169" spans="1:38">
      <c r="A169" t="s">
        <v>143</v>
      </c>
      <c r="D169">
        <v>29.1</v>
      </c>
      <c r="E169">
        <v>50</v>
      </c>
      <c r="F169">
        <v>10</v>
      </c>
      <c r="G169">
        <v>10</v>
      </c>
      <c r="H169">
        <v>1</v>
      </c>
      <c r="I169" s="5">
        <v>1</v>
      </c>
      <c r="J169">
        <v>1</v>
      </c>
      <c r="K169" s="6">
        <v>1</v>
      </c>
      <c r="L169" s="5">
        <v>1</v>
      </c>
      <c r="M169" s="7">
        <v>1</v>
      </c>
      <c r="N169" s="7">
        <v>1</v>
      </c>
      <c r="O169" s="7">
        <v>1</v>
      </c>
      <c r="P169" s="7">
        <v>1</v>
      </c>
      <c r="Q169">
        <v>1</v>
      </c>
      <c r="R169" s="6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 s="5">
        <v>1</v>
      </c>
      <c r="AA169">
        <v>1</v>
      </c>
      <c r="AB169" s="7">
        <v>1</v>
      </c>
      <c r="AC169" s="5">
        <v>1</v>
      </c>
      <c r="AD169">
        <v>1</v>
      </c>
      <c r="AE169" s="7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 t="s">
        <v>37</v>
      </c>
    </row>
    <row r="170" spans="1:38">
      <c r="A170" t="s">
        <v>172</v>
      </c>
      <c r="D170">
        <v>29.13</v>
      </c>
      <c r="E170">
        <v>48</v>
      </c>
      <c r="F170">
        <v>10</v>
      </c>
      <c r="G170">
        <v>10</v>
      </c>
      <c r="H170">
        <v>0</v>
      </c>
      <c r="I170" s="5">
        <v>1</v>
      </c>
      <c r="J170">
        <v>1</v>
      </c>
      <c r="K170" s="6">
        <v>1</v>
      </c>
      <c r="L170" s="5">
        <v>1</v>
      </c>
      <c r="M170" s="7">
        <v>1</v>
      </c>
      <c r="N170" s="7">
        <v>1</v>
      </c>
      <c r="O170" s="7">
        <v>1</v>
      </c>
      <c r="P170" s="7">
        <v>1</v>
      </c>
      <c r="Q170">
        <v>1</v>
      </c>
      <c r="R170" s="6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 s="5">
        <v>1</v>
      </c>
      <c r="AA170">
        <v>1</v>
      </c>
      <c r="AB170" s="7">
        <v>1</v>
      </c>
      <c r="AC170" s="5">
        <v>1</v>
      </c>
      <c r="AD170">
        <v>1</v>
      </c>
      <c r="AE170" s="7">
        <v>1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1</v>
      </c>
      <c r="AL170" t="s">
        <v>37</v>
      </c>
    </row>
    <row r="171" spans="1:38">
      <c r="A171" t="s">
        <v>106</v>
      </c>
      <c r="D171">
        <v>29.21</v>
      </c>
      <c r="E171">
        <v>30.67</v>
      </c>
      <c r="F171">
        <v>6.67</v>
      </c>
      <c r="G171">
        <v>5</v>
      </c>
      <c r="H171">
        <v>0</v>
      </c>
      <c r="I171" s="5">
        <v>1</v>
      </c>
      <c r="J171">
        <v>1</v>
      </c>
      <c r="K171" s="6">
        <v>1</v>
      </c>
      <c r="L171" s="5">
        <v>0</v>
      </c>
      <c r="M171" s="7">
        <v>1</v>
      </c>
      <c r="N171" s="7">
        <v>0</v>
      </c>
      <c r="O171" s="7">
        <v>1</v>
      </c>
      <c r="P171" s="7">
        <v>1</v>
      </c>
      <c r="Q171">
        <v>1</v>
      </c>
      <c r="R171" s="6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1</v>
      </c>
      <c r="Z171" s="5">
        <v>0</v>
      </c>
      <c r="AA171">
        <v>1</v>
      </c>
      <c r="AB171" s="7">
        <v>1</v>
      </c>
      <c r="AC171" s="5">
        <v>1</v>
      </c>
      <c r="AD171">
        <v>0</v>
      </c>
      <c r="AE171" s="7">
        <v>0</v>
      </c>
      <c r="AF171">
        <v>1</v>
      </c>
      <c r="AG171">
        <v>1</v>
      </c>
      <c r="AH171">
        <v>0</v>
      </c>
      <c r="AI171">
        <v>1</v>
      </c>
      <c r="AJ171">
        <v>1</v>
      </c>
      <c r="AK171">
        <v>1</v>
      </c>
      <c r="AL171" t="s">
        <v>42</v>
      </c>
    </row>
    <row r="172" spans="1:38">
      <c r="A172" t="s">
        <v>49</v>
      </c>
      <c r="D172">
        <v>29.43</v>
      </c>
      <c r="E172">
        <v>31</v>
      </c>
      <c r="F172">
        <v>10</v>
      </c>
      <c r="G172">
        <v>6</v>
      </c>
      <c r="H172">
        <v>0</v>
      </c>
      <c r="I172" s="5">
        <v>0</v>
      </c>
      <c r="J172">
        <v>1</v>
      </c>
      <c r="K172" s="6">
        <v>0</v>
      </c>
      <c r="L172" s="5">
        <v>0</v>
      </c>
      <c r="M172" s="7">
        <v>0</v>
      </c>
      <c r="N172" s="7">
        <v>0</v>
      </c>
      <c r="O172" s="7">
        <v>1</v>
      </c>
      <c r="P172" s="7">
        <v>0</v>
      </c>
      <c r="Q172">
        <v>0</v>
      </c>
      <c r="R172" s="6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 s="5">
        <v>1</v>
      </c>
      <c r="AA172">
        <v>1</v>
      </c>
      <c r="AB172" s="7">
        <v>1</v>
      </c>
      <c r="AC172" s="5">
        <v>1</v>
      </c>
      <c r="AD172">
        <v>1</v>
      </c>
      <c r="AE172" s="7">
        <v>0</v>
      </c>
      <c r="AF172">
        <v>1</v>
      </c>
      <c r="AG172">
        <v>1</v>
      </c>
      <c r="AH172">
        <v>1</v>
      </c>
      <c r="AI172">
        <v>1</v>
      </c>
      <c r="AJ172">
        <v>0</v>
      </c>
      <c r="AK172">
        <v>1</v>
      </c>
      <c r="AL172" t="s">
        <v>42</v>
      </c>
    </row>
    <row r="173" spans="1:38">
      <c r="A173" t="s">
        <v>182</v>
      </c>
      <c r="D173">
        <v>29.59</v>
      </c>
      <c r="E173">
        <v>25.67</v>
      </c>
      <c r="F173">
        <v>6.67</v>
      </c>
      <c r="G173">
        <v>5</v>
      </c>
      <c r="H173">
        <v>0</v>
      </c>
      <c r="I173" s="5">
        <v>0</v>
      </c>
      <c r="J173">
        <v>0</v>
      </c>
      <c r="K173" s="6">
        <v>1</v>
      </c>
      <c r="L173" s="5">
        <v>0</v>
      </c>
      <c r="M173" s="7">
        <v>0</v>
      </c>
      <c r="N173" s="7">
        <v>1</v>
      </c>
      <c r="O173" s="7">
        <v>1</v>
      </c>
      <c r="P173" s="7">
        <v>0</v>
      </c>
      <c r="Q173">
        <v>0</v>
      </c>
      <c r="R173" s="6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 s="5">
        <v>0</v>
      </c>
      <c r="AA173">
        <v>1</v>
      </c>
      <c r="AB173" s="7">
        <v>0</v>
      </c>
      <c r="AC173" s="5">
        <v>0</v>
      </c>
      <c r="AD173">
        <v>1</v>
      </c>
      <c r="AE173" s="7">
        <v>0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1</v>
      </c>
      <c r="AL173" t="s">
        <v>48</v>
      </c>
    </row>
    <row r="174" spans="1:38" s="2" customFormat="1">
      <c r="I174" s="5"/>
      <c r="K174" s="6"/>
      <c r="L174" s="5"/>
      <c r="M174" s="7"/>
      <c r="N174" s="7"/>
      <c r="O174" s="7"/>
      <c r="P174" s="7"/>
      <c r="R174" s="6"/>
      <c r="Z174" s="5"/>
      <c r="AB174" s="7"/>
      <c r="AC174" s="5"/>
      <c r="AE174" s="7"/>
    </row>
    <row r="175" spans="1:38" s="3" customFormat="1">
      <c r="A175" s="4" t="s">
        <v>216</v>
      </c>
      <c r="I175" s="5"/>
      <c r="K175" s="6"/>
      <c r="L175" s="5"/>
      <c r="M175" s="7"/>
      <c r="N175" s="7"/>
      <c r="O175" s="7"/>
      <c r="P175" s="7"/>
      <c r="R175" s="6"/>
      <c r="Z175" s="5"/>
      <c r="AB175" s="7"/>
      <c r="AC175" s="5"/>
      <c r="AE175" s="7"/>
    </row>
    <row r="176" spans="1:38">
      <c r="A176" t="s">
        <v>202</v>
      </c>
      <c r="F176">
        <f>COUNT(D137:D173)</f>
        <v>37</v>
      </c>
    </row>
    <row r="177" spans="1:37">
      <c r="A177" t="s">
        <v>203</v>
      </c>
      <c r="F177">
        <f>AVERAGE(D137:D173)</f>
        <v>24.39432432432433</v>
      </c>
    </row>
    <row r="178" spans="1:37">
      <c r="A178" t="s">
        <v>204</v>
      </c>
      <c r="F178">
        <f>AVERAGE(E137:E173)</f>
        <v>38.694324324324334</v>
      </c>
    </row>
    <row r="179" spans="1:37">
      <c r="A179" t="s">
        <v>205</v>
      </c>
      <c r="H179">
        <f>COUNTIF(H137:H173,"=1")</f>
        <v>17</v>
      </c>
      <c r="I179">
        <f t="shared" ref="I179:AK179" si="2">COUNTIF(I137:I173,"=1")</f>
        <v>20</v>
      </c>
      <c r="J179">
        <f t="shared" si="2"/>
        <v>21</v>
      </c>
      <c r="K179">
        <f t="shared" si="2"/>
        <v>25</v>
      </c>
      <c r="L179">
        <f t="shared" si="2"/>
        <v>25</v>
      </c>
      <c r="M179">
        <f t="shared" si="2"/>
        <v>20</v>
      </c>
      <c r="N179">
        <f t="shared" si="2"/>
        <v>23</v>
      </c>
      <c r="O179">
        <f t="shared" si="2"/>
        <v>32</v>
      </c>
      <c r="P179">
        <f t="shared" si="2"/>
        <v>24</v>
      </c>
      <c r="Q179">
        <f t="shared" si="2"/>
        <v>32</v>
      </c>
      <c r="R179">
        <f t="shared" si="2"/>
        <v>35</v>
      </c>
      <c r="S179">
        <f t="shared" si="2"/>
        <v>24</v>
      </c>
      <c r="T179">
        <f t="shared" si="2"/>
        <v>32</v>
      </c>
      <c r="U179">
        <f t="shared" si="2"/>
        <v>30</v>
      </c>
      <c r="V179">
        <f t="shared" si="2"/>
        <v>31</v>
      </c>
      <c r="W179">
        <f t="shared" si="2"/>
        <v>18</v>
      </c>
      <c r="X179">
        <f t="shared" si="2"/>
        <v>36</v>
      </c>
      <c r="Y179">
        <f t="shared" si="2"/>
        <v>33</v>
      </c>
      <c r="Z179">
        <f t="shared" si="2"/>
        <v>25</v>
      </c>
      <c r="AA179">
        <f t="shared" si="2"/>
        <v>34</v>
      </c>
      <c r="AB179">
        <f t="shared" si="2"/>
        <v>31</v>
      </c>
      <c r="AC179">
        <f t="shared" si="2"/>
        <v>31</v>
      </c>
      <c r="AD179">
        <f t="shared" si="2"/>
        <v>31</v>
      </c>
      <c r="AE179">
        <f t="shared" si="2"/>
        <v>22</v>
      </c>
      <c r="AF179">
        <f t="shared" si="2"/>
        <v>32</v>
      </c>
      <c r="AG179">
        <f t="shared" si="2"/>
        <v>28</v>
      </c>
      <c r="AH179">
        <f t="shared" si="2"/>
        <v>21</v>
      </c>
      <c r="AI179">
        <f t="shared" si="2"/>
        <v>33</v>
      </c>
      <c r="AJ179">
        <f t="shared" si="2"/>
        <v>22</v>
      </c>
      <c r="AK179">
        <f t="shared" si="2"/>
        <v>34</v>
      </c>
    </row>
    <row r="181" spans="1:37">
      <c r="A181" s="9" t="s">
        <v>220</v>
      </c>
      <c r="H181" s="9" t="s">
        <v>225</v>
      </c>
    </row>
    <row r="182" spans="1:37">
      <c r="A182" t="s">
        <v>206</v>
      </c>
      <c r="F182">
        <f>SUM(K179,R179)</f>
        <v>60</v>
      </c>
      <c r="H182">
        <f>2*F176</f>
        <v>74</v>
      </c>
      <c r="I182"/>
      <c r="J182" s="8" t="s">
        <v>228</v>
      </c>
      <c r="K182"/>
      <c r="L182"/>
    </row>
    <row r="183" spans="1:37">
      <c r="A183" t="s">
        <v>207</v>
      </c>
      <c r="F183">
        <f>SUM(H179:J179,L179,Q179,S179:AA179)</f>
        <v>378</v>
      </c>
      <c r="H183">
        <f>14*F176</f>
        <v>518</v>
      </c>
      <c r="J183" s="8" t="s">
        <v>229</v>
      </c>
    </row>
    <row r="184" spans="1:37">
      <c r="A184" t="s">
        <v>208</v>
      </c>
      <c r="F184">
        <f>SUM(M179:P179)</f>
        <v>99</v>
      </c>
      <c r="H184">
        <f>4*F176</f>
        <v>148</v>
      </c>
      <c r="J184" s="8" t="s">
        <v>230</v>
      </c>
    </row>
    <row r="186" spans="1:37">
      <c r="A186" s="9" t="s">
        <v>221</v>
      </c>
    </row>
    <row r="187" spans="1:37">
      <c r="A187" t="s">
        <v>206</v>
      </c>
      <c r="F187">
        <f>0</f>
        <v>0</v>
      </c>
      <c r="H187">
        <v>0</v>
      </c>
      <c r="J187" s="8" t="s">
        <v>231</v>
      </c>
    </row>
    <row r="188" spans="1:37">
      <c r="A188" t="s">
        <v>207</v>
      </c>
      <c r="F188">
        <f>SUM(AC179:AD179,AF179:AK179)</f>
        <v>232</v>
      </c>
      <c r="H188">
        <f>8*F176</f>
        <v>296</v>
      </c>
      <c r="J188" s="8" t="s">
        <v>232</v>
      </c>
    </row>
    <row r="189" spans="1:37">
      <c r="A189" t="s">
        <v>208</v>
      </c>
      <c r="F189">
        <f>SUM(AB179,AE179)</f>
        <v>53</v>
      </c>
      <c r="H189">
        <f>2*F176</f>
        <v>74</v>
      </c>
      <c r="J189" s="8" t="s">
        <v>233</v>
      </c>
    </row>
    <row r="191" spans="1:37">
      <c r="A191" s="9" t="s">
        <v>222</v>
      </c>
    </row>
    <row r="192" spans="1:37">
      <c r="A192" s="8" t="s">
        <v>223</v>
      </c>
      <c r="H192" s="8" t="s">
        <v>234</v>
      </c>
      <c r="I192" s="14" t="s">
        <v>235</v>
      </c>
    </row>
    <row r="193" spans="1:38">
      <c r="A193" s="8" t="s">
        <v>224</v>
      </c>
      <c r="H193">
        <f>ABS(SUM(F137:F173))</f>
        <v>311.69000000000005</v>
      </c>
      <c r="I193" s="5">
        <f>ABS(SUM(G137:G173))</f>
        <v>298</v>
      </c>
    </row>
    <row r="194" spans="1:38">
      <c r="A194" s="8"/>
      <c r="F194" s="8" t="s">
        <v>225</v>
      </c>
    </row>
    <row r="196" spans="1:38">
      <c r="A196" t="s">
        <v>209</v>
      </c>
      <c r="F196">
        <f>COUNTIF(E137:E173,"&lt;=10")</f>
        <v>0</v>
      </c>
    </row>
    <row r="197" spans="1:38">
      <c r="A197" t="s">
        <v>210</v>
      </c>
      <c r="F197">
        <f>COUNTIF(E137:E173,"&lt;=20")-COUNTIF(E137:E173,"&lt;=10")</f>
        <v>0</v>
      </c>
      <c r="H197" s="8" t="s">
        <v>236</v>
      </c>
    </row>
    <row r="198" spans="1:38">
      <c r="A198" t="s">
        <v>211</v>
      </c>
      <c r="F198">
        <f>COUNTIF(E137:E173,"&lt;=30")-COUNTIF(E137:E173,"&lt;=20")</f>
        <v>9</v>
      </c>
      <c r="H198">
        <f>SUM(F196:F200)</f>
        <v>37</v>
      </c>
    </row>
    <row r="199" spans="1:38">
      <c r="A199" t="s">
        <v>212</v>
      </c>
      <c r="F199">
        <f>COUNTIF(E137:E173,"&lt;=40")-COUNTIF(E137:E173,"&lt;=30")</f>
        <v>11</v>
      </c>
    </row>
    <row r="200" spans="1:38">
      <c r="A200" t="s">
        <v>213</v>
      </c>
      <c r="F200">
        <f>COUNTIF(E137:E173,"&lt;=50")-COUNTIF(E137:E173,"&lt;=40")</f>
        <v>17</v>
      </c>
    </row>
    <row r="201" spans="1:38" s="2" customFormat="1">
      <c r="I201" s="5"/>
      <c r="K201" s="6"/>
      <c r="L201" s="5"/>
      <c r="M201" s="7"/>
      <c r="N201" s="7"/>
      <c r="O201" s="7"/>
      <c r="P201" s="7"/>
      <c r="R201" s="6"/>
      <c r="Z201" s="5"/>
      <c r="AB201" s="7"/>
      <c r="AC201" s="5"/>
      <c r="AE201" s="7"/>
    </row>
    <row r="202" spans="1:38" s="3" customFormat="1">
      <c r="A202" s="4" t="s">
        <v>217</v>
      </c>
      <c r="I202" s="5"/>
      <c r="K202" s="6"/>
      <c r="L202" s="5"/>
      <c r="M202" s="7"/>
      <c r="N202" s="7"/>
      <c r="O202" s="7"/>
      <c r="P202" s="7"/>
      <c r="R202" s="6"/>
      <c r="Z202" s="5"/>
      <c r="AB202" s="7"/>
      <c r="AC202" s="5"/>
      <c r="AE202" s="7"/>
    </row>
    <row r="203" spans="1:38">
      <c r="A203" t="s">
        <v>87</v>
      </c>
      <c r="D203">
        <v>30.19</v>
      </c>
      <c r="E203">
        <v>50</v>
      </c>
      <c r="F203">
        <v>10</v>
      </c>
      <c r="G203">
        <v>10</v>
      </c>
      <c r="H203">
        <v>1</v>
      </c>
      <c r="I203" s="5">
        <v>1</v>
      </c>
      <c r="J203">
        <v>1</v>
      </c>
      <c r="K203" s="6">
        <v>1</v>
      </c>
      <c r="L203" s="5">
        <v>1</v>
      </c>
      <c r="M203" s="7">
        <v>1</v>
      </c>
      <c r="N203" s="7">
        <v>1</v>
      </c>
      <c r="O203" s="7">
        <v>1</v>
      </c>
      <c r="P203" s="7">
        <v>1</v>
      </c>
      <c r="Q203">
        <v>1</v>
      </c>
      <c r="R203" s="6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 s="5">
        <v>1</v>
      </c>
      <c r="AA203">
        <v>1</v>
      </c>
      <c r="AB203" s="7">
        <v>1</v>
      </c>
      <c r="AC203" s="5">
        <v>1</v>
      </c>
      <c r="AD203">
        <v>1</v>
      </c>
      <c r="AE203" s="7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 t="s">
        <v>37</v>
      </c>
    </row>
    <row r="204" spans="1:38">
      <c r="A204" t="s">
        <v>63</v>
      </c>
      <c r="D204">
        <v>30.36</v>
      </c>
      <c r="E204">
        <v>33</v>
      </c>
      <c r="F204">
        <v>10</v>
      </c>
      <c r="G204">
        <v>7</v>
      </c>
      <c r="H204">
        <v>0</v>
      </c>
      <c r="I204" s="5">
        <v>0</v>
      </c>
      <c r="J204">
        <v>1</v>
      </c>
      <c r="K204" s="6">
        <v>0</v>
      </c>
      <c r="L204" s="5">
        <v>0</v>
      </c>
      <c r="M204" s="7">
        <v>0</v>
      </c>
      <c r="N204" s="7">
        <v>1</v>
      </c>
      <c r="O204" s="7">
        <v>1</v>
      </c>
      <c r="P204" s="7">
        <v>0</v>
      </c>
      <c r="Q204">
        <v>1</v>
      </c>
      <c r="R204" s="6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1</v>
      </c>
      <c r="Y204">
        <v>1</v>
      </c>
      <c r="Z204" s="5">
        <v>0</v>
      </c>
      <c r="AA204">
        <v>1</v>
      </c>
      <c r="AB204" s="7">
        <v>1</v>
      </c>
      <c r="AC204" s="5">
        <v>0</v>
      </c>
      <c r="AD204">
        <v>1</v>
      </c>
      <c r="AE204" s="7">
        <v>0</v>
      </c>
      <c r="AF204">
        <v>0</v>
      </c>
      <c r="AG204">
        <v>1</v>
      </c>
      <c r="AH204">
        <v>0</v>
      </c>
      <c r="AI204">
        <v>1</v>
      </c>
      <c r="AJ204">
        <v>0</v>
      </c>
      <c r="AK204">
        <v>1</v>
      </c>
      <c r="AL204" t="s">
        <v>42</v>
      </c>
    </row>
    <row r="205" spans="1:38">
      <c r="A205" t="s">
        <v>129</v>
      </c>
      <c r="D205">
        <v>30.52</v>
      </c>
      <c r="E205">
        <v>41.67</v>
      </c>
      <c r="F205">
        <v>6.67</v>
      </c>
      <c r="G205">
        <v>8</v>
      </c>
      <c r="H205">
        <v>1</v>
      </c>
      <c r="I205" s="5">
        <v>1</v>
      </c>
      <c r="J205">
        <v>1</v>
      </c>
      <c r="K205" s="6">
        <v>1</v>
      </c>
      <c r="L205" s="5">
        <v>1</v>
      </c>
      <c r="M205" s="7">
        <v>0</v>
      </c>
      <c r="N205" s="7">
        <v>1</v>
      </c>
      <c r="O205" s="7">
        <v>1</v>
      </c>
      <c r="P205" s="7">
        <v>1</v>
      </c>
      <c r="Q205">
        <v>1</v>
      </c>
      <c r="R205" s="6">
        <v>0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s="5">
        <v>1</v>
      </c>
      <c r="AA205">
        <v>1</v>
      </c>
      <c r="AB205" s="7">
        <v>1</v>
      </c>
      <c r="AC205" s="5">
        <v>1</v>
      </c>
      <c r="AD205">
        <v>0</v>
      </c>
      <c r="AE205" s="7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 t="s">
        <v>82</v>
      </c>
    </row>
    <row r="206" spans="1:38">
      <c r="A206" t="s">
        <v>164</v>
      </c>
      <c r="D206">
        <v>31.31</v>
      </c>
      <c r="E206">
        <v>29.67</v>
      </c>
      <c r="F206">
        <v>6.67</v>
      </c>
      <c r="G206">
        <v>7</v>
      </c>
      <c r="H206">
        <v>0</v>
      </c>
      <c r="I206" s="5">
        <v>1</v>
      </c>
      <c r="J206">
        <v>0</v>
      </c>
      <c r="K206" s="6">
        <v>0</v>
      </c>
      <c r="L206" s="5">
        <v>1</v>
      </c>
      <c r="M206" s="7">
        <v>0</v>
      </c>
      <c r="N206" s="7">
        <v>1</v>
      </c>
      <c r="O206" s="7">
        <v>1</v>
      </c>
      <c r="P206" s="7">
        <v>0</v>
      </c>
      <c r="Q206">
        <v>1</v>
      </c>
      <c r="R206" s="6">
        <v>0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0</v>
      </c>
      <c r="Z206" s="5">
        <v>1</v>
      </c>
      <c r="AA206">
        <v>0</v>
      </c>
      <c r="AB206" s="7">
        <v>1</v>
      </c>
      <c r="AC206" s="5">
        <v>1</v>
      </c>
      <c r="AD206">
        <v>1</v>
      </c>
      <c r="AE206" s="7">
        <v>0</v>
      </c>
      <c r="AF206">
        <v>1</v>
      </c>
      <c r="AG206">
        <v>1</v>
      </c>
      <c r="AH206">
        <v>0</v>
      </c>
      <c r="AI206">
        <v>0</v>
      </c>
      <c r="AJ206">
        <v>0</v>
      </c>
      <c r="AK206">
        <v>1</v>
      </c>
      <c r="AL206" t="s">
        <v>48</v>
      </c>
    </row>
    <row r="207" spans="1:38">
      <c r="A207" t="s">
        <v>201</v>
      </c>
      <c r="D207">
        <v>32.270000000000003</v>
      </c>
      <c r="E207">
        <v>49</v>
      </c>
      <c r="F207">
        <v>10</v>
      </c>
      <c r="G207">
        <v>10</v>
      </c>
      <c r="H207">
        <v>1</v>
      </c>
      <c r="I207" s="5">
        <v>1</v>
      </c>
      <c r="J207">
        <v>1</v>
      </c>
      <c r="K207" s="6">
        <v>1</v>
      </c>
      <c r="L207" s="5">
        <v>1</v>
      </c>
      <c r="M207" s="7">
        <v>1</v>
      </c>
      <c r="N207" s="7">
        <v>1</v>
      </c>
      <c r="O207" s="7">
        <v>1</v>
      </c>
      <c r="P207" s="7">
        <v>1</v>
      </c>
      <c r="Q207">
        <v>1</v>
      </c>
      <c r="R207" s="6">
        <v>1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 s="5">
        <v>1</v>
      </c>
      <c r="AA207">
        <v>1</v>
      </c>
      <c r="AB207" s="7">
        <v>1</v>
      </c>
      <c r="AC207" s="5">
        <v>1</v>
      </c>
      <c r="AD207">
        <v>1</v>
      </c>
      <c r="AE207" s="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 t="s">
        <v>37</v>
      </c>
    </row>
    <row r="208" spans="1:38">
      <c r="A208" t="s">
        <v>136</v>
      </c>
      <c r="D208">
        <v>33.44</v>
      </c>
      <c r="E208">
        <v>50</v>
      </c>
      <c r="F208">
        <v>10</v>
      </c>
      <c r="G208">
        <v>10</v>
      </c>
      <c r="H208">
        <v>1</v>
      </c>
      <c r="I208" s="5">
        <v>1</v>
      </c>
      <c r="J208">
        <v>1</v>
      </c>
      <c r="K208" s="6">
        <v>1</v>
      </c>
      <c r="L208" s="5">
        <v>1</v>
      </c>
      <c r="M208" s="7">
        <v>1</v>
      </c>
      <c r="N208" s="7">
        <v>1</v>
      </c>
      <c r="O208" s="7">
        <v>1</v>
      </c>
      <c r="P208" s="7">
        <v>1</v>
      </c>
      <c r="Q208">
        <v>1</v>
      </c>
      <c r="R208" s="6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s="5">
        <v>1</v>
      </c>
      <c r="AA208">
        <v>1</v>
      </c>
      <c r="AB208" s="7">
        <v>1</v>
      </c>
      <c r="AC208" s="5">
        <v>1</v>
      </c>
      <c r="AD208">
        <v>1</v>
      </c>
      <c r="AE208" s="7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 t="s">
        <v>37</v>
      </c>
    </row>
    <row r="209" spans="1:38">
      <c r="A209" t="s">
        <v>169</v>
      </c>
      <c r="D209">
        <v>33.5</v>
      </c>
      <c r="E209">
        <v>49</v>
      </c>
      <c r="F209">
        <v>10</v>
      </c>
      <c r="G209">
        <v>10</v>
      </c>
      <c r="H209">
        <v>1</v>
      </c>
      <c r="I209" s="5">
        <v>1</v>
      </c>
      <c r="J209">
        <v>1</v>
      </c>
      <c r="K209" s="6">
        <v>1</v>
      </c>
      <c r="L209" s="5">
        <v>1</v>
      </c>
      <c r="M209" s="7">
        <v>1</v>
      </c>
      <c r="N209" s="7">
        <v>1</v>
      </c>
      <c r="O209" s="7">
        <v>1</v>
      </c>
      <c r="P209" s="7">
        <v>1</v>
      </c>
      <c r="Q209">
        <v>1</v>
      </c>
      <c r="R209" s="6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5">
        <v>1</v>
      </c>
      <c r="AA209">
        <v>1</v>
      </c>
      <c r="AB209" s="7">
        <v>1</v>
      </c>
      <c r="AC209" s="5">
        <v>1</v>
      </c>
      <c r="AD209">
        <v>0</v>
      </c>
      <c r="AE209" s="7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 t="s">
        <v>37</v>
      </c>
    </row>
    <row r="210" spans="1:38">
      <c r="A210" t="s">
        <v>152</v>
      </c>
      <c r="D210">
        <v>35.229999999999997</v>
      </c>
      <c r="E210">
        <v>47</v>
      </c>
      <c r="F210">
        <v>10</v>
      </c>
      <c r="G210">
        <v>10</v>
      </c>
      <c r="H210">
        <v>1</v>
      </c>
      <c r="I210" s="5">
        <v>1</v>
      </c>
      <c r="J210">
        <v>1</v>
      </c>
      <c r="K210" s="6">
        <v>1</v>
      </c>
      <c r="L210" s="5">
        <v>1</v>
      </c>
      <c r="M210" s="7">
        <v>1</v>
      </c>
      <c r="N210" s="7">
        <v>0</v>
      </c>
      <c r="O210" s="7">
        <v>0</v>
      </c>
      <c r="P210" s="7">
        <v>1</v>
      </c>
      <c r="Q210">
        <v>1</v>
      </c>
      <c r="R210" s="6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 s="5">
        <v>1</v>
      </c>
      <c r="AA210">
        <v>1</v>
      </c>
      <c r="AB210" s="7">
        <v>1</v>
      </c>
      <c r="AC210" s="5">
        <v>0</v>
      </c>
      <c r="AD210">
        <v>1</v>
      </c>
      <c r="AE210" s="7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 t="s">
        <v>37</v>
      </c>
    </row>
    <row r="211" spans="1:38">
      <c r="A211" t="s">
        <v>187</v>
      </c>
      <c r="D211">
        <v>37.119999999999997</v>
      </c>
      <c r="E211">
        <v>48</v>
      </c>
      <c r="F211">
        <v>10</v>
      </c>
      <c r="G211">
        <v>10</v>
      </c>
      <c r="H211">
        <v>0</v>
      </c>
      <c r="I211" s="5">
        <v>1</v>
      </c>
      <c r="J211">
        <v>1</v>
      </c>
      <c r="K211" s="6">
        <v>1</v>
      </c>
      <c r="L211" s="5">
        <v>1</v>
      </c>
      <c r="M211" s="7">
        <v>1</v>
      </c>
      <c r="N211" s="7">
        <v>0</v>
      </c>
      <c r="O211" s="7">
        <v>1</v>
      </c>
      <c r="P211" s="7">
        <v>1</v>
      </c>
      <c r="Q211">
        <v>1</v>
      </c>
      <c r="R211" s="6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s="5">
        <v>1</v>
      </c>
      <c r="AA211">
        <v>1</v>
      </c>
      <c r="AB211" s="7">
        <v>1</v>
      </c>
      <c r="AC211" s="5">
        <v>1</v>
      </c>
      <c r="AD211">
        <v>1</v>
      </c>
      <c r="AE211" s="7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 t="s">
        <v>37</v>
      </c>
    </row>
    <row r="212" spans="1:38">
      <c r="A212" t="s">
        <v>147</v>
      </c>
      <c r="D212">
        <v>37.18</v>
      </c>
      <c r="E212">
        <v>46</v>
      </c>
      <c r="F212">
        <v>10</v>
      </c>
      <c r="G212">
        <v>9</v>
      </c>
      <c r="H212">
        <v>1</v>
      </c>
      <c r="I212" s="5">
        <v>1</v>
      </c>
      <c r="J212">
        <v>1</v>
      </c>
      <c r="K212" s="6">
        <v>0</v>
      </c>
      <c r="L212" s="5">
        <v>1</v>
      </c>
      <c r="M212" s="7">
        <v>0</v>
      </c>
      <c r="N212" s="7">
        <v>1</v>
      </c>
      <c r="O212" s="7">
        <v>1</v>
      </c>
      <c r="P212" s="7">
        <v>1</v>
      </c>
      <c r="Q212">
        <v>1</v>
      </c>
      <c r="R212" s="6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 s="5">
        <v>1</v>
      </c>
      <c r="AA212">
        <v>1</v>
      </c>
      <c r="AB212" s="7">
        <v>1</v>
      </c>
      <c r="AC212" s="5">
        <v>1</v>
      </c>
      <c r="AD212">
        <v>1</v>
      </c>
      <c r="AE212" s="7">
        <v>1</v>
      </c>
      <c r="AF212">
        <v>1</v>
      </c>
      <c r="AG212">
        <v>1</v>
      </c>
      <c r="AH212">
        <v>1</v>
      </c>
      <c r="AI212">
        <v>1</v>
      </c>
      <c r="AJ212">
        <v>0</v>
      </c>
      <c r="AK212">
        <v>1</v>
      </c>
      <c r="AL212" t="s">
        <v>37</v>
      </c>
    </row>
    <row r="213" spans="1:38">
      <c r="A213" t="s">
        <v>158</v>
      </c>
      <c r="D213">
        <v>38.19</v>
      </c>
      <c r="E213">
        <v>27</v>
      </c>
      <c r="F213">
        <v>10</v>
      </c>
      <c r="G213">
        <v>6</v>
      </c>
      <c r="H213">
        <v>1</v>
      </c>
      <c r="I213" s="5">
        <v>0</v>
      </c>
      <c r="J213">
        <v>0</v>
      </c>
      <c r="K213" s="6">
        <v>0</v>
      </c>
      <c r="L213" s="5">
        <v>0</v>
      </c>
      <c r="M213" s="7">
        <v>0</v>
      </c>
      <c r="N213" s="7">
        <v>1</v>
      </c>
      <c r="O213" s="7">
        <v>1</v>
      </c>
      <c r="P213" s="7">
        <v>0</v>
      </c>
      <c r="Q213">
        <v>0</v>
      </c>
      <c r="R213" s="6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</v>
      </c>
      <c r="Y213">
        <v>1</v>
      </c>
      <c r="Z213" s="5">
        <v>0</v>
      </c>
      <c r="AA213">
        <v>0</v>
      </c>
      <c r="AB213" s="7">
        <v>0</v>
      </c>
      <c r="AC213" s="5">
        <v>1</v>
      </c>
      <c r="AD213">
        <v>1</v>
      </c>
      <c r="AE213" s="7">
        <v>0</v>
      </c>
      <c r="AF213">
        <v>1</v>
      </c>
      <c r="AG213">
        <v>0</v>
      </c>
      <c r="AH213">
        <v>0</v>
      </c>
      <c r="AI213">
        <v>1</v>
      </c>
      <c r="AJ213">
        <v>0</v>
      </c>
      <c r="AK213">
        <v>1</v>
      </c>
      <c r="AL213" t="s">
        <v>48</v>
      </c>
    </row>
    <row r="214" spans="1:38">
      <c r="A214" t="s">
        <v>102</v>
      </c>
      <c r="D214">
        <v>39.14</v>
      </c>
      <c r="E214">
        <v>47</v>
      </c>
      <c r="F214">
        <v>10</v>
      </c>
      <c r="G214">
        <v>10</v>
      </c>
      <c r="H214">
        <v>1</v>
      </c>
      <c r="I214" s="5">
        <v>1</v>
      </c>
      <c r="J214">
        <v>1</v>
      </c>
      <c r="K214" s="6">
        <v>1</v>
      </c>
      <c r="L214" s="5">
        <v>1</v>
      </c>
      <c r="M214" s="7">
        <v>1</v>
      </c>
      <c r="N214" s="7">
        <v>1</v>
      </c>
      <c r="O214" s="7">
        <v>1</v>
      </c>
      <c r="P214" s="7">
        <v>1</v>
      </c>
      <c r="Q214">
        <v>1</v>
      </c>
      <c r="R214" s="6">
        <v>1</v>
      </c>
      <c r="S214">
        <v>0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 s="5">
        <v>1</v>
      </c>
      <c r="AA214">
        <v>1</v>
      </c>
      <c r="AB214" s="7">
        <v>1</v>
      </c>
      <c r="AC214" s="5">
        <v>1</v>
      </c>
      <c r="AD214">
        <v>1</v>
      </c>
      <c r="AE214" s="7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 t="s">
        <v>37</v>
      </c>
    </row>
    <row r="215" spans="1:38">
      <c r="A215" t="s">
        <v>139</v>
      </c>
      <c r="D215">
        <v>39.17</v>
      </c>
      <c r="E215">
        <v>50</v>
      </c>
      <c r="F215">
        <v>10</v>
      </c>
      <c r="G215">
        <v>10</v>
      </c>
      <c r="H215">
        <v>1</v>
      </c>
      <c r="I215" s="5">
        <v>1</v>
      </c>
      <c r="J215">
        <v>1</v>
      </c>
      <c r="K215" s="6">
        <v>1</v>
      </c>
      <c r="L215" s="5">
        <v>1</v>
      </c>
      <c r="M215" s="7">
        <v>1</v>
      </c>
      <c r="N215" s="7">
        <v>1</v>
      </c>
      <c r="O215" s="7">
        <v>1</v>
      </c>
      <c r="P215" s="7">
        <v>1</v>
      </c>
      <c r="Q215">
        <v>1</v>
      </c>
      <c r="R215" s="6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 s="5">
        <v>1</v>
      </c>
      <c r="AA215">
        <v>1</v>
      </c>
      <c r="AB215" s="7">
        <v>1</v>
      </c>
      <c r="AC215" s="5">
        <v>1</v>
      </c>
      <c r="AD215">
        <v>1</v>
      </c>
      <c r="AE215" s="7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37</v>
      </c>
    </row>
    <row r="216" spans="1:38" s="2" customFormat="1">
      <c r="I216" s="5"/>
      <c r="K216" s="6"/>
      <c r="L216" s="5"/>
      <c r="M216" s="7"/>
      <c r="N216" s="7"/>
      <c r="O216" s="7"/>
      <c r="P216" s="7"/>
      <c r="R216" s="6"/>
      <c r="Z216" s="5"/>
      <c r="AB216" s="7"/>
      <c r="AC216" s="5"/>
      <c r="AE216" s="7"/>
    </row>
    <row r="217" spans="1:38" s="3" customFormat="1">
      <c r="A217" s="4" t="s">
        <v>217</v>
      </c>
      <c r="I217" s="5"/>
      <c r="K217" s="6"/>
      <c r="L217" s="5"/>
      <c r="M217" s="7"/>
      <c r="N217" s="7"/>
      <c r="O217" s="7"/>
      <c r="P217" s="7"/>
      <c r="R217" s="6"/>
      <c r="Z217" s="5"/>
      <c r="AB217" s="7"/>
      <c r="AC217" s="5"/>
      <c r="AE217" s="7"/>
    </row>
    <row r="218" spans="1:38">
      <c r="A218" t="s">
        <v>202</v>
      </c>
      <c r="F218">
        <f>COUNT(D203:D215)</f>
        <v>13</v>
      </c>
    </row>
    <row r="219" spans="1:38">
      <c r="A219" t="s">
        <v>203</v>
      </c>
      <c r="F219">
        <f>AVERAGE(D203:D215)</f>
        <v>34.432307692307695</v>
      </c>
    </row>
    <row r="220" spans="1:38">
      <c r="A220" t="s">
        <v>204</v>
      </c>
      <c r="F220">
        <f>AVERAGE(E203:E215)</f>
        <v>43.641538461538467</v>
      </c>
    </row>
    <row r="221" spans="1:38">
      <c r="A221" t="s">
        <v>205</v>
      </c>
      <c r="H221">
        <f>COUNTIF(H203:H215,"=1")</f>
        <v>10</v>
      </c>
      <c r="I221">
        <f t="shared" ref="I221:AK221" si="3">COUNTIF(I203:I215,"=1")</f>
        <v>11</v>
      </c>
      <c r="J221">
        <f t="shared" si="3"/>
        <v>11</v>
      </c>
      <c r="K221">
        <f t="shared" si="3"/>
        <v>9</v>
      </c>
      <c r="L221">
        <f t="shared" si="3"/>
        <v>11</v>
      </c>
      <c r="M221">
        <f t="shared" si="3"/>
        <v>8</v>
      </c>
      <c r="N221">
        <f t="shared" si="3"/>
        <v>11</v>
      </c>
      <c r="O221">
        <f t="shared" si="3"/>
        <v>12</v>
      </c>
      <c r="P221">
        <f t="shared" si="3"/>
        <v>10</v>
      </c>
      <c r="Q221">
        <f t="shared" si="3"/>
        <v>12</v>
      </c>
      <c r="R221">
        <f t="shared" si="3"/>
        <v>9</v>
      </c>
      <c r="S221">
        <f t="shared" si="3"/>
        <v>11</v>
      </c>
      <c r="T221">
        <f t="shared" si="3"/>
        <v>12</v>
      </c>
      <c r="U221">
        <f t="shared" si="3"/>
        <v>9</v>
      </c>
      <c r="V221">
        <f t="shared" si="3"/>
        <v>12</v>
      </c>
      <c r="W221">
        <f t="shared" si="3"/>
        <v>11</v>
      </c>
      <c r="X221">
        <f t="shared" si="3"/>
        <v>13</v>
      </c>
      <c r="Y221">
        <f t="shared" si="3"/>
        <v>12</v>
      </c>
      <c r="Z221">
        <f t="shared" si="3"/>
        <v>11</v>
      </c>
      <c r="AA221">
        <f t="shared" si="3"/>
        <v>11</v>
      </c>
      <c r="AB221">
        <f t="shared" si="3"/>
        <v>12</v>
      </c>
      <c r="AC221">
        <f t="shared" si="3"/>
        <v>11</v>
      </c>
      <c r="AD221">
        <f t="shared" si="3"/>
        <v>11</v>
      </c>
      <c r="AE221">
        <f t="shared" si="3"/>
        <v>10</v>
      </c>
      <c r="AF221">
        <f t="shared" si="3"/>
        <v>12</v>
      </c>
      <c r="AG221">
        <f t="shared" si="3"/>
        <v>12</v>
      </c>
      <c r="AH221">
        <f t="shared" si="3"/>
        <v>10</v>
      </c>
      <c r="AI221">
        <f t="shared" si="3"/>
        <v>11</v>
      </c>
      <c r="AJ221">
        <f t="shared" si="3"/>
        <v>9</v>
      </c>
      <c r="AK221">
        <f t="shared" si="3"/>
        <v>13</v>
      </c>
    </row>
    <row r="223" spans="1:38">
      <c r="A223" s="9" t="s">
        <v>220</v>
      </c>
      <c r="H223" s="9" t="s">
        <v>225</v>
      </c>
    </row>
    <row r="224" spans="1:38">
      <c r="A224" t="s">
        <v>206</v>
      </c>
      <c r="F224">
        <f>SUM(K221,R221)</f>
        <v>18</v>
      </c>
      <c r="H224">
        <f>2*F218</f>
        <v>26</v>
      </c>
      <c r="I224"/>
      <c r="J224" s="8" t="s">
        <v>228</v>
      </c>
      <c r="K224"/>
      <c r="L224"/>
    </row>
    <row r="225" spans="1:10">
      <c r="A225" t="s">
        <v>207</v>
      </c>
      <c r="F225">
        <f>SUM(H221:J221,L221,Q221,S221:AA221)</f>
        <v>157</v>
      </c>
      <c r="H225">
        <f>14*F218</f>
        <v>182</v>
      </c>
      <c r="J225" s="8" t="s">
        <v>229</v>
      </c>
    </row>
    <row r="226" spans="1:10">
      <c r="A226" t="s">
        <v>208</v>
      </c>
      <c r="F226">
        <f>SUM(M221:P221)</f>
        <v>41</v>
      </c>
      <c r="H226">
        <f>4*F218</f>
        <v>52</v>
      </c>
      <c r="J226" s="8" t="s">
        <v>230</v>
      </c>
    </row>
    <row r="228" spans="1:10">
      <c r="A228" s="9" t="s">
        <v>221</v>
      </c>
    </row>
    <row r="229" spans="1:10">
      <c r="A229" t="s">
        <v>206</v>
      </c>
      <c r="F229">
        <f>0</f>
        <v>0</v>
      </c>
      <c r="H229">
        <v>0</v>
      </c>
      <c r="J229" s="8" t="s">
        <v>231</v>
      </c>
    </row>
    <row r="230" spans="1:10">
      <c r="A230" t="s">
        <v>207</v>
      </c>
      <c r="F230">
        <f>SUM(AC221:AD221,AF221:AK221)</f>
        <v>89</v>
      </c>
      <c r="H230">
        <f>8*F218</f>
        <v>104</v>
      </c>
      <c r="J230" s="8" t="s">
        <v>232</v>
      </c>
    </row>
    <row r="231" spans="1:10">
      <c r="A231" t="s">
        <v>208</v>
      </c>
      <c r="F231">
        <f>SUM(AB221,AE221)</f>
        <v>22</v>
      </c>
      <c r="H231">
        <f>2*F218</f>
        <v>26</v>
      </c>
      <c r="J231" s="8" t="s">
        <v>233</v>
      </c>
    </row>
    <row r="233" spans="1:10">
      <c r="A233" s="9" t="s">
        <v>222</v>
      </c>
    </row>
    <row r="234" spans="1:10">
      <c r="A234" s="8" t="s">
        <v>223</v>
      </c>
      <c r="H234" s="8" t="s">
        <v>234</v>
      </c>
      <c r="I234" s="14" t="s">
        <v>235</v>
      </c>
    </row>
    <row r="235" spans="1:10">
      <c r="A235" s="8" t="s">
        <v>224</v>
      </c>
      <c r="H235">
        <f>ABS(SUM(F203:F215))</f>
        <v>123.34</v>
      </c>
      <c r="I235" s="5">
        <f>ABS(SUM(G203:G215))</f>
        <v>117</v>
      </c>
    </row>
    <row r="236" spans="1:10">
      <c r="A236" s="8"/>
      <c r="F236" s="8" t="s">
        <v>225</v>
      </c>
    </row>
    <row r="238" spans="1:10">
      <c r="A238" t="s">
        <v>209</v>
      </c>
      <c r="F238">
        <f>COUNTIF(E203:E215,"&lt;=10")</f>
        <v>0</v>
      </c>
    </row>
    <row r="239" spans="1:10">
      <c r="A239" t="s">
        <v>210</v>
      </c>
      <c r="F239">
        <f>COUNTIF(E203:E215,"&lt;=20")-COUNTIF(E203:E215,"&lt;=10")</f>
        <v>0</v>
      </c>
      <c r="H239" s="8" t="s">
        <v>236</v>
      </c>
    </row>
    <row r="240" spans="1:10">
      <c r="A240" t="s">
        <v>211</v>
      </c>
      <c r="F240">
        <f>COUNTIF(E203:E215,"&lt;=30")-COUNTIF(E203:E215,"&lt;=20")</f>
        <v>2</v>
      </c>
      <c r="H240">
        <f>SUM(F238:F242)</f>
        <v>13</v>
      </c>
    </row>
    <row r="241" spans="1:38">
      <c r="A241" t="s">
        <v>212</v>
      </c>
      <c r="F241">
        <f>COUNTIF(E203:E215,"&lt;=40")-COUNTIF(E203:E215,"&lt;=30")</f>
        <v>1</v>
      </c>
    </row>
    <row r="242" spans="1:38">
      <c r="A242" t="s">
        <v>213</v>
      </c>
      <c r="F242">
        <f>COUNTIF(E203:E215,"&lt;=50")-COUNTIF(E203:E215,"&lt;=40")</f>
        <v>10</v>
      </c>
    </row>
    <row r="243" spans="1:38" s="2" customFormat="1">
      <c r="I243" s="5"/>
      <c r="K243" s="6"/>
      <c r="L243" s="5"/>
      <c r="M243" s="7"/>
      <c r="N243" s="7"/>
      <c r="O243" s="7"/>
      <c r="P243" s="7"/>
      <c r="R243" s="6"/>
      <c r="Z243" s="5"/>
      <c r="AB243" s="7"/>
      <c r="AC243" s="5"/>
      <c r="AE243" s="7"/>
    </row>
    <row r="244" spans="1:38" s="3" customFormat="1">
      <c r="A244" s="4" t="s">
        <v>218</v>
      </c>
      <c r="I244" s="5"/>
      <c r="K244" s="6"/>
      <c r="L244" s="5"/>
      <c r="M244" s="7"/>
      <c r="N244" s="7"/>
      <c r="O244" s="7"/>
      <c r="P244" s="7"/>
      <c r="R244" s="6"/>
      <c r="Z244" s="5"/>
      <c r="AB244" s="7"/>
      <c r="AC244" s="5"/>
      <c r="AE244" s="7"/>
    </row>
    <row r="245" spans="1:38">
      <c r="A245" t="s">
        <v>111</v>
      </c>
      <c r="D245">
        <v>40.21</v>
      </c>
      <c r="E245">
        <v>50</v>
      </c>
      <c r="F245">
        <v>10</v>
      </c>
      <c r="G245">
        <v>10</v>
      </c>
      <c r="H245">
        <v>1</v>
      </c>
      <c r="I245" s="5">
        <v>1</v>
      </c>
      <c r="J245">
        <v>1</v>
      </c>
      <c r="K245" s="6">
        <v>1</v>
      </c>
      <c r="L245" s="5">
        <v>1</v>
      </c>
      <c r="M245" s="7">
        <v>1</v>
      </c>
      <c r="N245" s="7">
        <v>1</v>
      </c>
      <c r="O245" s="7">
        <v>1</v>
      </c>
      <c r="P245" s="7">
        <v>1</v>
      </c>
      <c r="Q245">
        <v>1</v>
      </c>
      <c r="R245" s="6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s="5">
        <v>1</v>
      </c>
      <c r="AA245">
        <v>1</v>
      </c>
      <c r="AB245" s="7">
        <v>1</v>
      </c>
      <c r="AC245" s="5">
        <v>1</v>
      </c>
      <c r="AD245">
        <v>1</v>
      </c>
      <c r="AE245" s="7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 t="s">
        <v>37</v>
      </c>
    </row>
    <row r="246" spans="1:38">
      <c r="A246" t="s">
        <v>90</v>
      </c>
      <c r="D246">
        <v>40.369999999999997</v>
      </c>
      <c r="E246">
        <v>50</v>
      </c>
      <c r="F246">
        <v>10</v>
      </c>
      <c r="G246">
        <v>10</v>
      </c>
      <c r="H246">
        <v>1</v>
      </c>
      <c r="I246" s="5">
        <v>1</v>
      </c>
      <c r="J246">
        <v>1</v>
      </c>
      <c r="K246" s="6">
        <v>1</v>
      </c>
      <c r="L246" s="5">
        <v>1</v>
      </c>
      <c r="M246" s="7">
        <v>1</v>
      </c>
      <c r="N246" s="7">
        <v>1</v>
      </c>
      <c r="O246" s="7">
        <v>1</v>
      </c>
      <c r="P246" s="7">
        <v>1</v>
      </c>
      <c r="Q246">
        <v>1</v>
      </c>
      <c r="R246" s="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 s="5">
        <v>1</v>
      </c>
      <c r="AA246">
        <v>1</v>
      </c>
      <c r="AB246" s="7">
        <v>1</v>
      </c>
      <c r="AC246" s="5">
        <v>1</v>
      </c>
      <c r="AD246">
        <v>1</v>
      </c>
      <c r="AE246" s="7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 t="s">
        <v>37</v>
      </c>
    </row>
    <row r="247" spans="1:38">
      <c r="A247" t="s">
        <v>170</v>
      </c>
      <c r="D247">
        <v>43.26</v>
      </c>
      <c r="E247">
        <v>21.67</v>
      </c>
      <c r="F247">
        <v>1.67</v>
      </c>
      <c r="G247">
        <v>7</v>
      </c>
      <c r="H247">
        <v>0</v>
      </c>
      <c r="I247" s="5">
        <v>1</v>
      </c>
      <c r="J247">
        <v>1</v>
      </c>
      <c r="K247" s="6">
        <v>0</v>
      </c>
      <c r="L247" s="5">
        <v>0</v>
      </c>
      <c r="M247" s="7">
        <v>0</v>
      </c>
      <c r="N247" s="7">
        <v>1</v>
      </c>
      <c r="O247" s="7">
        <v>0</v>
      </c>
      <c r="P247" s="7">
        <v>1</v>
      </c>
      <c r="Q247">
        <v>0</v>
      </c>
      <c r="R247" s="6">
        <v>0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1</v>
      </c>
      <c r="Z247" s="5">
        <v>1</v>
      </c>
      <c r="AA247">
        <v>1</v>
      </c>
      <c r="AB247" s="7">
        <v>0</v>
      </c>
      <c r="AC247" s="5">
        <v>0</v>
      </c>
      <c r="AD247">
        <v>0</v>
      </c>
      <c r="AE247" s="7">
        <v>1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 t="s">
        <v>40</v>
      </c>
    </row>
    <row r="248" spans="1:38">
      <c r="A248" t="s">
        <v>142</v>
      </c>
      <c r="D248">
        <v>44.34</v>
      </c>
      <c r="E248">
        <v>47.33</v>
      </c>
      <c r="F248">
        <v>8.33</v>
      </c>
      <c r="G248">
        <v>10</v>
      </c>
      <c r="H248">
        <v>1</v>
      </c>
      <c r="I248" s="5">
        <v>1</v>
      </c>
      <c r="J248">
        <v>1</v>
      </c>
      <c r="K248" s="6">
        <v>1</v>
      </c>
      <c r="L248" s="5">
        <v>0</v>
      </c>
      <c r="M248" s="7">
        <v>1</v>
      </c>
      <c r="N248" s="7">
        <v>1</v>
      </c>
      <c r="O248" s="7">
        <v>1</v>
      </c>
      <c r="P248" s="7">
        <v>1</v>
      </c>
      <c r="Q248">
        <v>1</v>
      </c>
      <c r="R248" s="6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 s="5">
        <v>1</v>
      </c>
      <c r="AA248">
        <v>1</v>
      </c>
      <c r="AB248" s="7">
        <v>1</v>
      </c>
      <c r="AC248" s="5">
        <v>1</v>
      </c>
      <c r="AD248">
        <v>1</v>
      </c>
      <c r="AE248" s="7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 t="s">
        <v>37</v>
      </c>
    </row>
    <row r="249" spans="1:38">
      <c r="A249" t="s">
        <v>93</v>
      </c>
      <c r="D249">
        <v>45.14</v>
      </c>
      <c r="E249">
        <v>48</v>
      </c>
      <c r="F249">
        <v>10</v>
      </c>
      <c r="G249">
        <v>10</v>
      </c>
      <c r="H249">
        <v>1</v>
      </c>
      <c r="I249" s="5">
        <v>1</v>
      </c>
      <c r="J249">
        <v>1</v>
      </c>
      <c r="K249" s="6">
        <v>1</v>
      </c>
      <c r="L249" s="5">
        <v>1</v>
      </c>
      <c r="M249" s="7">
        <v>0</v>
      </c>
      <c r="N249" s="7">
        <v>0</v>
      </c>
      <c r="O249" s="7">
        <v>1</v>
      </c>
      <c r="P249" s="7">
        <v>1</v>
      </c>
      <c r="Q249">
        <v>1</v>
      </c>
      <c r="R249" s="6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s="5">
        <v>1</v>
      </c>
      <c r="AA249">
        <v>1</v>
      </c>
      <c r="AB249" s="7">
        <v>1</v>
      </c>
      <c r="AC249" s="5">
        <v>1</v>
      </c>
      <c r="AD249">
        <v>1</v>
      </c>
      <c r="AE249" s="7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 t="s">
        <v>37</v>
      </c>
    </row>
    <row r="250" spans="1:38">
      <c r="A250" t="s">
        <v>116</v>
      </c>
      <c r="D250">
        <v>45.5</v>
      </c>
      <c r="E250">
        <v>31</v>
      </c>
      <c r="F250">
        <v>5</v>
      </c>
      <c r="G250">
        <v>5</v>
      </c>
      <c r="H250">
        <v>0</v>
      </c>
      <c r="I250" s="5">
        <v>0</v>
      </c>
      <c r="J250">
        <v>1</v>
      </c>
      <c r="K250" s="6">
        <v>0</v>
      </c>
      <c r="L250" s="5">
        <v>1</v>
      </c>
      <c r="M250" s="7">
        <v>0</v>
      </c>
      <c r="N250" s="7">
        <v>1</v>
      </c>
      <c r="O250" s="7">
        <v>1</v>
      </c>
      <c r="P250" s="7">
        <v>0</v>
      </c>
      <c r="Q250">
        <v>1</v>
      </c>
      <c r="R250" s="6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1</v>
      </c>
      <c r="Z250" s="5">
        <v>1</v>
      </c>
      <c r="AA250">
        <v>1</v>
      </c>
      <c r="AB250" s="7">
        <v>1</v>
      </c>
      <c r="AC250" s="5">
        <v>1</v>
      </c>
      <c r="AD250">
        <v>1</v>
      </c>
      <c r="AE250" s="7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42</v>
      </c>
    </row>
    <row r="251" spans="1:38">
      <c r="A251" t="s">
        <v>50</v>
      </c>
      <c r="D251">
        <v>50</v>
      </c>
      <c r="E251">
        <v>31</v>
      </c>
      <c r="F251">
        <v>10</v>
      </c>
      <c r="G251">
        <v>6</v>
      </c>
      <c r="H251">
        <v>0</v>
      </c>
      <c r="I251" s="5">
        <v>0</v>
      </c>
      <c r="J251">
        <v>1</v>
      </c>
      <c r="K251" s="6">
        <v>0</v>
      </c>
      <c r="L251" s="5">
        <v>0</v>
      </c>
      <c r="M251" s="7">
        <v>1</v>
      </c>
      <c r="N251" s="7">
        <v>1</v>
      </c>
      <c r="O251" s="7">
        <v>0</v>
      </c>
      <c r="P251" s="7">
        <v>0</v>
      </c>
      <c r="Q251">
        <v>1</v>
      </c>
      <c r="R251" s="6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1</v>
      </c>
      <c r="Z251" s="5">
        <v>0</v>
      </c>
      <c r="AA251">
        <v>0</v>
      </c>
      <c r="AB251" s="7">
        <v>1</v>
      </c>
      <c r="AC251" s="5">
        <v>1</v>
      </c>
      <c r="AD251">
        <v>0</v>
      </c>
      <c r="AE251" s="7">
        <v>1</v>
      </c>
      <c r="AF251">
        <v>1</v>
      </c>
      <c r="AG251">
        <v>1</v>
      </c>
      <c r="AH251">
        <v>0</v>
      </c>
      <c r="AI251">
        <v>1</v>
      </c>
      <c r="AJ251">
        <v>0</v>
      </c>
      <c r="AK251">
        <v>1</v>
      </c>
      <c r="AL251" t="s">
        <v>42</v>
      </c>
    </row>
    <row r="252" spans="1:38" s="2" customFormat="1">
      <c r="I252" s="5"/>
      <c r="K252" s="6"/>
      <c r="L252" s="5"/>
      <c r="M252" s="7"/>
      <c r="N252" s="7"/>
      <c r="O252" s="7"/>
      <c r="P252" s="7"/>
      <c r="R252" s="6"/>
      <c r="Z252" s="5"/>
      <c r="AB252" s="7"/>
      <c r="AC252" s="5"/>
      <c r="AE252" s="7"/>
    </row>
    <row r="253" spans="1:38" s="3" customFormat="1">
      <c r="A253" s="4" t="s">
        <v>218</v>
      </c>
      <c r="I253" s="5"/>
      <c r="K253" s="6"/>
      <c r="L253" s="5"/>
      <c r="M253" s="7"/>
      <c r="N253" s="7"/>
      <c r="O253" s="7"/>
      <c r="P253" s="7"/>
      <c r="R253" s="6"/>
      <c r="Z253" s="5"/>
      <c r="AB253" s="7"/>
      <c r="AC253" s="5"/>
      <c r="AE253" s="7"/>
    </row>
    <row r="254" spans="1:38">
      <c r="A254" t="s">
        <v>202</v>
      </c>
      <c r="F254">
        <f>COUNT(D245:D251)</f>
        <v>7</v>
      </c>
    </row>
    <row r="255" spans="1:38">
      <c r="A255" t="s">
        <v>203</v>
      </c>
      <c r="F255">
        <f>AVERAGE(D245:D251)</f>
        <v>44.117142857142859</v>
      </c>
    </row>
    <row r="256" spans="1:38">
      <c r="A256" t="s">
        <v>204</v>
      </c>
      <c r="F256">
        <f>AVERAGE(E245:E251)</f>
        <v>39.857142857142854</v>
      </c>
    </row>
    <row r="257" spans="1:37">
      <c r="A257" t="s">
        <v>205</v>
      </c>
      <c r="H257">
        <f>COUNTIF(H245:H251,"=1")</f>
        <v>4</v>
      </c>
      <c r="I257">
        <f t="shared" ref="I257:AK257" si="4">COUNTIF(I245:I251,"=1")</f>
        <v>5</v>
      </c>
      <c r="J257">
        <f t="shared" si="4"/>
        <v>7</v>
      </c>
      <c r="K257">
        <f t="shared" si="4"/>
        <v>4</v>
      </c>
      <c r="L257">
        <f t="shared" si="4"/>
        <v>4</v>
      </c>
      <c r="M257">
        <f t="shared" si="4"/>
        <v>4</v>
      </c>
      <c r="N257">
        <f t="shared" si="4"/>
        <v>6</v>
      </c>
      <c r="O257">
        <f t="shared" si="4"/>
        <v>5</v>
      </c>
      <c r="P257">
        <f t="shared" si="4"/>
        <v>5</v>
      </c>
      <c r="Q257">
        <f t="shared" si="4"/>
        <v>6</v>
      </c>
      <c r="R257">
        <f t="shared" si="4"/>
        <v>6</v>
      </c>
      <c r="S257">
        <f t="shared" si="4"/>
        <v>5</v>
      </c>
      <c r="T257">
        <f t="shared" si="4"/>
        <v>6</v>
      </c>
      <c r="U257">
        <f t="shared" si="4"/>
        <v>5</v>
      </c>
      <c r="V257">
        <f t="shared" si="4"/>
        <v>4</v>
      </c>
      <c r="W257">
        <f t="shared" si="4"/>
        <v>6</v>
      </c>
      <c r="X257">
        <f t="shared" si="4"/>
        <v>5</v>
      </c>
      <c r="Y257">
        <f t="shared" si="4"/>
        <v>7</v>
      </c>
      <c r="Z257">
        <f t="shared" si="4"/>
        <v>6</v>
      </c>
      <c r="AA257">
        <f t="shared" si="4"/>
        <v>6</v>
      </c>
      <c r="AB257">
        <f t="shared" si="4"/>
        <v>6</v>
      </c>
      <c r="AC257">
        <f t="shared" si="4"/>
        <v>6</v>
      </c>
      <c r="AD257">
        <f t="shared" si="4"/>
        <v>5</v>
      </c>
      <c r="AE257">
        <f t="shared" si="4"/>
        <v>7</v>
      </c>
      <c r="AF257">
        <f t="shared" si="4"/>
        <v>6</v>
      </c>
      <c r="AG257">
        <f t="shared" si="4"/>
        <v>7</v>
      </c>
      <c r="AH257">
        <f t="shared" si="4"/>
        <v>5</v>
      </c>
      <c r="AI257">
        <f t="shared" si="4"/>
        <v>7</v>
      </c>
      <c r="AJ257">
        <f t="shared" si="4"/>
        <v>5</v>
      </c>
      <c r="AK257">
        <f t="shared" si="4"/>
        <v>6</v>
      </c>
    </row>
    <row r="259" spans="1:37">
      <c r="A259" s="9" t="s">
        <v>220</v>
      </c>
      <c r="H259" s="9" t="s">
        <v>225</v>
      </c>
    </row>
    <row r="260" spans="1:37">
      <c r="A260" t="s">
        <v>206</v>
      </c>
      <c r="F260">
        <f>SUM(K257,R257)</f>
        <v>10</v>
      </c>
      <c r="H260">
        <f>2*F254</f>
        <v>14</v>
      </c>
      <c r="I260"/>
      <c r="J260" s="8" t="s">
        <v>228</v>
      </c>
      <c r="K260"/>
      <c r="L260"/>
    </row>
    <row r="261" spans="1:37">
      <c r="A261" t="s">
        <v>207</v>
      </c>
      <c r="F261">
        <f>SUM(H257:J257,L257,Q257,S257:AA257)</f>
        <v>76</v>
      </c>
      <c r="H261">
        <f>14*F254</f>
        <v>98</v>
      </c>
      <c r="J261" s="8" t="s">
        <v>229</v>
      </c>
    </row>
    <row r="262" spans="1:37">
      <c r="A262" t="s">
        <v>208</v>
      </c>
      <c r="F262">
        <f>SUM(M257:P257)</f>
        <v>20</v>
      </c>
      <c r="H262">
        <f>4*F254</f>
        <v>28</v>
      </c>
      <c r="J262" s="8" t="s">
        <v>230</v>
      </c>
    </row>
    <row r="264" spans="1:37">
      <c r="A264" s="9" t="s">
        <v>221</v>
      </c>
    </row>
    <row r="265" spans="1:37">
      <c r="A265" t="s">
        <v>206</v>
      </c>
      <c r="F265">
        <f>0</f>
        <v>0</v>
      </c>
      <c r="H265">
        <v>0</v>
      </c>
      <c r="J265" s="8" t="s">
        <v>231</v>
      </c>
    </row>
    <row r="266" spans="1:37">
      <c r="A266" t="s">
        <v>207</v>
      </c>
      <c r="F266">
        <f>SUM(AC257:AD257,AF257:AK257)</f>
        <v>47</v>
      </c>
      <c r="H266">
        <f>8*F254</f>
        <v>56</v>
      </c>
      <c r="J266" s="8" t="s">
        <v>232</v>
      </c>
    </row>
    <row r="267" spans="1:37">
      <c r="A267" t="s">
        <v>208</v>
      </c>
      <c r="F267">
        <f>SUM(AB257,AE257)</f>
        <v>13</v>
      </c>
      <c r="H267">
        <f>2*F254</f>
        <v>14</v>
      </c>
      <c r="J267" s="8" t="s">
        <v>233</v>
      </c>
    </row>
    <row r="269" spans="1:37">
      <c r="A269" s="9" t="s">
        <v>222</v>
      </c>
    </row>
    <row r="270" spans="1:37">
      <c r="A270" s="8" t="s">
        <v>223</v>
      </c>
      <c r="H270" s="8" t="s">
        <v>234</v>
      </c>
      <c r="I270" s="14" t="s">
        <v>235</v>
      </c>
    </row>
    <row r="271" spans="1:37">
      <c r="A271" s="8" t="s">
        <v>224</v>
      </c>
      <c r="H271">
        <f>ABS(SUM(F245:F251))</f>
        <v>55</v>
      </c>
      <c r="I271" s="5">
        <f>ABS(SUM(G245:G251))</f>
        <v>58</v>
      </c>
    </row>
    <row r="272" spans="1:37">
      <c r="A272" s="8"/>
      <c r="F272" s="8" t="s">
        <v>225</v>
      </c>
    </row>
    <row r="274" spans="1:38">
      <c r="A274" t="s">
        <v>209</v>
      </c>
      <c r="F274">
        <f>COUNTIF(E245:E251,"&lt;=10")</f>
        <v>0</v>
      </c>
    </row>
    <row r="275" spans="1:38">
      <c r="A275" t="s">
        <v>210</v>
      </c>
      <c r="F275">
        <f>COUNTIF(E245:E251,"&lt;=20")-COUNTIF(E245:E251,"&lt;=10")</f>
        <v>0</v>
      </c>
      <c r="H275" s="8" t="s">
        <v>236</v>
      </c>
    </row>
    <row r="276" spans="1:38">
      <c r="A276" t="s">
        <v>211</v>
      </c>
      <c r="F276">
        <f>COUNTIF(E245:E251,"&lt;=30")-COUNTIF(E245:E251,"&lt;=20")</f>
        <v>1</v>
      </c>
      <c r="H276">
        <f>SUM(F274:F278)</f>
        <v>7</v>
      </c>
    </row>
    <row r="277" spans="1:38">
      <c r="A277" t="s">
        <v>212</v>
      </c>
      <c r="F277">
        <f>COUNTIF(E245:E251,"&lt;=40")-COUNTIF(E245:E251,"&lt;=30")</f>
        <v>2</v>
      </c>
    </row>
    <row r="278" spans="1:38">
      <c r="A278" t="s">
        <v>213</v>
      </c>
      <c r="F278">
        <f>COUNTIF(E245:E251,"&lt;=50")-COUNTIF(E245:E251,"&lt;=40")</f>
        <v>4</v>
      </c>
    </row>
    <row r="279" spans="1:38" s="2" customFormat="1">
      <c r="I279" s="5"/>
      <c r="K279" s="6"/>
      <c r="L279" s="5"/>
      <c r="M279" s="7"/>
      <c r="N279" s="7"/>
      <c r="O279" s="7"/>
      <c r="P279" s="7"/>
      <c r="R279" s="6"/>
      <c r="Z279" s="5"/>
      <c r="AB279" s="7"/>
      <c r="AC279" s="5"/>
      <c r="AE279" s="7"/>
    </row>
    <row r="280" spans="1:38" s="3" customFormat="1">
      <c r="A280" s="4" t="s">
        <v>219</v>
      </c>
      <c r="I280" s="5"/>
      <c r="K280" s="6"/>
      <c r="L280" s="5"/>
      <c r="M280" s="7"/>
      <c r="N280" s="7"/>
      <c r="O280" s="7"/>
      <c r="P280" s="7"/>
      <c r="R280" s="6"/>
      <c r="Z280" s="5"/>
      <c r="AB280" s="7"/>
      <c r="AC280" s="5"/>
      <c r="AE280" s="7"/>
    </row>
    <row r="281" spans="1:38">
      <c r="A281" t="s">
        <v>173</v>
      </c>
      <c r="D281">
        <v>50.15</v>
      </c>
      <c r="E281">
        <v>50</v>
      </c>
      <c r="F281">
        <v>10</v>
      </c>
      <c r="G281">
        <v>10</v>
      </c>
      <c r="H281">
        <v>1</v>
      </c>
      <c r="I281" s="5">
        <v>1</v>
      </c>
      <c r="J281">
        <v>1</v>
      </c>
      <c r="K281" s="6">
        <v>1</v>
      </c>
      <c r="L281" s="5">
        <v>1</v>
      </c>
      <c r="M281" s="7">
        <v>1</v>
      </c>
      <c r="N281" s="7">
        <v>1</v>
      </c>
      <c r="O281" s="7">
        <v>1</v>
      </c>
      <c r="P281" s="7">
        <v>1</v>
      </c>
      <c r="Q281">
        <v>1</v>
      </c>
      <c r="R281" s="6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 s="5">
        <v>1</v>
      </c>
      <c r="AA281">
        <v>1</v>
      </c>
      <c r="AB281" s="7">
        <v>1</v>
      </c>
      <c r="AC281" s="5">
        <v>1</v>
      </c>
      <c r="AD281">
        <v>1</v>
      </c>
      <c r="AE281" s="7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 t="s">
        <v>37</v>
      </c>
    </row>
    <row r="282" spans="1:38">
      <c r="A282" t="s">
        <v>196</v>
      </c>
      <c r="D282">
        <v>51.51</v>
      </c>
      <c r="E282">
        <v>50</v>
      </c>
      <c r="F282">
        <v>10</v>
      </c>
      <c r="G282">
        <v>10</v>
      </c>
      <c r="H282">
        <v>1</v>
      </c>
      <c r="I282" s="5">
        <v>1</v>
      </c>
      <c r="J282">
        <v>1</v>
      </c>
      <c r="K282" s="6">
        <v>1</v>
      </c>
      <c r="L282" s="5">
        <v>1</v>
      </c>
      <c r="M282" s="7">
        <v>1</v>
      </c>
      <c r="N282" s="7">
        <v>1</v>
      </c>
      <c r="O282" s="7">
        <v>1</v>
      </c>
      <c r="P282" s="7">
        <v>1</v>
      </c>
      <c r="Q282">
        <v>1</v>
      </c>
      <c r="R282" s="6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s="5">
        <v>1</v>
      </c>
      <c r="AA282">
        <v>1</v>
      </c>
      <c r="AB282" s="7">
        <v>1</v>
      </c>
      <c r="AC282" s="5">
        <v>1</v>
      </c>
      <c r="AD282">
        <v>1</v>
      </c>
      <c r="AE282" s="7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 t="s">
        <v>37</v>
      </c>
    </row>
    <row r="283" spans="1:38">
      <c r="A283" t="s">
        <v>193</v>
      </c>
      <c r="D283">
        <v>53.15</v>
      </c>
      <c r="E283">
        <v>49</v>
      </c>
      <c r="F283">
        <v>10</v>
      </c>
      <c r="G283">
        <v>10</v>
      </c>
      <c r="H283">
        <v>1</v>
      </c>
      <c r="I283" s="5">
        <v>1</v>
      </c>
      <c r="J283">
        <v>1</v>
      </c>
      <c r="K283" s="6">
        <v>1</v>
      </c>
      <c r="L283" s="5">
        <v>1</v>
      </c>
      <c r="M283" s="7">
        <v>1</v>
      </c>
      <c r="N283" s="7">
        <v>0</v>
      </c>
      <c r="O283" s="7">
        <v>1</v>
      </c>
      <c r="P283" s="7">
        <v>1</v>
      </c>
      <c r="Q283">
        <v>1</v>
      </c>
      <c r="R283" s="6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 s="5">
        <v>1</v>
      </c>
      <c r="AA283">
        <v>1</v>
      </c>
      <c r="AB283" s="7">
        <v>1</v>
      </c>
      <c r="AC283" s="5">
        <v>1</v>
      </c>
      <c r="AD283">
        <v>1</v>
      </c>
      <c r="AE283" s="7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 t="s">
        <v>37</v>
      </c>
    </row>
    <row r="284" spans="1:38">
      <c r="A284" t="s">
        <v>189</v>
      </c>
      <c r="D284">
        <v>53.7</v>
      </c>
      <c r="E284">
        <v>15.33</v>
      </c>
      <c r="F284">
        <v>3.33</v>
      </c>
      <c r="G284">
        <v>3</v>
      </c>
      <c r="H284">
        <v>0</v>
      </c>
      <c r="I284" s="5">
        <v>0</v>
      </c>
      <c r="J284">
        <v>1</v>
      </c>
      <c r="K284" s="6">
        <v>0</v>
      </c>
      <c r="L284" s="5">
        <v>0</v>
      </c>
      <c r="M284" s="7">
        <v>0</v>
      </c>
      <c r="N284" s="7">
        <v>0</v>
      </c>
      <c r="O284" s="7">
        <v>1</v>
      </c>
      <c r="P284" s="7">
        <v>0</v>
      </c>
      <c r="Q284">
        <v>0</v>
      </c>
      <c r="R284" s="6">
        <v>1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 s="5">
        <v>0</v>
      </c>
      <c r="AA284">
        <v>0</v>
      </c>
      <c r="AB284" s="7">
        <v>1</v>
      </c>
      <c r="AC284" s="5">
        <v>0</v>
      </c>
      <c r="AD284">
        <v>0</v>
      </c>
      <c r="AE284" s="7">
        <v>0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0</v>
      </c>
      <c r="AL284" t="s">
        <v>40</v>
      </c>
    </row>
    <row r="285" spans="1:38">
      <c r="A285" t="s">
        <v>115</v>
      </c>
      <c r="D285">
        <v>54.38</v>
      </c>
      <c r="E285">
        <v>42.67</v>
      </c>
      <c r="F285">
        <v>6.67</v>
      </c>
      <c r="G285">
        <v>9</v>
      </c>
      <c r="H285">
        <v>1</v>
      </c>
      <c r="I285" s="5">
        <v>1</v>
      </c>
      <c r="J285">
        <v>1</v>
      </c>
      <c r="K285" s="6">
        <v>1</v>
      </c>
      <c r="L285" s="5">
        <v>1</v>
      </c>
      <c r="M285" s="7">
        <v>1</v>
      </c>
      <c r="N285" s="7">
        <v>0</v>
      </c>
      <c r="O285" s="7">
        <v>1</v>
      </c>
      <c r="P285" s="7">
        <v>1</v>
      </c>
      <c r="Q285">
        <v>1</v>
      </c>
      <c r="R285" s="6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1</v>
      </c>
      <c r="Y285">
        <v>1</v>
      </c>
      <c r="Z285" s="5">
        <v>1</v>
      </c>
      <c r="AA285">
        <v>1</v>
      </c>
      <c r="AB285" s="7">
        <v>1</v>
      </c>
      <c r="AC285" s="5">
        <v>0</v>
      </c>
      <c r="AD285">
        <v>1</v>
      </c>
      <c r="AE285" s="7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 t="s">
        <v>37</v>
      </c>
    </row>
    <row r="286" spans="1:38">
      <c r="A286" t="s">
        <v>103</v>
      </c>
      <c r="D286">
        <v>54.4</v>
      </c>
      <c r="E286">
        <v>50</v>
      </c>
      <c r="F286">
        <v>10</v>
      </c>
      <c r="G286">
        <v>10</v>
      </c>
      <c r="H286">
        <v>1</v>
      </c>
      <c r="I286" s="5">
        <v>1</v>
      </c>
      <c r="J286">
        <v>1</v>
      </c>
      <c r="K286" s="6">
        <v>1</v>
      </c>
      <c r="L286" s="5">
        <v>1</v>
      </c>
      <c r="M286" s="7">
        <v>1</v>
      </c>
      <c r="N286" s="7">
        <v>1</v>
      </c>
      <c r="O286" s="7">
        <v>1</v>
      </c>
      <c r="P286" s="7">
        <v>1</v>
      </c>
      <c r="Q286">
        <v>1</v>
      </c>
      <c r="R286" s="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 s="5">
        <v>1</v>
      </c>
      <c r="AA286">
        <v>1</v>
      </c>
      <c r="AB286" s="7">
        <v>1</v>
      </c>
      <c r="AC286" s="5">
        <v>1</v>
      </c>
      <c r="AD286">
        <v>1</v>
      </c>
      <c r="AE286" s="7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37</v>
      </c>
    </row>
    <row r="287" spans="1:38">
      <c r="A287" t="s">
        <v>165</v>
      </c>
      <c r="D287">
        <v>55.51</v>
      </c>
      <c r="E287">
        <v>25</v>
      </c>
      <c r="F287">
        <v>10</v>
      </c>
      <c r="G287">
        <v>1</v>
      </c>
      <c r="H287">
        <v>1</v>
      </c>
      <c r="I287" s="5">
        <v>0</v>
      </c>
      <c r="J287">
        <v>0</v>
      </c>
      <c r="K287" s="6">
        <v>1</v>
      </c>
      <c r="L287" s="5">
        <v>1</v>
      </c>
      <c r="M287" s="7">
        <v>1</v>
      </c>
      <c r="N287" s="7">
        <v>0</v>
      </c>
      <c r="O287" s="7">
        <v>0</v>
      </c>
      <c r="P287" s="7">
        <v>0</v>
      </c>
      <c r="Q287">
        <v>0</v>
      </c>
      <c r="R287" s="6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 s="5">
        <v>0</v>
      </c>
      <c r="AA287">
        <v>0</v>
      </c>
      <c r="AB287" s="7">
        <v>1</v>
      </c>
      <c r="AC287" s="5">
        <v>0</v>
      </c>
      <c r="AD287">
        <v>0</v>
      </c>
      <c r="AE287" s="7">
        <v>1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0</v>
      </c>
      <c r="AL287" t="s">
        <v>48</v>
      </c>
    </row>
    <row r="288" spans="1:38">
      <c r="A288" t="s">
        <v>96</v>
      </c>
      <c r="D288">
        <v>58.47</v>
      </c>
      <c r="E288">
        <v>38</v>
      </c>
      <c r="F288">
        <v>10</v>
      </c>
      <c r="G288">
        <v>9</v>
      </c>
      <c r="H288">
        <v>0</v>
      </c>
      <c r="I288" s="5">
        <v>1</v>
      </c>
      <c r="J288">
        <v>0</v>
      </c>
      <c r="K288" s="6">
        <v>0</v>
      </c>
      <c r="L288" s="5">
        <v>1</v>
      </c>
      <c r="M288" s="7">
        <v>0</v>
      </c>
      <c r="N288" s="7">
        <v>1</v>
      </c>
      <c r="O288" s="7">
        <v>1</v>
      </c>
      <c r="P288" s="7">
        <v>1</v>
      </c>
      <c r="Q288">
        <v>1</v>
      </c>
      <c r="R288" s="6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1</v>
      </c>
      <c r="Z288" s="5">
        <v>0</v>
      </c>
      <c r="AA288">
        <v>1</v>
      </c>
      <c r="AB288" s="7">
        <v>1</v>
      </c>
      <c r="AC288" s="5">
        <v>1</v>
      </c>
      <c r="AD288">
        <v>1</v>
      </c>
      <c r="AE288" s="7">
        <v>0</v>
      </c>
      <c r="AF288">
        <v>1</v>
      </c>
      <c r="AG288">
        <v>1</v>
      </c>
      <c r="AH288">
        <v>0</v>
      </c>
      <c r="AI288">
        <v>1</v>
      </c>
      <c r="AJ288">
        <v>0</v>
      </c>
      <c r="AK288">
        <v>1</v>
      </c>
      <c r="AL288" t="s">
        <v>82</v>
      </c>
    </row>
    <row r="289" spans="1:38">
      <c r="A289" t="s">
        <v>135</v>
      </c>
      <c r="D289">
        <v>59.17</v>
      </c>
      <c r="E289">
        <v>49</v>
      </c>
      <c r="F289">
        <v>10</v>
      </c>
      <c r="G289">
        <v>10</v>
      </c>
      <c r="H289">
        <v>1</v>
      </c>
      <c r="I289" s="5">
        <v>1</v>
      </c>
      <c r="J289">
        <v>1</v>
      </c>
      <c r="K289" s="6">
        <v>1</v>
      </c>
      <c r="L289" s="5">
        <v>1</v>
      </c>
      <c r="M289" s="7">
        <v>1</v>
      </c>
      <c r="N289" s="7">
        <v>1</v>
      </c>
      <c r="O289" s="7">
        <v>1</v>
      </c>
      <c r="P289" s="7">
        <v>1</v>
      </c>
      <c r="Q289">
        <v>1</v>
      </c>
      <c r="R289" s="6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s="5">
        <v>1</v>
      </c>
      <c r="AA289">
        <v>1</v>
      </c>
      <c r="AB289" s="7">
        <v>1</v>
      </c>
      <c r="AC289" s="5">
        <v>1</v>
      </c>
      <c r="AD289">
        <v>1</v>
      </c>
      <c r="AE289" s="7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0</v>
      </c>
      <c r="AL289" t="s">
        <v>37</v>
      </c>
    </row>
    <row r="290" spans="1:38">
      <c r="A290" t="s">
        <v>52</v>
      </c>
      <c r="D290">
        <v>59.2</v>
      </c>
      <c r="E290">
        <v>35</v>
      </c>
      <c r="F290">
        <v>10</v>
      </c>
      <c r="G290">
        <v>5</v>
      </c>
      <c r="H290">
        <v>0</v>
      </c>
      <c r="I290" s="5">
        <v>1</v>
      </c>
      <c r="J290">
        <v>1</v>
      </c>
      <c r="K290" s="6">
        <v>1</v>
      </c>
      <c r="L290" s="5">
        <v>1</v>
      </c>
      <c r="M290" s="7">
        <v>1</v>
      </c>
      <c r="N290" s="7">
        <v>1</v>
      </c>
      <c r="O290" s="7">
        <v>0</v>
      </c>
      <c r="P290" s="7">
        <v>1</v>
      </c>
      <c r="Q290">
        <v>1</v>
      </c>
      <c r="R290" s="6">
        <v>1</v>
      </c>
      <c r="S290">
        <v>0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 s="5">
        <v>1</v>
      </c>
      <c r="AA290">
        <v>1</v>
      </c>
      <c r="AB290" s="7">
        <v>1</v>
      </c>
      <c r="AC290" s="5">
        <v>1</v>
      </c>
      <c r="AD290">
        <v>0</v>
      </c>
      <c r="AE290" s="7">
        <v>0</v>
      </c>
      <c r="AF290">
        <v>1</v>
      </c>
      <c r="AG290">
        <v>0</v>
      </c>
      <c r="AH290">
        <v>0</v>
      </c>
      <c r="AI290">
        <v>1</v>
      </c>
      <c r="AJ290">
        <v>0</v>
      </c>
      <c r="AK290">
        <v>1</v>
      </c>
      <c r="AL290" t="s">
        <v>42</v>
      </c>
    </row>
    <row r="291" spans="1:38">
      <c r="A291" t="s">
        <v>184</v>
      </c>
      <c r="D291">
        <v>59.23</v>
      </c>
      <c r="E291">
        <v>30</v>
      </c>
      <c r="F291">
        <v>10</v>
      </c>
      <c r="G291">
        <v>4</v>
      </c>
      <c r="H291">
        <v>0</v>
      </c>
      <c r="I291" s="5">
        <v>0</v>
      </c>
      <c r="J291">
        <v>1</v>
      </c>
      <c r="K291" s="6">
        <v>0</v>
      </c>
      <c r="L291" s="5">
        <v>1</v>
      </c>
      <c r="M291" s="7">
        <v>0</v>
      </c>
      <c r="N291" s="7">
        <v>0</v>
      </c>
      <c r="O291" s="7">
        <v>1</v>
      </c>
      <c r="P291" s="7">
        <v>0</v>
      </c>
      <c r="Q291">
        <v>0</v>
      </c>
      <c r="R291" s="6">
        <v>0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1</v>
      </c>
      <c r="Y291">
        <v>1</v>
      </c>
      <c r="Z291" s="5">
        <v>1</v>
      </c>
      <c r="AA291">
        <v>1</v>
      </c>
      <c r="AB291" s="7">
        <v>1</v>
      </c>
      <c r="AC291" s="5">
        <v>1</v>
      </c>
      <c r="AD291">
        <v>1</v>
      </c>
      <c r="AE291" s="7">
        <v>0</v>
      </c>
      <c r="AF291">
        <v>1</v>
      </c>
      <c r="AG291">
        <v>0</v>
      </c>
      <c r="AH291">
        <v>1</v>
      </c>
      <c r="AI291">
        <v>0</v>
      </c>
      <c r="AJ291">
        <v>1</v>
      </c>
      <c r="AK291">
        <v>0</v>
      </c>
      <c r="AL291" t="s">
        <v>42</v>
      </c>
    </row>
    <row r="292" spans="1:38">
      <c r="A292" t="s">
        <v>171</v>
      </c>
      <c r="D292">
        <v>60</v>
      </c>
      <c r="E292">
        <v>36.67</v>
      </c>
      <c r="F292">
        <v>1.67</v>
      </c>
      <c r="G292">
        <v>7</v>
      </c>
      <c r="H292">
        <v>1</v>
      </c>
      <c r="I292" s="5">
        <v>1</v>
      </c>
      <c r="J292">
        <v>1</v>
      </c>
      <c r="K292" s="6">
        <v>1</v>
      </c>
      <c r="L292" s="5">
        <v>1</v>
      </c>
      <c r="M292" s="7">
        <v>1</v>
      </c>
      <c r="N292" s="7">
        <v>1</v>
      </c>
      <c r="O292" s="7">
        <v>0</v>
      </c>
      <c r="P292" s="7">
        <v>0</v>
      </c>
      <c r="Q292">
        <v>1</v>
      </c>
      <c r="R292" s="6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 s="5">
        <v>1</v>
      </c>
      <c r="AA292">
        <v>1</v>
      </c>
      <c r="AB292" s="7">
        <v>1</v>
      </c>
      <c r="AC292" s="5">
        <v>1</v>
      </c>
      <c r="AD292">
        <v>1</v>
      </c>
      <c r="AE292" s="7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 t="s">
        <v>42</v>
      </c>
    </row>
    <row r="293" spans="1:38" s="2" customFormat="1">
      <c r="I293" s="5"/>
      <c r="K293" s="6"/>
      <c r="L293" s="5"/>
      <c r="M293" s="7"/>
      <c r="N293" s="7"/>
      <c r="O293" s="7"/>
      <c r="P293" s="7"/>
      <c r="R293" s="6"/>
      <c r="Z293" s="5"/>
      <c r="AB293" s="7"/>
      <c r="AC293" s="5"/>
      <c r="AE293" s="7"/>
    </row>
    <row r="294" spans="1:38" s="3" customFormat="1">
      <c r="A294" s="4" t="s">
        <v>219</v>
      </c>
      <c r="I294" s="5"/>
      <c r="K294" s="6"/>
      <c r="L294" s="5"/>
      <c r="M294" s="7"/>
      <c r="N294" s="7"/>
      <c r="O294" s="7"/>
      <c r="P294" s="7"/>
      <c r="R294" s="6"/>
      <c r="Z294" s="5"/>
      <c r="AB294" s="7"/>
      <c r="AC294" s="5"/>
      <c r="AE294" s="7"/>
    </row>
    <row r="295" spans="1:38">
      <c r="A295" t="s">
        <v>202</v>
      </c>
      <c r="F295">
        <f>COUNT(D281:D292)</f>
        <v>12</v>
      </c>
    </row>
    <row r="296" spans="1:38">
      <c r="A296" t="s">
        <v>203</v>
      </c>
      <c r="F296">
        <f>AVERAGE(D281:D292)</f>
        <v>55.739166666666669</v>
      </c>
    </row>
    <row r="297" spans="1:38">
      <c r="A297" t="s">
        <v>204</v>
      </c>
      <c r="F297">
        <f>AVERAGE(E281:E292)</f>
        <v>39.222500000000004</v>
      </c>
    </row>
    <row r="298" spans="1:38">
      <c r="A298" t="s">
        <v>205</v>
      </c>
      <c r="H298">
        <f>COUNTIF(H281:H292,"=1")</f>
        <v>8</v>
      </c>
      <c r="I298">
        <f t="shared" ref="I298:AK298" si="5">COUNTIF(I281:I292,"=1")</f>
        <v>9</v>
      </c>
      <c r="J298">
        <f t="shared" si="5"/>
        <v>10</v>
      </c>
      <c r="K298">
        <f t="shared" si="5"/>
        <v>9</v>
      </c>
      <c r="L298">
        <f t="shared" si="5"/>
        <v>11</v>
      </c>
      <c r="M298">
        <f t="shared" si="5"/>
        <v>9</v>
      </c>
      <c r="N298">
        <f t="shared" si="5"/>
        <v>7</v>
      </c>
      <c r="O298">
        <f t="shared" si="5"/>
        <v>9</v>
      </c>
      <c r="P298">
        <f t="shared" si="5"/>
        <v>8</v>
      </c>
      <c r="Q298">
        <f t="shared" si="5"/>
        <v>9</v>
      </c>
      <c r="R298">
        <f t="shared" si="5"/>
        <v>11</v>
      </c>
      <c r="S298">
        <f t="shared" si="5"/>
        <v>9</v>
      </c>
      <c r="T298">
        <f t="shared" si="5"/>
        <v>9</v>
      </c>
      <c r="U298">
        <f t="shared" si="5"/>
        <v>10</v>
      </c>
      <c r="V298">
        <f t="shared" si="5"/>
        <v>11</v>
      </c>
      <c r="W298">
        <f t="shared" si="5"/>
        <v>8</v>
      </c>
      <c r="X298">
        <f t="shared" si="5"/>
        <v>10</v>
      </c>
      <c r="Y298">
        <f t="shared" si="5"/>
        <v>11</v>
      </c>
      <c r="Z298">
        <f t="shared" si="5"/>
        <v>9</v>
      </c>
      <c r="AA298">
        <f t="shared" si="5"/>
        <v>10</v>
      </c>
      <c r="AB298">
        <f t="shared" si="5"/>
        <v>12</v>
      </c>
      <c r="AC298">
        <f t="shared" si="5"/>
        <v>9</v>
      </c>
      <c r="AD298">
        <f t="shared" si="5"/>
        <v>9</v>
      </c>
      <c r="AE298">
        <f t="shared" si="5"/>
        <v>8</v>
      </c>
      <c r="AF298">
        <f t="shared" si="5"/>
        <v>12</v>
      </c>
      <c r="AG298">
        <f t="shared" si="5"/>
        <v>9</v>
      </c>
      <c r="AH298">
        <f t="shared" si="5"/>
        <v>8</v>
      </c>
      <c r="AI298">
        <f t="shared" si="5"/>
        <v>10</v>
      </c>
      <c r="AJ298">
        <f t="shared" si="5"/>
        <v>9</v>
      </c>
      <c r="AK298">
        <f t="shared" si="5"/>
        <v>8</v>
      </c>
    </row>
    <row r="300" spans="1:38">
      <c r="A300" s="9" t="s">
        <v>220</v>
      </c>
      <c r="H300" s="9" t="s">
        <v>225</v>
      </c>
    </row>
    <row r="301" spans="1:38">
      <c r="A301" t="s">
        <v>206</v>
      </c>
      <c r="F301">
        <f>SUM(K298,R298)</f>
        <v>20</v>
      </c>
      <c r="H301">
        <f>2*F295</f>
        <v>24</v>
      </c>
      <c r="I301"/>
      <c r="J301" s="8" t="s">
        <v>228</v>
      </c>
      <c r="K301"/>
      <c r="L301"/>
    </row>
    <row r="302" spans="1:38">
      <c r="A302" t="s">
        <v>207</v>
      </c>
      <c r="F302">
        <f>SUM(H298:J298,L298,Q298,S298:AA298)</f>
        <v>134</v>
      </c>
      <c r="H302">
        <f>14*F295</f>
        <v>168</v>
      </c>
      <c r="J302" s="8" t="s">
        <v>229</v>
      </c>
    </row>
    <row r="303" spans="1:38">
      <c r="A303" t="s">
        <v>208</v>
      </c>
      <c r="F303">
        <f>SUM(M298:P298)</f>
        <v>33</v>
      </c>
      <c r="H303">
        <f>4*F295</f>
        <v>48</v>
      </c>
      <c r="J303" s="8" t="s">
        <v>230</v>
      </c>
    </row>
    <row r="305" spans="1:31">
      <c r="A305" s="9" t="s">
        <v>221</v>
      </c>
    </row>
    <row r="306" spans="1:31">
      <c r="A306" t="s">
        <v>206</v>
      </c>
      <c r="F306">
        <f>0</f>
        <v>0</v>
      </c>
      <c r="H306">
        <v>0</v>
      </c>
      <c r="J306" s="8" t="s">
        <v>231</v>
      </c>
    </row>
    <row r="307" spans="1:31">
      <c r="A307" t="s">
        <v>207</v>
      </c>
      <c r="F307">
        <f>SUM(AC298:AD298,AF298:AK298)</f>
        <v>74</v>
      </c>
      <c r="H307">
        <f>8*F295</f>
        <v>96</v>
      </c>
      <c r="J307" s="8" t="s">
        <v>232</v>
      </c>
    </row>
    <row r="308" spans="1:31">
      <c r="A308" t="s">
        <v>208</v>
      </c>
      <c r="F308">
        <f>SUM(AB298,AE298)</f>
        <v>20</v>
      </c>
      <c r="H308">
        <f>2*F295</f>
        <v>24</v>
      </c>
      <c r="J308" s="8" t="s">
        <v>233</v>
      </c>
    </row>
    <row r="310" spans="1:31">
      <c r="A310" s="9" t="s">
        <v>222</v>
      </c>
    </row>
    <row r="311" spans="1:31">
      <c r="A311" s="8" t="s">
        <v>223</v>
      </c>
      <c r="H311" s="8" t="s">
        <v>234</v>
      </c>
      <c r="I311" s="14" t="s">
        <v>235</v>
      </c>
    </row>
    <row r="312" spans="1:31">
      <c r="A312" s="8" t="s">
        <v>224</v>
      </c>
      <c r="H312">
        <f>ABS(SUM(F281:F292))</f>
        <v>101.67</v>
      </c>
      <c r="I312" s="5">
        <f>ABS(SUM(G281:G292))</f>
        <v>88</v>
      </c>
    </row>
    <row r="313" spans="1:31">
      <c r="A313" s="8"/>
      <c r="F313" s="8" t="s">
        <v>225</v>
      </c>
    </row>
    <row r="315" spans="1:31">
      <c r="A315" t="s">
        <v>209</v>
      </c>
      <c r="F315">
        <f>COUNTIF(E281:E292,"&lt;=10")</f>
        <v>0</v>
      </c>
    </row>
    <row r="316" spans="1:31">
      <c r="A316" t="s">
        <v>210</v>
      </c>
      <c r="F316">
        <f>COUNTIF(E281:E292,"&lt;=20")-COUNTIF(E281:E292,"&lt;=10")</f>
        <v>1</v>
      </c>
      <c r="H316" s="8" t="s">
        <v>236</v>
      </c>
    </row>
    <row r="317" spans="1:31">
      <c r="A317" t="s">
        <v>211</v>
      </c>
      <c r="F317">
        <f>COUNTIF(E281:E292,"&lt;=30")-COUNTIF(E281:E292,"&lt;=20")</f>
        <v>2</v>
      </c>
      <c r="H317">
        <f>SUM(F315:F319)</f>
        <v>12</v>
      </c>
    </row>
    <row r="318" spans="1:31">
      <c r="A318" t="s">
        <v>212</v>
      </c>
      <c r="F318">
        <f>COUNTIF(E281:E292,"&lt;=40")-COUNTIF(E281:E292,"&lt;=30")</f>
        <v>3</v>
      </c>
    </row>
    <row r="319" spans="1:31">
      <c r="A319" t="s">
        <v>213</v>
      </c>
      <c r="F319">
        <f>COUNTIF(E281:E292,"&lt;=50")-COUNTIF(E281:E292,"&lt;=40")</f>
        <v>6</v>
      </c>
    </row>
    <row r="320" spans="1:31" s="2" customFormat="1">
      <c r="I320" s="5"/>
      <c r="K320" s="6"/>
      <c r="L320" s="5"/>
      <c r="M320" s="7"/>
      <c r="N320" s="7"/>
      <c r="O320" s="7"/>
      <c r="P320" s="7"/>
      <c r="R320" s="6"/>
      <c r="Z320" s="5"/>
      <c r="AB320" s="7"/>
      <c r="AC320" s="5"/>
      <c r="AE320" s="7"/>
    </row>
    <row r="321" spans="1:38" s="2" customFormat="1">
      <c r="I321" s="5"/>
      <c r="K321" s="6"/>
      <c r="L321" s="5"/>
      <c r="M321" s="7"/>
      <c r="N321" s="7"/>
      <c r="O321" s="7"/>
      <c r="P321" s="7"/>
      <c r="R321" s="6"/>
      <c r="Z321" s="5"/>
      <c r="AB321" s="7"/>
      <c r="AC321" s="5"/>
      <c r="AE321" s="7"/>
    </row>
    <row r="322" spans="1:38">
      <c r="A322" t="s">
        <v>39</v>
      </c>
      <c r="D322" t="s">
        <v>68</v>
      </c>
      <c r="E322">
        <v>0</v>
      </c>
      <c r="F322">
        <v>0</v>
      </c>
      <c r="G322">
        <v>0</v>
      </c>
      <c r="H322">
        <v>0</v>
      </c>
      <c r="I322" s="5">
        <v>0</v>
      </c>
      <c r="J322">
        <v>0</v>
      </c>
      <c r="K322" s="6">
        <v>0</v>
      </c>
      <c r="L322" s="5">
        <v>0</v>
      </c>
      <c r="M322" s="7">
        <v>0</v>
      </c>
      <c r="N322" s="7">
        <v>0</v>
      </c>
      <c r="O322" s="7">
        <v>0</v>
      </c>
      <c r="P322" s="7">
        <v>0</v>
      </c>
      <c r="Q322">
        <v>0</v>
      </c>
      <c r="R322" s="6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5">
        <v>0</v>
      </c>
      <c r="AA322">
        <v>0</v>
      </c>
      <c r="AB322" s="7">
        <v>0</v>
      </c>
      <c r="AC322" s="5">
        <v>0</v>
      </c>
      <c r="AD322">
        <v>0</v>
      </c>
      <c r="AE322" s="7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40</v>
      </c>
    </row>
    <row r="323" spans="1:38">
      <c r="A323" t="s">
        <v>61</v>
      </c>
      <c r="D323" t="s">
        <v>68</v>
      </c>
      <c r="E323">
        <v>0</v>
      </c>
      <c r="F323">
        <v>0</v>
      </c>
      <c r="G323">
        <v>0</v>
      </c>
      <c r="H323">
        <v>0</v>
      </c>
      <c r="I323" s="5">
        <v>0</v>
      </c>
      <c r="J323">
        <v>0</v>
      </c>
      <c r="K323" s="6">
        <v>0</v>
      </c>
      <c r="L323" s="5">
        <v>0</v>
      </c>
      <c r="M323" s="7">
        <v>0</v>
      </c>
      <c r="N323" s="7">
        <v>0</v>
      </c>
      <c r="O323" s="7">
        <v>0</v>
      </c>
      <c r="P323" s="7">
        <v>0</v>
      </c>
      <c r="Q323">
        <v>0</v>
      </c>
      <c r="R323" s="6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5">
        <v>0</v>
      </c>
      <c r="AA323">
        <v>0</v>
      </c>
      <c r="AB323" s="7">
        <v>0</v>
      </c>
      <c r="AC323" s="5">
        <v>0</v>
      </c>
      <c r="AD323">
        <v>0</v>
      </c>
      <c r="AE323" s="7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40</v>
      </c>
    </row>
    <row r="324" spans="1:38">
      <c r="A324" t="s">
        <v>66</v>
      </c>
      <c r="D324" t="s">
        <v>68</v>
      </c>
      <c r="E324" t="s">
        <v>67</v>
      </c>
      <c r="F324" t="s">
        <v>69</v>
      </c>
      <c r="G324" t="s">
        <v>69</v>
      </c>
      <c r="H324" t="s">
        <v>69</v>
      </c>
      <c r="I324" s="5" t="s">
        <v>69</v>
      </c>
      <c r="J324" t="s">
        <v>69</v>
      </c>
      <c r="K324" s="6" t="s">
        <v>69</v>
      </c>
      <c r="L324" s="5" t="s">
        <v>69</v>
      </c>
      <c r="M324" s="7" t="s">
        <v>69</v>
      </c>
      <c r="N324" s="7" t="s">
        <v>69</v>
      </c>
      <c r="O324" s="7" t="s">
        <v>69</v>
      </c>
      <c r="P324" s="7" t="s">
        <v>69</v>
      </c>
      <c r="Q324" t="s">
        <v>69</v>
      </c>
      <c r="R324" s="6" t="s">
        <v>69</v>
      </c>
      <c r="S324" t="s">
        <v>69</v>
      </c>
      <c r="T324" t="s">
        <v>69</v>
      </c>
      <c r="U324" t="s">
        <v>69</v>
      </c>
      <c r="V324" t="s">
        <v>69</v>
      </c>
      <c r="W324" t="s">
        <v>69</v>
      </c>
      <c r="X324" t="s">
        <v>69</v>
      </c>
      <c r="Y324" t="s">
        <v>69</v>
      </c>
      <c r="Z324" s="5" t="s">
        <v>69</v>
      </c>
      <c r="AA324" t="s">
        <v>69</v>
      </c>
      <c r="AB324" s="7" t="s">
        <v>69</v>
      </c>
      <c r="AC324" s="5" t="s">
        <v>69</v>
      </c>
      <c r="AD324" t="s">
        <v>69</v>
      </c>
      <c r="AE324" s="7" t="s">
        <v>69</v>
      </c>
      <c r="AF324" t="s">
        <v>69</v>
      </c>
      <c r="AG324" t="s">
        <v>69</v>
      </c>
      <c r="AH324" t="s">
        <v>69</v>
      </c>
      <c r="AI324" t="s">
        <v>69</v>
      </c>
      <c r="AJ324" t="s">
        <v>69</v>
      </c>
      <c r="AK324" t="s">
        <v>69</v>
      </c>
      <c r="AL324" t="s">
        <v>67</v>
      </c>
    </row>
    <row r="325" spans="1:38">
      <c r="A325" t="s">
        <v>73</v>
      </c>
      <c r="D325" t="s">
        <v>68</v>
      </c>
      <c r="E325" t="s">
        <v>67</v>
      </c>
      <c r="F325" t="s">
        <v>69</v>
      </c>
      <c r="G325" t="s">
        <v>69</v>
      </c>
      <c r="H325" t="s">
        <v>69</v>
      </c>
      <c r="I325" s="5" t="s">
        <v>69</v>
      </c>
      <c r="J325" t="s">
        <v>69</v>
      </c>
      <c r="K325" s="6" t="s">
        <v>69</v>
      </c>
      <c r="L325" s="5" t="s">
        <v>69</v>
      </c>
      <c r="M325" s="7" t="s">
        <v>69</v>
      </c>
      <c r="N325" s="7" t="s">
        <v>69</v>
      </c>
      <c r="O325" s="7" t="s">
        <v>69</v>
      </c>
      <c r="P325" s="7" t="s">
        <v>69</v>
      </c>
      <c r="Q325" t="s">
        <v>69</v>
      </c>
      <c r="R325" s="6" t="s">
        <v>69</v>
      </c>
      <c r="S325" t="s">
        <v>69</v>
      </c>
      <c r="T325" t="s">
        <v>69</v>
      </c>
      <c r="U325" t="s">
        <v>69</v>
      </c>
      <c r="V325" t="s">
        <v>69</v>
      </c>
      <c r="W325" t="s">
        <v>69</v>
      </c>
      <c r="X325" t="s">
        <v>69</v>
      </c>
      <c r="Y325" t="s">
        <v>69</v>
      </c>
      <c r="Z325" s="5" t="s">
        <v>69</v>
      </c>
      <c r="AA325" t="s">
        <v>69</v>
      </c>
      <c r="AB325" s="7" t="s">
        <v>69</v>
      </c>
      <c r="AC325" s="5" t="s">
        <v>69</v>
      </c>
      <c r="AD325" t="s">
        <v>69</v>
      </c>
      <c r="AE325" s="7" t="s">
        <v>69</v>
      </c>
      <c r="AF325" t="s">
        <v>69</v>
      </c>
      <c r="AG325" t="s">
        <v>69</v>
      </c>
      <c r="AH325" t="s">
        <v>69</v>
      </c>
      <c r="AI325" t="s">
        <v>69</v>
      </c>
      <c r="AJ325" t="s">
        <v>69</v>
      </c>
      <c r="AK325" t="s">
        <v>69</v>
      </c>
      <c r="AL325" t="s">
        <v>67</v>
      </c>
    </row>
    <row r="326" spans="1:38">
      <c r="A326" t="s">
        <v>74</v>
      </c>
      <c r="D326" t="s">
        <v>68</v>
      </c>
      <c r="E326">
        <v>0</v>
      </c>
      <c r="F326">
        <v>0</v>
      </c>
      <c r="G326">
        <v>0</v>
      </c>
      <c r="H326">
        <v>0</v>
      </c>
      <c r="I326" s="5">
        <v>0</v>
      </c>
      <c r="J326">
        <v>0</v>
      </c>
      <c r="K326" s="6">
        <v>0</v>
      </c>
      <c r="L326" s="5">
        <v>0</v>
      </c>
      <c r="M326" s="7">
        <v>0</v>
      </c>
      <c r="N326" s="7">
        <v>0</v>
      </c>
      <c r="O326" s="7">
        <v>0</v>
      </c>
      <c r="P326" s="7">
        <v>0</v>
      </c>
      <c r="Q326">
        <v>0</v>
      </c>
      <c r="R326" s="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5">
        <v>0</v>
      </c>
      <c r="AA326">
        <v>0</v>
      </c>
      <c r="AB326" s="7">
        <v>0</v>
      </c>
      <c r="AC326" s="5">
        <v>0</v>
      </c>
      <c r="AD326">
        <v>0</v>
      </c>
      <c r="AE326" s="7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40</v>
      </c>
    </row>
    <row r="327" spans="1:38">
      <c r="A327" t="s">
        <v>83</v>
      </c>
      <c r="D327" t="s">
        <v>68</v>
      </c>
      <c r="E327">
        <v>0</v>
      </c>
      <c r="F327">
        <v>0</v>
      </c>
      <c r="G327">
        <v>0</v>
      </c>
      <c r="H327">
        <v>0</v>
      </c>
      <c r="I327" s="5">
        <v>0</v>
      </c>
      <c r="J327">
        <v>0</v>
      </c>
      <c r="K327" s="6">
        <v>0</v>
      </c>
      <c r="L327" s="5">
        <v>0</v>
      </c>
      <c r="M327" s="7">
        <v>0</v>
      </c>
      <c r="N327" s="7">
        <v>0</v>
      </c>
      <c r="O327" s="7">
        <v>0</v>
      </c>
      <c r="P327" s="7">
        <v>0</v>
      </c>
      <c r="Q327">
        <v>0</v>
      </c>
      <c r="R327" s="6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5">
        <v>0</v>
      </c>
      <c r="AA327">
        <v>0</v>
      </c>
      <c r="AB327" s="7">
        <v>0</v>
      </c>
      <c r="AC327" s="5">
        <v>0</v>
      </c>
      <c r="AD327">
        <v>0</v>
      </c>
      <c r="AE327" s="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40</v>
      </c>
    </row>
    <row r="328" spans="1:38">
      <c r="A328" t="s">
        <v>84</v>
      </c>
      <c r="D328" t="s">
        <v>68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0</v>
      </c>
      <c r="K328" s="6">
        <v>0</v>
      </c>
      <c r="L328" s="5">
        <v>0</v>
      </c>
      <c r="M328" s="7">
        <v>0</v>
      </c>
      <c r="N328" s="7">
        <v>0</v>
      </c>
      <c r="O328" s="7">
        <v>0</v>
      </c>
      <c r="P328" s="7">
        <v>0</v>
      </c>
      <c r="Q328">
        <v>0</v>
      </c>
      <c r="R328" s="6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5">
        <v>0</v>
      </c>
      <c r="AA328">
        <v>0</v>
      </c>
      <c r="AB328" s="7">
        <v>0</v>
      </c>
      <c r="AC328" s="5">
        <v>0</v>
      </c>
      <c r="AD328">
        <v>0</v>
      </c>
      <c r="AE328" s="7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40</v>
      </c>
    </row>
    <row r="329" spans="1:38">
      <c r="A329" t="s">
        <v>112</v>
      </c>
      <c r="D329" t="s">
        <v>68</v>
      </c>
      <c r="E329" t="s">
        <v>67</v>
      </c>
      <c r="F329" t="s">
        <v>69</v>
      </c>
      <c r="G329" t="s">
        <v>69</v>
      </c>
      <c r="H329" t="s">
        <v>69</v>
      </c>
      <c r="I329" s="5" t="s">
        <v>69</v>
      </c>
      <c r="J329" t="s">
        <v>69</v>
      </c>
      <c r="K329" s="6" t="s">
        <v>69</v>
      </c>
      <c r="L329" s="5" t="s">
        <v>69</v>
      </c>
      <c r="M329" s="7" t="s">
        <v>69</v>
      </c>
      <c r="N329" s="7" t="s">
        <v>69</v>
      </c>
      <c r="O329" s="7" t="s">
        <v>69</v>
      </c>
      <c r="P329" s="7" t="s">
        <v>69</v>
      </c>
      <c r="Q329" t="s">
        <v>69</v>
      </c>
      <c r="R329" s="6" t="s">
        <v>69</v>
      </c>
      <c r="S329" t="s">
        <v>69</v>
      </c>
      <c r="T329" t="s">
        <v>69</v>
      </c>
      <c r="U329" t="s">
        <v>69</v>
      </c>
      <c r="V329" t="s">
        <v>69</v>
      </c>
      <c r="W329" t="s">
        <v>69</v>
      </c>
      <c r="X329" t="s">
        <v>69</v>
      </c>
      <c r="Y329" t="s">
        <v>69</v>
      </c>
      <c r="Z329" s="5" t="s">
        <v>69</v>
      </c>
      <c r="AA329" t="s">
        <v>69</v>
      </c>
      <c r="AB329" s="7" t="s">
        <v>69</v>
      </c>
      <c r="AC329" s="5" t="s">
        <v>69</v>
      </c>
      <c r="AD329" t="s">
        <v>69</v>
      </c>
      <c r="AE329" s="7" t="s">
        <v>69</v>
      </c>
      <c r="AF329" t="s">
        <v>69</v>
      </c>
      <c r="AG329" t="s">
        <v>69</v>
      </c>
      <c r="AH329" t="s">
        <v>69</v>
      </c>
      <c r="AI329" t="s">
        <v>69</v>
      </c>
      <c r="AJ329" t="s">
        <v>69</v>
      </c>
      <c r="AK329" t="s">
        <v>69</v>
      </c>
      <c r="AL329" t="s">
        <v>67</v>
      </c>
    </row>
    <row r="330" spans="1:38">
      <c r="A330" t="s">
        <v>120</v>
      </c>
      <c r="D330" t="s">
        <v>68</v>
      </c>
      <c r="E330" t="s">
        <v>67</v>
      </c>
      <c r="F330" t="s">
        <v>69</v>
      </c>
      <c r="G330" t="s">
        <v>69</v>
      </c>
      <c r="H330" t="s">
        <v>69</v>
      </c>
      <c r="I330" s="5" t="s">
        <v>69</v>
      </c>
      <c r="J330" t="s">
        <v>69</v>
      </c>
      <c r="K330" s="6" t="s">
        <v>69</v>
      </c>
      <c r="L330" s="5" t="s">
        <v>69</v>
      </c>
      <c r="M330" s="7" t="s">
        <v>69</v>
      </c>
      <c r="N330" s="7" t="s">
        <v>69</v>
      </c>
      <c r="O330" s="7" t="s">
        <v>69</v>
      </c>
      <c r="P330" s="7" t="s">
        <v>69</v>
      </c>
      <c r="Q330" t="s">
        <v>69</v>
      </c>
      <c r="R330" s="6" t="s">
        <v>69</v>
      </c>
      <c r="S330" t="s">
        <v>69</v>
      </c>
      <c r="T330" t="s">
        <v>69</v>
      </c>
      <c r="U330" t="s">
        <v>69</v>
      </c>
      <c r="V330" t="s">
        <v>69</v>
      </c>
      <c r="W330" t="s">
        <v>69</v>
      </c>
      <c r="X330" t="s">
        <v>69</v>
      </c>
      <c r="Y330" t="s">
        <v>69</v>
      </c>
      <c r="Z330" s="5" t="s">
        <v>69</v>
      </c>
      <c r="AA330" t="s">
        <v>69</v>
      </c>
      <c r="AB330" s="7" t="s">
        <v>69</v>
      </c>
      <c r="AC330" s="5" t="s">
        <v>69</v>
      </c>
      <c r="AD330" t="s">
        <v>69</v>
      </c>
      <c r="AE330" s="7" t="s">
        <v>69</v>
      </c>
      <c r="AF330" t="s">
        <v>69</v>
      </c>
      <c r="AG330" t="s">
        <v>69</v>
      </c>
      <c r="AH330" t="s">
        <v>69</v>
      </c>
      <c r="AI330" t="s">
        <v>69</v>
      </c>
      <c r="AJ330" t="s">
        <v>69</v>
      </c>
      <c r="AK330" t="s">
        <v>69</v>
      </c>
      <c r="AL330" t="s">
        <v>67</v>
      </c>
    </row>
    <row r="331" spans="1:38">
      <c r="A331" t="s">
        <v>129</v>
      </c>
      <c r="D331" t="s">
        <v>68</v>
      </c>
      <c r="E331" t="s">
        <v>67</v>
      </c>
      <c r="F331" t="s">
        <v>69</v>
      </c>
      <c r="G331" t="s">
        <v>69</v>
      </c>
      <c r="H331" t="s">
        <v>69</v>
      </c>
      <c r="I331" s="5" t="s">
        <v>69</v>
      </c>
      <c r="J331" t="s">
        <v>69</v>
      </c>
      <c r="K331" s="6" t="s">
        <v>69</v>
      </c>
      <c r="L331" s="5" t="s">
        <v>69</v>
      </c>
      <c r="M331" s="7" t="s">
        <v>69</v>
      </c>
      <c r="N331" s="7" t="s">
        <v>69</v>
      </c>
      <c r="O331" s="7" t="s">
        <v>69</v>
      </c>
      <c r="P331" s="7" t="s">
        <v>69</v>
      </c>
      <c r="Q331" t="s">
        <v>69</v>
      </c>
      <c r="R331" s="6" t="s">
        <v>69</v>
      </c>
      <c r="S331" t="s">
        <v>69</v>
      </c>
      <c r="T331" t="s">
        <v>69</v>
      </c>
      <c r="U331" t="s">
        <v>69</v>
      </c>
      <c r="V331" t="s">
        <v>69</v>
      </c>
      <c r="W331" t="s">
        <v>69</v>
      </c>
      <c r="X331" t="s">
        <v>69</v>
      </c>
      <c r="Y331" t="s">
        <v>69</v>
      </c>
      <c r="Z331" s="5" t="s">
        <v>69</v>
      </c>
      <c r="AA331" t="s">
        <v>69</v>
      </c>
      <c r="AB331" s="7" t="s">
        <v>69</v>
      </c>
      <c r="AC331" s="5" t="s">
        <v>69</v>
      </c>
      <c r="AD331" t="s">
        <v>69</v>
      </c>
      <c r="AE331" s="7" t="s">
        <v>69</v>
      </c>
      <c r="AF331" t="s">
        <v>69</v>
      </c>
      <c r="AG331" t="s">
        <v>69</v>
      </c>
      <c r="AH331" t="s">
        <v>69</v>
      </c>
      <c r="AI331" t="s">
        <v>69</v>
      </c>
      <c r="AJ331" t="s">
        <v>69</v>
      </c>
      <c r="AK331" t="s">
        <v>69</v>
      </c>
      <c r="AL331" t="s">
        <v>67</v>
      </c>
    </row>
    <row r="332" spans="1:38">
      <c r="A332" t="s">
        <v>132</v>
      </c>
      <c r="D332" t="s">
        <v>68</v>
      </c>
      <c r="E332">
        <v>0</v>
      </c>
      <c r="F332">
        <v>0</v>
      </c>
      <c r="G332">
        <v>0</v>
      </c>
      <c r="H332">
        <v>0</v>
      </c>
      <c r="I332" s="5">
        <v>0</v>
      </c>
      <c r="J332">
        <v>0</v>
      </c>
      <c r="K332" s="6">
        <v>0</v>
      </c>
      <c r="L332" s="5">
        <v>0</v>
      </c>
      <c r="M332" s="7">
        <v>0</v>
      </c>
      <c r="N332" s="7">
        <v>0</v>
      </c>
      <c r="O332" s="7">
        <v>0</v>
      </c>
      <c r="P332" s="7">
        <v>0</v>
      </c>
      <c r="Q332">
        <v>0</v>
      </c>
      <c r="R332" s="6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5">
        <v>0</v>
      </c>
      <c r="AA332">
        <v>0</v>
      </c>
      <c r="AB332" s="7">
        <v>0</v>
      </c>
      <c r="AC332" s="5">
        <v>0</v>
      </c>
      <c r="AD332">
        <v>0</v>
      </c>
      <c r="AE332" s="7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40</v>
      </c>
    </row>
    <row r="333" spans="1:38">
      <c r="A333" t="s">
        <v>137</v>
      </c>
      <c r="D333" t="s">
        <v>68</v>
      </c>
      <c r="E333" t="s">
        <v>67</v>
      </c>
      <c r="F333" t="s">
        <v>69</v>
      </c>
      <c r="G333" t="s">
        <v>69</v>
      </c>
      <c r="H333" t="s">
        <v>69</v>
      </c>
      <c r="I333" s="5" t="s">
        <v>69</v>
      </c>
      <c r="J333" t="s">
        <v>69</v>
      </c>
      <c r="K333" s="6" t="s">
        <v>69</v>
      </c>
      <c r="L333" s="5" t="s">
        <v>69</v>
      </c>
      <c r="M333" s="7" t="s">
        <v>69</v>
      </c>
      <c r="N333" s="7" t="s">
        <v>69</v>
      </c>
      <c r="O333" s="7" t="s">
        <v>69</v>
      </c>
      <c r="P333" s="7" t="s">
        <v>69</v>
      </c>
      <c r="Q333" t="s">
        <v>69</v>
      </c>
      <c r="R333" s="6" t="s">
        <v>69</v>
      </c>
      <c r="S333" t="s">
        <v>69</v>
      </c>
      <c r="T333" t="s">
        <v>69</v>
      </c>
      <c r="U333" t="s">
        <v>69</v>
      </c>
      <c r="V333" t="s">
        <v>69</v>
      </c>
      <c r="W333" t="s">
        <v>69</v>
      </c>
      <c r="X333" t="s">
        <v>69</v>
      </c>
      <c r="Y333" t="s">
        <v>69</v>
      </c>
      <c r="Z333" s="5" t="s">
        <v>69</v>
      </c>
      <c r="AA333" t="s">
        <v>69</v>
      </c>
      <c r="AB333" s="7" t="s">
        <v>69</v>
      </c>
      <c r="AC333" s="5" t="s">
        <v>69</v>
      </c>
      <c r="AD333" t="s">
        <v>69</v>
      </c>
      <c r="AE333" s="7" t="s">
        <v>69</v>
      </c>
      <c r="AF333" t="s">
        <v>69</v>
      </c>
      <c r="AG333" t="s">
        <v>69</v>
      </c>
      <c r="AH333" t="s">
        <v>69</v>
      </c>
      <c r="AI333" t="s">
        <v>69</v>
      </c>
      <c r="AJ333" t="s">
        <v>69</v>
      </c>
      <c r="AK333" t="s">
        <v>69</v>
      </c>
      <c r="AL333" t="s">
        <v>67</v>
      </c>
    </row>
    <row r="334" spans="1:38">
      <c r="A334" t="s">
        <v>144</v>
      </c>
      <c r="D334" t="s">
        <v>68</v>
      </c>
      <c r="E334" t="s">
        <v>67</v>
      </c>
      <c r="F334" t="s">
        <v>69</v>
      </c>
      <c r="G334" t="s">
        <v>69</v>
      </c>
      <c r="H334" t="s">
        <v>69</v>
      </c>
      <c r="I334" s="5" t="s">
        <v>69</v>
      </c>
      <c r="J334" t="s">
        <v>69</v>
      </c>
      <c r="K334" s="6" t="s">
        <v>69</v>
      </c>
      <c r="L334" s="5" t="s">
        <v>69</v>
      </c>
      <c r="M334" s="7" t="s">
        <v>69</v>
      </c>
      <c r="N334" s="7" t="s">
        <v>69</v>
      </c>
      <c r="O334" s="7" t="s">
        <v>69</v>
      </c>
      <c r="P334" s="7" t="s">
        <v>69</v>
      </c>
      <c r="Q334" t="s">
        <v>69</v>
      </c>
      <c r="R334" s="6" t="s">
        <v>69</v>
      </c>
      <c r="S334" t="s">
        <v>69</v>
      </c>
      <c r="T334" t="s">
        <v>69</v>
      </c>
      <c r="U334" t="s">
        <v>69</v>
      </c>
      <c r="V334" t="s">
        <v>69</v>
      </c>
      <c r="W334" t="s">
        <v>69</v>
      </c>
      <c r="X334" t="s">
        <v>69</v>
      </c>
      <c r="Y334" t="s">
        <v>69</v>
      </c>
      <c r="Z334" s="5" t="s">
        <v>69</v>
      </c>
      <c r="AA334" t="s">
        <v>69</v>
      </c>
      <c r="AB334" s="7" t="s">
        <v>69</v>
      </c>
      <c r="AC334" s="5" t="s">
        <v>69</v>
      </c>
      <c r="AD334" t="s">
        <v>69</v>
      </c>
      <c r="AE334" s="7" t="s">
        <v>69</v>
      </c>
      <c r="AF334" t="s">
        <v>69</v>
      </c>
      <c r="AG334" t="s">
        <v>69</v>
      </c>
      <c r="AH334" t="s">
        <v>69</v>
      </c>
      <c r="AI334" t="s">
        <v>69</v>
      </c>
      <c r="AJ334" t="s">
        <v>69</v>
      </c>
      <c r="AK334" t="s">
        <v>69</v>
      </c>
      <c r="AL334" t="s">
        <v>67</v>
      </c>
    </row>
    <row r="335" spans="1:38">
      <c r="A335" t="s">
        <v>159</v>
      </c>
      <c r="D335" t="s">
        <v>68</v>
      </c>
      <c r="E335">
        <v>0</v>
      </c>
      <c r="F335">
        <v>0</v>
      </c>
      <c r="G335">
        <v>0</v>
      </c>
      <c r="H335">
        <v>0</v>
      </c>
      <c r="I335" s="5">
        <v>0</v>
      </c>
      <c r="J335">
        <v>0</v>
      </c>
      <c r="K335" s="6">
        <v>0</v>
      </c>
      <c r="L335" s="5">
        <v>0</v>
      </c>
      <c r="M335" s="7">
        <v>0</v>
      </c>
      <c r="N335" s="7">
        <v>0</v>
      </c>
      <c r="O335" s="7">
        <v>0</v>
      </c>
      <c r="P335" s="7">
        <v>0</v>
      </c>
      <c r="Q335">
        <v>0</v>
      </c>
      <c r="R335" s="6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5">
        <v>0</v>
      </c>
      <c r="AA335">
        <v>0</v>
      </c>
      <c r="AB335" s="7">
        <v>0</v>
      </c>
      <c r="AC335" s="5">
        <v>0</v>
      </c>
      <c r="AD335">
        <v>0</v>
      </c>
      <c r="AE335" s="7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40</v>
      </c>
    </row>
    <row r="338" spans="4:4">
      <c r="D338">
        <f>COUNTIF(D322:D335,"=open")</f>
        <v>14</v>
      </c>
    </row>
  </sheetData>
  <sortState ref="A2:AL161">
    <sortCondition ref="D2:D16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10"/>
  <sheetViews>
    <sheetView topLeftCell="AD1" workbookViewId="0">
      <selection activeCell="A148" sqref="A2:AK148"/>
    </sheetView>
  </sheetViews>
  <sheetFormatPr defaultRowHeight="12.75"/>
  <sheetData>
    <row r="1" spans="1:37" ht="20.25" thickBot="1">
      <c r="A1" s="15" t="s">
        <v>237</v>
      </c>
    </row>
    <row r="2" spans="1:37" ht="13.5" thickTop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0" t="s">
        <v>226</v>
      </c>
      <c r="G2" s="10" t="s">
        <v>227</v>
      </c>
      <c r="H2" s="10" t="s">
        <v>5</v>
      </c>
      <c r="I2" s="11" t="s">
        <v>6</v>
      </c>
      <c r="J2" s="10" t="s">
        <v>7</v>
      </c>
      <c r="K2" s="12" t="s">
        <v>8</v>
      </c>
      <c r="L2" s="11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0" t="s">
        <v>14</v>
      </c>
      <c r="R2" s="12" t="s">
        <v>15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1" t="s">
        <v>23</v>
      </c>
      <c r="AA2" s="10" t="s">
        <v>24</v>
      </c>
      <c r="AB2" s="13" t="s">
        <v>25</v>
      </c>
      <c r="AC2" s="11" t="s">
        <v>26</v>
      </c>
      <c r="AD2" s="10" t="s">
        <v>27</v>
      </c>
      <c r="AE2" s="13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10" t="s">
        <v>34</v>
      </c>
    </row>
    <row r="3" spans="1:37">
      <c r="A3" t="s">
        <v>128</v>
      </c>
      <c r="D3">
        <v>0.56000000000000005</v>
      </c>
      <c r="E3">
        <v>16</v>
      </c>
      <c r="F3">
        <v>0</v>
      </c>
      <c r="G3">
        <v>2</v>
      </c>
      <c r="H3">
        <v>0</v>
      </c>
      <c r="I3" s="5">
        <v>0</v>
      </c>
      <c r="J3">
        <v>1</v>
      </c>
      <c r="K3" s="6">
        <v>0</v>
      </c>
      <c r="L3" s="5">
        <v>0</v>
      </c>
      <c r="M3" s="7">
        <v>0</v>
      </c>
      <c r="N3" s="7">
        <v>0</v>
      </c>
      <c r="O3" s="7">
        <v>0</v>
      </c>
      <c r="P3" s="7">
        <v>1</v>
      </c>
      <c r="Q3">
        <v>1</v>
      </c>
      <c r="R3" s="6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 s="5">
        <v>0</v>
      </c>
      <c r="AA3">
        <v>1</v>
      </c>
      <c r="AB3" s="7">
        <v>1</v>
      </c>
      <c r="AC3" s="5">
        <v>1</v>
      </c>
      <c r="AD3">
        <v>1</v>
      </c>
      <c r="AE3" s="7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1</v>
      </c>
    </row>
    <row r="4" spans="1:37">
      <c r="A4" t="s">
        <v>110</v>
      </c>
      <c r="D4">
        <v>1.23</v>
      </c>
      <c r="E4">
        <v>19.670000000000002</v>
      </c>
      <c r="F4">
        <v>1.67</v>
      </c>
      <c r="G4">
        <v>3</v>
      </c>
      <c r="H4">
        <v>0</v>
      </c>
      <c r="I4" s="5">
        <v>0</v>
      </c>
      <c r="J4">
        <v>0</v>
      </c>
      <c r="K4" s="6">
        <v>0</v>
      </c>
      <c r="L4" s="5">
        <v>0</v>
      </c>
      <c r="M4" s="7">
        <v>0</v>
      </c>
      <c r="N4" s="7">
        <v>0</v>
      </c>
      <c r="O4" s="7">
        <v>0</v>
      </c>
      <c r="P4" s="7">
        <v>1</v>
      </c>
      <c r="Q4">
        <v>0</v>
      </c>
      <c r="R4" s="6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 s="5">
        <v>0</v>
      </c>
      <c r="AA4">
        <v>1</v>
      </c>
      <c r="AB4" s="7">
        <v>1</v>
      </c>
      <c r="AC4" s="5">
        <v>1</v>
      </c>
      <c r="AD4">
        <v>1</v>
      </c>
      <c r="AE4" s="7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</row>
    <row r="5" spans="1:37">
      <c r="A5" t="s">
        <v>145</v>
      </c>
      <c r="D5">
        <v>2.4300000000000002</v>
      </c>
      <c r="E5">
        <v>31</v>
      </c>
      <c r="F5">
        <v>10</v>
      </c>
      <c r="G5">
        <v>6</v>
      </c>
      <c r="H5">
        <v>0</v>
      </c>
      <c r="I5" s="5">
        <v>0</v>
      </c>
      <c r="J5">
        <v>1</v>
      </c>
      <c r="K5" s="6">
        <v>1</v>
      </c>
      <c r="L5" s="5">
        <v>1</v>
      </c>
      <c r="M5" s="7">
        <v>1</v>
      </c>
      <c r="N5" s="7">
        <v>0</v>
      </c>
      <c r="O5" s="7">
        <v>0</v>
      </c>
      <c r="P5" s="7">
        <v>0</v>
      </c>
      <c r="Q5">
        <v>0</v>
      </c>
      <c r="R5" s="6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 s="5">
        <v>1</v>
      </c>
      <c r="AA5">
        <v>1</v>
      </c>
      <c r="AB5" s="7">
        <v>1</v>
      </c>
      <c r="AC5" s="5">
        <v>1</v>
      </c>
      <c r="AD5">
        <v>0</v>
      </c>
      <c r="AE5" s="7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</row>
    <row r="6" spans="1:37">
      <c r="A6" t="s">
        <v>117</v>
      </c>
      <c r="D6">
        <v>2.44</v>
      </c>
      <c r="E6">
        <v>12</v>
      </c>
      <c r="F6">
        <v>0</v>
      </c>
      <c r="G6">
        <v>1</v>
      </c>
      <c r="H6">
        <v>0</v>
      </c>
      <c r="I6" s="5">
        <v>0</v>
      </c>
      <c r="J6">
        <v>0</v>
      </c>
      <c r="K6" s="6">
        <v>0</v>
      </c>
      <c r="L6" s="5">
        <v>0</v>
      </c>
      <c r="M6" s="7">
        <v>0</v>
      </c>
      <c r="N6" s="7">
        <v>1</v>
      </c>
      <c r="O6" s="7">
        <v>0</v>
      </c>
      <c r="P6" s="7">
        <v>1</v>
      </c>
      <c r="Q6">
        <v>0</v>
      </c>
      <c r="R6" s="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 s="5">
        <v>0</v>
      </c>
      <c r="AA6">
        <v>0</v>
      </c>
      <c r="AB6" s="7">
        <v>1</v>
      </c>
      <c r="AC6" s="5">
        <v>0</v>
      </c>
      <c r="AD6">
        <v>0</v>
      </c>
      <c r="AE6" s="7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</row>
    <row r="7" spans="1:37">
      <c r="A7" t="s">
        <v>109</v>
      </c>
      <c r="D7">
        <v>3.1</v>
      </c>
      <c r="E7">
        <v>14.67</v>
      </c>
      <c r="F7">
        <v>1.67</v>
      </c>
      <c r="G7">
        <v>1</v>
      </c>
      <c r="H7">
        <v>0</v>
      </c>
      <c r="I7" s="5">
        <v>0</v>
      </c>
      <c r="J7">
        <v>0</v>
      </c>
      <c r="K7" s="6">
        <v>0</v>
      </c>
      <c r="L7" s="5">
        <v>1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 s="6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 s="5">
        <v>0</v>
      </c>
      <c r="AA7">
        <v>0</v>
      </c>
      <c r="AB7" s="7">
        <v>1</v>
      </c>
      <c r="AC7" s="5">
        <v>0</v>
      </c>
      <c r="AD7">
        <v>0</v>
      </c>
      <c r="AE7" s="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</row>
    <row r="8" spans="1:37">
      <c r="A8" t="s">
        <v>45</v>
      </c>
      <c r="D8">
        <v>3.42</v>
      </c>
      <c r="E8">
        <v>15</v>
      </c>
      <c r="F8">
        <v>0</v>
      </c>
      <c r="G8">
        <v>2</v>
      </c>
      <c r="H8">
        <v>0</v>
      </c>
      <c r="I8" s="5">
        <v>0</v>
      </c>
      <c r="J8">
        <v>1</v>
      </c>
      <c r="K8" s="6">
        <v>0</v>
      </c>
      <c r="L8" s="5">
        <v>0</v>
      </c>
      <c r="M8" s="7">
        <v>0</v>
      </c>
      <c r="N8" s="7">
        <v>0</v>
      </c>
      <c r="O8" s="7">
        <v>0</v>
      </c>
      <c r="P8" s="7">
        <v>0</v>
      </c>
      <c r="Q8">
        <v>0</v>
      </c>
      <c r="R8" s="6">
        <v>1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 s="5">
        <v>0</v>
      </c>
      <c r="AA8">
        <v>1</v>
      </c>
      <c r="AB8" s="7">
        <v>1</v>
      </c>
      <c r="AC8" s="5">
        <v>1</v>
      </c>
      <c r="AD8">
        <v>1</v>
      </c>
      <c r="AE8" s="7">
        <v>0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</row>
    <row r="9" spans="1:37">
      <c r="A9" t="s">
        <v>94</v>
      </c>
      <c r="D9">
        <v>3.48</v>
      </c>
      <c r="E9">
        <v>21</v>
      </c>
      <c r="F9">
        <v>5</v>
      </c>
      <c r="G9">
        <v>4</v>
      </c>
      <c r="H9">
        <v>0</v>
      </c>
      <c r="I9" s="5">
        <v>1</v>
      </c>
      <c r="J9">
        <v>1</v>
      </c>
      <c r="K9" s="6">
        <v>0</v>
      </c>
      <c r="L9" s="5">
        <v>1</v>
      </c>
      <c r="M9" s="7">
        <v>0</v>
      </c>
      <c r="N9" s="7">
        <v>0</v>
      </c>
      <c r="O9" s="7">
        <v>1</v>
      </c>
      <c r="P9" s="7">
        <v>0</v>
      </c>
      <c r="Q9">
        <v>0</v>
      </c>
      <c r="R9" s="6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1</v>
      </c>
      <c r="Z9" s="5">
        <v>0</v>
      </c>
      <c r="AA9">
        <v>0</v>
      </c>
      <c r="AB9" s="7">
        <v>1</v>
      </c>
      <c r="AC9" s="5">
        <v>0</v>
      </c>
      <c r="AD9">
        <v>0</v>
      </c>
      <c r="AE9" s="7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</row>
    <row r="10" spans="1:37">
      <c r="A10" t="s">
        <v>134</v>
      </c>
      <c r="D10">
        <v>4.33</v>
      </c>
      <c r="E10">
        <v>29</v>
      </c>
      <c r="F10">
        <v>5</v>
      </c>
      <c r="G10">
        <v>7</v>
      </c>
      <c r="H10">
        <v>0</v>
      </c>
      <c r="I10" s="5">
        <v>0</v>
      </c>
      <c r="J10">
        <v>0</v>
      </c>
      <c r="K10" s="6">
        <v>0</v>
      </c>
      <c r="L10" s="5">
        <v>0</v>
      </c>
      <c r="M10" s="7">
        <v>0</v>
      </c>
      <c r="N10" s="7">
        <v>1</v>
      </c>
      <c r="O10" s="7">
        <v>1</v>
      </c>
      <c r="P10" s="7">
        <v>0</v>
      </c>
      <c r="Q10">
        <v>1</v>
      </c>
      <c r="R10" s="6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 s="5">
        <v>0</v>
      </c>
      <c r="AA10">
        <v>1</v>
      </c>
      <c r="AB10" s="7">
        <v>1</v>
      </c>
      <c r="AC10" s="5">
        <v>1</v>
      </c>
      <c r="AD10">
        <v>1</v>
      </c>
      <c r="AE10" s="7">
        <v>0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</row>
    <row r="11" spans="1:37">
      <c r="A11" t="s">
        <v>80</v>
      </c>
      <c r="D11">
        <v>5</v>
      </c>
      <c r="E11">
        <v>29</v>
      </c>
      <c r="F11">
        <v>10</v>
      </c>
      <c r="G11">
        <v>5</v>
      </c>
      <c r="H11">
        <v>0</v>
      </c>
      <c r="I11" s="5">
        <v>1</v>
      </c>
      <c r="J11">
        <v>0</v>
      </c>
      <c r="K11" s="6">
        <v>0</v>
      </c>
      <c r="L11" s="5">
        <v>1</v>
      </c>
      <c r="M11" s="7">
        <v>0</v>
      </c>
      <c r="N11" s="7">
        <v>0</v>
      </c>
      <c r="O11" s="7">
        <v>1</v>
      </c>
      <c r="P11" s="7">
        <v>0</v>
      </c>
      <c r="Q11">
        <v>1</v>
      </c>
      <c r="R11" s="6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 s="5">
        <v>0</v>
      </c>
      <c r="AA11">
        <v>1</v>
      </c>
      <c r="AB11" s="7">
        <v>0</v>
      </c>
      <c r="AC11" s="5">
        <v>1</v>
      </c>
      <c r="AD11">
        <v>1</v>
      </c>
      <c r="AE11" s="7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</row>
    <row r="12" spans="1:37">
      <c r="A12" t="s">
        <v>92</v>
      </c>
      <c r="D12">
        <v>5.39</v>
      </c>
      <c r="E12">
        <v>21.67</v>
      </c>
      <c r="F12">
        <v>1.67</v>
      </c>
      <c r="G12">
        <v>5</v>
      </c>
      <c r="H12">
        <v>0</v>
      </c>
      <c r="I12" s="5">
        <v>0</v>
      </c>
      <c r="J12">
        <v>1</v>
      </c>
      <c r="K12" s="6">
        <v>1</v>
      </c>
      <c r="L12" s="5">
        <v>0</v>
      </c>
      <c r="M12" s="7">
        <v>0</v>
      </c>
      <c r="N12" s="7">
        <v>0</v>
      </c>
      <c r="O12" s="7">
        <v>0</v>
      </c>
      <c r="P12" s="7">
        <v>0</v>
      </c>
      <c r="Q12">
        <v>1</v>
      </c>
      <c r="R12" s="6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1</v>
      </c>
      <c r="Y12">
        <v>1</v>
      </c>
      <c r="Z12" s="5">
        <v>0</v>
      </c>
      <c r="AA12">
        <v>1</v>
      </c>
      <c r="AB12" s="7">
        <v>1</v>
      </c>
      <c r="AC12" s="5">
        <v>0</v>
      </c>
      <c r="AD12">
        <v>1</v>
      </c>
      <c r="AE12" s="7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1</v>
      </c>
    </row>
    <row r="13" spans="1:37">
      <c r="A13" t="s">
        <v>46</v>
      </c>
      <c r="D13">
        <v>6.23</v>
      </c>
      <c r="E13">
        <v>14</v>
      </c>
      <c r="F13">
        <v>0</v>
      </c>
      <c r="G13">
        <v>3</v>
      </c>
      <c r="H13">
        <v>0</v>
      </c>
      <c r="I13" s="5">
        <v>0</v>
      </c>
      <c r="J13">
        <v>0</v>
      </c>
      <c r="K13" s="6">
        <v>0</v>
      </c>
      <c r="L13" s="5">
        <v>1</v>
      </c>
      <c r="M13" s="7">
        <v>0</v>
      </c>
      <c r="N13" s="7">
        <v>0</v>
      </c>
      <c r="O13" s="7">
        <v>1</v>
      </c>
      <c r="P13" s="7">
        <v>1</v>
      </c>
      <c r="Q13">
        <v>0</v>
      </c>
      <c r="R13" s="6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 s="5">
        <v>1</v>
      </c>
      <c r="AA13">
        <v>0</v>
      </c>
      <c r="AB13" s="7">
        <v>0</v>
      </c>
      <c r="AC13" s="5">
        <v>0</v>
      </c>
      <c r="AD13">
        <v>0</v>
      </c>
      <c r="AE13" s="7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</row>
    <row r="14" spans="1:37">
      <c r="A14" t="s">
        <v>47</v>
      </c>
      <c r="D14">
        <v>6.3</v>
      </c>
      <c r="E14">
        <v>26.67</v>
      </c>
      <c r="F14">
        <v>6.67</v>
      </c>
      <c r="G14">
        <v>8</v>
      </c>
      <c r="H14">
        <v>0</v>
      </c>
      <c r="I14" s="5">
        <v>0</v>
      </c>
      <c r="J14">
        <v>0</v>
      </c>
      <c r="K14" s="6">
        <v>1</v>
      </c>
      <c r="L14" s="5">
        <v>1</v>
      </c>
      <c r="M14" s="7">
        <v>0</v>
      </c>
      <c r="N14" s="7">
        <v>0</v>
      </c>
      <c r="O14" s="7">
        <v>1</v>
      </c>
      <c r="P14" s="7">
        <v>0</v>
      </c>
      <c r="Q14">
        <v>0</v>
      </c>
      <c r="R14" s="6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 s="5">
        <v>0</v>
      </c>
      <c r="AA14">
        <v>1</v>
      </c>
      <c r="AB14" s="7">
        <v>1</v>
      </c>
      <c r="AC14" s="5">
        <v>1</v>
      </c>
      <c r="AD14">
        <v>0</v>
      </c>
      <c r="AE14" s="7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</row>
    <row r="15" spans="1:37">
      <c r="A15" t="s">
        <v>105</v>
      </c>
      <c r="D15">
        <v>6.42</v>
      </c>
      <c r="E15">
        <v>33</v>
      </c>
      <c r="F15">
        <v>10</v>
      </c>
      <c r="G15">
        <v>7</v>
      </c>
      <c r="H15">
        <v>0</v>
      </c>
      <c r="I15" s="5">
        <v>0</v>
      </c>
      <c r="J15">
        <v>0</v>
      </c>
      <c r="K15" s="6">
        <v>0</v>
      </c>
      <c r="L15" s="5">
        <v>1</v>
      </c>
      <c r="M15" s="7">
        <v>0</v>
      </c>
      <c r="N15" s="7">
        <v>1</v>
      </c>
      <c r="O15" s="7">
        <v>0</v>
      </c>
      <c r="P15" s="7">
        <v>1</v>
      </c>
      <c r="Q15">
        <v>1</v>
      </c>
      <c r="R15" s="6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 s="5">
        <v>1</v>
      </c>
      <c r="AA15">
        <v>1</v>
      </c>
      <c r="AB15" s="7">
        <v>0</v>
      </c>
      <c r="AC15" s="5">
        <v>0</v>
      </c>
      <c r="AD15">
        <v>1</v>
      </c>
      <c r="AE15" s="7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</row>
    <row r="16" spans="1:37">
      <c r="A16" t="s">
        <v>167</v>
      </c>
      <c r="D16">
        <v>6.49</v>
      </c>
      <c r="E16">
        <v>20.67</v>
      </c>
      <c r="F16">
        <v>6.67</v>
      </c>
      <c r="G16">
        <v>4</v>
      </c>
      <c r="H16">
        <v>0</v>
      </c>
      <c r="I16" s="5">
        <v>0</v>
      </c>
      <c r="J16">
        <v>0</v>
      </c>
      <c r="K16" s="6">
        <v>0</v>
      </c>
      <c r="L16" s="5">
        <v>0</v>
      </c>
      <c r="M16" s="7">
        <v>0</v>
      </c>
      <c r="N16" s="7">
        <v>0</v>
      </c>
      <c r="O16" s="7">
        <v>1</v>
      </c>
      <c r="P16" s="7">
        <v>0</v>
      </c>
      <c r="Q16">
        <v>0</v>
      </c>
      <c r="R16" s="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 s="5">
        <v>0</v>
      </c>
      <c r="AA16">
        <v>0</v>
      </c>
      <c r="AB16" s="7">
        <v>1</v>
      </c>
      <c r="AC16" s="5">
        <v>0</v>
      </c>
      <c r="AD16">
        <v>0</v>
      </c>
      <c r="AE16" s="7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119</v>
      </c>
      <c r="D17">
        <v>6.5</v>
      </c>
      <c r="E17">
        <v>23</v>
      </c>
      <c r="F17">
        <v>5</v>
      </c>
      <c r="G17">
        <v>4</v>
      </c>
      <c r="H17">
        <v>0</v>
      </c>
      <c r="I17" s="5">
        <v>0</v>
      </c>
      <c r="J17">
        <v>0</v>
      </c>
      <c r="K17" s="6">
        <v>0</v>
      </c>
      <c r="L17" s="5">
        <v>0</v>
      </c>
      <c r="M17" s="7">
        <v>0</v>
      </c>
      <c r="N17" s="7">
        <v>0</v>
      </c>
      <c r="O17" s="7">
        <v>1</v>
      </c>
      <c r="P17" s="7">
        <v>0</v>
      </c>
      <c r="Q17">
        <v>1</v>
      </c>
      <c r="R17" s="6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 s="5">
        <v>0</v>
      </c>
      <c r="AA17">
        <v>1</v>
      </c>
      <c r="AB17" s="7">
        <v>1</v>
      </c>
      <c r="AC17" s="5">
        <v>1</v>
      </c>
      <c r="AD17">
        <v>0</v>
      </c>
      <c r="AE17" s="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</row>
    <row r="18" spans="1:37">
      <c r="A18" t="s">
        <v>150</v>
      </c>
      <c r="D18">
        <v>6.55</v>
      </c>
      <c r="E18">
        <v>24</v>
      </c>
      <c r="F18">
        <v>5</v>
      </c>
      <c r="G18">
        <v>5</v>
      </c>
      <c r="H18">
        <v>0</v>
      </c>
      <c r="I18" s="5">
        <v>0</v>
      </c>
      <c r="J18">
        <v>0</v>
      </c>
      <c r="K18" s="6">
        <v>0</v>
      </c>
      <c r="L18" s="5">
        <v>1</v>
      </c>
      <c r="M18" s="7">
        <v>0</v>
      </c>
      <c r="N18" s="7">
        <v>0</v>
      </c>
      <c r="O18" s="7">
        <v>0</v>
      </c>
      <c r="P18" s="7">
        <v>0</v>
      </c>
      <c r="Q18">
        <v>0</v>
      </c>
      <c r="R18" s="6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 s="5">
        <v>0</v>
      </c>
      <c r="AA18">
        <v>0</v>
      </c>
      <c r="AB18" s="7">
        <v>0</v>
      </c>
      <c r="AC18" s="5">
        <v>1</v>
      </c>
      <c r="AD18">
        <v>1</v>
      </c>
      <c r="AE18" s="7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</row>
    <row r="19" spans="1:37">
      <c r="A19" t="s">
        <v>199</v>
      </c>
      <c r="D19">
        <v>7.1</v>
      </c>
      <c r="E19">
        <v>19.670000000000002</v>
      </c>
      <c r="F19">
        <v>1.67</v>
      </c>
      <c r="G19">
        <v>5</v>
      </c>
      <c r="H19">
        <v>0</v>
      </c>
      <c r="I19" s="5">
        <v>0</v>
      </c>
      <c r="J19">
        <v>0</v>
      </c>
      <c r="K19" s="6">
        <v>0</v>
      </c>
      <c r="L19" s="5">
        <v>0</v>
      </c>
      <c r="M19" s="7">
        <v>0</v>
      </c>
      <c r="N19" s="7">
        <v>0</v>
      </c>
      <c r="O19" s="7">
        <v>1</v>
      </c>
      <c r="P19" s="7">
        <v>0</v>
      </c>
      <c r="Q19">
        <v>0</v>
      </c>
      <c r="R19" s="6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 s="5">
        <v>0</v>
      </c>
      <c r="AA19">
        <v>1</v>
      </c>
      <c r="AB19" s="7">
        <v>1</v>
      </c>
      <c r="AC19" s="5">
        <v>1</v>
      </c>
      <c r="AD19">
        <v>1</v>
      </c>
      <c r="AE19" s="7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</row>
    <row r="20" spans="1:37">
      <c r="A20" t="s">
        <v>99</v>
      </c>
      <c r="D20">
        <v>7.32</v>
      </c>
      <c r="E20">
        <v>37</v>
      </c>
      <c r="F20">
        <v>10</v>
      </c>
      <c r="G20">
        <v>8</v>
      </c>
      <c r="H20">
        <v>0</v>
      </c>
      <c r="I20" s="5">
        <v>1</v>
      </c>
      <c r="J20">
        <v>0</v>
      </c>
      <c r="K20" s="6">
        <v>0</v>
      </c>
      <c r="L20" s="5">
        <v>1</v>
      </c>
      <c r="M20" s="7">
        <v>0</v>
      </c>
      <c r="N20" s="7">
        <v>1</v>
      </c>
      <c r="O20" s="7">
        <v>1</v>
      </c>
      <c r="P20" s="7">
        <v>1</v>
      </c>
      <c r="Q20">
        <v>1</v>
      </c>
      <c r="R20" s="6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 s="5">
        <v>0</v>
      </c>
      <c r="AA20">
        <v>1</v>
      </c>
      <c r="AB20" s="7">
        <v>1</v>
      </c>
      <c r="AC20" s="5">
        <v>1</v>
      </c>
      <c r="AD20">
        <v>1</v>
      </c>
      <c r="AE20" s="7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</row>
    <row r="21" spans="1:37">
      <c r="A21" t="s">
        <v>146</v>
      </c>
      <c r="D21">
        <v>7.8</v>
      </c>
      <c r="E21">
        <v>25.67</v>
      </c>
      <c r="F21">
        <v>1.67</v>
      </c>
      <c r="G21">
        <v>7</v>
      </c>
      <c r="H21">
        <v>0</v>
      </c>
      <c r="I21" s="5">
        <v>0</v>
      </c>
      <c r="J21">
        <v>1</v>
      </c>
      <c r="K21" s="6">
        <v>0</v>
      </c>
      <c r="L21" s="5">
        <v>0</v>
      </c>
      <c r="M21" s="7">
        <v>0</v>
      </c>
      <c r="N21" s="7">
        <v>0</v>
      </c>
      <c r="O21" s="7">
        <v>1</v>
      </c>
      <c r="P21" s="7">
        <v>0</v>
      </c>
      <c r="Q21">
        <v>1</v>
      </c>
      <c r="R21" s="6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 s="5">
        <v>0</v>
      </c>
      <c r="AA21">
        <v>1</v>
      </c>
      <c r="AB21" s="7">
        <v>1</v>
      </c>
      <c r="AC21" s="5">
        <v>1</v>
      </c>
      <c r="AD21">
        <v>1</v>
      </c>
      <c r="AE21" s="7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</row>
    <row r="22" spans="1:37">
      <c r="A22" t="s">
        <v>79</v>
      </c>
      <c r="D22">
        <v>8.14</v>
      </c>
      <c r="E22">
        <v>30</v>
      </c>
      <c r="F22">
        <v>10</v>
      </c>
      <c r="G22">
        <v>5</v>
      </c>
      <c r="H22">
        <v>0</v>
      </c>
      <c r="I22" s="5">
        <v>1</v>
      </c>
      <c r="J22">
        <v>0</v>
      </c>
      <c r="K22" s="6">
        <v>0</v>
      </c>
      <c r="L22" s="5">
        <v>1</v>
      </c>
      <c r="M22" s="7">
        <v>0</v>
      </c>
      <c r="N22" s="7">
        <v>0</v>
      </c>
      <c r="O22" s="7">
        <v>1</v>
      </c>
      <c r="P22" s="7">
        <v>0</v>
      </c>
      <c r="Q22">
        <v>1</v>
      </c>
      <c r="R22" s="6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 s="5">
        <v>0</v>
      </c>
      <c r="AA22">
        <v>1</v>
      </c>
      <c r="AB22" s="7">
        <v>0</v>
      </c>
      <c r="AC22" s="5">
        <v>1</v>
      </c>
      <c r="AD22">
        <v>0</v>
      </c>
      <c r="AE22" s="7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</row>
    <row r="23" spans="1:37">
      <c r="A23" t="s">
        <v>126</v>
      </c>
      <c r="D23">
        <v>8.26</v>
      </c>
      <c r="E23">
        <v>28</v>
      </c>
      <c r="F23">
        <v>5</v>
      </c>
      <c r="G23">
        <v>5</v>
      </c>
      <c r="H23">
        <v>0</v>
      </c>
      <c r="I23" s="5">
        <v>1</v>
      </c>
      <c r="J23">
        <v>1</v>
      </c>
      <c r="K23" s="6">
        <v>0</v>
      </c>
      <c r="L23" s="5">
        <v>0</v>
      </c>
      <c r="M23" s="7">
        <v>0</v>
      </c>
      <c r="N23" s="7">
        <v>0</v>
      </c>
      <c r="O23" s="7">
        <v>1</v>
      </c>
      <c r="P23" s="7">
        <v>1</v>
      </c>
      <c r="Q23">
        <v>1</v>
      </c>
      <c r="R23" s="6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 s="5">
        <v>1</v>
      </c>
      <c r="AA23">
        <v>1</v>
      </c>
      <c r="AB23" s="7">
        <v>1</v>
      </c>
      <c r="AC23" s="5">
        <v>1</v>
      </c>
      <c r="AD23">
        <v>0</v>
      </c>
      <c r="AE23" s="7">
        <v>0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</row>
    <row r="24" spans="1:37">
      <c r="A24" t="s">
        <v>194</v>
      </c>
      <c r="D24">
        <v>8.2799999999999994</v>
      </c>
      <c r="E24">
        <v>47</v>
      </c>
      <c r="F24">
        <v>10</v>
      </c>
      <c r="G24">
        <v>9</v>
      </c>
      <c r="H24">
        <v>1</v>
      </c>
      <c r="I24" s="5">
        <v>1</v>
      </c>
      <c r="J24">
        <v>1</v>
      </c>
      <c r="K24" s="6">
        <v>1</v>
      </c>
      <c r="L24" s="5">
        <v>1</v>
      </c>
      <c r="M24" s="7">
        <v>1</v>
      </c>
      <c r="N24" s="7">
        <v>1</v>
      </c>
      <c r="O24" s="7">
        <v>1</v>
      </c>
      <c r="P24" s="7">
        <v>1</v>
      </c>
      <c r="Q24">
        <v>1</v>
      </c>
      <c r="R24" s="6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5">
        <v>1</v>
      </c>
      <c r="AA24">
        <v>1</v>
      </c>
      <c r="AB24" s="7">
        <v>1</v>
      </c>
      <c r="AC24" s="5">
        <v>1</v>
      </c>
      <c r="AD24">
        <v>1</v>
      </c>
      <c r="AE24" s="7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</row>
    <row r="25" spans="1:37">
      <c r="A25" t="s">
        <v>44</v>
      </c>
      <c r="D25">
        <v>8.39</v>
      </c>
      <c r="E25">
        <v>44.67</v>
      </c>
      <c r="F25">
        <v>6.67</v>
      </c>
      <c r="G25">
        <v>9</v>
      </c>
      <c r="H25">
        <v>1</v>
      </c>
      <c r="I25" s="5">
        <v>1</v>
      </c>
      <c r="J25">
        <v>1</v>
      </c>
      <c r="K25" s="6">
        <v>1</v>
      </c>
      <c r="L25" s="5">
        <v>1</v>
      </c>
      <c r="M25" s="7">
        <v>1</v>
      </c>
      <c r="N25" s="7">
        <v>1</v>
      </c>
      <c r="O25" s="7">
        <v>1</v>
      </c>
      <c r="P25" s="7">
        <v>1</v>
      </c>
      <c r="Q25">
        <v>1</v>
      </c>
      <c r="R25" s="6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5">
        <v>1</v>
      </c>
      <c r="AA25">
        <v>1</v>
      </c>
      <c r="AB25" s="7">
        <v>1</v>
      </c>
      <c r="AC25" s="5">
        <v>1</v>
      </c>
      <c r="AD25">
        <v>1</v>
      </c>
      <c r="AE25" s="7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141</v>
      </c>
      <c r="D26">
        <v>8.42</v>
      </c>
      <c r="E26">
        <v>24.67</v>
      </c>
      <c r="F26">
        <v>6.67</v>
      </c>
      <c r="G26">
        <v>4</v>
      </c>
      <c r="H26">
        <v>0</v>
      </c>
      <c r="I26" s="5">
        <v>0</v>
      </c>
      <c r="J26">
        <v>0</v>
      </c>
      <c r="K26" s="6">
        <v>0</v>
      </c>
      <c r="L26" s="5">
        <v>1</v>
      </c>
      <c r="M26" s="7">
        <v>0</v>
      </c>
      <c r="N26" s="7">
        <v>0</v>
      </c>
      <c r="O26" s="7">
        <v>1</v>
      </c>
      <c r="P26" s="7">
        <v>0</v>
      </c>
      <c r="Q26">
        <v>0</v>
      </c>
      <c r="R26" s="6">
        <v>1</v>
      </c>
      <c r="S26">
        <v>0</v>
      </c>
      <c r="T26">
        <v>0</v>
      </c>
      <c r="U26">
        <v>1</v>
      </c>
      <c r="V26">
        <v>1</v>
      </c>
      <c r="W26">
        <v>0</v>
      </c>
      <c r="X26">
        <v>1</v>
      </c>
      <c r="Y26">
        <v>1</v>
      </c>
      <c r="Z26" s="5">
        <v>1</v>
      </c>
      <c r="AA26">
        <v>0</v>
      </c>
      <c r="AB26" s="7">
        <v>1</v>
      </c>
      <c r="AC26" s="5">
        <v>1</v>
      </c>
      <c r="AD26">
        <v>1</v>
      </c>
      <c r="AE26" s="7">
        <v>0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</row>
    <row r="27" spans="1:37">
      <c r="A27" t="s">
        <v>41</v>
      </c>
      <c r="D27">
        <v>8.44</v>
      </c>
      <c r="E27">
        <v>36.67</v>
      </c>
      <c r="F27">
        <v>6.67</v>
      </c>
      <c r="G27">
        <v>4</v>
      </c>
      <c r="H27">
        <v>1</v>
      </c>
      <c r="I27" s="5">
        <v>1</v>
      </c>
      <c r="J27">
        <v>1</v>
      </c>
      <c r="K27" s="6">
        <v>1</v>
      </c>
      <c r="L27" s="5">
        <v>1</v>
      </c>
      <c r="M27" s="7">
        <v>1</v>
      </c>
      <c r="N27" s="7">
        <v>0</v>
      </c>
      <c r="O27" s="7">
        <v>1</v>
      </c>
      <c r="P27" s="7">
        <v>1</v>
      </c>
      <c r="Q27">
        <v>1</v>
      </c>
      <c r="R27" s="6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5">
        <v>0</v>
      </c>
      <c r="AA27">
        <v>1</v>
      </c>
      <c r="AB27" s="7">
        <v>1</v>
      </c>
      <c r="AC27" s="5">
        <v>0</v>
      </c>
      <c r="AD27">
        <v>1</v>
      </c>
      <c r="AE27" s="7">
        <v>1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</row>
    <row r="28" spans="1:37">
      <c r="A28" t="s">
        <v>180</v>
      </c>
      <c r="D28">
        <v>8.59</v>
      </c>
      <c r="E28">
        <v>45</v>
      </c>
      <c r="F28">
        <v>10</v>
      </c>
      <c r="G28">
        <v>5</v>
      </c>
      <c r="H28">
        <v>1</v>
      </c>
      <c r="I28" s="5">
        <v>1</v>
      </c>
      <c r="J28">
        <v>1</v>
      </c>
      <c r="K28" s="6">
        <v>1</v>
      </c>
      <c r="L28" s="5">
        <v>1</v>
      </c>
      <c r="M28" s="7">
        <v>1</v>
      </c>
      <c r="N28" s="7">
        <v>1</v>
      </c>
      <c r="O28" s="7">
        <v>1</v>
      </c>
      <c r="P28" s="7">
        <v>1</v>
      </c>
      <c r="Q28">
        <v>1</v>
      </c>
      <c r="R28" s="6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5">
        <v>1</v>
      </c>
      <c r="AA28">
        <v>1</v>
      </c>
      <c r="AB28" s="7">
        <v>1</v>
      </c>
      <c r="AC28" s="5">
        <v>1</v>
      </c>
      <c r="AD28">
        <v>1</v>
      </c>
      <c r="AE28" s="7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1:37">
      <c r="A29" t="s">
        <v>89</v>
      </c>
      <c r="D29">
        <v>8.8000000000000007</v>
      </c>
      <c r="E29">
        <v>24</v>
      </c>
      <c r="F29">
        <v>5</v>
      </c>
      <c r="G29">
        <v>5</v>
      </c>
      <c r="H29">
        <v>0</v>
      </c>
      <c r="I29" s="5">
        <v>0</v>
      </c>
      <c r="J29">
        <v>0</v>
      </c>
      <c r="K29" s="6">
        <v>0</v>
      </c>
      <c r="L29" s="5">
        <v>0</v>
      </c>
      <c r="M29" s="7">
        <v>0</v>
      </c>
      <c r="N29" s="7">
        <v>1</v>
      </c>
      <c r="O29" s="7">
        <v>1</v>
      </c>
      <c r="P29" s="7">
        <v>0</v>
      </c>
      <c r="Q29">
        <v>0</v>
      </c>
      <c r="R29" s="6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 s="5">
        <v>0</v>
      </c>
      <c r="AA29">
        <v>1</v>
      </c>
      <c r="AB29" s="7">
        <v>1</v>
      </c>
      <c r="AC29" s="5">
        <v>1</v>
      </c>
      <c r="AD29">
        <v>1</v>
      </c>
      <c r="AE29" s="7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</row>
    <row r="30" spans="1:37">
      <c r="A30" t="s">
        <v>123</v>
      </c>
      <c r="D30">
        <v>9.16</v>
      </c>
      <c r="E30">
        <v>17.670000000000002</v>
      </c>
      <c r="F30">
        <v>1.67</v>
      </c>
      <c r="G30">
        <v>2</v>
      </c>
      <c r="H30">
        <v>0</v>
      </c>
      <c r="I30" s="5">
        <v>1</v>
      </c>
      <c r="J30">
        <v>0</v>
      </c>
      <c r="K30" s="6">
        <v>0</v>
      </c>
      <c r="L30" s="5">
        <v>0</v>
      </c>
      <c r="M30" s="7">
        <v>0</v>
      </c>
      <c r="N30" s="7">
        <v>0</v>
      </c>
      <c r="O30" s="7">
        <v>1</v>
      </c>
      <c r="P30" s="7">
        <v>0</v>
      </c>
      <c r="Q30">
        <v>0</v>
      </c>
      <c r="R30" s="6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1</v>
      </c>
      <c r="Y30">
        <v>1</v>
      </c>
      <c r="Z30" s="5">
        <v>0</v>
      </c>
      <c r="AA30">
        <v>1</v>
      </c>
      <c r="AB30" s="7">
        <v>0</v>
      </c>
      <c r="AC30" s="5">
        <v>0</v>
      </c>
      <c r="AD30">
        <v>1</v>
      </c>
      <c r="AE30" s="7">
        <v>0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</row>
    <row r="31" spans="1:37">
      <c r="A31" t="s">
        <v>195</v>
      </c>
      <c r="D31">
        <v>9.26</v>
      </c>
      <c r="E31">
        <v>50</v>
      </c>
      <c r="F31">
        <v>10</v>
      </c>
      <c r="G31">
        <v>10</v>
      </c>
      <c r="H31">
        <v>1</v>
      </c>
      <c r="I31" s="5">
        <v>1</v>
      </c>
      <c r="J31">
        <v>1</v>
      </c>
      <c r="K31" s="6">
        <v>1</v>
      </c>
      <c r="L31" s="5">
        <v>1</v>
      </c>
      <c r="M31" s="7">
        <v>1</v>
      </c>
      <c r="N31" s="7">
        <v>1</v>
      </c>
      <c r="O31" s="7">
        <v>1</v>
      </c>
      <c r="P31" s="7">
        <v>1</v>
      </c>
      <c r="Q31">
        <v>1</v>
      </c>
      <c r="R31" s="6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5">
        <v>1</v>
      </c>
      <c r="AA31">
        <v>1</v>
      </c>
      <c r="AB31" s="7">
        <v>1</v>
      </c>
      <c r="AC31" s="5">
        <v>1</v>
      </c>
      <c r="AD31">
        <v>1</v>
      </c>
      <c r="AE31" s="7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</row>
    <row r="32" spans="1:37">
      <c r="A32" t="s">
        <v>188</v>
      </c>
      <c r="D32">
        <v>9.27</v>
      </c>
      <c r="E32">
        <v>23.33</v>
      </c>
      <c r="F32">
        <v>3.33</v>
      </c>
      <c r="G32">
        <v>3</v>
      </c>
      <c r="H32">
        <v>1</v>
      </c>
      <c r="I32" s="5">
        <v>0</v>
      </c>
      <c r="J32">
        <v>1</v>
      </c>
      <c r="K32" s="6">
        <v>0</v>
      </c>
      <c r="L32" s="5">
        <v>0</v>
      </c>
      <c r="M32" s="7">
        <v>0</v>
      </c>
      <c r="N32" s="7">
        <v>0</v>
      </c>
      <c r="O32" s="7">
        <v>0</v>
      </c>
      <c r="P32" s="7">
        <v>0</v>
      </c>
      <c r="Q32">
        <v>1</v>
      </c>
      <c r="R32" s="6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 s="5">
        <v>0</v>
      </c>
      <c r="AA32">
        <v>1</v>
      </c>
      <c r="AB32" s="7">
        <v>0</v>
      </c>
      <c r="AC32" s="5">
        <v>1</v>
      </c>
      <c r="AD32">
        <v>1</v>
      </c>
      <c r="AE32" s="7">
        <v>0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</row>
    <row r="33" spans="1:37">
      <c r="A33" t="s">
        <v>62</v>
      </c>
      <c r="D33">
        <v>9.4</v>
      </c>
      <c r="E33">
        <v>16.329999999999998</v>
      </c>
      <c r="F33">
        <v>3.33</v>
      </c>
      <c r="G33">
        <v>2</v>
      </c>
      <c r="H33">
        <v>0</v>
      </c>
      <c r="I33" s="5">
        <v>0</v>
      </c>
      <c r="J33">
        <v>1</v>
      </c>
      <c r="K33" s="6">
        <v>1</v>
      </c>
      <c r="L33" s="5">
        <v>0</v>
      </c>
      <c r="M33" s="7">
        <v>0</v>
      </c>
      <c r="N33" s="7">
        <v>0</v>
      </c>
      <c r="O33" s="7">
        <v>1</v>
      </c>
      <c r="P33" s="7">
        <v>0</v>
      </c>
      <c r="Q33">
        <v>0</v>
      </c>
      <c r="R33" s="6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 s="5">
        <v>0</v>
      </c>
      <c r="AA33">
        <v>0</v>
      </c>
      <c r="AB33" s="7">
        <v>1</v>
      </c>
      <c r="AC33" s="5">
        <v>1</v>
      </c>
      <c r="AD33">
        <v>0</v>
      </c>
      <c r="AE33" s="7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</row>
    <row r="34" spans="1:37">
      <c r="A34" t="s">
        <v>122</v>
      </c>
      <c r="D34">
        <v>9.5</v>
      </c>
      <c r="E34">
        <v>20</v>
      </c>
      <c r="F34">
        <v>0</v>
      </c>
      <c r="G34">
        <v>6</v>
      </c>
      <c r="H34">
        <v>0</v>
      </c>
      <c r="I34" s="5">
        <v>0</v>
      </c>
      <c r="J34">
        <v>0</v>
      </c>
      <c r="K34" s="6">
        <v>0</v>
      </c>
      <c r="L34" s="5">
        <v>0</v>
      </c>
      <c r="M34" s="7">
        <v>0</v>
      </c>
      <c r="N34" s="7">
        <v>1</v>
      </c>
      <c r="O34" s="7">
        <v>0</v>
      </c>
      <c r="P34" s="7">
        <v>0</v>
      </c>
      <c r="Q34">
        <v>0</v>
      </c>
      <c r="R34" s="6">
        <v>1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 s="5">
        <v>0</v>
      </c>
      <c r="AA34">
        <v>1</v>
      </c>
      <c r="AB34" s="7">
        <v>1</v>
      </c>
      <c r="AC34" s="5">
        <v>1</v>
      </c>
      <c r="AD34">
        <v>1</v>
      </c>
      <c r="AE34" s="7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</row>
    <row r="35" spans="1:37">
      <c r="A35" t="s">
        <v>183</v>
      </c>
      <c r="D35">
        <v>9.5</v>
      </c>
      <c r="E35">
        <v>49</v>
      </c>
      <c r="F35">
        <v>10</v>
      </c>
      <c r="G35">
        <v>10</v>
      </c>
      <c r="H35">
        <v>1</v>
      </c>
      <c r="I35" s="5">
        <v>1</v>
      </c>
      <c r="J35">
        <v>1</v>
      </c>
      <c r="K35" s="6">
        <v>1</v>
      </c>
      <c r="L35" s="5">
        <v>1</v>
      </c>
      <c r="M35" s="7">
        <v>1</v>
      </c>
      <c r="N35" s="7">
        <v>1</v>
      </c>
      <c r="O35" s="7">
        <v>1</v>
      </c>
      <c r="P35" s="7">
        <v>1</v>
      </c>
      <c r="Q35">
        <v>1</v>
      </c>
      <c r="R35" s="6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 s="5">
        <v>1</v>
      </c>
      <c r="AA35">
        <v>1</v>
      </c>
      <c r="AB35" s="7">
        <v>1</v>
      </c>
      <c r="AC35" s="5">
        <v>1</v>
      </c>
      <c r="AD35">
        <v>1</v>
      </c>
      <c r="AE35" s="7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</row>
    <row r="36" spans="1:37">
      <c r="A36" t="s">
        <v>71</v>
      </c>
      <c r="D36">
        <v>9.58</v>
      </c>
      <c r="E36">
        <v>16</v>
      </c>
      <c r="F36">
        <v>5</v>
      </c>
      <c r="G36">
        <v>3</v>
      </c>
      <c r="H36">
        <v>0</v>
      </c>
      <c r="I36" s="5">
        <v>0</v>
      </c>
      <c r="J36">
        <v>1</v>
      </c>
      <c r="K36" s="6">
        <v>0</v>
      </c>
      <c r="L36" s="5">
        <v>0</v>
      </c>
      <c r="M36" s="7">
        <v>0</v>
      </c>
      <c r="N36" s="7">
        <v>0</v>
      </c>
      <c r="O36" s="7">
        <v>0</v>
      </c>
      <c r="P36" s="7">
        <v>0</v>
      </c>
      <c r="Q36">
        <v>0</v>
      </c>
      <c r="R36" s="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 s="5">
        <v>0</v>
      </c>
      <c r="AA36">
        <v>0</v>
      </c>
      <c r="AB36" s="7">
        <v>0</v>
      </c>
      <c r="AC36" s="5">
        <v>1</v>
      </c>
      <c r="AD36">
        <v>1</v>
      </c>
      <c r="AE36" s="7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107</v>
      </c>
      <c r="D37">
        <v>9.59</v>
      </c>
      <c r="E37">
        <v>15.67</v>
      </c>
      <c r="F37">
        <v>1.67</v>
      </c>
      <c r="G37">
        <v>4</v>
      </c>
      <c r="H37">
        <v>0</v>
      </c>
      <c r="I37" s="5">
        <v>0</v>
      </c>
      <c r="J37">
        <v>1</v>
      </c>
      <c r="K37" s="6">
        <v>0</v>
      </c>
      <c r="L37" s="5">
        <v>0</v>
      </c>
      <c r="M37" s="7">
        <v>0</v>
      </c>
      <c r="N37" s="7">
        <v>0</v>
      </c>
      <c r="O37" s="7">
        <v>0</v>
      </c>
      <c r="P37" s="7">
        <v>0</v>
      </c>
      <c r="Q37">
        <v>0</v>
      </c>
      <c r="R37" s="6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  <c r="Z37" s="5">
        <v>0</v>
      </c>
      <c r="AA37">
        <v>1</v>
      </c>
      <c r="AB37" s="7">
        <v>0</v>
      </c>
      <c r="AC37" s="5">
        <v>1</v>
      </c>
      <c r="AD37">
        <v>0</v>
      </c>
      <c r="AE37" s="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</row>
    <row r="38" spans="1:37">
      <c r="A38" t="s">
        <v>186</v>
      </c>
      <c r="D38">
        <v>9.8000000000000007</v>
      </c>
      <c r="E38">
        <v>49</v>
      </c>
      <c r="F38">
        <v>10</v>
      </c>
      <c r="G38">
        <v>10</v>
      </c>
      <c r="H38">
        <v>1</v>
      </c>
      <c r="I38" s="5">
        <v>1</v>
      </c>
      <c r="J38">
        <v>1</v>
      </c>
      <c r="K38" s="6">
        <v>1</v>
      </c>
      <c r="L38" s="5">
        <v>1</v>
      </c>
      <c r="M38" s="7">
        <v>0</v>
      </c>
      <c r="N38" s="7">
        <v>1</v>
      </c>
      <c r="O38" s="7">
        <v>1</v>
      </c>
      <c r="P38" s="7">
        <v>1</v>
      </c>
      <c r="Q38">
        <v>1</v>
      </c>
      <c r="R38" s="6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s="5">
        <v>1</v>
      </c>
      <c r="AA38">
        <v>1</v>
      </c>
      <c r="AB38" s="7">
        <v>1</v>
      </c>
      <c r="AC38" s="5">
        <v>1</v>
      </c>
      <c r="AD38">
        <v>1</v>
      </c>
      <c r="AE38" s="7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1:37">
      <c r="A39" t="s">
        <v>85</v>
      </c>
      <c r="D39">
        <v>10.15</v>
      </c>
      <c r="E39">
        <v>37</v>
      </c>
      <c r="F39">
        <v>10</v>
      </c>
      <c r="G39">
        <v>9</v>
      </c>
      <c r="H39">
        <v>0</v>
      </c>
      <c r="I39" s="5">
        <v>0</v>
      </c>
      <c r="J39">
        <v>1</v>
      </c>
      <c r="K39" s="6">
        <v>0</v>
      </c>
      <c r="L39" s="5">
        <v>1</v>
      </c>
      <c r="M39" s="7">
        <v>0</v>
      </c>
      <c r="N39" s="7">
        <v>0</v>
      </c>
      <c r="O39" s="7">
        <v>1</v>
      </c>
      <c r="P39" s="7">
        <v>1</v>
      </c>
      <c r="Q39">
        <v>1</v>
      </c>
      <c r="R39" s="6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 s="5">
        <v>1</v>
      </c>
      <c r="AA39">
        <v>1</v>
      </c>
      <c r="AB39" s="7">
        <v>1</v>
      </c>
      <c r="AC39" s="5">
        <v>1</v>
      </c>
      <c r="AD39">
        <v>0</v>
      </c>
      <c r="AE39" s="7">
        <v>0</v>
      </c>
      <c r="AF39">
        <v>1</v>
      </c>
      <c r="AG39">
        <v>1</v>
      </c>
      <c r="AH39">
        <v>0</v>
      </c>
      <c r="AI39">
        <v>1</v>
      </c>
      <c r="AJ39">
        <v>0</v>
      </c>
      <c r="AK39">
        <v>1</v>
      </c>
    </row>
    <row r="40" spans="1:37">
      <c r="A40" t="s">
        <v>100</v>
      </c>
      <c r="D40">
        <v>10.59</v>
      </c>
      <c r="E40">
        <v>27</v>
      </c>
      <c r="F40">
        <v>5</v>
      </c>
      <c r="G40">
        <v>6</v>
      </c>
      <c r="H40">
        <v>0</v>
      </c>
      <c r="I40" s="5">
        <v>0</v>
      </c>
      <c r="J40">
        <v>1</v>
      </c>
      <c r="K40" s="6">
        <v>0</v>
      </c>
      <c r="L40" s="5">
        <v>1</v>
      </c>
      <c r="M40" s="7">
        <v>0</v>
      </c>
      <c r="N40" s="7">
        <v>0</v>
      </c>
      <c r="O40" s="7">
        <v>0</v>
      </c>
      <c r="P40" s="7">
        <v>0</v>
      </c>
      <c r="Q40">
        <v>0</v>
      </c>
      <c r="R40" s="6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 s="5">
        <v>0</v>
      </c>
      <c r="AA40">
        <v>1</v>
      </c>
      <c r="AB40" s="7">
        <v>1</v>
      </c>
      <c r="AC40" s="5">
        <v>1</v>
      </c>
      <c r="AD40">
        <v>1</v>
      </c>
      <c r="AE40" s="7">
        <v>1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1</v>
      </c>
    </row>
    <row r="41" spans="1:37">
      <c r="A41" t="s">
        <v>113</v>
      </c>
      <c r="D41">
        <v>11</v>
      </c>
      <c r="E41">
        <v>40</v>
      </c>
      <c r="F41">
        <v>5</v>
      </c>
      <c r="G41">
        <v>6</v>
      </c>
      <c r="H41">
        <v>1</v>
      </c>
      <c r="I41" s="5">
        <v>1</v>
      </c>
      <c r="J41">
        <v>1</v>
      </c>
      <c r="K41" s="6">
        <v>1</v>
      </c>
      <c r="L41" s="5">
        <v>1</v>
      </c>
      <c r="M41" s="7">
        <v>1</v>
      </c>
      <c r="N41" s="7">
        <v>1</v>
      </c>
      <c r="O41" s="7">
        <v>1</v>
      </c>
      <c r="P41" s="7">
        <v>1</v>
      </c>
      <c r="Q41">
        <v>1</v>
      </c>
      <c r="R41" s="6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5">
        <v>1</v>
      </c>
      <c r="AA41">
        <v>1</v>
      </c>
      <c r="AB41" s="7">
        <v>1</v>
      </c>
      <c r="AC41" s="5">
        <v>1</v>
      </c>
      <c r="AD41">
        <v>1</v>
      </c>
      <c r="AE41" s="7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58</v>
      </c>
      <c r="D42">
        <v>11.1</v>
      </c>
      <c r="E42">
        <v>50</v>
      </c>
      <c r="F42">
        <v>10</v>
      </c>
      <c r="G42">
        <v>10</v>
      </c>
      <c r="H42">
        <v>1</v>
      </c>
      <c r="I42" s="5">
        <v>1</v>
      </c>
      <c r="J42">
        <v>1</v>
      </c>
      <c r="K42" s="6">
        <v>1</v>
      </c>
      <c r="L42" s="5">
        <v>1</v>
      </c>
      <c r="M42" s="7">
        <v>1</v>
      </c>
      <c r="N42" s="7">
        <v>1</v>
      </c>
      <c r="O42" s="7">
        <v>1</v>
      </c>
      <c r="P42" s="7">
        <v>1</v>
      </c>
      <c r="Q42">
        <v>1</v>
      </c>
      <c r="R42" s="6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5">
        <v>1</v>
      </c>
      <c r="AA42">
        <v>1</v>
      </c>
      <c r="AB42" s="7">
        <v>1</v>
      </c>
      <c r="AC42" s="5">
        <v>1</v>
      </c>
      <c r="AD42">
        <v>1</v>
      </c>
      <c r="AE42" s="7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37">
      <c r="A43" t="s">
        <v>59</v>
      </c>
      <c r="D43">
        <v>11.56</v>
      </c>
      <c r="E43">
        <v>20.67</v>
      </c>
      <c r="F43">
        <v>6.67</v>
      </c>
      <c r="G43">
        <v>2</v>
      </c>
      <c r="H43">
        <v>0</v>
      </c>
      <c r="I43" s="5">
        <v>0</v>
      </c>
      <c r="J43">
        <v>0</v>
      </c>
      <c r="K43" s="6">
        <v>0</v>
      </c>
      <c r="L43" s="5">
        <v>0</v>
      </c>
      <c r="M43" s="7">
        <v>0</v>
      </c>
      <c r="N43" s="7">
        <v>0</v>
      </c>
      <c r="O43" s="7">
        <v>1</v>
      </c>
      <c r="P43" s="7">
        <v>0</v>
      </c>
      <c r="Q43">
        <v>0</v>
      </c>
      <c r="R43" s="6">
        <v>1</v>
      </c>
      <c r="S43">
        <v>1</v>
      </c>
      <c r="T43">
        <v>0</v>
      </c>
      <c r="U43">
        <v>1</v>
      </c>
      <c r="V43">
        <v>0</v>
      </c>
      <c r="W43">
        <v>0</v>
      </c>
      <c r="X43">
        <v>1</v>
      </c>
      <c r="Y43">
        <v>1</v>
      </c>
      <c r="Z43" s="5">
        <v>0</v>
      </c>
      <c r="AA43">
        <v>0</v>
      </c>
      <c r="AB43" s="7">
        <v>0</v>
      </c>
      <c r="AC43" s="5">
        <v>1</v>
      </c>
      <c r="AD43">
        <v>0</v>
      </c>
      <c r="AE43" s="7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</row>
    <row r="44" spans="1:37">
      <c r="A44" t="s">
        <v>197</v>
      </c>
      <c r="D44">
        <v>12.15</v>
      </c>
      <c r="E44">
        <v>50</v>
      </c>
      <c r="F44">
        <v>10</v>
      </c>
      <c r="G44">
        <v>10</v>
      </c>
      <c r="H44">
        <v>1</v>
      </c>
      <c r="I44" s="5">
        <v>1</v>
      </c>
      <c r="J44">
        <v>1</v>
      </c>
      <c r="K44" s="6">
        <v>1</v>
      </c>
      <c r="L44" s="5">
        <v>1</v>
      </c>
      <c r="M44" s="7">
        <v>1</v>
      </c>
      <c r="N44" s="7">
        <v>1</v>
      </c>
      <c r="O44" s="7">
        <v>1</v>
      </c>
      <c r="P44" s="7">
        <v>1</v>
      </c>
      <c r="Q44">
        <v>1</v>
      </c>
      <c r="R44" s="6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5">
        <v>1</v>
      </c>
      <c r="AA44">
        <v>1</v>
      </c>
      <c r="AB44" s="7">
        <v>1</v>
      </c>
      <c r="AC44" s="5">
        <v>1</v>
      </c>
      <c r="AD44">
        <v>1</v>
      </c>
      <c r="AE44" s="7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1:37">
      <c r="A45" t="s">
        <v>161</v>
      </c>
      <c r="D45">
        <v>12.24</v>
      </c>
      <c r="E45">
        <v>30</v>
      </c>
      <c r="F45">
        <v>10</v>
      </c>
      <c r="G45">
        <v>2</v>
      </c>
      <c r="H45">
        <v>0</v>
      </c>
      <c r="I45" s="5">
        <v>1</v>
      </c>
      <c r="J45">
        <v>1</v>
      </c>
      <c r="K45" s="6">
        <v>1</v>
      </c>
      <c r="L45" s="5">
        <v>0</v>
      </c>
      <c r="M45" s="7">
        <v>0</v>
      </c>
      <c r="N45" s="7">
        <v>1</v>
      </c>
      <c r="O45" s="7">
        <v>1</v>
      </c>
      <c r="P45" s="7">
        <v>0</v>
      </c>
      <c r="Q45">
        <v>0</v>
      </c>
      <c r="R45" s="6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 s="5">
        <v>1</v>
      </c>
      <c r="AA45">
        <v>1</v>
      </c>
      <c r="AB45" s="7">
        <v>0</v>
      </c>
      <c r="AC45" s="5">
        <v>1</v>
      </c>
      <c r="AD45">
        <v>1</v>
      </c>
      <c r="AE45" s="7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1</v>
      </c>
    </row>
    <row r="46" spans="1:37">
      <c r="A46" t="s">
        <v>88</v>
      </c>
      <c r="D46">
        <v>12.3</v>
      </c>
      <c r="E46">
        <v>20.329999999999998</v>
      </c>
      <c r="F46">
        <v>3.33</v>
      </c>
      <c r="G46">
        <v>2</v>
      </c>
      <c r="H46">
        <v>0</v>
      </c>
      <c r="I46" s="5">
        <v>0</v>
      </c>
      <c r="J46">
        <v>0</v>
      </c>
      <c r="K46" s="6">
        <v>0</v>
      </c>
      <c r="L46" s="5">
        <v>0</v>
      </c>
      <c r="M46" s="7">
        <v>0</v>
      </c>
      <c r="N46" s="7">
        <v>0</v>
      </c>
      <c r="O46" s="7">
        <v>1</v>
      </c>
      <c r="P46" s="7">
        <v>0</v>
      </c>
      <c r="Q46">
        <v>1</v>
      </c>
      <c r="R46" s="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0</v>
      </c>
      <c r="Z46" s="5">
        <v>0</v>
      </c>
      <c r="AA46">
        <v>1</v>
      </c>
      <c r="AB46" s="7">
        <v>1</v>
      </c>
      <c r="AC46" s="5">
        <v>1</v>
      </c>
      <c r="AD46">
        <v>1</v>
      </c>
      <c r="AE46" s="7">
        <v>0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</row>
    <row r="47" spans="1:37">
      <c r="A47" t="s">
        <v>181</v>
      </c>
      <c r="D47">
        <v>12.43</v>
      </c>
      <c r="E47">
        <v>48</v>
      </c>
      <c r="F47">
        <v>10</v>
      </c>
      <c r="G47">
        <v>9</v>
      </c>
      <c r="H47">
        <v>1</v>
      </c>
      <c r="I47" s="5">
        <v>1</v>
      </c>
      <c r="J47">
        <v>1</v>
      </c>
      <c r="K47" s="6">
        <v>1</v>
      </c>
      <c r="L47" s="5">
        <v>1</v>
      </c>
      <c r="M47" s="7">
        <v>1</v>
      </c>
      <c r="N47" s="7">
        <v>1</v>
      </c>
      <c r="O47" s="7">
        <v>1</v>
      </c>
      <c r="P47" s="7">
        <v>1</v>
      </c>
      <c r="Q47">
        <v>1</v>
      </c>
      <c r="R47" s="6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s="5">
        <v>1</v>
      </c>
      <c r="AA47">
        <v>1</v>
      </c>
      <c r="AB47" s="7">
        <v>1</v>
      </c>
      <c r="AC47" s="5">
        <v>1</v>
      </c>
      <c r="AD47">
        <v>1</v>
      </c>
      <c r="AE47" s="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1</v>
      </c>
    </row>
    <row r="48" spans="1:37">
      <c r="A48" t="s">
        <v>153</v>
      </c>
      <c r="D48">
        <v>13.33</v>
      </c>
      <c r="E48">
        <v>49</v>
      </c>
      <c r="F48">
        <v>10</v>
      </c>
      <c r="G48">
        <v>10</v>
      </c>
      <c r="H48">
        <v>1</v>
      </c>
      <c r="I48" s="5">
        <v>1</v>
      </c>
      <c r="J48">
        <v>1</v>
      </c>
      <c r="K48" s="6">
        <v>1</v>
      </c>
      <c r="L48" s="5">
        <v>1</v>
      </c>
      <c r="M48" s="7">
        <v>1</v>
      </c>
      <c r="N48" s="7">
        <v>0</v>
      </c>
      <c r="O48" s="7">
        <v>1</v>
      </c>
      <c r="P48" s="7">
        <v>1</v>
      </c>
      <c r="Q48">
        <v>1</v>
      </c>
      <c r="R48" s="6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s="5">
        <v>1</v>
      </c>
      <c r="AA48">
        <v>1</v>
      </c>
      <c r="AB48" s="7">
        <v>1</v>
      </c>
      <c r="AC48" s="5">
        <v>1</v>
      </c>
      <c r="AD48">
        <v>1</v>
      </c>
      <c r="AE48" s="7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91</v>
      </c>
      <c r="D49">
        <v>13.36</v>
      </c>
      <c r="E49">
        <v>50</v>
      </c>
      <c r="F49">
        <v>10</v>
      </c>
      <c r="G49">
        <v>10</v>
      </c>
      <c r="H49">
        <v>1</v>
      </c>
      <c r="I49" s="5">
        <v>1</v>
      </c>
      <c r="J49">
        <v>1</v>
      </c>
      <c r="K49" s="6">
        <v>1</v>
      </c>
      <c r="L49" s="5">
        <v>1</v>
      </c>
      <c r="M49" s="7">
        <v>1</v>
      </c>
      <c r="N49" s="7">
        <v>1</v>
      </c>
      <c r="O49" s="7">
        <v>1</v>
      </c>
      <c r="P49" s="7">
        <v>1</v>
      </c>
      <c r="Q49">
        <v>1</v>
      </c>
      <c r="R49" s="6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s="5">
        <v>1</v>
      </c>
      <c r="AA49">
        <v>1</v>
      </c>
      <c r="AB49" s="7">
        <v>1</v>
      </c>
      <c r="AC49" s="5">
        <v>1</v>
      </c>
      <c r="AD49">
        <v>1</v>
      </c>
      <c r="AE49" s="7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</row>
    <row r="50" spans="1:37">
      <c r="A50" t="s">
        <v>60</v>
      </c>
      <c r="D50">
        <v>14.23</v>
      </c>
      <c r="E50">
        <v>24</v>
      </c>
      <c r="F50">
        <v>5</v>
      </c>
      <c r="G50">
        <v>5</v>
      </c>
      <c r="H50">
        <v>0</v>
      </c>
      <c r="I50" s="5">
        <v>0</v>
      </c>
      <c r="J50">
        <v>1</v>
      </c>
      <c r="K50" s="6">
        <v>0</v>
      </c>
      <c r="L50" s="5">
        <v>0</v>
      </c>
      <c r="M50" s="7">
        <v>1</v>
      </c>
      <c r="N50" s="7">
        <v>0</v>
      </c>
      <c r="O50" s="7">
        <v>1</v>
      </c>
      <c r="P50" s="7">
        <v>0</v>
      </c>
      <c r="Q50">
        <v>0</v>
      </c>
      <c r="R50" s="6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v>1</v>
      </c>
      <c r="Z50" s="5">
        <v>1</v>
      </c>
      <c r="AA50">
        <v>1</v>
      </c>
      <c r="AB50" s="7">
        <v>1</v>
      </c>
      <c r="AC50" s="5">
        <v>0</v>
      </c>
      <c r="AD50">
        <v>1</v>
      </c>
      <c r="AE50" s="7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1</v>
      </c>
    </row>
    <row r="51" spans="1:37">
      <c r="A51" t="s">
        <v>166</v>
      </c>
      <c r="D51">
        <v>14.29</v>
      </c>
      <c r="E51">
        <v>44</v>
      </c>
      <c r="F51">
        <v>10</v>
      </c>
      <c r="G51">
        <v>10</v>
      </c>
      <c r="H51">
        <v>1</v>
      </c>
      <c r="I51" s="5">
        <v>1</v>
      </c>
      <c r="J51">
        <v>1</v>
      </c>
      <c r="K51" s="6">
        <v>1</v>
      </c>
      <c r="L51" s="5">
        <v>1</v>
      </c>
      <c r="M51" s="7">
        <v>1</v>
      </c>
      <c r="N51" s="7">
        <v>1</v>
      </c>
      <c r="O51" s="7">
        <v>1</v>
      </c>
      <c r="P51" s="7">
        <v>1</v>
      </c>
      <c r="Q51">
        <v>1</v>
      </c>
      <c r="R51" s="6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 s="5">
        <v>1</v>
      </c>
      <c r="AA51">
        <v>1</v>
      </c>
      <c r="AB51" s="7">
        <v>1</v>
      </c>
      <c r="AC51" s="5">
        <v>1</v>
      </c>
      <c r="AD51">
        <v>0</v>
      </c>
      <c r="AE51" s="7">
        <v>0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</row>
    <row r="52" spans="1:37">
      <c r="A52" t="s">
        <v>55</v>
      </c>
      <c r="D52">
        <v>14.39</v>
      </c>
      <c r="E52">
        <v>29</v>
      </c>
      <c r="F52">
        <v>10</v>
      </c>
      <c r="G52">
        <v>5</v>
      </c>
      <c r="H52">
        <v>0</v>
      </c>
      <c r="I52" s="5">
        <v>0</v>
      </c>
      <c r="J52">
        <v>0</v>
      </c>
      <c r="K52" s="6">
        <v>0</v>
      </c>
      <c r="L52" s="5">
        <v>1</v>
      </c>
      <c r="M52" s="7">
        <v>0</v>
      </c>
      <c r="N52" s="7">
        <v>0</v>
      </c>
      <c r="O52" s="7">
        <v>1</v>
      </c>
      <c r="P52" s="7">
        <v>0</v>
      </c>
      <c r="Q52">
        <v>1</v>
      </c>
      <c r="R52" s="6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 s="5">
        <v>0</v>
      </c>
      <c r="AA52">
        <v>1</v>
      </c>
      <c r="AB52" s="7">
        <v>0</v>
      </c>
      <c r="AC52" s="5">
        <v>1</v>
      </c>
      <c r="AD52">
        <v>1</v>
      </c>
      <c r="AE52" s="7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</row>
    <row r="53" spans="1:37">
      <c r="A53" t="s">
        <v>138</v>
      </c>
      <c r="D53">
        <v>14.43</v>
      </c>
      <c r="E53">
        <v>20.329999999999998</v>
      </c>
      <c r="F53">
        <v>3.33</v>
      </c>
      <c r="G53">
        <v>5</v>
      </c>
      <c r="H53">
        <v>0</v>
      </c>
      <c r="I53" s="5">
        <v>0</v>
      </c>
      <c r="J53">
        <v>0</v>
      </c>
      <c r="K53" s="6">
        <v>0</v>
      </c>
      <c r="L53" s="5">
        <v>0</v>
      </c>
      <c r="M53" s="7">
        <v>0</v>
      </c>
      <c r="N53" s="7">
        <v>0</v>
      </c>
      <c r="O53" s="7">
        <v>1</v>
      </c>
      <c r="P53" s="7">
        <v>1</v>
      </c>
      <c r="Q53">
        <v>0</v>
      </c>
      <c r="R53" s="6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 s="5">
        <v>1</v>
      </c>
      <c r="AA53">
        <v>1</v>
      </c>
      <c r="AB53" s="7">
        <v>0</v>
      </c>
      <c r="AC53" s="5">
        <v>1</v>
      </c>
      <c r="AD53">
        <v>1</v>
      </c>
      <c r="AE53" s="7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>
      <c r="A54" t="s">
        <v>43</v>
      </c>
      <c r="D54">
        <v>14.48</v>
      </c>
      <c r="E54">
        <v>50</v>
      </c>
      <c r="F54">
        <v>10</v>
      </c>
      <c r="G54">
        <v>10</v>
      </c>
      <c r="H54">
        <v>1</v>
      </c>
      <c r="I54" s="5">
        <v>1</v>
      </c>
      <c r="J54">
        <v>1</v>
      </c>
      <c r="K54" s="6">
        <v>1</v>
      </c>
      <c r="L54" s="5">
        <v>1</v>
      </c>
      <c r="M54" s="7">
        <v>1</v>
      </c>
      <c r="N54" s="7">
        <v>1</v>
      </c>
      <c r="O54" s="7">
        <v>1</v>
      </c>
      <c r="P54" s="7">
        <v>1</v>
      </c>
      <c r="Q54">
        <v>1</v>
      </c>
      <c r="R54" s="6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s="5">
        <v>1</v>
      </c>
      <c r="AA54">
        <v>1</v>
      </c>
      <c r="AB54" s="7">
        <v>1</v>
      </c>
      <c r="AC54" s="5">
        <v>1</v>
      </c>
      <c r="AD54">
        <v>1</v>
      </c>
      <c r="AE54" s="7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154</v>
      </c>
      <c r="D55">
        <v>14.52</v>
      </c>
      <c r="E55">
        <v>40.33</v>
      </c>
      <c r="F55">
        <v>8.33</v>
      </c>
      <c r="G55">
        <v>5</v>
      </c>
      <c r="H55">
        <v>0</v>
      </c>
      <c r="I55" s="5">
        <v>1</v>
      </c>
      <c r="J55">
        <v>1</v>
      </c>
      <c r="K55" s="6">
        <v>1</v>
      </c>
      <c r="L55" s="5">
        <v>1</v>
      </c>
      <c r="M55" s="7">
        <v>1</v>
      </c>
      <c r="N55" s="7">
        <v>1</v>
      </c>
      <c r="O55" s="7">
        <v>1</v>
      </c>
      <c r="P55" s="7">
        <v>1</v>
      </c>
      <c r="Q55">
        <v>1</v>
      </c>
      <c r="R55" s="6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 s="5">
        <v>1</v>
      </c>
      <c r="AA55">
        <v>1</v>
      </c>
      <c r="AB55" s="7">
        <v>1</v>
      </c>
      <c r="AC55" s="5">
        <v>1</v>
      </c>
      <c r="AD55">
        <v>1</v>
      </c>
      <c r="AE55" s="7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</row>
    <row r="56" spans="1:37">
      <c r="A56" t="s">
        <v>198</v>
      </c>
      <c r="D56">
        <v>15.31</v>
      </c>
      <c r="E56">
        <v>50</v>
      </c>
      <c r="F56">
        <v>10</v>
      </c>
      <c r="G56">
        <v>10</v>
      </c>
      <c r="H56">
        <v>1</v>
      </c>
      <c r="I56" s="5">
        <v>1</v>
      </c>
      <c r="J56">
        <v>1</v>
      </c>
      <c r="K56" s="6">
        <v>1</v>
      </c>
      <c r="L56" s="5">
        <v>1</v>
      </c>
      <c r="M56" s="7">
        <v>1</v>
      </c>
      <c r="N56" s="7">
        <v>1</v>
      </c>
      <c r="O56" s="7">
        <v>1</v>
      </c>
      <c r="P56" s="7">
        <v>1</v>
      </c>
      <c r="Q56">
        <v>1</v>
      </c>
      <c r="R56" s="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5">
        <v>1</v>
      </c>
      <c r="AA56">
        <v>1</v>
      </c>
      <c r="AB56" s="7">
        <v>1</v>
      </c>
      <c r="AC56" s="5">
        <v>1</v>
      </c>
      <c r="AD56">
        <v>1</v>
      </c>
      <c r="AE56" s="7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163</v>
      </c>
      <c r="D57">
        <v>15.46</v>
      </c>
      <c r="E57">
        <v>25.67</v>
      </c>
      <c r="F57">
        <v>6.67</v>
      </c>
      <c r="G57">
        <v>6</v>
      </c>
      <c r="H57">
        <v>0</v>
      </c>
      <c r="I57" s="5">
        <v>0</v>
      </c>
      <c r="J57">
        <v>0</v>
      </c>
      <c r="K57" s="6">
        <v>1</v>
      </c>
      <c r="L57" s="5">
        <v>1</v>
      </c>
      <c r="M57" s="7">
        <v>0</v>
      </c>
      <c r="N57" s="7">
        <v>1</v>
      </c>
      <c r="O57" s="7">
        <v>1</v>
      </c>
      <c r="P57" s="7">
        <v>0</v>
      </c>
      <c r="Q57">
        <v>1</v>
      </c>
      <c r="R57" s="6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1</v>
      </c>
      <c r="Z57" s="5">
        <v>0</v>
      </c>
      <c r="AA57">
        <v>1</v>
      </c>
      <c r="AB57" s="7">
        <v>1</v>
      </c>
      <c r="AC57" s="5">
        <v>0</v>
      </c>
      <c r="AD57">
        <v>0</v>
      </c>
      <c r="AE57" s="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</row>
    <row r="58" spans="1:37">
      <c r="A58" t="s">
        <v>149</v>
      </c>
      <c r="D58">
        <v>15.58</v>
      </c>
      <c r="E58">
        <v>50</v>
      </c>
      <c r="F58">
        <v>10</v>
      </c>
      <c r="G58">
        <v>10</v>
      </c>
      <c r="H58">
        <v>1</v>
      </c>
      <c r="I58" s="5">
        <v>1</v>
      </c>
      <c r="J58">
        <v>1</v>
      </c>
      <c r="K58" s="6">
        <v>1</v>
      </c>
      <c r="L58" s="5">
        <v>1</v>
      </c>
      <c r="M58" s="7">
        <v>1</v>
      </c>
      <c r="N58" s="7">
        <v>1</v>
      </c>
      <c r="O58" s="7">
        <v>1</v>
      </c>
      <c r="P58" s="7">
        <v>1</v>
      </c>
      <c r="Q58">
        <v>1</v>
      </c>
      <c r="R58" s="6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s="5">
        <v>1</v>
      </c>
      <c r="AA58">
        <v>1</v>
      </c>
      <c r="AB58" s="7">
        <v>1</v>
      </c>
      <c r="AC58" s="5">
        <v>1</v>
      </c>
      <c r="AD58">
        <v>1</v>
      </c>
      <c r="AE58" s="7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1:37">
      <c r="A59" t="s">
        <v>160</v>
      </c>
      <c r="D59">
        <v>16.260000000000002</v>
      </c>
      <c r="E59">
        <v>24.67</v>
      </c>
      <c r="F59">
        <v>6.67</v>
      </c>
      <c r="G59">
        <v>4</v>
      </c>
      <c r="H59">
        <v>0</v>
      </c>
      <c r="I59" s="5">
        <v>0</v>
      </c>
      <c r="J59">
        <v>0</v>
      </c>
      <c r="K59" s="6">
        <v>0</v>
      </c>
      <c r="L59" s="5">
        <v>0</v>
      </c>
      <c r="M59" s="7">
        <v>1</v>
      </c>
      <c r="N59" s="7">
        <v>0</v>
      </c>
      <c r="O59" s="7">
        <v>1</v>
      </c>
      <c r="P59" s="7">
        <v>0</v>
      </c>
      <c r="Q59">
        <v>0</v>
      </c>
      <c r="R59" s="6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 s="5">
        <v>0</v>
      </c>
      <c r="AA59">
        <v>1</v>
      </c>
      <c r="AB59" s="7">
        <v>1</v>
      </c>
      <c r="AC59" s="5">
        <v>1</v>
      </c>
      <c r="AD59">
        <v>0</v>
      </c>
      <c r="AE59" s="7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</row>
    <row r="60" spans="1:37">
      <c r="A60" t="s">
        <v>81</v>
      </c>
      <c r="D60">
        <v>16.309999999999999</v>
      </c>
      <c r="E60">
        <v>39.67</v>
      </c>
      <c r="F60">
        <v>6.67</v>
      </c>
      <c r="G60">
        <v>4</v>
      </c>
      <c r="H60">
        <v>1</v>
      </c>
      <c r="I60" s="5">
        <v>1</v>
      </c>
      <c r="J60">
        <v>0</v>
      </c>
      <c r="K60" s="6">
        <v>1</v>
      </c>
      <c r="L60" s="5">
        <v>1</v>
      </c>
      <c r="M60" s="7">
        <v>1</v>
      </c>
      <c r="N60" s="7">
        <v>1</v>
      </c>
      <c r="O60" s="7">
        <v>1</v>
      </c>
      <c r="P60" s="7">
        <v>1</v>
      </c>
      <c r="Q60">
        <v>1</v>
      </c>
      <c r="R60" s="6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 s="5">
        <v>1</v>
      </c>
      <c r="AA60">
        <v>1</v>
      </c>
      <c r="AB60" s="7">
        <v>1</v>
      </c>
      <c r="AC60" s="5">
        <v>1</v>
      </c>
      <c r="AD60">
        <v>1</v>
      </c>
      <c r="AE60" s="7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36</v>
      </c>
      <c r="D61">
        <v>16.47</v>
      </c>
      <c r="E61">
        <v>50</v>
      </c>
      <c r="F61">
        <v>10</v>
      </c>
      <c r="G61">
        <v>10</v>
      </c>
      <c r="H61">
        <v>1</v>
      </c>
      <c r="I61" s="5">
        <v>1</v>
      </c>
      <c r="J61">
        <v>1</v>
      </c>
      <c r="K61" s="6">
        <v>1</v>
      </c>
      <c r="L61" s="5">
        <v>1</v>
      </c>
      <c r="M61" s="7">
        <v>1</v>
      </c>
      <c r="N61" s="7">
        <v>1</v>
      </c>
      <c r="O61" s="7">
        <v>1</v>
      </c>
      <c r="P61" s="7">
        <v>1</v>
      </c>
      <c r="Q61">
        <v>1</v>
      </c>
      <c r="R61" s="6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 s="5">
        <v>1</v>
      </c>
      <c r="AA61">
        <v>1</v>
      </c>
      <c r="AB61" s="7">
        <v>1</v>
      </c>
      <c r="AC61" s="5">
        <v>1</v>
      </c>
      <c r="AD61">
        <v>1</v>
      </c>
      <c r="AE61" s="7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</row>
    <row r="62" spans="1:37">
      <c r="A62" t="s">
        <v>177</v>
      </c>
      <c r="D62">
        <v>17.16</v>
      </c>
      <c r="E62">
        <v>50</v>
      </c>
      <c r="F62">
        <v>10</v>
      </c>
      <c r="G62">
        <v>10</v>
      </c>
      <c r="H62">
        <v>1</v>
      </c>
      <c r="I62" s="5">
        <v>1</v>
      </c>
      <c r="J62">
        <v>1</v>
      </c>
      <c r="K62" s="6">
        <v>1</v>
      </c>
      <c r="L62" s="5">
        <v>1</v>
      </c>
      <c r="M62" s="7">
        <v>1</v>
      </c>
      <c r="N62" s="7">
        <v>1</v>
      </c>
      <c r="O62" s="7">
        <v>1</v>
      </c>
      <c r="P62" s="7">
        <v>1</v>
      </c>
      <c r="Q62">
        <v>1</v>
      </c>
      <c r="R62" s="6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5">
        <v>1</v>
      </c>
      <c r="AA62">
        <v>1</v>
      </c>
      <c r="AB62" s="7">
        <v>1</v>
      </c>
      <c r="AC62" s="5">
        <v>1</v>
      </c>
      <c r="AD62">
        <v>1</v>
      </c>
      <c r="AE62" s="7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1:37">
      <c r="A63" t="s">
        <v>57</v>
      </c>
      <c r="D63">
        <v>17.21</v>
      </c>
      <c r="E63">
        <v>49</v>
      </c>
      <c r="F63">
        <v>10</v>
      </c>
      <c r="G63">
        <v>10</v>
      </c>
      <c r="H63">
        <v>0</v>
      </c>
      <c r="I63" s="5">
        <v>1</v>
      </c>
      <c r="J63">
        <v>1</v>
      </c>
      <c r="K63" s="6">
        <v>1</v>
      </c>
      <c r="L63" s="5">
        <v>1</v>
      </c>
      <c r="M63" s="7">
        <v>1</v>
      </c>
      <c r="N63" s="7">
        <v>1</v>
      </c>
      <c r="O63" s="7">
        <v>1</v>
      </c>
      <c r="P63" s="7">
        <v>1</v>
      </c>
      <c r="Q63">
        <v>1</v>
      </c>
      <c r="R63" s="6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 s="5">
        <v>1</v>
      </c>
      <c r="AA63">
        <v>1</v>
      </c>
      <c r="AB63" s="7">
        <v>1</v>
      </c>
      <c r="AC63" s="5">
        <v>1</v>
      </c>
      <c r="AD63">
        <v>1</v>
      </c>
      <c r="AE63" s="7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</row>
    <row r="64" spans="1:37">
      <c r="A64" t="s">
        <v>140</v>
      </c>
      <c r="D64">
        <v>17.38</v>
      </c>
      <c r="E64">
        <v>27.33</v>
      </c>
      <c r="F64">
        <v>8.33</v>
      </c>
      <c r="G64">
        <v>3</v>
      </c>
      <c r="H64">
        <v>0</v>
      </c>
      <c r="I64" s="5">
        <v>0</v>
      </c>
      <c r="J64">
        <v>0</v>
      </c>
      <c r="K64" s="6">
        <v>1</v>
      </c>
      <c r="L64" s="5">
        <v>0</v>
      </c>
      <c r="M64" s="7">
        <v>0</v>
      </c>
      <c r="N64" s="7">
        <v>0</v>
      </c>
      <c r="O64" s="7">
        <v>1</v>
      </c>
      <c r="P64" s="7">
        <v>0</v>
      </c>
      <c r="Q64">
        <v>0</v>
      </c>
      <c r="R64" s="6">
        <v>1</v>
      </c>
      <c r="S64">
        <v>1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  <c r="Z64" s="5">
        <v>1</v>
      </c>
      <c r="AA64">
        <v>0</v>
      </c>
      <c r="AB64" s="7">
        <v>1</v>
      </c>
      <c r="AC64" s="5">
        <v>1</v>
      </c>
      <c r="AD64">
        <v>1</v>
      </c>
      <c r="AE64" s="7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</row>
    <row r="65" spans="1:37">
      <c r="A65" t="s">
        <v>86</v>
      </c>
      <c r="D65">
        <v>17.41</v>
      </c>
      <c r="E65">
        <v>30.67</v>
      </c>
      <c r="F65">
        <v>6.67</v>
      </c>
      <c r="G65">
        <v>6</v>
      </c>
      <c r="H65">
        <v>1</v>
      </c>
      <c r="I65" s="5">
        <v>0</v>
      </c>
      <c r="J65">
        <v>1</v>
      </c>
      <c r="K65" s="6">
        <v>0</v>
      </c>
      <c r="L65" s="5">
        <v>1</v>
      </c>
      <c r="M65" s="7">
        <v>1</v>
      </c>
      <c r="N65" s="7">
        <v>0</v>
      </c>
      <c r="O65" s="7">
        <v>0</v>
      </c>
      <c r="P65" s="7">
        <v>0</v>
      </c>
      <c r="Q65">
        <v>1</v>
      </c>
      <c r="R65" s="6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</v>
      </c>
      <c r="Z65" s="5">
        <v>0</v>
      </c>
      <c r="AA65">
        <v>1</v>
      </c>
      <c r="AB65" s="7">
        <v>1</v>
      </c>
      <c r="AC65" s="5">
        <v>1</v>
      </c>
      <c r="AD65">
        <v>1</v>
      </c>
      <c r="AE65" s="7">
        <v>1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</row>
    <row r="66" spans="1:37">
      <c r="A66" t="s">
        <v>130</v>
      </c>
      <c r="D66">
        <v>17.5</v>
      </c>
      <c r="E66">
        <v>0</v>
      </c>
      <c r="F66">
        <v>0</v>
      </c>
      <c r="G66">
        <v>0</v>
      </c>
      <c r="H66">
        <v>0</v>
      </c>
      <c r="I66" s="5">
        <v>0</v>
      </c>
      <c r="J66">
        <v>0</v>
      </c>
      <c r="K66" s="6">
        <v>0</v>
      </c>
      <c r="L66" s="5">
        <v>0</v>
      </c>
      <c r="M66" s="7">
        <v>0</v>
      </c>
      <c r="N66" s="7">
        <v>0</v>
      </c>
      <c r="O66" s="7">
        <v>0</v>
      </c>
      <c r="P66" s="7">
        <v>0</v>
      </c>
      <c r="Q66">
        <v>0</v>
      </c>
      <c r="R66" s="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5">
        <v>0</v>
      </c>
      <c r="AA66">
        <v>0</v>
      </c>
      <c r="AB66" s="7">
        <v>0</v>
      </c>
      <c r="AC66" s="5">
        <v>0</v>
      </c>
      <c r="AD66">
        <v>0</v>
      </c>
      <c r="AE66" s="7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 t="s">
        <v>114</v>
      </c>
      <c r="D67">
        <v>18</v>
      </c>
      <c r="E67">
        <v>21.67</v>
      </c>
      <c r="F67">
        <v>1.67</v>
      </c>
      <c r="G67">
        <v>8</v>
      </c>
      <c r="H67">
        <v>0</v>
      </c>
      <c r="I67" s="5">
        <v>0</v>
      </c>
      <c r="J67">
        <v>0</v>
      </c>
      <c r="K67" s="6">
        <v>0</v>
      </c>
      <c r="L67" s="5">
        <v>1</v>
      </c>
      <c r="M67" s="7">
        <v>0</v>
      </c>
      <c r="N67" s="7">
        <v>0</v>
      </c>
      <c r="O67" s="7">
        <v>1</v>
      </c>
      <c r="P67" s="7">
        <v>0</v>
      </c>
      <c r="Q67">
        <v>0</v>
      </c>
      <c r="R67" s="6">
        <v>1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 s="5">
        <v>0</v>
      </c>
      <c r="AA67">
        <v>0</v>
      </c>
      <c r="AB67" s="7">
        <v>1</v>
      </c>
      <c r="AC67" s="5">
        <v>0</v>
      </c>
      <c r="AD67">
        <v>0</v>
      </c>
      <c r="AE67" s="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</row>
    <row r="68" spans="1:37">
      <c r="A68" t="s">
        <v>192</v>
      </c>
      <c r="D68">
        <v>18.2</v>
      </c>
      <c r="E68">
        <v>50</v>
      </c>
      <c r="F68">
        <v>10</v>
      </c>
      <c r="G68">
        <v>10</v>
      </c>
      <c r="H68">
        <v>1</v>
      </c>
      <c r="I68" s="5">
        <v>1</v>
      </c>
      <c r="J68">
        <v>1</v>
      </c>
      <c r="K68" s="6">
        <v>1</v>
      </c>
      <c r="L68" s="5">
        <v>1</v>
      </c>
      <c r="M68" s="7">
        <v>1</v>
      </c>
      <c r="N68" s="7">
        <v>1</v>
      </c>
      <c r="O68" s="7">
        <v>1</v>
      </c>
      <c r="P68" s="7">
        <v>1</v>
      </c>
      <c r="Q68">
        <v>1</v>
      </c>
      <c r="R68" s="6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 s="5">
        <v>1</v>
      </c>
      <c r="AA68">
        <v>1</v>
      </c>
      <c r="AB68" s="7">
        <v>1</v>
      </c>
      <c r="AC68" s="5">
        <v>1</v>
      </c>
      <c r="AD68">
        <v>1</v>
      </c>
      <c r="AE68" s="7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1:37">
      <c r="A69" t="s">
        <v>124</v>
      </c>
      <c r="D69">
        <v>18.5</v>
      </c>
      <c r="E69">
        <v>46.67</v>
      </c>
      <c r="F69">
        <v>6.67</v>
      </c>
      <c r="G69">
        <v>10</v>
      </c>
      <c r="H69">
        <v>1</v>
      </c>
      <c r="I69" s="5">
        <v>1</v>
      </c>
      <c r="J69">
        <v>1</v>
      </c>
      <c r="K69" s="6">
        <v>1</v>
      </c>
      <c r="L69" s="5">
        <v>1</v>
      </c>
      <c r="M69" s="7">
        <v>1</v>
      </c>
      <c r="N69" s="7">
        <v>1</v>
      </c>
      <c r="O69" s="7">
        <v>1</v>
      </c>
      <c r="P69" s="7">
        <v>1</v>
      </c>
      <c r="Q69">
        <v>1</v>
      </c>
      <c r="R69" s="6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5">
        <v>1</v>
      </c>
      <c r="AA69">
        <v>1</v>
      </c>
      <c r="AB69" s="7">
        <v>1</v>
      </c>
      <c r="AC69" s="5">
        <v>1</v>
      </c>
      <c r="AD69">
        <v>1</v>
      </c>
      <c r="AE69" s="7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</row>
    <row r="70" spans="1:37">
      <c r="A70" t="s">
        <v>76</v>
      </c>
      <c r="D70">
        <v>18.52</v>
      </c>
      <c r="E70">
        <v>26</v>
      </c>
      <c r="F70">
        <v>10</v>
      </c>
      <c r="G70">
        <v>3</v>
      </c>
      <c r="H70">
        <v>0</v>
      </c>
      <c r="I70" s="5">
        <v>0</v>
      </c>
      <c r="J70">
        <v>1</v>
      </c>
      <c r="K70" s="6">
        <v>0</v>
      </c>
      <c r="L70" s="5">
        <v>0</v>
      </c>
      <c r="M70" s="7">
        <v>0</v>
      </c>
      <c r="N70" s="7">
        <v>1</v>
      </c>
      <c r="O70" s="7">
        <v>1</v>
      </c>
      <c r="P70" s="7">
        <v>0</v>
      </c>
      <c r="Q70">
        <v>0</v>
      </c>
      <c r="R70" s="6">
        <v>1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  <c r="Z70" s="5">
        <v>1</v>
      </c>
      <c r="AA70">
        <v>0</v>
      </c>
      <c r="AB70" s="7">
        <v>1</v>
      </c>
      <c r="AC70" s="5">
        <v>0</v>
      </c>
      <c r="AD70">
        <v>0</v>
      </c>
      <c r="AE70" s="7">
        <v>0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1</v>
      </c>
    </row>
    <row r="71" spans="1:37">
      <c r="A71" t="s">
        <v>179</v>
      </c>
      <c r="D71">
        <v>18.579999999999998</v>
      </c>
      <c r="E71">
        <v>37.67</v>
      </c>
      <c r="F71">
        <v>6.67</v>
      </c>
      <c r="G71">
        <v>2</v>
      </c>
      <c r="H71">
        <v>1</v>
      </c>
      <c r="I71" s="5">
        <v>1</v>
      </c>
      <c r="J71">
        <v>1</v>
      </c>
      <c r="K71" s="6">
        <v>1</v>
      </c>
      <c r="L71" s="5">
        <v>1</v>
      </c>
      <c r="M71" s="7">
        <v>1</v>
      </c>
      <c r="N71" s="7">
        <v>0</v>
      </c>
      <c r="O71" s="7">
        <v>1</v>
      </c>
      <c r="P71" s="7">
        <v>1</v>
      </c>
      <c r="Q71">
        <v>1</v>
      </c>
      <c r="R71" s="6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 s="5">
        <v>1</v>
      </c>
      <c r="AA71">
        <v>1</v>
      </c>
      <c r="AB71" s="7">
        <v>1</v>
      </c>
      <c r="AC71" s="5">
        <v>1</v>
      </c>
      <c r="AD71">
        <v>1</v>
      </c>
      <c r="AE71" s="7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</row>
    <row r="72" spans="1:37">
      <c r="A72" t="s">
        <v>200</v>
      </c>
      <c r="D72">
        <v>18.579999999999998</v>
      </c>
      <c r="E72">
        <v>30</v>
      </c>
      <c r="F72">
        <v>5</v>
      </c>
      <c r="G72">
        <v>8</v>
      </c>
      <c r="H72">
        <v>0</v>
      </c>
      <c r="I72" s="5">
        <v>1</v>
      </c>
      <c r="J72">
        <v>0</v>
      </c>
      <c r="K72" s="6">
        <v>1</v>
      </c>
      <c r="L72" s="5">
        <v>1</v>
      </c>
      <c r="M72" s="7">
        <v>0</v>
      </c>
      <c r="N72" s="7">
        <v>0</v>
      </c>
      <c r="O72" s="7">
        <v>1</v>
      </c>
      <c r="P72" s="7">
        <v>1</v>
      </c>
      <c r="Q72">
        <v>1</v>
      </c>
      <c r="R72" s="6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Z72" s="5">
        <v>1</v>
      </c>
      <c r="AA72">
        <v>1</v>
      </c>
      <c r="AB72" s="7">
        <v>1</v>
      </c>
      <c r="AC72" s="5">
        <v>0</v>
      </c>
      <c r="AD72">
        <v>1</v>
      </c>
      <c r="AE72" s="7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</row>
    <row r="73" spans="1:37">
      <c r="A73" t="s">
        <v>175</v>
      </c>
      <c r="D73">
        <v>19.18</v>
      </c>
      <c r="E73">
        <v>27.33</v>
      </c>
      <c r="F73">
        <v>3.33</v>
      </c>
      <c r="G73">
        <v>5</v>
      </c>
      <c r="H73">
        <v>0</v>
      </c>
      <c r="I73" s="5">
        <v>1</v>
      </c>
      <c r="J73">
        <v>1</v>
      </c>
      <c r="K73" s="6">
        <v>1</v>
      </c>
      <c r="L73" s="5">
        <v>0</v>
      </c>
      <c r="M73" s="7">
        <v>0</v>
      </c>
      <c r="N73" s="7">
        <v>0</v>
      </c>
      <c r="O73" s="7">
        <v>1</v>
      </c>
      <c r="P73" s="7">
        <v>0</v>
      </c>
      <c r="Q73">
        <v>0</v>
      </c>
      <c r="R73" s="6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1</v>
      </c>
      <c r="Z73" s="5">
        <v>1</v>
      </c>
      <c r="AA73">
        <v>1</v>
      </c>
      <c r="AB73" s="7">
        <v>0</v>
      </c>
      <c r="AC73" s="5">
        <v>1</v>
      </c>
      <c r="AD73">
        <v>1</v>
      </c>
      <c r="AE73" s="7">
        <v>1</v>
      </c>
      <c r="AF73">
        <v>1</v>
      </c>
      <c r="AG73">
        <v>1</v>
      </c>
      <c r="AH73">
        <v>0</v>
      </c>
      <c r="AI73">
        <v>1</v>
      </c>
      <c r="AJ73">
        <v>1</v>
      </c>
      <c r="AK73">
        <v>1</v>
      </c>
    </row>
    <row r="74" spans="1:37">
      <c r="A74" t="s">
        <v>78</v>
      </c>
      <c r="D74">
        <v>19.25</v>
      </c>
      <c r="E74">
        <v>21.33</v>
      </c>
      <c r="F74">
        <v>3.33</v>
      </c>
      <c r="G74">
        <v>7</v>
      </c>
      <c r="H74">
        <v>1</v>
      </c>
      <c r="I74" s="5">
        <v>0</v>
      </c>
      <c r="J74">
        <v>0</v>
      </c>
      <c r="K74" s="6">
        <v>0</v>
      </c>
      <c r="L74" s="5">
        <v>0</v>
      </c>
      <c r="M74" s="7">
        <v>0</v>
      </c>
      <c r="N74" s="7">
        <v>0</v>
      </c>
      <c r="O74" s="7">
        <v>1</v>
      </c>
      <c r="P74" s="7">
        <v>0</v>
      </c>
      <c r="Q74">
        <v>0</v>
      </c>
      <c r="R74" s="6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5">
        <v>1</v>
      </c>
      <c r="AA74">
        <v>1</v>
      </c>
      <c r="AB74" s="7">
        <v>1</v>
      </c>
      <c r="AC74" s="5">
        <v>0</v>
      </c>
      <c r="AD74">
        <v>1</v>
      </c>
      <c r="AE74" s="7">
        <v>0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</row>
    <row r="75" spans="1:37">
      <c r="A75" t="s">
        <v>38</v>
      </c>
      <c r="D75">
        <v>19.34</v>
      </c>
      <c r="E75">
        <v>47</v>
      </c>
      <c r="F75">
        <v>10</v>
      </c>
      <c r="G75">
        <v>10</v>
      </c>
      <c r="H75">
        <v>1</v>
      </c>
      <c r="I75" s="5">
        <v>0</v>
      </c>
      <c r="J75">
        <v>1</v>
      </c>
      <c r="K75" s="6">
        <v>1</v>
      </c>
      <c r="L75" s="5">
        <v>1</v>
      </c>
      <c r="M75" s="7">
        <v>0</v>
      </c>
      <c r="N75" s="7">
        <v>1</v>
      </c>
      <c r="O75" s="7">
        <v>0</v>
      </c>
      <c r="P75" s="7">
        <v>1</v>
      </c>
      <c r="Q75">
        <v>1</v>
      </c>
      <c r="R75" s="6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5">
        <v>1</v>
      </c>
      <c r="AA75">
        <v>1</v>
      </c>
      <c r="AB75" s="7">
        <v>1</v>
      </c>
      <c r="AC75" s="5">
        <v>1</v>
      </c>
      <c r="AD75">
        <v>1</v>
      </c>
      <c r="AE75" s="7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</row>
    <row r="76" spans="1:37">
      <c r="A76" t="s">
        <v>156</v>
      </c>
      <c r="D76">
        <v>19.420000000000002</v>
      </c>
      <c r="E76">
        <v>26.67</v>
      </c>
      <c r="F76">
        <v>6.67</v>
      </c>
      <c r="G76">
        <v>7</v>
      </c>
      <c r="H76">
        <v>0</v>
      </c>
      <c r="I76" s="5">
        <v>0</v>
      </c>
      <c r="J76">
        <v>0</v>
      </c>
      <c r="K76" s="6">
        <v>0</v>
      </c>
      <c r="L76" s="5">
        <v>1</v>
      </c>
      <c r="M76" s="7">
        <v>0</v>
      </c>
      <c r="N76" s="7">
        <v>1</v>
      </c>
      <c r="O76" s="7">
        <v>1</v>
      </c>
      <c r="P76" s="7">
        <v>1</v>
      </c>
      <c r="Q76">
        <v>0</v>
      </c>
      <c r="R76" s="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 s="5">
        <v>1</v>
      </c>
      <c r="AA76">
        <v>0</v>
      </c>
      <c r="AB76" s="7">
        <v>0</v>
      </c>
      <c r="AC76" s="5">
        <v>0</v>
      </c>
      <c r="AD76">
        <v>1</v>
      </c>
      <c r="AE76" s="7">
        <v>0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</row>
    <row r="77" spans="1:37">
      <c r="A77" t="s">
        <v>98</v>
      </c>
      <c r="D77">
        <v>19.5</v>
      </c>
      <c r="E77">
        <v>32</v>
      </c>
      <c r="F77">
        <v>10</v>
      </c>
      <c r="G77">
        <v>3</v>
      </c>
      <c r="H77">
        <v>0</v>
      </c>
      <c r="I77" s="5">
        <v>0</v>
      </c>
      <c r="J77">
        <v>1</v>
      </c>
      <c r="K77" s="6">
        <v>0</v>
      </c>
      <c r="L77" s="5">
        <v>0</v>
      </c>
      <c r="M77" s="7">
        <v>0</v>
      </c>
      <c r="N77" s="7">
        <v>1</v>
      </c>
      <c r="O77" s="7">
        <v>0</v>
      </c>
      <c r="P77" s="7">
        <v>0</v>
      </c>
      <c r="Q77">
        <v>1</v>
      </c>
      <c r="R77" s="6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 s="5">
        <v>1</v>
      </c>
      <c r="AA77">
        <v>1</v>
      </c>
      <c r="AB77" s="7">
        <v>1</v>
      </c>
      <c r="AC77" s="5">
        <v>1</v>
      </c>
      <c r="AD77">
        <v>1</v>
      </c>
      <c r="AE77" s="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0</v>
      </c>
    </row>
    <row r="78" spans="1:37">
      <c r="A78" t="s">
        <v>108</v>
      </c>
      <c r="D78">
        <v>19.5</v>
      </c>
      <c r="E78">
        <v>24.67</v>
      </c>
      <c r="F78">
        <v>6.67</v>
      </c>
      <c r="G78">
        <v>2</v>
      </c>
      <c r="H78">
        <v>0</v>
      </c>
      <c r="I78" s="5">
        <v>1</v>
      </c>
      <c r="J78">
        <v>0</v>
      </c>
      <c r="K78" s="6">
        <v>0</v>
      </c>
      <c r="L78" s="5">
        <v>0</v>
      </c>
      <c r="M78" s="7">
        <v>0</v>
      </c>
      <c r="N78" s="7">
        <v>0</v>
      </c>
      <c r="O78" s="7">
        <v>1</v>
      </c>
      <c r="P78" s="7">
        <v>0</v>
      </c>
      <c r="Q78">
        <v>1</v>
      </c>
      <c r="R78" s="6">
        <v>1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  <c r="Y78">
        <v>1</v>
      </c>
      <c r="Z78" s="5">
        <v>1</v>
      </c>
      <c r="AA78">
        <v>1</v>
      </c>
      <c r="AB78" s="7">
        <v>0</v>
      </c>
      <c r="AC78" s="5">
        <v>0</v>
      </c>
      <c r="AD78">
        <v>1</v>
      </c>
      <c r="AE78" s="7">
        <v>0</v>
      </c>
      <c r="AF78">
        <v>1</v>
      </c>
      <c r="AG78">
        <v>1</v>
      </c>
      <c r="AH78">
        <v>0</v>
      </c>
      <c r="AI78">
        <v>1</v>
      </c>
      <c r="AJ78">
        <v>1</v>
      </c>
      <c r="AK78">
        <v>1</v>
      </c>
    </row>
    <row r="79" spans="1:37">
      <c r="A79" t="s">
        <v>101</v>
      </c>
      <c r="D79">
        <v>19.8</v>
      </c>
      <c r="E79">
        <v>21.33</v>
      </c>
      <c r="F79">
        <v>3.33</v>
      </c>
      <c r="G79">
        <v>4</v>
      </c>
      <c r="H79">
        <v>0</v>
      </c>
      <c r="I79" s="5">
        <v>1</v>
      </c>
      <c r="J79">
        <v>1</v>
      </c>
      <c r="K79" s="6">
        <v>0</v>
      </c>
      <c r="L79" s="5">
        <v>0</v>
      </c>
      <c r="M79" s="7">
        <v>0</v>
      </c>
      <c r="N79" s="7">
        <v>0</v>
      </c>
      <c r="O79" s="7">
        <v>1</v>
      </c>
      <c r="P79" s="7">
        <v>0</v>
      </c>
      <c r="Q79">
        <v>0</v>
      </c>
      <c r="R79" s="6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 s="5">
        <v>1</v>
      </c>
      <c r="AA79">
        <v>1</v>
      </c>
      <c r="AB79" s="7">
        <v>0</v>
      </c>
      <c r="AC79" s="5">
        <v>1</v>
      </c>
      <c r="AD79">
        <v>0</v>
      </c>
      <c r="AE79" s="7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1</v>
      </c>
    </row>
    <row r="80" spans="1:37">
      <c r="A80" t="s">
        <v>148</v>
      </c>
      <c r="D80">
        <v>20.28</v>
      </c>
      <c r="E80">
        <v>49</v>
      </c>
      <c r="F80">
        <v>10</v>
      </c>
      <c r="G80">
        <v>10</v>
      </c>
      <c r="H80">
        <v>1</v>
      </c>
      <c r="I80" s="5">
        <v>1</v>
      </c>
      <c r="J80">
        <v>1</v>
      </c>
      <c r="K80" s="6">
        <v>1</v>
      </c>
      <c r="L80" s="5">
        <v>1</v>
      </c>
      <c r="M80" s="7">
        <v>1</v>
      </c>
      <c r="N80" s="7">
        <v>0</v>
      </c>
      <c r="O80" s="7">
        <v>1</v>
      </c>
      <c r="P80" s="7">
        <v>1</v>
      </c>
      <c r="Q80">
        <v>1</v>
      </c>
      <c r="R80" s="6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 s="5">
        <v>1</v>
      </c>
      <c r="AA80">
        <v>1</v>
      </c>
      <c r="AB80" s="7">
        <v>1</v>
      </c>
      <c r="AC80" s="5">
        <v>1</v>
      </c>
      <c r="AD80">
        <v>1</v>
      </c>
      <c r="AE80" s="7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</row>
    <row r="81" spans="1:37">
      <c r="A81" t="s">
        <v>125</v>
      </c>
      <c r="D81">
        <v>20.36</v>
      </c>
      <c r="E81">
        <v>30.67</v>
      </c>
      <c r="F81">
        <v>6.67</v>
      </c>
      <c r="G81">
        <v>6</v>
      </c>
      <c r="H81">
        <v>0</v>
      </c>
      <c r="I81" s="5">
        <v>0</v>
      </c>
      <c r="J81">
        <v>0</v>
      </c>
      <c r="K81" s="6">
        <v>1</v>
      </c>
      <c r="L81" s="5">
        <v>0</v>
      </c>
      <c r="M81" s="7">
        <v>1</v>
      </c>
      <c r="N81" s="7">
        <v>1</v>
      </c>
      <c r="O81" s="7">
        <v>1</v>
      </c>
      <c r="P81" s="7">
        <v>0</v>
      </c>
      <c r="Q81">
        <v>1</v>
      </c>
      <c r="R81" s="6">
        <v>1</v>
      </c>
      <c r="S81">
        <v>0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 s="5">
        <v>0</v>
      </c>
      <c r="AA81">
        <v>1</v>
      </c>
      <c r="AB81" s="7">
        <v>1</v>
      </c>
      <c r="AC81" s="5">
        <v>0</v>
      </c>
      <c r="AD81">
        <v>0</v>
      </c>
      <c r="AE81" s="7">
        <v>1</v>
      </c>
      <c r="AF81">
        <v>0</v>
      </c>
      <c r="AG81">
        <v>1</v>
      </c>
      <c r="AH81">
        <v>0</v>
      </c>
      <c r="AI81">
        <v>1</v>
      </c>
      <c r="AJ81">
        <v>1</v>
      </c>
      <c r="AK81">
        <v>1</v>
      </c>
    </row>
    <row r="82" spans="1:37">
      <c r="A82" t="s">
        <v>72</v>
      </c>
      <c r="D82">
        <v>20.37</v>
      </c>
      <c r="E82">
        <v>49</v>
      </c>
      <c r="F82">
        <v>10</v>
      </c>
      <c r="G82">
        <v>10</v>
      </c>
      <c r="H82">
        <v>1</v>
      </c>
      <c r="I82" s="5">
        <v>1</v>
      </c>
      <c r="J82">
        <v>1</v>
      </c>
      <c r="K82" s="6">
        <v>1</v>
      </c>
      <c r="L82" s="5">
        <v>1</v>
      </c>
      <c r="M82" s="7">
        <v>1</v>
      </c>
      <c r="N82" s="7">
        <v>0</v>
      </c>
      <c r="O82" s="7">
        <v>1</v>
      </c>
      <c r="P82" s="7">
        <v>1</v>
      </c>
      <c r="Q82">
        <v>1</v>
      </c>
      <c r="R82" s="6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5">
        <v>1</v>
      </c>
      <c r="AA82">
        <v>1</v>
      </c>
      <c r="AB82" s="7">
        <v>1</v>
      </c>
      <c r="AC82" s="5">
        <v>1</v>
      </c>
      <c r="AD82">
        <v>1</v>
      </c>
      <c r="AE82" s="7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>
      <c r="A83" t="s">
        <v>190</v>
      </c>
      <c r="D83">
        <v>20.56</v>
      </c>
      <c r="E83">
        <v>50</v>
      </c>
      <c r="F83">
        <v>10</v>
      </c>
      <c r="G83">
        <v>10</v>
      </c>
      <c r="H83">
        <v>1</v>
      </c>
      <c r="I83" s="5">
        <v>1</v>
      </c>
      <c r="J83">
        <v>1</v>
      </c>
      <c r="K83" s="6">
        <v>1</v>
      </c>
      <c r="L83" s="5">
        <v>1</v>
      </c>
      <c r="M83" s="7">
        <v>1</v>
      </c>
      <c r="N83" s="7">
        <v>1</v>
      </c>
      <c r="O83" s="7">
        <v>1</v>
      </c>
      <c r="P83" s="7">
        <v>1</v>
      </c>
      <c r="Q83">
        <v>1</v>
      </c>
      <c r="R83" s="6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s="5">
        <v>1</v>
      </c>
      <c r="AA83">
        <v>1</v>
      </c>
      <c r="AB83" s="7">
        <v>1</v>
      </c>
      <c r="AC83" s="5">
        <v>1</v>
      </c>
      <c r="AD83">
        <v>1</v>
      </c>
      <c r="AE83" s="7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97</v>
      </c>
      <c r="D84">
        <v>21.1</v>
      </c>
      <c r="E84">
        <v>28.67</v>
      </c>
      <c r="F84">
        <v>6.67</v>
      </c>
      <c r="G84">
        <v>8</v>
      </c>
      <c r="H84">
        <v>0</v>
      </c>
      <c r="I84" s="5">
        <v>0</v>
      </c>
      <c r="J84">
        <v>0</v>
      </c>
      <c r="K84" s="6">
        <v>0</v>
      </c>
      <c r="L84" s="5">
        <v>1</v>
      </c>
      <c r="M84" s="7">
        <v>1</v>
      </c>
      <c r="N84" s="7">
        <v>0</v>
      </c>
      <c r="O84" s="7">
        <v>0</v>
      </c>
      <c r="P84" s="7">
        <v>0</v>
      </c>
      <c r="Q84">
        <v>0</v>
      </c>
      <c r="R84" s="6">
        <v>1</v>
      </c>
      <c r="S84">
        <v>0</v>
      </c>
      <c r="T84">
        <v>0</v>
      </c>
      <c r="U84">
        <v>1</v>
      </c>
      <c r="V84">
        <v>1</v>
      </c>
      <c r="W84">
        <v>0</v>
      </c>
      <c r="X84">
        <v>1</v>
      </c>
      <c r="Y84">
        <v>0</v>
      </c>
      <c r="Z84" s="5">
        <v>0</v>
      </c>
      <c r="AA84">
        <v>1</v>
      </c>
      <c r="AB84" s="7">
        <v>1</v>
      </c>
      <c r="AC84" s="5">
        <v>1</v>
      </c>
      <c r="AD84">
        <v>1</v>
      </c>
      <c r="AE84" s="7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1</v>
      </c>
    </row>
    <row r="85" spans="1:37">
      <c r="A85" t="s">
        <v>54</v>
      </c>
      <c r="D85">
        <v>21.14</v>
      </c>
      <c r="E85">
        <v>45</v>
      </c>
      <c r="F85">
        <v>10</v>
      </c>
      <c r="G85">
        <v>9</v>
      </c>
      <c r="H85">
        <v>0</v>
      </c>
      <c r="I85" s="5">
        <v>1</v>
      </c>
      <c r="J85">
        <v>1</v>
      </c>
      <c r="K85" s="6">
        <v>1</v>
      </c>
      <c r="L85" s="5">
        <v>1</v>
      </c>
      <c r="M85" s="7">
        <v>0</v>
      </c>
      <c r="N85" s="7">
        <v>1</v>
      </c>
      <c r="O85" s="7">
        <v>1</v>
      </c>
      <c r="P85" s="7">
        <v>1</v>
      </c>
      <c r="Q85">
        <v>1</v>
      </c>
      <c r="R85" s="6">
        <v>1</v>
      </c>
      <c r="S85">
        <v>1</v>
      </c>
      <c r="T85">
        <v>0</v>
      </c>
      <c r="U85">
        <v>1</v>
      </c>
      <c r="V85">
        <v>1</v>
      </c>
      <c r="W85">
        <v>1</v>
      </c>
      <c r="X85">
        <v>1</v>
      </c>
      <c r="Y85">
        <v>1</v>
      </c>
      <c r="Z85" s="5">
        <v>1</v>
      </c>
      <c r="AA85">
        <v>1</v>
      </c>
      <c r="AB85" s="7">
        <v>0</v>
      </c>
      <c r="AC85" s="5">
        <v>1</v>
      </c>
      <c r="AD85">
        <v>1</v>
      </c>
      <c r="AE85" s="7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</row>
    <row r="86" spans="1:37">
      <c r="A86" t="s">
        <v>53</v>
      </c>
      <c r="D86">
        <v>21.21</v>
      </c>
      <c r="E86">
        <v>21</v>
      </c>
      <c r="F86">
        <v>5</v>
      </c>
      <c r="G86">
        <v>4</v>
      </c>
      <c r="H86">
        <v>0</v>
      </c>
      <c r="I86" s="5">
        <v>0</v>
      </c>
      <c r="J86">
        <v>0</v>
      </c>
      <c r="K86" s="6">
        <v>0</v>
      </c>
      <c r="L86" s="5">
        <v>0</v>
      </c>
      <c r="M86" s="7">
        <v>0</v>
      </c>
      <c r="N86" s="7">
        <v>1</v>
      </c>
      <c r="O86" s="7">
        <v>1</v>
      </c>
      <c r="P86" s="7">
        <v>0</v>
      </c>
      <c r="Q86">
        <v>1</v>
      </c>
      <c r="R86" s="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 s="5">
        <v>0</v>
      </c>
      <c r="AA86">
        <v>0</v>
      </c>
      <c r="AB86" s="7">
        <v>1</v>
      </c>
      <c r="AC86" s="5">
        <v>0</v>
      </c>
      <c r="AD86">
        <v>1</v>
      </c>
      <c r="AE86" s="7">
        <v>0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0</v>
      </c>
    </row>
    <row r="87" spans="1:37">
      <c r="A87" t="s">
        <v>104</v>
      </c>
      <c r="D87">
        <v>21.3</v>
      </c>
      <c r="E87">
        <v>39</v>
      </c>
      <c r="F87">
        <v>10</v>
      </c>
      <c r="G87">
        <v>9</v>
      </c>
      <c r="H87">
        <v>0</v>
      </c>
      <c r="I87" s="5">
        <v>1</v>
      </c>
      <c r="J87">
        <v>0</v>
      </c>
      <c r="K87" s="6">
        <v>1</v>
      </c>
      <c r="L87" s="5">
        <v>1</v>
      </c>
      <c r="M87" s="7">
        <v>0</v>
      </c>
      <c r="N87" s="7">
        <v>1</v>
      </c>
      <c r="O87" s="7">
        <v>1</v>
      </c>
      <c r="P87" s="7">
        <v>1</v>
      </c>
      <c r="Q87">
        <v>1</v>
      </c>
      <c r="R87" s="6">
        <v>1</v>
      </c>
      <c r="S87">
        <v>0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 s="5">
        <v>1</v>
      </c>
      <c r="AA87">
        <v>1</v>
      </c>
      <c r="AB87" s="7">
        <v>1</v>
      </c>
      <c r="AC87" s="5">
        <v>1</v>
      </c>
      <c r="AD87">
        <v>0</v>
      </c>
      <c r="AE87" s="7">
        <v>0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1</v>
      </c>
    </row>
    <row r="88" spans="1:37">
      <c r="A88" t="s">
        <v>176</v>
      </c>
      <c r="D88">
        <v>21.4</v>
      </c>
      <c r="E88">
        <v>50</v>
      </c>
      <c r="F88">
        <v>10</v>
      </c>
      <c r="G88">
        <v>10</v>
      </c>
      <c r="H88">
        <v>1</v>
      </c>
      <c r="I88" s="5">
        <v>1</v>
      </c>
      <c r="J88">
        <v>1</v>
      </c>
      <c r="K88" s="6">
        <v>1</v>
      </c>
      <c r="L88" s="5">
        <v>1</v>
      </c>
      <c r="M88" s="7">
        <v>1</v>
      </c>
      <c r="N88" s="7">
        <v>1</v>
      </c>
      <c r="O88" s="7">
        <v>1</v>
      </c>
      <c r="P88" s="7">
        <v>1</v>
      </c>
      <c r="Q88">
        <v>1</v>
      </c>
      <c r="R88" s="6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5">
        <v>1</v>
      </c>
      <c r="AA88">
        <v>1</v>
      </c>
      <c r="AB88" s="7">
        <v>1</v>
      </c>
      <c r="AC88" s="5">
        <v>1</v>
      </c>
      <c r="AD88">
        <v>1</v>
      </c>
      <c r="AE88" s="7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37">
      <c r="A89" t="s">
        <v>56</v>
      </c>
      <c r="D89">
        <v>21.42</v>
      </c>
      <c r="E89">
        <v>50</v>
      </c>
      <c r="F89">
        <v>10</v>
      </c>
      <c r="G89">
        <v>10</v>
      </c>
      <c r="H89">
        <v>1</v>
      </c>
      <c r="I89" s="5">
        <v>1</v>
      </c>
      <c r="J89">
        <v>1</v>
      </c>
      <c r="K89" s="6">
        <v>1</v>
      </c>
      <c r="L89" s="5">
        <v>1</v>
      </c>
      <c r="M89" s="7">
        <v>1</v>
      </c>
      <c r="N89" s="7">
        <v>1</v>
      </c>
      <c r="O89" s="7">
        <v>1</v>
      </c>
      <c r="P89" s="7">
        <v>1</v>
      </c>
      <c r="Q89">
        <v>1</v>
      </c>
      <c r="R89" s="6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5">
        <v>1</v>
      </c>
      <c r="AA89">
        <v>1</v>
      </c>
      <c r="AB89" s="7">
        <v>1</v>
      </c>
      <c r="AC89" s="5">
        <v>1</v>
      </c>
      <c r="AD89">
        <v>1</v>
      </c>
      <c r="AE89" s="7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118</v>
      </c>
      <c r="D90">
        <v>21.44</v>
      </c>
      <c r="E90">
        <v>21.67</v>
      </c>
      <c r="F90">
        <v>1.67</v>
      </c>
      <c r="G90">
        <v>6</v>
      </c>
      <c r="H90">
        <v>0</v>
      </c>
      <c r="I90" s="5">
        <v>0</v>
      </c>
      <c r="J90">
        <v>0</v>
      </c>
      <c r="K90" s="6">
        <v>0</v>
      </c>
      <c r="L90" s="5">
        <v>0</v>
      </c>
      <c r="M90" s="7">
        <v>1</v>
      </c>
      <c r="N90" s="7">
        <v>0</v>
      </c>
      <c r="O90" s="7">
        <v>1</v>
      </c>
      <c r="P90" s="7">
        <v>0</v>
      </c>
      <c r="Q90">
        <v>0</v>
      </c>
      <c r="R90" s="6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0</v>
      </c>
      <c r="Z90" s="5">
        <v>0</v>
      </c>
      <c r="AA90">
        <v>1</v>
      </c>
      <c r="AB90" s="7">
        <v>1</v>
      </c>
      <c r="AC90" s="5">
        <v>1</v>
      </c>
      <c r="AD90">
        <v>1</v>
      </c>
      <c r="AE90" s="7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</row>
    <row r="91" spans="1:37">
      <c r="A91" t="s">
        <v>151</v>
      </c>
      <c r="D91">
        <v>21.51</v>
      </c>
      <c r="E91">
        <v>31</v>
      </c>
      <c r="F91">
        <v>5</v>
      </c>
      <c r="G91">
        <v>5</v>
      </c>
      <c r="H91">
        <v>0</v>
      </c>
      <c r="I91" s="5">
        <v>0</v>
      </c>
      <c r="J91">
        <v>1</v>
      </c>
      <c r="K91" s="6">
        <v>0</v>
      </c>
      <c r="L91" s="5">
        <v>1</v>
      </c>
      <c r="M91" s="7">
        <v>0</v>
      </c>
      <c r="N91" s="7">
        <v>1</v>
      </c>
      <c r="O91" s="7">
        <v>1</v>
      </c>
      <c r="P91" s="7">
        <v>0</v>
      </c>
      <c r="Q91">
        <v>1</v>
      </c>
      <c r="R91" s="6">
        <v>1</v>
      </c>
      <c r="S91">
        <v>1</v>
      </c>
      <c r="T91">
        <v>1</v>
      </c>
      <c r="U91">
        <v>0</v>
      </c>
      <c r="V91">
        <v>1</v>
      </c>
      <c r="W91">
        <v>0</v>
      </c>
      <c r="X91">
        <v>1</v>
      </c>
      <c r="Y91">
        <v>1</v>
      </c>
      <c r="Z91" s="5">
        <v>0</v>
      </c>
      <c r="AA91">
        <v>1</v>
      </c>
      <c r="AB91" s="7">
        <v>1</v>
      </c>
      <c r="AC91" s="5">
        <v>1</v>
      </c>
      <c r="AD91">
        <v>1</v>
      </c>
      <c r="AE91" s="7">
        <v>1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37">
      <c r="A92" t="s">
        <v>77</v>
      </c>
      <c r="D92">
        <v>22.45</v>
      </c>
      <c r="E92">
        <v>50</v>
      </c>
      <c r="F92">
        <v>10</v>
      </c>
      <c r="G92">
        <v>10</v>
      </c>
      <c r="H92">
        <v>1</v>
      </c>
      <c r="I92" s="5">
        <v>1</v>
      </c>
      <c r="J92">
        <v>1</v>
      </c>
      <c r="K92" s="6">
        <v>1</v>
      </c>
      <c r="L92" s="5">
        <v>1</v>
      </c>
      <c r="M92" s="7">
        <v>1</v>
      </c>
      <c r="N92" s="7">
        <v>1</v>
      </c>
      <c r="O92" s="7">
        <v>1</v>
      </c>
      <c r="P92" s="7">
        <v>1</v>
      </c>
      <c r="Q92">
        <v>1</v>
      </c>
      <c r="R92" s="6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 s="5">
        <v>1</v>
      </c>
      <c r="AA92">
        <v>1</v>
      </c>
      <c r="AB92" s="7">
        <v>1</v>
      </c>
      <c r="AC92" s="5">
        <v>1</v>
      </c>
      <c r="AD92">
        <v>1</v>
      </c>
      <c r="AE92" s="7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64</v>
      </c>
      <c r="D93">
        <v>23.3</v>
      </c>
      <c r="E93">
        <v>33</v>
      </c>
      <c r="F93">
        <v>10</v>
      </c>
      <c r="G93">
        <v>6</v>
      </c>
      <c r="H93">
        <v>0</v>
      </c>
      <c r="I93" s="5">
        <v>1</v>
      </c>
      <c r="J93">
        <v>0</v>
      </c>
      <c r="K93" s="6">
        <v>0</v>
      </c>
      <c r="L93" s="5">
        <v>1</v>
      </c>
      <c r="M93" s="7">
        <v>0</v>
      </c>
      <c r="N93" s="7">
        <v>0</v>
      </c>
      <c r="O93" s="7">
        <v>0</v>
      </c>
      <c r="P93" s="7">
        <v>0</v>
      </c>
      <c r="Q93">
        <v>1</v>
      </c>
      <c r="R93" s="6">
        <v>1</v>
      </c>
      <c r="S93">
        <v>0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 s="5">
        <v>1</v>
      </c>
      <c r="AA93">
        <v>1</v>
      </c>
      <c r="AB93" s="7">
        <v>1</v>
      </c>
      <c r="AC93" s="5">
        <v>1</v>
      </c>
      <c r="AD93">
        <v>1</v>
      </c>
      <c r="AE93" s="7">
        <v>1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>
      <c r="A94" t="s">
        <v>191</v>
      </c>
      <c r="D94">
        <v>23.39</v>
      </c>
      <c r="E94">
        <v>32.67</v>
      </c>
      <c r="F94">
        <v>6.67</v>
      </c>
      <c r="G94">
        <v>9</v>
      </c>
      <c r="H94">
        <v>1</v>
      </c>
      <c r="I94" s="5">
        <v>0</v>
      </c>
      <c r="J94">
        <v>1</v>
      </c>
      <c r="K94" s="6">
        <v>1</v>
      </c>
      <c r="L94" s="5">
        <v>1</v>
      </c>
      <c r="M94" s="7">
        <v>0</v>
      </c>
      <c r="N94" s="7">
        <v>1</v>
      </c>
      <c r="O94" s="7">
        <v>1</v>
      </c>
      <c r="P94" s="7">
        <v>1</v>
      </c>
      <c r="Q94">
        <v>1</v>
      </c>
      <c r="R94" s="6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 s="5">
        <v>0</v>
      </c>
      <c r="AA94">
        <v>1</v>
      </c>
      <c r="AB94" s="7">
        <v>1</v>
      </c>
      <c r="AC94" s="5">
        <v>0</v>
      </c>
      <c r="AD94">
        <v>0</v>
      </c>
      <c r="AE94" s="7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>
      <c r="A95" t="s">
        <v>75</v>
      </c>
      <c r="D95">
        <v>23.42</v>
      </c>
      <c r="E95">
        <v>30</v>
      </c>
      <c r="F95">
        <v>5</v>
      </c>
      <c r="G95">
        <v>6</v>
      </c>
      <c r="H95">
        <v>0</v>
      </c>
      <c r="I95" s="5">
        <v>0</v>
      </c>
      <c r="J95">
        <v>0</v>
      </c>
      <c r="K95" s="6">
        <v>1</v>
      </c>
      <c r="L95" s="5">
        <v>1</v>
      </c>
      <c r="M95" s="7">
        <v>0</v>
      </c>
      <c r="N95" s="7">
        <v>1</v>
      </c>
      <c r="O95" s="7">
        <v>1</v>
      </c>
      <c r="P95" s="7">
        <v>1</v>
      </c>
      <c r="Q95">
        <v>1</v>
      </c>
      <c r="R95" s="6">
        <v>1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 s="5">
        <v>1</v>
      </c>
      <c r="AA95">
        <v>1</v>
      </c>
      <c r="AB95" s="7">
        <v>0</v>
      </c>
      <c r="AC95" s="5">
        <v>1</v>
      </c>
      <c r="AD95">
        <v>0</v>
      </c>
      <c r="AE95" s="7">
        <v>0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</row>
    <row r="96" spans="1:37">
      <c r="A96" t="s">
        <v>133</v>
      </c>
      <c r="D96">
        <v>23.52</v>
      </c>
      <c r="E96">
        <v>24</v>
      </c>
      <c r="F96">
        <v>5</v>
      </c>
      <c r="G96">
        <v>6</v>
      </c>
      <c r="H96">
        <v>0</v>
      </c>
      <c r="I96" s="5">
        <v>0</v>
      </c>
      <c r="J96">
        <v>0</v>
      </c>
      <c r="K96" s="6">
        <v>1</v>
      </c>
      <c r="L96" s="5">
        <v>0</v>
      </c>
      <c r="M96" s="7">
        <v>0</v>
      </c>
      <c r="N96" s="7">
        <v>0</v>
      </c>
      <c r="O96" s="7">
        <v>1</v>
      </c>
      <c r="P96" s="7">
        <v>0</v>
      </c>
      <c r="Q96">
        <v>0</v>
      </c>
      <c r="R96" s="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1</v>
      </c>
      <c r="Y96">
        <v>0</v>
      </c>
      <c r="Z96" s="5">
        <v>0</v>
      </c>
      <c r="AA96">
        <v>0</v>
      </c>
      <c r="AB96" s="7">
        <v>1</v>
      </c>
      <c r="AC96" s="5">
        <v>1</v>
      </c>
      <c r="AD96">
        <v>1</v>
      </c>
      <c r="AE96" s="7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</row>
    <row r="97" spans="1:37">
      <c r="A97" t="s">
        <v>174</v>
      </c>
      <c r="D97">
        <v>23.59</v>
      </c>
      <c r="E97">
        <v>50</v>
      </c>
      <c r="F97">
        <v>10</v>
      </c>
      <c r="G97">
        <v>10</v>
      </c>
      <c r="H97">
        <v>1</v>
      </c>
      <c r="I97" s="5">
        <v>1</v>
      </c>
      <c r="J97">
        <v>1</v>
      </c>
      <c r="K97" s="6">
        <v>1</v>
      </c>
      <c r="L97" s="5">
        <v>1</v>
      </c>
      <c r="M97" s="7">
        <v>1</v>
      </c>
      <c r="N97" s="7">
        <v>1</v>
      </c>
      <c r="O97" s="7">
        <v>1</v>
      </c>
      <c r="P97" s="7">
        <v>1</v>
      </c>
      <c r="Q97">
        <v>1</v>
      </c>
      <c r="R97" s="6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5">
        <v>1</v>
      </c>
      <c r="AA97">
        <v>1</v>
      </c>
      <c r="AB97" s="7">
        <v>1</v>
      </c>
      <c r="AC97" s="5">
        <v>1</v>
      </c>
      <c r="AD97">
        <v>1</v>
      </c>
      <c r="AE97" s="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  <row r="98" spans="1:37">
      <c r="A98" t="s">
        <v>162</v>
      </c>
      <c r="D98">
        <v>24.2</v>
      </c>
      <c r="E98">
        <v>32</v>
      </c>
      <c r="F98">
        <v>10</v>
      </c>
      <c r="G98">
        <v>6</v>
      </c>
      <c r="H98">
        <v>1</v>
      </c>
      <c r="I98" s="5">
        <v>0</v>
      </c>
      <c r="J98">
        <v>0</v>
      </c>
      <c r="K98" s="6">
        <v>0</v>
      </c>
      <c r="L98" s="5">
        <v>0</v>
      </c>
      <c r="M98" s="7">
        <v>0</v>
      </c>
      <c r="N98" s="7">
        <v>0</v>
      </c>
      <c r="O98" s="7">
        <v>1</v>
      </c>
      <c r="P98" s="7">
        <v>1</v>
      </c>
      <c r="Q98">
        <v>1</v>
      </c>
      <c r="R98" s="6">
        <v>1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 s="5">
        <v>0</v>
      </c>
      <c r="AA98">
        <v>1</v>
      </c>
      <c r="AB98" s="7">
        <v>0</v>
      </c>
      <c r="AC98" s="5">
        <v>1</v>
      </c>
      <c r="AD98">
        <v>1</v>
      </c>
      <c r="AE98" s="7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1</v>
      </c>
    </row>
    <row r="99" spans="1:37">
      <c r="A99" t="s">
        <v>115</v>
      </c>
      <c r="D99">
        <v>24.29</v>
      </c>
      <c r="E99">
        <v>33</v>
      </c>
      <c r="F99">
        <v>10</v>
      </c>
      <c r="G99">
        <v>8</v>
      </c>
      <c r="H99">
        <v>0</v>
      </c>
      <c r="I99" s="5">
        <v>1</v>
      </c>
      <c r="J99">
        <v>0</v>
      </c>
      <c r="K99" s="6">
        <v>0</v>
      </c>
      <c r="L99" s="5">
        <v>0</v>
      </c>
      <c r="M99" s="7">
        <v>0</v>
      </c>
      <c r="N99" s="7">
        <v>0</v>
      </c>
      <c r="O99" s="7">
        <v>1</v>
      </c>
      <c r="P99" s="7">
        <v>0</v>
      </c>
      <c r="Q99">
        <v>1</v>
      </c>
      <c r="R99" s="6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1</v>
      </c>
      <c r="Z99" s="5">
        <v>0</v>
      </c>
      <c r="AA99">
        <v>1</v>
      </c>
      <c r="AB99" s="7">
        <v>1</v>
      </c>
      <c r="AC99" s="5">
        <v>0</v>
      </c>
      <c r="AD99">
        <v>1</v>
      </c>
      <c r="AE99" s="7">
        <v>0</v>
      </c>
      <c r="AF99">
        <v>1</v>
      </c>
      <c r="AG99">
        <v>1</v>
      </c>
      <c r="AH99">
        <v>0</v>
      </c>
      <c r="AI99">
        <v>1</v>
      </c>
      <c r="AJ99">
        <v>0</v>
      </c>
      <c r="AK99">
        <v>1</v>
      </c>
    </row>
    <row r="100" spans="1:37">
      <c r="A100" t="s">
        <v>127</v>
      </c>
      <c r="D100">
        <v>24.44</v>
      </c>
      <c r="E100">
        <v>49</v>
      </c>
      <c r="F100">
        <v>10</v>
      </c>
      <c r="G100">
        <v>10</v>
      </c>
      <c r="H100">
        <v>1</v>
      </c>
      <c r="I100" s="5">
        <v>1</v>
      </c>
      <c r="J100">
        <v>1</v>
      </c>
      <c r="K100" s="6">
        <v>1</v>
      </c>
      <c r="L100" s="5">
        <v>1</v>
      </c>
      <c r="M100" s="7">
        <v>1</v>
      </c>
      <c r="N100" s="7">
        <v>0</v>
      </c>
      <c r="O100" s="7">
        <v>1</v>
      </c>
      <c r="P100" s="7">
        <v>1</v>
      </c>
      <c r="Q100">
        <v>1</v>
      </c>
      <c r="R100" s="6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s="5">
        <v>1</v>
      </c>
      <c r="AA100">
        <v>1</v>
      </c>
      <c r="AB100" s="7">
        <v>1</v>
      </c>
      <c r="AC100" s="5">
        <v>1</v>
      </c>
      <c r="AD100">
        <v>1</v>
      </c>
      <c r="AE100" s="7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</row>
    <row r="101" spans="1:37">
      <c r="A101" t="s">
        <v>121</v>
      </c>
      <c r="D101">
        <v>24.53</v>
      </c>
      <c r="E101">
        <v>50</v>
      </c>
      <c r="F101">
        <v>10</v>
      </c>
      <c r="G101">
        <v>10</v>
      </c>
      <c r="H101">
        <v>1</v>
      </c>
      <c r="I101" s="5">
        <v>1</v>
      </c>
      <c r="J101">
        <v>1</v>
      </c>
      <c r="K101" s="6">
        <v>1</v>
      </c>
      <c r="L101" s="5">
        <v>1</v>
      </c>
      <c r="M101" s="7">
        <v>1</v>
      </c>
      <c r="N101" s="7">
        <v>1</v>
      </c>
      <c r="O101" s="7">
        <v>1</v>
      </c>
      <c r="P101" s="7">
        <v>1</v>
      </c>
      <c r="Q101">
        <v>1</v>
      </c>
      <c r="R101" s="6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 s="5">
        <v>1</v>
      </c>
      <c r="AA101">
        <v>1</v>
      </c>
      <c r="AB101" s="7">
        <v>1</v>
      </c>
      <c r="AC101" s="5">
        <v>1</v>
      </c>
      <c r="AD101">
        <v>1</v>
      </c>
      <c r="AE101" s="7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</row>
    <row r="102" spans="1:37">
      <c r="A102" t="s">
        <v>155</v>
      </c>
      <c r="D102">
        <v>25.14</v>
      </c>
      <c r="E102">
        <v>39</v>
      </c>
      <c r="F102">
        <v>10</v>
      </c>
      <c r="G102">
        <v>10</v>
      </c>
      <c r="H102">
        <v>1</v>
      </c>
      <c r="I102" s="5">
        <v>0</v>
      </c>
      <c r="J102">
        <v>0</v>
      </c>
      <c r="K102" s="6">
        <v>0</v>
      </c>
      <c r="L102" s="5">
        <v>0</v>
      </c>
      <c r="M102" s="7">
        <v>1</v>
      </c>
      <c r="N102" s="7">
        <v>0</v>
      </c>
      <c r="O102" s="7">
        <v>0</v>
      </c>
      <c r="P102" s="7">
        <v>0</v>
      </c>
      <c r="Q102">
        <v>1</v>
      </c>
      <c r="R102" s="6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 s="5">
        <v>1</v>
      </c>
      <c r="AA102">
        <v>1</v>
      </c>
      <c r="AB102" s="7">
        <v>1</v>
      </c>
      <c r="AC102" s="5">
        <v>1</v>
      </c>
      <c r="AD102">
        <v>1</v>
      </c>
      <c r="AE102" s="7">
        <v>0</v>
      </c>
      <c r="AF102">
        <v>1</v>
      </c>
      <c r="AG102">
        <v>1</v>
      </c>
      <c r="AH102">
        <v>0</v>
      </c>
      <c r="AI102">
        <v>0</v>
      </c>
      <c r="AJ102">
        <v>1</v>
      </c>
      <c r="AK102">
        <v>1</v>
      </c>
    </row>
    <row r="103" spans="1:37">
      <c r="A103" t="s">
        <v>95</v>
      </c>
      <c r="D103">
        <v>25.22</v>
      </c>
      <c r="E103">
        <v>48.33</v>
      </c>
      <c r="F103">
        <v>8.33</v>
      </c>
      <c r="G103">
        <v>10</v>
      </c>
      <c r="H103">
        <v>1</v>
      </c>
      <c r="I103" s="5">
        <v>1</v>
      </c>
      <c r="J103">
        <v>1</v>
      </c>
      <c r="K103" s="6">
        <v>1</v>
      </c>
      <c r="L103" s="5">
        <v>1</v>
      </c>
      <c r="M103" s="7">
        <v>1</v>
      </c>
      <c r="N103" s="7">
        <v>1</v>
      </c>
      <c r="O103" s="7">
        <v>1</v>
      </c>
      <c r="P103" s="7">
        <v>1</v>
      </c>
      <c r="Q103">
        <v>1</v>
      </c>
      <c r="R103" s="6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5">
        <v>1</v>
      </c>
      <c r="AA103">
        <v>1</v>
      </c>
      <c r="AB103" s="7">
        <v>1</v>
      </c>
      <c r="AC103" s="5">
        <v>1</v>
      </c>
      <c r="AD103">
        <v>1</v>
      </c>
      <c r="AE103" s="7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168</v>
      </c>
      <c r="D104">
        <v>25.59</v>
      </c>
      <c r="E104">
        <v>50</v>
      </c>
      <c r="F104">
        <v>10</v>
      </c>
      <c r="G104">
        <v>10</v>
      </c>
      <c r="H104">
        <v>1</v>
      </c>
      <c r="I104" s="5">
        <v>1</v>
      </c>
      <c r="J104">
        <v>1</v>
      </c>
      <c r="K104" s="6">
        <v>1</v>
      </c>
      <c r="L104" s="5">
        <v>1</v>
      </c>
      <c r="M104" s="7">
        <v>1</v>
      </c>
      <c r="N104" s="7">
        <v>1</v>
      </c>
      <c r="O104" s="7">
        <v>1</v>
      </c>
      <c r="P104" s="7">
        <v>1</v>
      </c>
      <c r="Q104">
        <v>1</v>
      </c>
      <c r="R104" s="6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 s="5">
        <v>1</v>
      </c>
      <c r="AA104">
        <v>1</v>
      </c>
      <c r="AB104" s="7">
        <v>1</v>
      </c>
      <c r="AC104" s="5">
        <v>1</v>
      </c>
      <c r="AD104">
        <v>1</v>
      </c>
      <c r="AE104" s="7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</row>
    <row r="105" spans="1:37">
      <c r="A105" t="s">
        <v>131</v>
      </c>
      <c r="D105">
        <v>26.12</v>
      </c>
      <c r="E105">
        <v>48</v>
      </c>
      <c r="F105">
        <v>10</v>
      </c>
      <c r="G105">
        <v>10</v>
      </c>
      <c r="H105">
        <v>1</v>
      </c>
      <c r="I105" s="5">
        <v>0</v>
      </c>
      <c r="J105">
        <v>1</v>
      </c>
      <c r="K105" s="6">
        <v>1</v>
      </c>
      <c r="L105" s="5">
        <v>1</v>
      </c>
      <c r="M105" s="7">
        <v>0</v>
      </c>
      <c r="N105" s="7">
        <v>1</v>
      </c>
      <c r="O105" s="7">
        <v>1</v>
      </c>
      <c r="P105" s="7">
        <v>1</v>
      </c>
      <c r="Q105">
        <v>1</v>
      </c>
      <c r="R105" s="6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s="5">
        <v>1</v>
      </c>
      <c r="AA105">
        <v>1</v>
      </c>
      <c r="AB105" s="7">
        <v>1</v>
      </c>
      <c r="AC105" s="5">
        <v>1</v>
      </c>
      <c r="AD105">
        <v>1</v>
      </c>
      <c r="AE105" s="7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</row>
    <row r="106" spans="1:37">
      <c r="A106" t="s">
        <v>51</v>
      </c>
      <c r="D106">
        <v>26.44</v>
      </c>
      <c r="E106">
        <v>28.67</v>
      </c>
      <c r="F106">
        <v>6.67</v>
      </c>
      <c r="G106">
        <v>7</v>
      </c>
      <c r="H106">
        <v>0</v>
      </c>
      <c r="I106" s="5">
        <v>0</v>
      </c>
      <c r="J106">
        <v>0</v>
      </c>
      <c r="K106" s="6">
        <v>1</v>
      </c>
      <c r="L106" s="5">
        <v>1</v>
      </c>
      <c r="M106" s="7">
        <v>0</v>
      </c>
      <c r="N106" s="7">
        <v>1</v>
      </c>
      <c r="O106" s="7">
        <v>0</v>
      </c>
      <c r="P106" s="7">
        <v>0</v>
      </c>
      <c r="Q106">
        <v>1</v>
      </c>
      <c r="R106" s="6">
        <v>1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1</v>
      </c>
      <c r="Z106" s="5">
        <v>1</v>
      </c>
      <c r="AA106">
        <v>1</v>
      </c>
      <c r="AB106" s="7">
        <v>0</v>
      </c>
      <c r="AC106" s="5">
        <v>1</v>
      </c>
      <c r="AD106">
        <v>1</v>
      </c>
      <c r="AE106" s="7">
        <v>0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0</v>
      </c>
    </row>
    <row r="107" spans="1:37">
      <c r="A107" t="s">
        <v>65</v>
      </c>
      <c r="D107">
        <v>26.58</v>
      </c>
      <c r="E107">
        <v>32</v>
      </c>
      <c r="F107">
        <v>10</v>
      </c>
      <c r="G107">
        <v>7</v>
      </c>
      <c r="H107">
        <v>0</v>
      </c>
      <c r="I107" s="5">
        <v>0</v>
      </c>
      <c r="J107">
        <v>0</v>
      </c>
      <c r="K107" s="6">
        <v>0</v>
      </c>
      <c r="L107" s="5">
        <v>0</v>
      </c>
      <c r="M107" s="7">
        <v>0</v>
      </c>
      <c r="N107" s="7">
        <v>0</v>
      </c>
      <c r="O107" s="7">
        <v>0</v>
      </c>
      <c r="P107" s="7">
        <v>0</v>
      </c>
      <c r="Q107">
        <v>1</v>
      </c>
      <c r="R107" s="6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 s="5">
        <v>1</v>
      </c>
      <c r="AA107">
        <v>1</v>
      </c>
      <c r="AB107" s="7">
        <v>1</v>
      </c>
      <c r="AC107" s="5">
        <v>0</v>
      </c>
      <c r="AD107">
        <v>1</v>
      </c>
      <c r="AE107" s="7">
        <v>0</v>
      </c>
      <c r="AF107">
        <v>1</v>
      </c>
      <c r="AG107">
        <v>1</v>
      </c>
      <c r="AH107">
        <v>0</v>
      </c>
      <c r="AI107">
        <v>1</v>
      </c>
      <c r="AJ107">
        <v>1</v>
      </c>
      <c r="AK107">
        <v>1</v>
      </c>
    </row>
    <row r="108" spans="1:37">
      <c r="A108" t="s">
        <v>70</v>
      </c>
      <c r="D108">
        <v>27.39</v>
      </c>
      <c r="E108">
        <v>26</v>
      </c>
      <c r="F108">
        <v>5</v>
      </c>
      <c r="G108">
        <v>5</v>
      </c>
      <c r="H108">
        <v>0</v>
      </c>
      <c r="I108" s="5">
        <v>0</v>
      </c>
      <c r="J108">
        <v>0</v>
      </c>
      <c r="K108" s="6">
        <v>0</v>
      </c>
      <c r="L108" s="5">
        <v>1</v>
      </c>
      <c r="M108" s="7">
        <v>0</v>
      </c>
      <c r="N108" s="7">
        <v>1</v>
      </c>
      <c r="O108" s="7">
        <v>1</v>
      </c>
      <c r="P108" s="7">
        <v>1</v>
      </c>
      <c r="Q108">
        <v>1</v>
      </c>
      <c r="R108" s="6">
        <v>1</v>
      </c>
      <c r="S108">
        <v>0</v>
      </c>
      <c r="T108">
        <v>1</v>
      </c>
      <c r="U108">
        <v>1</v>
      </c>
      <c r="V108">
        <v>1</v>
      </c>
      <c r="W108">
        <v>0</v>
      </c>
      <c r="X108">
        <v>1</v>
      </c>
      <c r="Y108">
        <v>1</v>
      </c>
      <c r="Z108" s="5">
        <v>1</v>
      </c>
      <c r="AA108">
        <v>1</v>
      </c>
      <c r="AB108" s="7">
        <v>0</v>
      </c>
      <c r="AC108" s="5">
        <v>1</v>
      </c>
      <c r="AD108">
        <v>0</v>
      </c>
      <c r="AE108" s="7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1</v>
      </c>
    </row>
    <row r="109" spans="1:37">
      <c r="A109" t="s">
        <v>178</v>
      </c>
      <c r="D109">
        <v>27.5</v>
      </c>
      <c r="E109">
        <v>27.67</v>
      </c>
      <c r="F109">
        <v>6.67</v>
      </c>
      <c r="G109">
        <v>5</v>
      </c>
      <c r="H109">
        <v>0</v>
      </c>
      <c r="I109" s="5">
        <v>0</v>
      </c>
      <c r="J109">
        <v>0</v>
      </c>
      <c r="K109" s="6">
        <v>0</v>
      </c>
      <c r="L109" s="5">
        <v>0</v>
      </c>
      <c r="M109" s="7">
        <v>0</v>
      </c>
      <c r="N109" s="7">
        <v>0</v>
      </c>
      <c r="O109" s="7">
        <v>1</v>
      </c>
      <c r="P109" s="7">
        <v>1</v>
      </c>
      <c r="Q109">
        <v>1</v>
      </c>
      <c r="R109" s="6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1</v>
      </c>
      <c r="Z109" s="5">
        <v>0</v>
      </c>
      <c r="AA109">
        <v>0</v>
      </c>
      <c r="AB109" s="7">
        <v>1</v>
      </c>
      <c r="AC109" s="5">
        <v>1</v>
      </c>
      <c r="AD109">
        <v>1</v>
      </c>
      <c r="AE109" s="7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1</v>
      </c>
    </row>
    <row r="110" spans="1:37">
      <c r="A110" t="s">
        <v>185</v>
      </c>
      <c r="D110">
        <v>28.36</v>
      </c>
      <c r="E110">
        <v>50</v>
      </c>
      <c r="F110">
        <v>10</v>
      </c>
      <c r="G110">
        <v>10</v>
      </c>
      <c r="H110">
        <v>1</v>
      </c>
      <c r="I110" s="5">
        <v>1</v>
      </c>
      <c r="J110">
        <v>1</v>
      </c>
      <c r="K110" s="6">
        <v>1</v>
      </c>
      <c r="L110" s="5">
        <v>1</v>
      </c>
      <c r="M110" s="7">
        <v>1</v>
      </c>
      <c r="N110" s="7">
        <v>1</v>
      </c>
      <c r="O110" s="7">
        <v>1</v>
      </c>
      <c r="P110" s="7">
        <v>1</v>
      </c>
      <c r="Q110">
        <v>1</v>
      </c>
      <c r="R110" s="6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 s="5">
        <v>1</v>
      </c>
      <c r="AA110">
        <v>1</v>
      </c>
      <c r="AB110" s="7">
        <v>1</v>
      </c>
      <c r="AC110" s="5">
        <v>1</v>
      </c>
      <c r="AD110">
        <v>1</v>
      </c>
      <c r="AE110" s="7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157</v>
      </c>
      <c r="D111">
        <v>28.57</v>
      </c>
      <c r="E111">
        <v>48</v>
      </c>
      <c r="F111">
        <v>10</v>
      </c>
      <c r="G111">
        <v>10</v>
      </c>
      <c r="H111">
        <v>0</v>
      </c>
      <c r="I111" s="5">
        <v>1</v>
      </c>
      <c r="J111">
        <v>1</v>
      </c>
      <c r="K111" s="6">
        <v>1</v>
      </c>
      <c r="L111" s="5">
        <v>1</v>
      </c>
      <c r="M111" s="7">
        <v>1</v>
      </c>
      <c r="N111" s="7">
        <v>1</v>
      </c>
      <c r="O111" s="7">
        <v>1</v>
      </c>
      <c r="P111" s="7">
        <v>1</v>
      </c>
      <c r="Q111">
        <v>1</v>
      </c>
      <c r="R111" s="6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s="5">
        <v>1</v>
      </c>
      <c r="AA111">
        <v>1</v>
      </c>
      <c r="AB111" s="7">
        <v>1</v>
      </c>
      <c r="AC111" s="5">
        <v>1</v>
      </c>
      <c r="AD111">
        <v>1</v>
      </c>
      <c r="AE111" s="7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1</v>
      </c>
    </row>
    <row r="112" spans="1:37">
      <c r="A112" t="s">
        <v>143</v>
      </c>
      <c r="D112">
        <v>29.1</v>
      </c>
      <c r="E112">
        <v>50</v>
      </c>
      <c r="F112">
        <v>10</v>
      </c>
      <c r="G112">
        <v>10</v>
      </c>
      <c r="H112">
        <v>1</v>
      </c>
      <c r="I112" s="5">
        <v>1</v>
      </c>
      <c r="J112">
        <v>1</v>
      </c>
      <c r="K112" s="6">
        <v>1</v>
      </c>
      <c r="L112" s="5">
        <v>1</v>
      </c>
      <c r="M112" s="7">
        <v>1</v>
      </c>
      <c r="N112" s="7">
        <v>1</v>
      </c>
      <c r="O112" s="7">
        <v>1</v>
      </c>
      <c r="P112" s="7">
        <v>1</v>
      </c>
      <c r="Q112">
        <v>1</v>
      </c>
      <c r="R112" s="6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 s="5">
        <v>1</v>
      </c>
      <c r="AA112">
        <v>1</v>
      </c>
      <c r="AB112" s="7">
        <v>1</v>
      </c>
      <c r="AC112" s="5">
        <v>1</v>
      </c>
      <c r="AD112">
        <v>1</v>
      </c>
      <c r="AE112" s="7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</row>
    <row r="113" spans="1:37">
      <c r="A113" t="s">
        <v>172</v>
      </c>
      <c r="D113">
        <v>29.13</v>
      </c>
      <c r="E113">
        <v>48</v>
      </c>
      <c r="F113">
        <v>10</v>
      </c>
      <c r="G113">
        <v>10</v>
      </c>
      <c r="H113">
        <v>0</v>
      </c>
      <c r="I113" s="5">
        <v>1</v>
      </c>
      <c r="J113">
        <v>1</v>
      </c>
      <c r="K113" s="6">
        <v>1</v>
      </c>
      <c r="L113" s="5">
        <v>1</v>
      </c>
      <c r="M113" s="7">
        <v>1</v>
      </c>
      <c r="N113" s="7">
        <v>1</v>
      </c>
      <c r="O113" s="7">
        <v>1</v>
      </c>
      <c r="P113" s="7">
        <v>1</v>
      </c>
      <c r="Q113">
        <v>1</v>
      </c>
      <c r="R113" s="6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 s="5">
        <v>1</v>
      </c>
      <c r="AA113">
        <v>1</v>
      </c>
      <c r="AB113" s="7">
        <v>1</v>
      </c>
      <c r="AC113" s="5">
        <v>1</v>
      </c>
      <c r="AD113">
        <v>1</v>
      </c>
      <c r="AE113" s="7">
        <v>1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</v>
      </c>
    </row>
    <row r="114" spans="1:37">
      <c r="A114" t="s">
        <v>106</v>
      </c>
      <c r="D114">
        <v>29.21</v>
      </c>
      <c r="E114">
        <v>30.67</v>
      </c>
      <c r="F114">
        <v>6.67</v>
      </c>
      <c r="G114">
        <v>5</v>
      </c>
      <c r="H114">
        <v>0</v>
      </c>
      <c r="I114" s="5">
        <v>1</v>
      </c>
      <c r="J114">
        <v>1</v>
      </c>
      <c r="K114" s="6">
        <v>1</v>
      </c>
      <c r="L114" s="5">
        <v>0</v>
      </c>
      <c r="M114" s="7">
        <v>1</v>
      </c>
      <c r="N114" s="7">
        <v>0</v>
      </c>
      <c r="O114" s="7">
        <v>1</v>
      </c>
      <c r="P114" s="7">
        <v>1</v>
      </c>
      <c r="Q114">
        <v>1</v>
      </c>
      <c r="R114" s="6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v>1</v>
      </c>
      <c r="Z114" s="5">
        <v>0</v>
      </c>
      <c r="AA114">
        <v>1</v>
      </c>
      <c r="AB114" s="7">
        <v>1</v>
      </c>
      <c r="AC114" s="5">
        <v>1</v>
      </c>
      <c r="AD114">
        <v>0</v>
      </c>
      <c r="AE114" s="7">
        <v>0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</row>
    <row r="115" spans="1:37">
      <c r="A115" t="s">
        <v>49</v>
      </c>
      <c r="D115">
        <v>29.43</v>
      </c>
      <c r="E115">
        <v>31</v>
      </c>
      <c r="F115">
        <v>10</v>
      </c>
      <c r="G115">
        <v>6</v>
      </c>
      <c r="H115">
        <v>0</v>
      </c>
      <c r="I115" s="5">
        <v>0</v>
      </c>
      <c r="J115">
        <v>1</v>
      </c>
      <c r="K115" s="6">
        <v>0</v>
      </c>
      <c r="L115" s="5">
        <v>0</v>
      </c>
      <c r="M115" s="7">
        <v>0</v>
      </c>
      <c r="N115" s="7">
        <v>0</v>
      </c>
      <c r="O115" s="7">
        <v>1</v>
      </c>
      <c r="P115" s="7">
        <v>0</v>
      </c>
      <c r="Q115">
        <v>0</v>
      </c>
      <c r="R115" s="6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 s="5">
        <v>1</v>
      </c>
      <c r="AA115">
        <v>1</v>
      </c>
      <c r="AB115" s="7">
        <v>1</v>
      </c>
      <c r="AC115" s="5">
        <v>1</v>
      </c>
      <c r="AD115">
        <v>1</v>
      </c>
      <c r="AE115" s="7">
        <v>0</v>
      </c>
      <c r="AF115">
        <v>1</v>
      </c>
      <c r="AG115">
        <v>1</v>
      </c>
      <c r="AH115">
        <v>1</v>
      </c>
      <c r="AI115">
        <v>1</v>
      </c>
      <c r="AJ115">
        <v>0</v>
      </c>
      <c r="AK115">
        <v>1</v>
      </c>
    </row>
    <row r="116" spans="1:37">
      <c r="A116" t="s">
        <v>182</v>
      </c>
      <c r="D116">
        <v>29.59</v>
      </c>
      <c r="E116">
        <v>25.67</v>
      </c>
      <c r="F116">
        <v>6.67</v>
      </c>
      <c r="G116">
        <v>5</v>
      </c>
      <c r="H116">
        <v>0</v>
      </c>
      <c r="I116" s="5">
        <v>0</v>
      </c>
      <c r="J116">
        <v>0</v>
      </c>
      <c r="K116" s="6">
        <v>1</v>
      </c>
      <c r="L116" s="5">
        <v>0</v>
      </c>
      <c r="M116" s="7">
        <v>0</v>
      </c>
      <c r="N116" s="7">
        <v>1</v>
      </c>
      <c r="O116" s="7">
        <v>1</v>
      </c>
      <c r="P116" s="7">
        <v>0</v>
      </c>
      <c r="Q116">
        <v>0</v>
      </c>
      <c r="R116" s="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v>1</v>
      </c>
      <c r="Z116" s="5">
        <v>0</v>
      </c>
      <c r="AA116">
        <v>1</v>
      </c>
      <c r="AB116" s="7">
        <v>0</v>
      </c>
      <c r="AC116" s="5">
        <v>0</v>
      </c>
      <c r="AD116">
        <v>1</v>
      </c>
      <c r="AE116" s="7">
        <v>0</v>
      </c>
      <c r="AF116">
        <v>1</v>
      </c>
      <c r="AG116">
        <v>1</v>
      </c>
      <c r="AH116">
        <v>0</v>
      </c>
      <c r="AI116">
        <v>1</v>
      </c>
      <c r="AJ116">
        <v>0</v>
      </c>
      <c r="AK116">
        <v>1</v>
      </c>
    </row>
    <row r="117" spans="1:37">
      <c r="A117" t="s">
        <v>87</v>
      </c>
      <c r="D117">
        <v>30.19</v>
      </c>
      <c r="E117">
        <v>50</v>
      </c>
      <c r="F117">
        <v>10</v>
      </c>
      <c r="G117">
        <v>10</v>
      </c>
      <c r="H117">
        <v>1</v>
      </c>
      <c r="I117" s="5">
        <v>1</v>
      </c>
      <c r="J117">
        <v>1</v>
      </c>
      <c r="K117" s="6">
        <v>1</v>
      </c>
      <c r="L117" s="5">
        <v>1</v>
      </c>
      <c r="M117" s="7">
        <v>1</v>
      </c>
      <c r="N117" s="7">
        <v>1</v>
      </c>
      <c r="O117" s="7">
        <v>1</v>
      </c>
      <c r="P117" s="7">
        <v>1</v>
      </c>
      <c r="Q117">
        <v>1</v>
      </c>
      <c r="R117" s="6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 s="5">
        <v>1</v>
      </c>
      <c r="AA117">
        <v>1</v>
      </c>
      <c r="AB117" s="7">
        <v>1</v>
      </c>
      <c r="AC117" s="5">
        <v>1</v>
      </c>
      <c r="AD117">
        <v>1</v>
      </c>
      <c r="AE117" s="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63</v>
      </c>
      <c r="D118">
        <v>30.36</v>
      </c>
      <c r="E118">
        <v>33</v>
      </c>
      <c r="F118">
        <v>10</v>
      </c>
      <c r="G118">
        <v>7</v>
      </c>
      <c r="H118">
        <v>0</v>
      </c>
      <c r="I118" s="5">
        <v>0</v>
      </c>
      <c r="J118">
        <v>1</v>
      </c>
      <c r="K118" s="6">
        <v>0</v>
      </c>
      <c r="L118" s="5">
        <v>0</v>
      </c>
      <c r="M118" s="7">
        <v>0</v>
      </c>
      <c r="N118" s="7">
        <v>1</v>
      </c>
      <c r="O118" s="7">
        <v>1</v>
      </c>
      <c r="P118" s="7">
        <v>0</v>
      </c>
      <c r="Q118">
        <v>1</v>
      </c>
      <c r="R118" s="6">
        <v>0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 s="5">
        <v>0</v>
      </c>
      <c r="AA118">
        <v>1</v>
      </c>
      <c r="AB118" s="7">
        <v>1</v>
      </c>
      <c r="AC118" s="5">
        <v>0</v>
      </c>
      <c r="AD118">
        <v>1</v>
      </c>
      <c r="AE118" s="7">
        <v>0</v>
      </c>
      <c r="AF118">
        <v>0</v>
      </c>
      <c r="AG118">
        <v>1</v>
      </c>
      <c r="AH118">
        <v>0</v>
      </c>
      <c r="AI118">
        <v>1</v>
      </c>
      <c r="AJ118">
        <v>0</v>
      </c>
      <c r="AK118">
        <v>1</v>
      </c>
    </row>
    <row r="119" spans="1:37">
      <c r="A119" t="s">
        <v>129</v>
      </c>
      <c r="D119">
        <v>30.52</v>
      </c>
      <c r="E119">
        <v>41.67</v>
      </c>
      <c r="F119">
        <v>6.67</v>
      </c>
      <c r="G119">
        <v>8</v>
      </c>
      <c r="H119">
        <v>1</v>
      </c>
      <c r="I119" s="5">
        <v>1</v>
      </c>
      <c r="J119">
        <v>1</v>
      </c>
      <c r="K119" s="6">
        <v>1</v>
      </c>
      <c r="L119" s="5">
        <v>1</v>
      </c>
      <c r="M119" s="7">
        <v>0</v>
      </c>
      <c r="N119" s="7">
        <v>1</v>
      </c>
      <c r="O119" s="7">
        <v>1</v>
      </c>
      <c r="P119" s="7">
        <v>1</v>
      </c>
      <c r="Q119">
        <v>1</v>
      </c>
      <c r="R119" s="6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 s="5">
        <v>1</v>
      </c>
      <c r="AA119">
        <v>1</v>
      </c>
      <c r="AB119" s="7">
        <v>1</v>
      </c>
      <c r="AC119" s="5">
        <v>1</v>
      </c>
      <c r="AD119">
        <v>0</v>
      </c>
      <c r="AE119" s="7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>
      <c r="A120" t="s">
        <v>164</v>
      </c>
      <c r="D120">
        <v>31.31</v>
      </c>
      <c r="E120">
        <v>29.67</v>
      </c>
      <c r="F120">
        <v>6.67</v>
      </c>
      <c r="G120">
        <v>7</v>
      </c>
      <c r="H120">
        <v>0</v>
      </c>
      <c r="I120" s="5">
        <v>1</v>
      </c>
      <c r="J120">
        <v>0</v>
      </c>
      <c r="K120" s="6">
        <v>0</v>
      </c>
      <c r="L120" s="5">
        <v>1</v>
      </c>
      <c r="M120" s="7">
        <v>0</v>
      </c>
      <c r="N120" s="7">
        <v>1</v>
      </c>
      <c r="O120" s="7">
        <v>1</v>
      </c>
      <c r="P120" s="7">
        <v>0</v>
      </c>
      <c r="Q120">
        <v>1</v>
      </c>
      <c r="R120" s="6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1</v>
      </c>
      <c r="Y120">
        <v>0</v>
      </c>
      <c r="Z120" s="5">
        <v>1</v>
      </c>
      <c r="AA120">
        <v>0</v>
      </c>
      <c r="AB120" s="7">
        <v>1</v>
      </c>
      <c r="AC120" s="5">
        <v>1</v>
      </c>
      <c r="AD120">
        <v>1</v>
      </c>
      <c r="AE120" s="7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1</v>
      </c>
    </row>
    <row r="121" spans="1:37">
      <c r="A121" t="s">
        <v>201</v>
      </c>
      <c r="D121">
        <v>32.270000000000003</v>
      </c>
      <c r="E121">
        <v>49</v>
      </c>
      <c r="F121">
        <v>10</v>
      </c>
      <c r="G121">
        <v>10</v>
      </c>
      <c r="H121">
        <v>1</v>
      </c>
      <c r="I121" s="5">
        <v>1</v>
      </c>
      <c r="J121">
        <v>1</v>
      </c>
      <c r="K121" s="6">
        <v>1</v>
      </c>
      <c r="L121" s="5">
        <v>1</v>
      </c>
      <c r="M121" s="7">
        <v>1</v>
      </c>
      <c r="N121" s="7">
        <v>1</v>
      </c>
      <c r="O121" s="7">
        <v>1</v>
      </c>
      <c r="P121" s="7">
        <v>1</v>
      </c>
      <c r="Q121">
        <v>1</v>
      </c>
      <c r="R121" s="6">
        <v>1</v>
      </c>
      <c r="S121">
        <v>1</v>
      </c>
      <c r="T121">
        <v>1</v>
      </c>
      <c r="U121">
        <v>0</v>
      </c>
      <c r="V121">
        <v>1</v>
      </c>
      <c r="W121">
        <v>1</v>
      </c>
      <c r="X121">
        <v>1</v>
      </c>
      <c r="Y121">
        <v>1</v>
      </c>
      <c r="Z121" s="5">
        <v>1</v>
      </c>
      <c r="AA121">
        <v>1</v>
      </c>
      <c r="AB121" s="7">
        <v>1</v>
      </c>
      <c r="AC121" s="5">
        <v>1</v>
      </c>
      <c r="AD121">
        <v>1</v>
      </c>
      <c r="AE121" s="7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</row>
    <row r="122" spans="1:37">
      <c r="A122" t="s">
        <v>136</v>
      </c>
      <c r="D122">
        <v>33.44</v>
      </c>
      <c r="E122">
        <v>50</v>
      </c>
      <c r="F122">
        <v>10</v>
      </c>
      <c r="G122">
        <v>10</v>
      </c>
      <c r="H122">
        <v>1</v>
      </c>
      <c r="I122" s="5">
        <v>1</v>
      </c>
      <c r="J122">
        <v>1</v>
      </c>
      <c r="K122" s="6">
        <v>1</v>
      </c>
      <c r="L122" s="5">
        <v>1</v>
      </c>
      <c r="M122" s="7">
        <v>1</v>
      </c>
      <c r="N122" s="7">
        <v>1</v>
      </c>
      <c r="O122" s="7">
        <v>1</v>
      </c>
      <c r="P122" s="7">
        <v>1</v>
      </c>
      <c r="Q122">
        <v>1</v>
      </c>
      <c r="R122" s="6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 s="5">
        <v>1</v>
      </c>
      <c r="AA122">
        <v>1</v>
      </c>
      <c r="AB122" s="7">
        <v>1</v>
      </c>
      <c r="AC122" s="5">
        <v>1</v>
      </c>
      <c r="AD122">
        <v>1</v>
      </c>
      <c r="AE122" s="7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</row>
    <row r="123" spans="1:37">
      <c r="A123" t="s">
        <v>169</v>
      </c>
      <c r="D123">
        <v>33.5</v>
      </c>
      <c r="E123">
        <v>49</v>
      </c>
      <c r="F123">
        <v>10</v>
      </c>
      <c r="G123">
        <v>10</v>
      </c>
      <c r="H123">
        <v>1</v>
      </c>
      <c r="I123" s="5">
        <v>1</v>
      </c>
      <c r="J123">
        <v>1</v>
      </c>
      <c r="K123" s="6">
        <v>1</v>
      </c>
      <c r="L123" s="5">
        <v>1</v>
      </c>
      <c r="M123" s="7">
        <v>1</v>
      </c>
      <c r="N123" s="7">
        <v>1</v>
      </c>
      <c r="O123" s="7">
        <v>1</v>
      </c>
      <c r="P123" s="7">
        <v>1</v>
      </c>
      <c r="Q123">
        <v>1</v>
      </c>
      <c r="R123" s="6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 s="5">
        <v>1</v>
      </c>
      <c r="AA123">
        <v>1</v>
      </c>
      <c r="AB123" s="7">
        <v>1</v>
      </c>
      <c r="AC123" s="5">
        <v>1</v>
      </c>
      <c r="AD123">
        <v>0</v>
      </c>
      <c r="AE123" s="7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</row>
    <row r="124" spans="1:37">
      <c r="A124" t="s">
        <v>152</v>
      </c>
      <c r="D124">
        <v>35.229999999999997</v>
      </c>
      <c r="E124">
        <v>47</v>
      </c>
      <c r="F124">
        <v>10</v>
      </c>
      <c r="G124">
        <v>10</v>
      </c>
      <c r="H124">
        <v>1</v>
      </c>
      <c r="I124" s="5">
        <v>1</v>
      </c>
      <c r="J124">
        <v>1</v>
      </c>
      <c r="K124" s="6">
        <v>1</v>
      </c>
      <c r="L124" s="5">
        <v>1</v>
      </c>
      <c r="M124" s="7">
        <v>1</v>
      </c>
      <c r="N124" s="7">
        <v>0</v>
      </c>
      <c r="O124" s="7">
        <v>0</v>
      </c>
      <c r="P124" s="7">
        <v>1</v>
      </c>
      <c r="Q124">
        <v>1</v>
      </c>
      <c r="R124" s="6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 s="5">
        <v>1</v>
      </c>
      <c r="AA124">
        <v>1</v>
      </c>
      <c r="AB124" s="7">
        <v>1</v>
      </c>
      <c r="AC124" s="5">
        <v>0</v>
      </c>
      <c r="AD124">
        <v>1</v>
      </c>
      <c r="AE124" s="7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</row>
    <row r="125" spans="1:37">
      <c r="A125" t="s">
        <v>187</v>
      </c>
      <c r="D125">
        <v>37.119999999999997</v>
      </c>
      <c r="E125">
        <v>48</v>
      </c>
      <c r="F125">
        <v>10</v>
      </c>
      <c r="G125">
        <v>10</v>
      </c>
      <c r="H125">
        <v>0</v>
      </c>
      <c r="I125" s="5">
        <v>1</v>
      </c>
      <c r="J125">
        <v>1</v>
      </c>
      <c r="K125" s="6">
        <v>1</v>
      </c>
      <c r="L125" s="5">
        <v>1</v>
      </c>
      <c r="M125" s="7">
        <v>1</v>
      </c>
      <c r="N125" s="7">
        <v>0</v>
      </c>
      <c r="O125" s="7">
        <v>1</v>
      </c>
      <c r="P125" s="7">
        <v>1</v>
      </c>
      <c r="Q125">
        <v>1</v>
      </c>
      <c r="R125" s="6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s="5">
        <v>1</v>
      </c>
      <c r="AA125">
        <v>1</v>
      </c>
      <c r="AB125" s="7">
        <v>1</v>
      </c>
      <c r="AC125" s="5">
        <v>1</v>
      </c>
      <c r="AD125">
        <v>1</v>
      </c>
      <c r="AE125" s="7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</row>
    <row r="126" spans="1:37">
      <c r="A126" t="s">
        <v>147</v>
      </c>
      <c r="D126">
        <v>37.18</v>
      </c>
      <c r="E126">
        <v>46</v>
      </c>
      <c r="F126">
        <v>10</v>
      </c>
      <c r="G126">
        <v>9</v>
      </c>
      <c r="H126">
        <v>1</v>
      </c>
      <c r="I126" s="5">
        <v>1</v>
      </c>
      <c r="J126">
        <v>1</v>
      </c>
      <c r="K126" s="6">
        <v>0</v>
      </c>
      <c r="L126" s="5">
        <v>1</v>
      </c>
      <c r="M126" s="7">
        <v>0</v>
      </c>
      <c r="N126" s="7">
        <v>1</v>
      </c>
      <c r="O126" s="7">
        <v>1</v>
      </c>
      <c r="P126" s="7">
        <v>1</v>
      </c>
      <c r="Q126">
        <v>1</v>
      </c>
      <c r="R126" s="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s="5">
        <v>1</v>
      </c>
      <c r="AA126">
        <v>1</v>
      </c>
      <c r="AB126" s="7">
        <v>1</v>
      </c>
      <c r="AC126" s="5">
        <v>1</v>
      </c>
      <c r="AD126">
        <v>1</v>
      </c>
      <c r="AE126" s="7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>
        <v>1</v>
      </c>
    </row>
    <row r="127" spans="1:37">
      <c r="A127" t="s">
        <v>158</v>
      </c>
      <c r="D127">
        <v>38.19</v>
      </c>
      <c r="E127">
        <v>27</v>
      </c>
      <c r="F127">
        <v>10</v>
      </c>
      <c r="G127">
        <v>6</v>
      </c>
      <c r="H127">
        <v>1</v>
      </c>
      <c r="I127" s="5">
        <v>0</v>
      </c>
      <c r="J127">
        <v>0</v>
      </c>
      <c r="K127" s="6">
        <v>0</v>
      </c>
      <c r="L127" s="5">
        <v>0</v>
      </c>
      <c r="M127" s="7">
        <v>0</v>
      </c>
      <c r="N127" s="7">
        <v>1</v>
      </c>
      <c r="O127" s="7">
        <v>1</v>
      </c>
      <c r="P127" s="7">
        <v>0</v>
      </c>
      <c r="Q127">
        <v>0</v>
      </c>
      <c r="R127" s="6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1</v>
      </c>
      <c r="Z127" s="5">
        <v>0</v>
      </c>
      <c r="AA127">
        <v>0</v>
      </c>
      <c r="AB127" s="7">
        <v>0</v>
      </c>
      <c r="AC127" s="5">
        <v>1</v>
      </c>
      <c r="AD127">
        <v>1</v>
      </c>
      <c r="AE127" s="7">
        <v>0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1</v>
      </c>
    </row>
    <row r="128" spans="1:37">
      <c r="A128" t="s">
        <v>102</v>
      </c>
      <c r="D128">
        <v>39.14</v>
      </c>
      <c r="E128">
        <v>47</v>
      </c>
      <c r="F128">
        <v>10</v>
      </c>
      <c r="G128">
        <v>10</v>
      </c>
      <c r="H128">
        <v>1</v>
      </c>
      <c r="I128" s="5">
        <v>1</v>
      </c>
      <c r="J128">
        <v>1</v>
      </c>
      <c r="K128" s="6">
        <v>1</v>
      </c>
      <c r="L128" s="5">
        <v>1</v>
      </c>
      <c r="M128" s="7">
        <v>1</v>
      </c>
      <c r="N128" s="7">
        <v>1</v>
      </c>
      <c r="O128" s="7">
        <v>1</v>
      </c>
      <c r="P128" s="7">
        <v>1</v>
      </c>
      <c r="Q128">
        <v>1</v>
      </c>
      <c r="R128" s="6">
        <v>1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 s="5">
        <v>1</v>
      </c>
      <c r="AA128">
        <v>1</v>
      </c>
      <c r="AB128" s="7">
        <v>1</v>
      </c>
      <c r="AC128" s="5">
        <v>1</v>
      </c>
      <c r="AD128">
        <v>1</v>
      </c>
      <c r="AE128" s="7">
        <v>1</v>
      </c>
      <c r="AF128">
        <v>1</v>
      </c>
      <c r="AG128">
        <v>1</v>
      </c>
      <c r="AH128">
        <v>1</v>
      </c>
      <c r="AI128">
        <v>0</v>
      </c>
      <c r="AJ128">
        <v>1</v>
      </c>
      <c r="AK128">
        <v>1</v>
      </c>
    </row>
    <row r="129" spans="1:37">
      <c r="A129" t="s">
        <v>139</v>
      </c>
      <c r="D129">
        <v>39.17</v>
      </c>
      <c r="E129">
        <v>50</v>
      </c>
      <c r="F129">
        <v>10</v>
      </c>
      <c r="G129">
        <v>10</v>
      </c>
      <c r="H129">
        <v>1</v>
      </c>
      <c r="I129" s="5">
        <v>1</v>
      </c>
      <c r="J129">
        <v>1</v>
      </c>
      <c r="K129" s="6">
        <v>1</v>
      </c>
      <c r="L129" s="5">
        <v>1</v>
      </c>
      <c r="M129" s="7">
        <v>1</v>
      </c>
      <c r="N129" s="7">
        <v>1</v>
      </c>
      <c r="O129" s="7">
        <v>1</v>
      </c>
      <c r="P129" s="7">
        <v>1</v>
      </c>
      <c r="Q129">
        <v>1</v>
      </c>
      <c r="R129" s="6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 s="5">
        <v>1</v>
      </c>
      <c r="AA129">
        <v>1</v>
      </c>
      <c r="AB129" s="7">
        <v>1</v>
      </c>
      <c r="AC129" s="5">
        <v>1</v>
      </c>
      <c r="AD129">
        <v>1</v>
      </c>
      <c r="AE129" s="7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111</v>
      </c>
      <c r="D130">
        <v>40.21</v>
      </c>
      <c r="E130">
        <v>50</v>
      </c>
      <c r="F130">
        <v>10</v>
      </c>
      <c r="G130">
        <v>10</v>
      </c>
      <c r="H130">
        <v>1</v>
      </c>
      <c r="I130" s="5">
        <v>1</v>
      </c>
      <c r="J130">
        <v>1</v>
      </c>
      <c r="K130" s="6">
        <v>1</v>
      </c>
      <c r="L130" s="5">
        <v>1</v>
      </c>
      <c r="M130" s="7">
        <v>1</v>
      </c>
      <c r="N130" s="7">
        <v>1</v>
      </c>
      <c r="O130" s="7">
        <v>1</v>
      </c>
      <c r="P130" s="7">
        <v>1</v>
      </c>
      <c r="Q130">
        <v>1</v>
      </c>
      <c r="R130" s="6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 s="5">
        <v>1</v>
      </c>
      <c r="AA130">
        <v>1</v>
      </c>
      <c r="AB130" s="7">
        <v>1</v>
      </c>
      <c r="AC130" s="5">
        <v>1</v>
      </c>
      <c r="AD130">
        <v>1</v>
      </c>
      <c r="AE130" s="7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90</v>
      </c>
      <c r="D131">
        <v>40.369999999999997</v>
      </c>
      <c r="E131">
        <v>50</v>
      </c>
      <c r="F131">
        <v>10</v>
      </c>
      <c r="G131">
        <v>10</v>
      </c>
      <c r="H131">
        <v>1</v>
      </c>
      <c r="I131" s="5">
        <v>1</v>
      </c>
      <c r="J131">
        <v>1</v>
      </c>
      <c r="K131" s="6">
        <v>1</v>
      </c>
      <c r="L131" s="5">
        <v>1</v>
      </c>
      <c r="M131" s="7">
        <v>1</v>
      </c>
      <c r="N131" s="7">
        <v>1</v>
      </c>
      <c r="O131" s="7">
        <v>1</v>
      </c>
      <c r="P131" s="7">
        <v>1</v>
      </c>
      <c r="Q131">
        <v>1</v>
      </c>
      <c r="R131" s="6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s="5">
        <v>1</v>
      </c>
      <c r="AA131">
        <v>1</v>
      </c>
      <c r="AB131" s="7">
        <v>1</v>
      </c>
      <c r="AC131" s="5">
        <v>1</v>
      </c>
      <c r="AD131">
        <v>1</v>
      </c>
      <c r="AE131" s="7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</row>
    <row r="132" spans="1:37">
      <c r="A132" t="s">
        <v>170</v>
      </c>
      <c r="D132">
        <v>43.26</v>
      </c>
      <c r="E132">
        <v>21.67</v>
      </c>
      <c r="F132">
        <v>1.67</v>
      </c>
      <c r="G132">
        <v>7</v>
      </c>
      <c r="H132">
        <v>0</v>
      </c>
      <c r="I132" s="5">
        <v>1</v>
      </c>
      <c r="J132">
        <v>1</v>
      </c>
      <c r="K132" s="6">
        <v>0</v>
      </c>
      <c r="L132" s="5">
        <v>0</v>
      </c>
      <c r="M132" s="7">
        <v>0</v>
      </c>
      <c r="N132" s="7">
        <v>1</v>
      </c>
      <c r="O132" s="7">
        <v>0</v>
      </c>
      <c r="P132" s="7">
        <v>1</v>
      </c>
      <c r="Q132">
        <v>0</v>
      </c>
      <c r="R132" s="6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1</v>
      </c>
      <c r="Z132" s="5">
        <v>1</v>
      </c>
      <c r="AA132">
        <v>1</v>
      </c>
      <c r="AB132" s="7">
        <v>0</v>
      </c>
      <c r="AC132" s="5">
        <v>0</v>
      </c>
      <c r="AD132">
        <v>0</v>
      </c>
      <c r="AE132" s="7">
        <v>1</v>
      </c>
      <c r="AF132">
        <v>0</v>
      </c>
      <c r="AG132">
        <v>1</v>
      </c>
      <c r="AH132">
        <v>0</v>
      </c>
      <c r="AI132">
        <v>1</v>
      </c>
      <c r="AJ132">
        <v>0</v>
      </c>
      <c r="AK132">
        <v>0</v>
      </c>
    </row>
    <row r="133" spans="1:37">
      <c r="A133" t="s">
        <v>142</v>
      </c>
      <c r="D133">
        <v>44.34</v>
      </c>
      <c r="E133">
        <v>47.33</v>
      </c>
      <c r="F133">
        <v>8.33</v>
      </c>
      <c r="G133">
        <v>10</v>
      </c>
      <c r="H133">
        <v>1</v>
      </c>
      <c r="I133" s="5">
        <v>1</v>
      </c>
      <c r="J133">
        <v>1</v>
      </c>
      <c r="K133" s="6">
        <v>1</v>
      </c>
      <c r="L133" s="5">
        <v>0</v>
      </c>
      <c r="M133" s="7">
        <v>1</v>
      </c>
      <c r="N133" s="7">
        <v>1</v>
      </c>
      <c r="O133" s="7">
        <v>1</v>
      </c>
      <c r="P133" s="7">
        <v>1</v>
      </c>
      <c r="Q133">
        <v>1</v>
      </c>
      <c r="R133" s="6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s="5">
        <v>1</v>
      </c>
      <c r="AA133">
        <v>1</v>
      </c>
      <c r="AB133" s="7">
        <v>1</v>
      </c>
      <c r="AC133" s="5">
        <v>1</v>
      </c>
      <c r="AD133">
        <v>1</v>
      </c>
      <c r="AE133" s="7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93</v>
      </c>
      <c r="D134">
        <v>45.14</v>
      </c>
      <c r="E134">
        <v>48</v>
      </c>
      <c r="F134">
        <v>10</v>
      </c>
      <c r="G134">
        <v>10</v>
      </c>
      <c r="H134">
        <v>1</v>
      </c>
      <c r="I134" s="5">
        <v>1</v>
      </c>
      <c r="J134">
        <v>1</v>
      </c>
      <c r="K134" s="6">
        <v>1</v>
      </c>
      <c r="L134" s="5">
        <v>1</v>
      </c>
      <c r="M134" s="7">
        <v>0</v>
      </c>
      <c r="N134" s="7">
        <v>0</v>
      </c>
      <c r="O134" s="7">
        <v>1</v>
      </c>
      <c r="P134" s="7">
        <v>1</v>
      </c>
      <c r="Q134">
        <v>1</v>
      </c>
      <c r="R134" s="6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 s="5">
        <v>1</v>
      </c>
      <c r="AA134">
        <v>1</v>
      </c>
      <c r="AB134" s="7">
        <v>1</v>
      </c>
      <c r="AC134" s="5">
        <v>1</v>
      </c>
      <c r="AD134">
        <v>1</v>
      </c>
      <c r="AE134" s="7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</row>
    <row r="135" spans="1:37">
      <c r="A135" t="s">
        <v>116</v>
      </c>
      <c r="D135">
        <v>45.5</v>
      </c>
      <c r="E135">
        <v>31</v>
      </c>
      <c r="F135">
        <v>5</v>
      </c>
      <c r="G135">
        <v>5</v>
      </c>
      <c r="H135">
        <v>0</v>
      </c>
      <c r="I135" s="5">
        <v>0</v>
      </c>
      <c r="J135">
        <v>1</v>
      </c>
      <c r="K135" s="6">
        <v>0</v>
      </c>
      <c r="L135" s="5">
        <v>1</v>
      </c>
      <c r="M135" s="7">
        <v>0</v>
      </c>
      <c r="N135" s="7">
        <v>1</v>
      </c>
      <c r="O135" s="7">
        <v>1</v>
      </c>
      <c r="P135" s="7">
        <v>0</v>
      </c>
      <c r="Q135">
        <v>1</v>
      </c>
      <c r="R135" s="6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 s="5">
        <v>1</v>
      </c>
      <c r="AA135">
        <v>1</v>
      </c>
      <c r="AB135" s="7">
        <v>1</v>
      </c>
      <c r="AC135" s="5">
        <v>1</v>
      </c>
      <c r="AD135">
        <v>1</v>
      </c>
      <c r="AE135" s="7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</row>
    <row r="136" spans="1:37">
      <c r="A136" t="s">
        <v>50</v>
      </c>
      <c r="D136">
        <v>50</v>
      </c>
      <c r="E136">
        <v>31</v>
      </c>
      <c r="F136">
        <v>10</v>
      </c>
      <c r="G136">
        <v>6</v>
      </c>
      <c r="H136">
        <v>0</v>
      </c>
      <c r="I136" s="5">
        <v>0</v>
      </c>
      <c r="J136">
        <v>1</v>
      </c>
      <c r="K136" s="6">
        <v>0</v>
      </c>
      <c r="L136" s="5">
        <v>0</v>
      </c>
      <c r="M136" s="7">
        <v>1</v>
      </c>
      <c r="N136" s="7">
        <v>1</v>
      </c>
      <c r="O136" s="7">
        <v>0</v>
      </c>
      <c r="P136" s="7">
        <v>0</v>
      </c>
      <c r="Q136">
        <v>1</v>
      </c>
      <c r="R136" s="6">
        <v>1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 s="5">
        <v>0</v>
      </c>
      <c r="AA136">
        <v>0</v>
      </c>
      <c r="AB136" s="7">
        <v>1</v>
      </c>
      <c r="AC136" s="5">
        <v>1</v>
      </c>
      <c r="AD136">
        <v>0</v>
      </c>
      <c r="AE136" s="7">
        <v>1</v>
      </c>
      <c r="AF136">
        <v>1</v>
      </c>
      <c r="AG136">
        <v>1</v>
      </c>
      <c r="AH136">
        <v>0</v>
      </c>
      <c r="AI136">
        <v>1</v>
      </c>
      <c r="AJ136">
        <v>0</v>
      </c>
      <c r="AK136">
        <v>1</v>
      </c>
    </row>
    <row r="137" spans="1:37">
      <c r="A137" t="s">
        <v>173</v>
      </c>
      <c r="D137">
        <v>50.15</v>
      </c>
      <c r="E137">
        <v>50</v>
      </c>
      <c r="F137">
        <v>10</v>
      </c>
      <c r="G137">
        <v>10</v>
      </c>
      <c r="H137">
        <v>1</v>
      </c>
      <c r="I137" s="5">
        <v>1</v>
      </c>
      <c r="J137">
        <v>1</v>
      </c>
      <c r="K137" s="6">
        <v>1</v>
      </c>
      <c r="L137" s="5">
        <v>1</v>
      </c>
      <c r="M137" s="7">
        <v>1</v>
      </c>
      <c r="N137" s="7">
        <v>1</v>
      </c>
      <c r="O137" s="7">
        <v>1</v>
      </c>
      <c r="P137" s="7">
        <v>1</v>
      </c>
      <c r="Q137">
        <v>1</v>
      </c>
      <c r="R137" s="6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5">
        <v>1</v>
      </c>
      <c r="AA137">
        <v>1</v>
      </c>
      <c r="AB137" s="7">
        <v>1</v>
      </c>
      <c r="AC137" s="5">
        <v>1</v>
      </c>
      <c r="AD137">
        <v>1</v>
      </c>
      <c r="AE137" s="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</row>
    <row r="138" spans="1:37">
      <c r="A138" t="s">
        <v>196</v>
      </c>
      <c r="D138">
        <v>51.51</v>
      </c>
      <c r="E138">
        <v>50</v>
      </c>
      <c r="F138">
        <v>10</v>
      </c>
      <c r="G138">
        <v>10</v>
      </c>
      <c r="H138">
        <v>1</v>
      </c>
      <c r="I138" s="5">
        <v>1</v>
      </c>
      <c r="J138">
        <v>1</v>
      </c>
      <c r="K138" s="6">
        <v>1</v>
      </c>
      <c r="L138" s="5">
        <v>1</v>
      </c>
      <c r="M138" s="7">
        <v>1</v>
      </c>
      <c r="N138" s="7">
        <v>1</v>
      </c>
      <c r="O138" s="7">
        <v>1</v>
      </c>
      <c r="P138" s="7">
        <v>1</v>
      </c>
      <c r="Q138">
        <v>1</v>
      </c>
      <c r="R138" s="6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 s="5">
        <v>1</v>
      </c>
      <c r="AA138">
        <v>1</v>
      </c>
      <c r="AB138" s="7">
        <v>1</v>
      </c>
      <c r="AC138" s="5">
        <v>1</v>
      </c>
      <c r="AD138">
        <v>1</v>
      </c>
      <c r="AE138" s="7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193</v>
      </c>
      <c r="D139">
        <v>53.15</v>
      </c>
      <c r="E139">
        <v>49</v>
      </c>
      <c r="F139">
        <v>10</v>
      </c>
      <c r="G139">
        <v>10</v>
      </c>
      <c r="H139">
        <v>1</v>
      </c>
      <c r="I139" s="5">
        <v>1</v>
      </c>
      <c r="J139">
        <v>1</v>
      </c>
      <c r="K139" s="6">
        <v>1</v>
      </c>
      <c r="L139" s="5">
        <v>1</v>
      </c>
      <c r="M139" s="7">
        <v>1</v>
      </c>
      <c r="N139" s="7">
        <v>0</v>
      </c>
      <c r="O139" s="7">
        <v>1</v>
      </c>
      <c r="P139" s="7">
        <v>1</v>
      </c>
      <c r="Q139">
        <v>1</v>
      </c>
      <c r="R139" s="6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5">
        <v>1</v>
      </c>
      <c r="AA139">
        <v>1</v>
      </c>
      <c r="AB139" s="7">
        <v>1</v>
      </c>
      <c r="AC139" s="5">
        <v>1</v>
      </c>
      <c r="AD139">
        <v>1</v>
      </c>
      <c r="AE139" s="7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189</v>
      </c>
      <c r="D140">
        <v>53.7</v>
      </c>
      <c r="E140">
        <v>15.33</v>
      </c>
      <c r="F140">
        <v>3.33</v>
      </c>
      <c r="G140">
        <v>3</v>
      </c>
      <c r="H140">
        <v>0</v>
      </c>
      <c r="I140" s="5">
        <v>0</v>
      </c>
      <c r="J140">
        <v>1</v>
      </c>
      <c r="K140" s="6">
        <v>0</v>
      </c>
      <c r="L140" s="5">
        <v>0</v>
      </c>
      <c r="M140" s="7">
        <v>0</v>
      </c>
      <c r="N140" s="7">
        <v>0</v>
      </c>
      <c r="O140" s="7">
        <v>1</v>
      </c>
      <c r="P140" s="7">
        <v>0</v>
      </c>
      <c r="Q140">
        <v>0</v>
      </c>
      <c r="R140" s="6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 s="5">
        <v>0</v>
      </c>
      <c r="AA140">
        <v>0</v>
      </c>
      <c r="AB140" s="7">
        <v>1</v>
      </c>
      <c r="AC140" s="5">
        <v>0</v>
      </c>
      <c r="AD140">
        <v>0</v>
      </c>
      <c r="AE140" s="7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0</v>
      </c>
    </row>
    <row r="141" spans="1:37">
      <c r="A141" t="s">
        <v>115</v>
      </c>
      <c r="D141">
        <v>54.38</v>
      </c>
      <c r="E141">
        <v>42.67</v>
      </c>
      <c r="F141">
        <v>6.67</v>
      </c>
      <c r="G141">
        <v>9</v>
      </c>
      <c r="H141">
        <v>1</v>
      </c>
      <c r="I141" s="5">
        <v>1</v>
      </c>
      <c r="J141">
        <v>1</v>
      </c>
      <c r="K141" s="6">
        <v>1</v>
      </c>
      <c r="L141" s="5">
        <v>1</v>
      </c>
      <c r="M141" s="7">
        <v>1</v>
      </c>
      <c r="N141" s="7">
        <v>0</v>
      </c>
      <c r="O141" s="7">
        <v>1</v>
      </c>
      <c r="P141" s="7">
        <v>1</v>
      </c>
      <c r="Q141">
        <v>1</v>
      </c>
      <c r="R141" s="6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1</v>
      </c>
      <c r="Z141" s="5">
        <v>1</v>
      </c>
      <c r="AA141">
        <v>1</v>
      </c>
      <c r="AB141" s="7">
        <v>1</v>
      </c>
      <c r="AC141" s="5">
        <v>0</v>
      </c>
      <c r="AD141">
        <v>1</v>
      </c>
      <c r="AE141" s="7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</row>
    <row r="142" spans="1:37">
      <c r="A142" t="s">
        <v>103</v>
      </c>
      <c r="D142">
        <v>54.4</v>
      </c>
      <c r="E142">
        <v>50</v>
      </c>
      <c r="F142">
        <v>10</v>
      </c>
      <c r="G142">
        <v>10</v>
      </c>
      <c r="H142">
        <v>1</v>
      </c>
      <c r="I142" s="5">
        <v>1</v>
      </c>
      <c r="J142">
        <v>1</v>
      </c>
      <c r="K142" s="6">
        <v>1</v>
      </c>
      <c r="L142" s="5">
        <v>1</v>
      </c>
      <c r="M142" s="7">
        <v>1</v>
      </c>
      <c r="N142" s="7">
        <v>1</v>
      </c>
      <c r="O142" s="7">
        <v>1</v>
      </c>
      <c r="P142" s="7">
        <v>1</v>
      </c>
      <c r="Q142">
        <v>1</v>
      </c>
      <c r="R142" s="6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 s="5">
        <v>1</v>
      </c>
      <c r="AA142">
        <v>1</v>
      </c>
      <c r="AB142" s="7">
        <v>1</v>
      </c>
      <c r="AC142" s="5">
        <v>1</v>
      </c>
      <c r="AD142">
        <v>1</v>
      </c>
      <c r="AE142" s="7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</row>
    <row r="143" spans="1:37">
      <c r="A143" t="s">
        <v>165</v>
      </c>
      <c r="D143">
        <v>55.51</v>
      </c>
      <c r="E143">
        <v>25</v>
      </c>
      <c r="F143">
        <v>10</v>
      </c>
      <c r="G143">
        <v>1</v>
      </c>
      <c r="H143">
        <v>1</v>
      </c>
      <c r="I143" s="5">
        <v>0</v>
      </c>
      <c r="J143">
        <v>0</v>
      </c>
      <c r="K143" s="6">
        <v>1</v>
      </c>
      <c r="L143" s="5">
        <v>1</v>
      </c>
      <c r="M143" s="7">
        <v>1</v>
      </c>
      <c r="N143" s="7">
        <v>0</v>
      </c>
      <c r="O143" s="7">
        <v>0</v>
      </c>
      <c r="P143" s="7">
        <v>0</v>
      </c>
      <c r="Q143">
        <v>0</v>
      </c>
      <c r="R143" s="6">
        <v>1</v>
      </c>
      <c r="S143">
        <v>1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 s="5">
        <v>0</v>
      </c>
      <c r="AA143">
        <v>0</v>
      </c>
      <c r="AB143" s="7">
        <v>1</v>
      </c>
      <c r="AC143" s="5">
        <v>0</v>
      </c>
      <c r="AD143">
        <v>0</v>
      </c>
      <c r="AE143" s="7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</row>
    <row r="144" spans="1:37">
      <c r="A144" t="s">
        <v>96</v>
      </c>
      <c r="D144">
        <v>58.47</v>
      </c>
      <c r="E144">
        <v>38</v>
      </c>
      <c r="F144">
        <v>10</v>
      </c>
      <c r="G144">
        <v>9</v>
      </c>
      <c r="H144">
        <v>0</v>
      </c>
      <c r="I144" s="5">
        <v>1</v>
      </c>
      <c r="J144">
        <v>0</v>
      </c>
      <c r="K144" s="6">
        <v>0</v>
      </c>
      <c r="L144" s="5">
        <v>1</v>
      </c>
      <c r="M144" s="7">
        <v>0</v>
      </c>
      <c r="N144" s="7">
        <v>1</v>
      </c>
      <c r="O144" s="7">
        <v>1</v>
      </c>
      <c r="P144" s="7">
        <v>1</v>
      </c>
      <c r="Q144">
        <v>1</v>
      </c>
      <c r="R144" s="6">
        <v>1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 s="5">
        <v>0</v>
      </c>
      <c r="AA144">
        <v>1</v>
      </c>
      <c r="AB144" s="7">
        <v>1</v>
      </c>
      <c r="AC144" s="5">
        <v>1</v>
      </c>
      <c r="AD144">
        <v>1</v>
      </c>
      <c r="AE144" s="7">
        <v>0</v>
      </c>
      <c r="AF144">
        <v>1</v>
      </c>
      <c r="AG144">
        <v>1</v>
      </c>
      <c r="AH144">
        <v>0</v>
      </c>
      <c r="AI144">
        <v>1</v>
      </c>
      <c r="AJ144">
        <v>0</v>
      </c>
      <c r="AK144">
        <v>1</v>
      </c>
    </row>
    <row r="145" spans="1:37">
      <c r="A145" t="s">
        <v>135</v>
      </c>
      <c r="D145">
        <v>59.17</v>
      </c>
      <c r="E145">
        <v>49</v>
      </c>
      <c r="F145">
        <v>10</v>
      </c>
      <c r="G145">
        <v>10</v>
      </c>
      <c r="H145">
        <v>1</v>
      </c>
      <c r="I145" s="5">
        <v>1</v>
      </c>
      <c r="J145">
        <v>1</v>
      </c>
      <c r="K145" s="6">
        <v>1</v>
      </c>
      <c r="L145" s="5">
        <v>1</v>
      </c>
      <c r="M145" s="7">
        <v>1</v>
      </c>
      <c r="N145" s="7">
        <v>1</v>
      </c>
      <c r="O145" s="7">
        <v>1</v>
      </c>
      <c r="P145" s="7">
        <v>1</v>
      </c>
      <c r="Q145">
        <v>1</v>
      </c>
      <c r="R145" s="6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5">
        <v>1</v>
      </c>
      <c r="AA145">
        <v>1</v>
      </c>
      <c r="AB145" s="7">
        <v>1</v>
      </c>
      <c r="AC145" s="5">
        <v>1</v>
      </c>
      <c r="AD145">
        <v>1</v>
      </c>
      <c r="AE145" s="7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0</v>
      </c>
    </row>
    <row r="146" spans="1:37">
      <c r="A146" t="s">
        <v>52</v>
      </c>
      <c r="D146">
        <v>59.2</v>
      </c>
      <c r="E146">
        <v>35</v>
      </c>
      <c r="F146">
        <v>10</v>
      </c>
      <c r="G146">
        <v>5</v>
      </c>
      <c r="H146">
        <v>0</v>
      </c>
      <c r="I146" s="5">
        <v>1</v>
      </c>
      <c r="J146">
        <v>1</v>
      </c>
      <c r="K146" s="6">
        <v>1</v>
      </c>
      <c r="L146" s="5">
        <v>1</v>
      </c>
      <c r="M146" s="7">
        <v>1</v>
      </c>
      <c r="N146" s="7">
        <v>1</v>
      </c>
      <c r="O146" s="7">
        <v>0</v>
      </c>
      <c r="P146" s="7">
        <v>1</v>
      </c>
      <c r="Q146">
        <v>1</v>
      </c>
      <c r="R146" s="6">
        <v>1</v>
      </c>
      <c r="S146">
        <v>0</v>
      </c>
      <c r="T146">
        <v>1</v>
      </c>
      <c r="U146">
        <v>0</v>
      </c>
      <c r="V146">
        <v>1</v>
      </c>
      <c r="W146">
        <v>1</v>
      </c>
      <c r="X146">
        <v>0</v>
      </c>
      <c r="Y146">
        <v>1</v>
      </c>
      <c r="Z146" s="5">
        <v>1</v>
      </c>
      <c r="AA146">
        <v>1</v>
      </c>
      <c r="AB146" s="7">
        <v>1</v>
      </c>
      <c r="AC146" s="5">
        <v>1</v>
      </c>
      <c r="AD146">
        <v>0</v>
      </c>
      <c r="AE146" s="7">
        <v>0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1</v>
      </c>
    </row>
    <row r="147" spans="1:37">
      <c r="A147" t="s">
        <v>184</v>
      </c>
      <c r="D147">
        <v>59.23</v>
      </c>
      <c r="E147">
        <v>30</v>
      </c>
      <c r="F147">
        <v>10</v>
      </c>
      <c r="G147">
        <v>4</v>
      </c>
      <c r="H147">
        <v>0</v>
      </c>
      <c r="I147" s="5">
        <v>0</v>
      </c>
      <c r="J147">
        <v>1</v>
      </c>
      <c r="K147" s="6">
        <v>0</v>
      </c>
      <c r="L147" s="5">
        <v>1</v>
      </c>
      <c r="M147" s="7">
        <v>0</v>
      </c>
      <c r="N147" s="7">
        <v>0</v>
      </c>
      <c r="O147" s="7">
        <v>1</v>
      </c>
      <c r="P147" s="7">
        <v>0</v>
      </c>
      <c r="Q147">
        <v>0</v>
      </c>
      <c r="R147" s="6">
        <v>0</v>
      </c>
      <c r="S147">
        <v>1</v>
      </c>
      <c r="T147">
        <v>0</v>
      </c>
      <c r="U147">
        <v>1</v>
      </c>
      <c r="V147">
        <v>1</v>
      </c>
      <c r="W147">
        <v>0</v>
      </c>
      <c r="X147">
        <v>1</v>
      </c>
      <c r="Y147">
        <v>1</v>
      </c>
      <c r="Z147" s="5">
        <v>1</v>
      </c>
      <c r="AA147">
        <v>1</v>
      </c>
      <c r="AB147" s="7">
        <v>1</v>
      </c>
      <c r="AC147" s="5">
        <v>1</v>
      </c>
      <c r="AD147">
        <v>1</v>
      </c>
      <c r="AE147" s="7">
        <v>0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>
      <c r="A148" t="s">
        <v>171</v>
      </c>
      <c r="D148">
        <v>60</v>
      </c>
      <c r="E148">
        <v>36.67</v>
      </c>
      <c r="F148">
        <v>1.67</v>
      </c>
      <c r="G148">
        <v>7</v>
      </c>
      <c r="H148">
        <v>1</v>
      </c>
      <c r="I148" s="5">
        <v>1</v>
      </c>
      <c r="J148">
        <v>1</v>
      </c>
      <c r="K148" s="6">
        <v>1</v>
      </c>
      <c r="L148" s="5">
        <v>1</v>
      </c>
      <c r="M148" s="7">
        <v>1</v>
      </c>
      <c r="N148" s="7">
        <v>1</v>
      </c>
      <c r="O148" s="7">
        <v>0</v>
      </c>
      <c r="P148" s="7">
        <v>0</v>
      </c>
      <c r="Q148">
        <v>1</v>
      </c>
      <c r="R148" s="6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 s="5">
        <v>1</v>
      </c>
      <c r="AA148">
        <v>1</v>
      </c>
      <c r="AB148" s="7">
        <v>1</v>
      </c>
      <c r="AC148" s="5">
        <v>1</v>
      </c>
      <c r="AD148">
        <v>1</v>
      </c>
      <c r="AE148" s="7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</row>
    <row r="150" spans="1:37">
      <c r="A150" t="s">
        <v>202</v>
      </c>
      <c r="B150">
        <f>COUNT(D3:D148)</f>
        <v>146</v>
      </c>
      <c r="C150">
        <f>B150+14</f>
        <v>160</v>
      </c>
    </row>
    <row r="151" spans="1:37">
      <c r="A151" t="s">
        <v>238</v>
      </c>
      <c r="C151">
        <f>AVERAGE(D3:D148)</f>
        <v>22.036575342465753</v>
      </c>
    </row>
    <row r="152" spans="1:37">
      <c r="A152" t="s">
        <v>239</v>
      </c>
      <c r="C152">
        <f>AVERAGE(E3:E148)</f>
        <v>35.324726027397269</v>
      </c>
    </row>
    <row r="202" spans="1:5">
      <c r="A202" t="s">
        <v>240</v>
      </c>
      <c r="C202">
        <v>14</v>
      </c>
      <c r="D202">
        <f>C202/160</f>
        <v>8.7499999999999994E-2</v>
      </c>
      <c r="E202" s="16">
        <v>8.7499999999999994E-2</v>
      </c>
    </row>
    <row r="203" spans="1:5">
      <c r="A203" t="s">
        <v>214</v>
      </c>
      <c r="C203">
        <v>36</v>
      </c>
      <c r="D203">
        <f t="shared" ref="D203:D208" si="0">C203/160</f>
        <v>0.22500000000000001</v>
      </c>
      <c r="E203" s="16">
        <v>0.22500000000000001</v>
      </c>
    </row>
    <row r="204" spans="1:5">
      <c r="A204" t="s">
        <v>215</v>
      </c>
      <c r="C204">
        <v>41</v>
      </c>
      <c r="D204">
        <f t="shared" si="0"/>
        <v>0.25624999999999998</v>
      </c>
      <c r="E204" s="16">
        <v>0.25624999999999998</v>
      </c>
    </row>
    <row r="205" spans="1:5">
      <c r="A205" t="s">
        <v>216</v>
      </c>
      <c r="C205">
        <v>37</v>
      </c>
      <c r="D205">
        <f t="shared" si="0"/>
        <v>0.23125000000000001</v>
      </c>
      <c r="E205" s="16">
        <v>0.23125000000000001</v>
      </c>
    </row>
    <row r="206" spans="1:5">
      <c r="A206" t="s">
        <v>217</v>
      </c>
      <c r="C206">
        <v>13</v>
      </c>
      <c r="D206">
        <f t="shared" si="0"/>
        <v>8.1250000000000003E-2</v>
      </c>
      <c r="E206" s="16">
        <v>8.1250000000000003E-2</v>
      </c>
    </row>
    <row r="207" spans="1:5">
      <c r="A207" t="s">
        <v>218</v>
      </c>
      <c r="C207">
        <v>7</v>
      </c>
      <c r="D207">
        <f t="shared" si="0"/>
        <v>4.3749999999999997E-2</v>
      </c>
      <c r="E207" s="16">
        <v>4.3749999999999997E-2</v>
      </c>
    </row>
    <row r="208" spans="1:5">
      <c r="A208" t="s">
        <v>219</v>
      </c>
      <c r="C208">
        <v>12</v>
      </c>
      <c r="D208">
        <f t="shared" si="0"/>
        <v>7.4999999999999997E-2</v>
      </c>
      <c r="E208" s="16">
        <v>7.4999999999999997E-2</v>
      </c>
    </row>
    <row r="210" spans="1:3">
      <c r="A210" t="s">
        <v>241</v>
      </c>
      <c r="C210">
        <f>SUM(C202:C208)</f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sqref="A1:C9"/>
    </sheetView>
  </sheetViews>
  <sheetFormatPr defaultRowHeight="12.75"/>
  <cols>
    <col min="1" max="1" width="14.42578125" bestFit="1" customWidth="1"/>
    <col min="2" max="2" width="18.42578125" bestFit="1" customWidth="1"/>
    <col min="3" max="3" width="16.28515625" bestFit="1" customWidth="1"/>
  </cols>
  <sheetData>
    <row r="1" spans="1:3">
      <c r="B1" s="23" t="s">
        <v>332</v>
      </c>
    </row>
    <row r="2" spans="1:3">
      <c r="A2" s="23" t="s">
        <v>321</v>
      </c>
      <c r="B2" t="s">
        <v>331</v>
      </c>
      <c r="C2" t="s">
        <v>333</v>
      </c>
    </row>
    <row r="3" spans="1:3">
      <c r="A3" s="24" t="s">
        <v>327</v>
      </c>
      <c r="B3" s="26">
        <v>1535.5600000000002</v>
      </c>
      <c r="C3" s="26">
        <v>2156.0500000000002</v>
      </c>
    </row>
    <row r="4" spans="1:3">
      <c r="A4" s="25" t="s">
        <v>251</v>
      </c>
      <c r="B4" s="26">
        <v>1045.2700000000002</v>
      </c>
      <c r="C4" s="26">
        <v>1378.38</v>
      </c>
    </row>
    <row r="5" spans="1:3">
      <c r="A5" s="25" t="s">
        <v>252</v>
      </c>
      <c r="B5" s="26">
        <v>490.28999999999996</v>
      </c>
      <c r="C5" s="26">
        <v>777.67</v>
      </c>
    </row>
    <row r="6" spans="1:3">
      <c r="A6" s="24" t="s">
        <v>326</v>
      </c>
      <c r="B6" s="26">
        <v>1681.7799999999997</v>
      </c>
      <c r="C6" s="26">
        <v>3001.3599999999997</v>
      </c>
    </row>
    <row r="7" spans="1:3">
      <c r="A7" s="25" t="s">
        <v>251</v>
      </c>
      <c r="B7" s="26">
        <v>667.01</v>
      </c>
      <c r="C7" s="26">
        <v>1004.3599999999997</v>
      </c>
    </row>
    <row r="8" spans="1:3">
      <c r="A8" s="25" t="s">
        <v>252</v>
      </c>
      <c r="B8" s="26">
        <v>1014.7699999999999</v>
      </c>
      <c r="C8" s="26">
        <v>1997</v>
      </c>
    </row>
    <row r="9" spans="1:3">
      <c r="A9" s="24" t="s">
        <v>322</v>
      </c>
      <c r="B9" s="26">
        <v>3217.34</v>
      </c>
      <c r="C9" s="26">
        <v>5157.41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48"/>
  <sheetViews>
    <sheetView topLeftCell="A3" workbookViewId="0">
      <selection activeCell="C133" sqref="C133"/>
    </sheetView>
  </sheetViews>
  <sheetFormatPr defaultRowHeight="12.75"/>
  <cols>
    <col min="1" max="1" width="64.28515625" bestFit="1" customWidth="1"/>
    <col min="2" max="2" width="12.28515625" customWidth="1"/>
    <col min="3" max="3" width="13" customWidth="1"/>
    <col min="4" max="4" width="11" customWidth="1"/>
    <col min="5" max="6" width="10.85546875" customWidth="1"/>
    <col min="37" max="37" width="13.140625" bestFit="1" customWidth="1"/>
    <col min="38" max="38" width="14.140625" bestFit="1" customWidth="1"/>
  </cols>
  <sheetData>
    <row r="1" spans="1:38" ht="20.25" thickBot="1">
      <c r="A1" s="15" t="s">
        <v>242</v>
      </c>
    </row>
    <row r="2" spans="1:38" ht="13.5" thickTop="1">
      <c r="A2" s="1" t="s">
        <v>0</v>
      </c>
      <c r="B2" s="1" t="s">
        <v>325</v>
      </c>
      <c r="C2" s="1" t="s">
        <v>3</v>
      </c>
      <c r="D2" s="1" t="s">
        <v>4</v>
      </c>
      <c r="E2" s="10" t="s">
        <v>226</v>
      </c>
      <c r="F2" s="10" t="s">
        <v>227</v>
      </c>
      <c r="G2" s="10" t="s">
        <v>5</v>
      </c>
      <c r="H2" s="11" t="s">
        <v>6</v>
      </c>
      <c r="I2" s="10" t="s">
        <v>7</v>
      </c>
      <c r="J2" s="12" t="s">
        <v>8</v>
      </c>
      <c r="K2" s="11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0" t="s">
        <v>14</v>
      </c>
      <c r="Q2" s="12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1" t="s">
        <v>23</v>
      </c>
      <c r="Z2" s="10" t="s">
        <v>24</v>
      </c>
      <c r="AA2" s="13" t="s">
        <v>25</v>
      </c>
      <c r="AB2" s="11" t="s">
        <v>26</v>
      </c>
      <c r="AC2" s="10" t="s">
        <v>27</v>
      </c>
      <c r="AD2" s="13" t="s">
        <v>28</v>
      </c>
      <c r="AE2" s="10" t="s">
        <v>29</v>
      </c>
      <c r="AF2" s="10" t="s">
        <v>30</v>
      </c>
      <c r="AG2" s="10" t="s">
        <v>31</v>
      </c>
      <c r="AH2" s="10" t="s">
        <v>32</v>
      </c>
      <c r="AI2" s="10" t="s">
        <v>33</v>
      </c>
      <c r="AJ2" s="10" t="s">
        <v>34</v>
      </c>
      <c r="AK2" s="1" t="s">
        <v>243</v>
      </c>
      <c r="AL2" s="1" t="s">
        <v>328</v>
      </c>
    </row>
    <row r="3" spans="1:38">
      <c r="A3" t="s">
        <v>128</v>
      </c>
      <c r="B3" s="8" t="s">
        <v>326</v>
      </c>
      <c r="C3">
        <v>0.56000000000000005</v>
      </c>
      <c r="D3">
        <v>16</v>
      </c>
      <c r="E3">
        <v>0</v>
      </c>
      <c r="F3">
        <v>2</v>
      </c>
      <c r="G3">
        <v>0</v>
      </c>
      <c r="H3" s="5">
        <v>0</v>
      </c>
      <c r="I3">
        <v>1</v>
      </c>
      <c r="J3" s="6">
        <v>0</v>
      </c>
      <c r="K3" s="5">
        <v>0</v>
      </c>
      <c r="L3" s="7">
        <v>0</v>
      </c>
      <c r="M3" s="7">
        <v>0</v>
      </c>
      <c r="N3" s="7">
        <v>0</v>
      </c>
      <c r="O3" s="7">
        <v>1</v>
      </c>
      <c r="P3">
        <v>1</v>
      </c>
      <c r="Q3" s="6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 s="5">
        <v>0</v>
      </c>
      <c r="Z3">
        <v>1</v>
      </c>
      <c r="AA3" s="7">
        <v>1</v>
      </c>
      <c r="AB3" s="5">
        <v>1</v>
      </c>
      <c r="AC3">
        <v>1</v>
      </c>
      <c r="AD3" s="7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1</v>
      </c>
      <c r="AK3" s="19" t="str">
        <f>'Categories Report'!$A$8</f>
        <v>Category 3</v>
      </c>
      <c r="AL3" s="19" t="str">
        <f>'Categories Report_0'!$A$6</f>
        <v>Category 1</v>
      </c>
    </row>
    <row r="4" spans="1:38">
      <c r="A4" t="s">
        <v>110</v>
      </c>
      <c r="B4" s="8" t="s">
        <v>326</v>
      </c>
      <c r="C4">
        <v>1.23</v>
      </c>
      <c r="D4">
        <v>19.670000000000002</v>
      </c>
      <c r="E4">
        <v>1.67</v>
      </c>
      <c r="F4">
        <v>3</v>
      </c>
      <c r="G4">
        <v>0</v>
      </c>
      <c r="H4" s="5">
        <v>0</v>
      </c>
      <c r="I4">
        <v>0</v>
      </c>
      <c r="J4" s="6">
        <v>0</v>
      </c>
      <c r="K4" s="5">
        <v>0</v>
      </c>
      <c r="L4" s="7">
        <v>0</v>
      </c>
      <c r="M4" s="7">
        <v>0</v>
      </c>
      <c r="N4" s="7">
        <v>0</v>
      </c>
      <c r="O4" s="7">
        <v>1</v>
      </c>
      <c r="P4">
        <v>0</v>
      </c>
      <c r="Q4" s="6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 s="5">
        <v>0</v>
      </c>
      <c r="Z4">
        <v>1</v>
      </c>
      <c r="AA4" s="7">
        <v>1</v>
      </c>
      <c r="AB4" s="5">
        <v>1</v>
      </c>
      <c r="AC4">
        <v>1</v>
      </c>
      <c r="AD4" s="7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 s="19" t="str">
        <f>'Categories Report'!$A$8</f>
        <v>Category 3</v>
      </c>
      <c r="AL4" s="19" t="str">
        <f>'Categories Report_0'!$A$6</f>
        <v>Category 1</v>
      </c>
    </row>
    <row r="5" spans="1:38">
      <c r="A5" t="s">
        <v>145</v>
      </c>
      <c r="B5" s="8" t="s">
        <v>326</v>
      </c>
      <c r="C5">
        <v>2.4300000000000002</v>
      </c>
      <c r="D5">
        <v>31</v>
      </c>
      <c r="E5">
        <v>10</v>
      </c>
      <c r="F5">
        <v>6</v>
      </c>
      <c r="G5">
        <v>0</v>
      </c>
      <c r="H5" s="5">
        <v>0</v>
      </c>
      <c r="I5">
        <v>1</v>
      </c>
      <c r="J5" s="6">
        <v>1</v>
      </c>
      <c r="K5" s="5">
        <v>1</v>
      </c>
      <c r="L5" s="7">
        <v>1</v>
      </c>
      <c r="M5" s="7">
        <v>0</v>
      </c>
      <c r="N5" s="7">
        <v>0</v>
      </c>
      <c r="O5" s="7">
        <v>0</v>
      </c>
      <c r="P5">
        <v>0</v>
      </c>
      <c r="Q5" s="6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 s="5">
        <v>1</v>
      </c>
      <c r="Z5">
        <v>1</v>
      </c>
      <c r="AA5" s="7">
        <v>1</v>
      </c>
      <c r="AB5" s="5">
        <v>1</v>
      </c>
      <c r="AC5">
        <v>0</v>
      </c>
      <c r="AD5" s="7">
        <v>1</v>
      </c>
      <c r="AE5">
        <v>1</v>
      </c>
      <c r="AF5">
        <v>0</v>
      </c>
      <c r="AG5">
        <v>0</v>
      </c>
      <c r="AH5">
        <v>1</v>
      </c>
      <c r="AI5">
        <v>1</v>
      </c>
      <c r="AJ5">
        <v>1</v>
      </c>
      <c r="AK5" s="19" t="str">
        <f>'Categories Report'!$A$7</f>
        <v>Category 2</v>
      </c>
      <c r="AL5" s="19" t="str">
        <f>'Categories Report_0'!$A$6</f>
        <v>Category 1</v>
      </c>
    </row>
    <row r="6" spans="1:38">
      <c r="A6" t="s">
        <v>117</v>
      </c>
      <c r="B6" s="8" t="s">
        <v>326</v>
      </c>
      <c r="C6">
        <v>2.44</v>
      </c>
      <c r="D6">
        <v>12</v>
      </c>
      <c r="E6">
        <v>0</v>
      </c>
      <c r="F6">
        <v>1</v>
      </c>
      <c r="G6">
        <v>0</v>
      </c>
      <c r="H6" s="5">
        <v>0</v>
      </c>
      <c r="I6">
        <v>0</v>
      </c>
      <c r="J6" s="6">
        <v>0</v>
      </c>
      <c r="K6" s="5">
        <v>0</v>
      </c>
      <c r="L6" s="7">
        <v>0</v>
      </c>
      <c r="M6" s="7">
        <v>1</v>
      </c>
      <c r="N6" s="7">
        <v>0</v>
      </c>
      <c r="O6" s="7">
        <v>1</v>
      </c>
      <c r="P6">
        <v>0</v>
      </c>
      <c r="Q6" s="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 s="5">
        <v>0</v>
      </c>
      <c r="Z6">
        <v>0</v>
      </c>
      <c r="AA6" s="7">
        <v>1</v>
      </c>
      <c r="AB6" s="5">
        <v>0</v>
      </c>
      <c r="AC6">
        <v>0</v>
      </c>
      <c r="AD6" s="7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 s="19" t="str">
        <f>'Categories Report'!$A$8</f>
        <v>Category 3</v>
      </c>
      <c r="AL6" s="19" t="str">
        <f>'Categories Report_0'!$A$6</f>
        <v>Category 1</v>
      </c>
    </row>
    <row r="7" spans="1:38">
      <c r="A7" t="s">
        <v>109</v>
      </c>
      <c r="B7" s="8" t="s">
        <v>326</v>
      </c>
      <c r="C7">
        <v>3.1</v>
      </c>
      <c r="D7">
        <v>14.67</v>
      </c>
      <c r="E7">
        <v>1.67</v>
      </c>
      <c r="F7">
        <v>1</v>
      </c>
      <c r="G7">
        <v>0</v>
      </c>
      <c r="H7" s="5">
        <v>0</v>
      </c>
      <c r="I7">
        <v>0</v>
      </c>
      <c r="J7" s="6">
        <v>0</v>
      </c>
      <c r="K7" s="5">
        <v>1</v>
      </c>
      <c r="L7" s="7">
        <v>0</v>
      </c>
      <c r="M7" s="7">
        <v>0</v>
      </c>
      <c r="N7" s="7">
        <v>0</v>
      </c>
      <c r="O7" s="7">
        <v>0</v>
      </c>
      <c r="P7">
        <v>0</v>
      </c>
      <c r="Q7" s="6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 s="5">
        <v>0</v>
      </c>
      <c r="Z7">
        <v>0</v>
      </c>
      <c r="AA7" s="7">
        <v>1</v>
      </c>
      <c r="AB7" s="5">
        <v>0</v>
      </c>
      <c r="AC7">
        <v>0</v>
      </c>
      <c r="AD7" s="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 s="19" t="str">
        <f>'Categories Report'!$A$8</f>
        <v>Category 3</v>
      </c>
      <c r="AL7" s="19" t="str">
        <f>'Categories Report_0'!$A$6</f>
        <v>Category 1</v>
      </c>
    </row>
    <row r="8" spans="1:38">
      <c r="A8" t="s">
        <v>45</v>
      </c>
      <c r="B8" s="8" t="s">
        <v>326</v>
      </c>
      <c r="C8">
        <v>3.42</v>
      </c>
      <c r="D8">
        <v>15</v>
      </c>
      <c r="E8">
        <v>0</v>
      </c>
      <c r="F8">
        <v>2</v>
      </c>
      <c r="G8">
        <v>0</v>
      </c>
      <c r="H8" s="5">
        <v>0</v>
      </c>
      <c r="I8">
        <v>1</v>
      </c>
      <c r="J8" s="6">
        <v>0</v>
      </c>
      <c r="K8" s="5">
        <v>0</v>
      </c>
      <c r="L8" s="7">
        <v>0</v>
      </c>
      <c r="M8" s="7">
        <v>0</v>
      </c>
      <c r="N8" s="7">
        <v>0</v>
      </c>
      <c r="O8" s="7">
        <v>0</v>
      </c>
      <c r="P8">
        <v>0</v>
      </c>
      <c r="Q8" s="6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 s="5">
        <v>0</v>
      </c>
      <c r="Z8">
        <v>1</v>
      </c>
      <c r="AA8" s="7">
        <v>1</v>
      </c>
      <c r="AB8" s="5">
        <v>1</v>
      </c>
      <c r="AC8">
        <v>1</v>
      </c>
      <c r="AD8" s="7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 s="19" t="str">
        <f>'Categories Report'!$A$8</f>
        <v>Category 3</v>
      </c>
      <c r="AL8" s="19" t="str">
        <f>'Categories Report_0'!$A$6</f>
        <v>Category 1</v>
      </c>
    </row>
    <row r="9" spans="1:38">
      <c r="A9" t="s">
        <v>94</v>
      </c>
      <c r="B9" s="8" t="s">
        <v>327</v>
      </c>
      <c r="C9">
        <v>3.48</v>
      </c>
      <c r="D9">
        <v>21</v>
      </c>
      <c r="E9">
        <v>5</v>
      </c>
      <c r="F9">
        <v>4</v>
      </c>
      <c r="G9">
        <v>0</v>
      </c>
      <c r="H9" s="5">
        <v>1</v>
      </c>
      <c r="I9">
        <v>1</v>
      </c>
      <c r="J9" s="6">
        <v>0</v>
      </c>
      <c r="K9" s="5">
        <v>1</v>
      </c>
      <c r="L9" s="7">
        <v>0</v>
      </c>
      <c r="M9" s="7">
        <v>0</v>
      </c>
      <c r="N9" s="7">
        <v>1</v>
      </c>
      <c r="O9" s="7">
        <v>0</v>
      </c>
      <c r="P9">
        <v>0</v>
      </c>
      <c r="Q9" s="6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1</v>
      </c>
      <c r="Y9" s="5">
        <v>0</v>
      </c>
      <c r="Z9">
        <v>0</v>
      </c>
      <c r="AA9" s="7">
        <v>1</v>
      </c>
      <c r="AB9" s="5">
        <v>0</v>
      </c>
      <c r="AC9">
        <v>0</v>
      </c>
      <c r="AD9" s="7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 s="19" t="str">
        <f>'Categories Report'!$A$8</f>
        <v>Category 3</v>
      </c>
      <c r="AL9" s="19" t="str">
        <f>'Categories Report_0'!$A$6</f>
        <v>Category 1</v>
      </c>
    </row>
    <row r="10" spans="1:38">
      <c r="A10" t="s">
        <v>134</v>
      </c>
      <c r="B10" s="8" t="s">
        <v>327</v>
      </c>
      <c r="C10">
        <v>4.33</v>
      </c>
      <c r="D10">
        <v>29</v>
      </c>
      <c r="E10">
        <v>5</v>
      </c>
      <c r="F10">
        <v>7</v>
      </c>
      <c r="G10">
        <v>0</v>
      </c>
      <c r="H10" s="5">
        <v>0</v>
      </c>
      <c r="I10">
        <v>0</v>
      </c>
      <c r="J10" s="6">
        <v>0</v>
      </c>
      <c r="K10" s="5">
        <v>0</v>
      </c>
      <c r="L10" s="7">
        <v>0</v>
      </c>
      <c r="M10" s="7">
        <v>1</v>
      </c>
      <c r="N10" s="7">
        <v>1</v>
      </c>
      <c r="O10" s="7">
        <v>0</v>
      </c>
      <c r="P10">
        <v>1</v>
      </c>
      <c r="Q10" s="6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 s="5">
        <v>0</v>
      </c>
      <c r="Z10">
        <v>1</v>
      </c>
      <c r="AA10" s="7">
        <v>1</v>
      </c>
      <c r="AB10" s="5">
        <v>1</v>
      </c>
      <c r="AC10">
        <v>1</v>
      </c>
      <c r="AD10" s="7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 s="19" t="str">
        <f>'Categories Report'!$A$7</f>
        <v>Category 2</v>
      </c>
      <c r="AL10" s="19" t="str">
        <f>'Categories Report_0'!$A$6</f>
        <v>Category 1</v>
      </c>
    </row>
    <row r="11" spans="1:38">
      <c r="A11" t="s">
        <v>80</v>
      </c>
      <c r="B11" s="8" t="s">
        <v>327</v>
      </c>
      <c r="C11">
        <v>5</v>
      </c>
      <c r="D11">
        <v>29</v>
      </c>
      <c r="E11">
        <v>10</v>
      </c>
      <c r="F11">
        <v>5</v>
      </c>
      <c r="G11">
        <v>0</v>
      </c>
      <c r="H11" s="5">
        <v>1</v>
      </c>
      <c r="I11">
        <v>0</v>
      </c>
      <c r="J11" s="6">
        <v>0</v>
      </c>
      <c r="K11" s="5">
        <v>1</v>
      </c>
      <c r="L11" s="7">
        <v>0</v>
      </c>
      <c r="M11" s="7">
        <v>0</v>
      </c>
      <c r="N11" s="7">
        <v>1</v>
      </c>
      <c r="O11" s="7">
        <v>0</v>
      </c>
      <c r="P11">
        <v>1</v>
      </c>
      <c r="Q11" s="6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 s="5">
        <v>0</v>
      </c>
      <c r="Z11">
        <v>1</v>
      </c>
      <c r="AA11" s="7">
        <v>0</v>
      </c>
      <c r="AB11" s="5">
        <v>1</v>
      </c>
      <c r="AC11">
        <v>1</v>
      </c>
      <c r="AD11" s="7">
        <v>0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0</v>
      </c>
      <c r="AK11" s="19" t="str">
        <f>'Categories Report'!$A$7</f>
        <v>Category 2</v>
      </c>
      <c r="AL11" s="19" t="str">
        <f>'Categories Report_0'!$A$6</f>
        <v>Category 1</v>
      </c>
    </row>
    <row r="12" spans="1:38">
      <c r="A12" t="s">
        <v>92</v>
      </c>
      <c r="B12" s="8" t="s">
        <v>326</v>
      </c>
      <c r="C12">
        <v>5.39</v>
      </c>
      <c r="D12">
        <v>21.67</v>
      </c>
      <c r="E12">
        <v>1.67</v>
      </c>
      <c r="F12">
        <v>5</v>
      </c>
      <c r="G12">
        <v>0</v>
      </c>
      <c r="H12" s="5">
        <v>0</v>
      </c>
      <c r="I12">
        <v>1</v>
      </c>
      <c r="J12" s="6">
        <v>1</v>
      </c>
      <c r="K12" s="5">
        <v>0</v>
      </c>
      <c r="L12" s="7">
        <v>0</v>
      </c>
      <c r="M12" s="7">
        <v>0</v>
      </c>
      <c r="N12" s="7">
        <v>0</v>
      </c>
      <c r="O12" s="7">
        <v>0</v>
      </c>
      <c r="P12">
        <v>1</v>
      </c>
      <c r="Q12" s="6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 s="5">
        <v>0</v>
      </c>
      <c r="Z12">
        <v>1</v>
      </c>
      <c r="AA12" s="7">
        <v>1</v>
      </c>
      <c r="AB12" s="5">
        <v>0</v>
      </c>
      <c r="AC12">
        <v>1</v>
      </c>
      <c r="AD12" s="7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 s="19" t="str">
        <f>'Categories Report'!$A$8</f>
        <v>Category 3</v>
      </c>
      <c r="AL12" s="19" t="str">
        <f>'Categories Report_0'!$A$6</f>
        <v>Category 1</v>
      </c>
    </row>
    <row r="13" spans="1:38">
      <c r="A13" t="s">
        <v>46</v>
      </c>
      <c r="B13" s="8" t="s">
        <v>326</v>
      </c>
      <c r="C13">
        <v>6.23</v>
      </c>
      <c r="D13">
        <v>14</v>
      </c>
      <c r="E13">
        <v>0</v>
      </c>
      <c r="F13">
        <v>3</v>
      </c>
      <c r="G13">
        <v>0</v>
      </c>
      <c r="H13" s="5">
        <v>0</v>
      </c>
      <c r="I13">
        <v>0</v>
      </c>
      <c r="J13" s="6">
        <v>0</v>
      </c>
      <c r="K13" s="5">
        <v>1</v>
      </c>
      <c r="L13" s="7">
        <v>0</v>
      </c>
      <c r="M13" s="7">
        <v>0</v>
      </c>
      <c r="N13" s="7">
        <v>1</v>
      </c>
      <c r="O13" s="7">
        <v>1</v>
      </c>
      <c r="P13">
        <v>0</v>
      </c>
      <c r="Q13" s="6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 s="5">
        <v>1</v>
      </c>
      <c r="Z13">
        <v>0</v>
      </c>
      <c r="AA13" s="7">
        <v>0</v>
      </c>
      <c r="AB13" s="5">
        <v>0</v>
      </c>
      <c r="AC13">
        <v>0</v>
      </c>
      <c r="AD13" s="7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 s="19" t="str">
        <f>'Categories Report'!$A$10</f>
        <v>Category 5</v>
      </c>
      <c r="AL13" s="19" t="str">
        <f>'Categories Report_0'!$A$6</f>
        <v>Category 1</v>
      </c>
    </row>
    <row r="14" spans="1:38">
      <c r="A14" t="s">
        <v>47</v>
      </c>
      <c r="B14" s="8" t="s">
        <v>327</v>
      </c>
      <c r="C14">
        <v>6.3</v>
      </c>
      <c r="D14">
        <v>26.67</v>
      </c>
      <c r="E14">
        <v>6.67</v>
      </c>
      <c r="F14">
        <v>8</v>
      </c>
      <c r="G14">
        <v>0</v>
      </c>
      <c r="H14" s="5">
        <v>0</v>
      </c>
      <c r="I14">
        <v>0</v>
      </c>
      <c r="J14" s="6">
        <v>1</v>
      </c>
      <c r="K14" s="5">
        <v>1</v>
      </c>
      <c r="L14" s="7">
        <v>0</v>
      </c>
      <c r="M14" s="7">
        <v>0</v>
      </c>
      <c r="N14" s="7">
        <v>1</v>
      </c>
      <c r="O14" s="7">
        <v>0</v>
      </c>
      <c r="P14">
        <v>0</v>
      </c>
      <c r="Q14" s="6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 s="5">
        <v>0</v>
      </c>
      <c r="Z14">
        <v>1</v>
      </c>
      <c r="AA14" s="7">
        <v>1</v>
      </c>
      <c r="AB14" s="5">
        <v>1</v>
      </c>
      <c r="AC14">
        <v>0</v>
      </c>
      <c r="AD14" s="7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 s="19" t="str">
        <f>'Categories Report'!$A$7</f>
        <v>Category 2</v>
      </c>
      <c r="AL14" s="19" t="str">
        <f>'Categories Report_0'!$A$6</f>
        <v>Category 1</v>
      </c>
    </row>
    <row r="15" spans="1:38">
      <c r="A15" t="s">
        <v>105</v>
      </c>
      <c r="B15" s="8" t="s">
        <v>327</v>
      </c>
      <c r="C15">
        <v>6.42</v>
      </c>
      <c r="D15">
        <v>33</v>
      </c>
      <c r="E15">
        <v>10</v>
      </c>
      <c r="F15">
        <v>7</v>
      </c>
      <c r="G15">
        <v>0</v>
      </c>
      <c r="H15" s="5">
        <v>0</v>
      </c>
      <c r="I15">
        <v>0</v>
      </c>
      <c r="J15" s="6">
        <v>0</v>
      </c>
      <c r="K15" s="5">
        <v>1</v>
      </c>
      <c r="L15" s="7">
        <v>0</v>
      </c>
      <c r="M15" s="7">
        <v>1</v>
      </c>
      <c r="N15" s="7">
        <v>0</v>
      </c>
      <c r="O15" s="7">
        <v>1</v>
      </c>
      <c r="P15">
        <v>1</v>
      </c>
      <c r="Q15" s="6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 s="5">
        <v>1</v>
      </c>
      <c r="Z15">
        <v>1</v>
      </c>
      <c r="AA15" s="7">
        <v>0</v>
      </c>
      <c r="AB15" s="5">
        <v>0</v>
      </c>
      <c r="AC15">
        <v>1</v>
      </c>
      <c r="AD15" s="7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1</v>
      </c>
      <c r="AK15" s="19" t="str">
        <f>'Categories Report'!$A$7</f>
        <v>Category 2</v>
      </c>
      <c r="AL15" s="19" t="str">
        <f>'Categories Report_0'!$A$6</f>
        <v>Category 1</v>
      </c>
    </row>
    <row r="16" spans="1:38">
      <c r="A16" t="s">
        <v>167</v>
      </c>
      <c r="B16" s="8" t="s">
        <v>327</v>
      </c>
      <c r="C16">
        <v>6.49</v>
      </c>
      <c r="D16">
        <v>20.67</v>
      </c>
      <c r="E16">
        <v>6.67</v>
      </c>
      <c r="F16">
        <v>4</v>
      </c>
      <c r="G16">
        <v>0</v>
      </c>
      <c r="H16" s="5">
        <v>0</v>
      </c>
      <c r="I16">
        <v>0</v>
      </c>
      <c r="J16" s="6">
        <v>0</v>
      </c>
      <c r="K16" s="5">
        <v>0</v>
      </c>
      <c r="L16" s="7">
        <v>0</v>
      </c>
      <c r="M16" s="7">
        <v>0</v>
      </c>
      <c r="N16" s="7">
        <v>1</v>
      </c>
      <c r="O16" s="7">
        <v>0</v>
      </c>
      <c r="P16">
        <v>0</v>
      </c>
      <c r="Q16" s="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 s="5">
        <v>0</v>
      </c>
      <c r="Z16">
        <v>0</v>
      </c>
      <c r="AA16" s="7">
        <v>1</v>
      </c>
      <c r="AB16" s="5">
        <v>0</v>
      </c>
      <c r="AC16">
        <v>0</v>
      </c>
      <c r="AD16" s="7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 s="19" t="str">
        <f>'Categories Report'!$A$8</f>
        <v>Category 3</v>
      </c>
      <c r="AL16" s="19" t="str">
        <f>'Categories Report_0'!$A$6</f>
        <v>Category 1</v>
      </c>
    </row>
    <row r="17" spans="1:38">
      <c r="A17" t="s">
        <v>119</v>
      </c>
      <c r="B17" s="8" t="s">
        <v>327</v>
      </c>
      <c r="C17">
        <v>6.5</v>
      </c>
      <c r="D17">
        <v>23</v>
      </c>
      <c r="E17">
        <v>5</v>
      </c>
      <c r="F17">
        <v>4</v>
      </c>
      <c r="G17">
        <v>0</v>
      </c>
      <c r="H17" s="5">
        <v>0</v>
      </c>
      <c r="I17">
        <v>0</v>
      </c>
      <c r="J17" s="6">
        <v>0</v>
      </c>
      <c r="K17" s="5">
        <v>0</v>
      </c>
      <c r="L17" s="7">
        <v>0</v>
      </c>
      <c r="M17" s="7">
        <v>0</v>
      </c>
      <c r="N17" s="7">
        <v>1</v>
      </c>
      <c r="O17" s="7">
        <v>0</v>
      </c>
      <c r="P17">
        <v>1</v>
      </c>
      <c r="Q17" s="6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1</v>
      </c>
      <c r="Y17" s="5">
        <v>0</v>
      </c>
      <c r="Z17">
        <v>1</v>
      </c>
      <c r="AA17" s="7">
        <v>1</v>
      </c>
      <c r="AB17" s="5">
        <v>1</v>
      </c>
      <c r="AC17">
        <v>0</v>
      </c>
      <c r="AD17" s="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1</v>
      </c>
      <c r="AK17" s="19" t="str">
        <f>'Categories Report'!$A$8</f>
        <v>Category 3</v>
      </c>
      <c r="AL17" s="19" t="str">
        <f>'Categories Report_0'!$A$6</f>
        <v>Category 1</v>
      </c>
    </row>
    <row r="18" spans="1:38">
      <c r="A18" t="s">
        <v>150</v>
      </c>
      <c r="B18" s="8" t="s">
        <v>326</v>
      </c>
      <c r="C18">
        <v>6.55</v>
      </c>
      <c r="D18">
        <v>24</v>
      </c>
      <c r="E18">
        <v>5</v>
      </c>
      <c r="F18">
        <v>5</v>
      </c>
      <c r="G18">
        <v>0</v>
      </c>
      <c r="H18" s="5">
        <v>0</v>
      </c>
      <c r="I18">
        <v>0</v>
      </c>
      <c r="J18" s="6">
        <v>0</v>
      </c>
      <c r="K18" s="5">
        <v>1</v>
      </c>
      <c r="L18" s="7">
        <v>0</v>
      </c>
      <c r="M18" s="7">
        <v>0</v>
      </c>
      <c r="N18" s="7">
        <v>0</v>
      </c>
      <c r="O18" s="7">
        <v>0</v>
      </c>
      <c r="P18">
        <v>0</v>
      </c>
      <c r="Q18" s="6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 s="5">
        <v>0</v>
      </c>
      <c r="Z18">
        <v>0</v>
      </c>
      <c r="AA18" s="7">
        <v>0</v>
      </c>
      <c r="AB18" s="5">
        <v>1</v>
      </c>
      <c r="AC18">
        <v>1</v>
      </c>
      <c r="AD18" s="7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 s="19" t="str">
        <f>'Categories Report'!$A$8</f>
        <v>Category 3</v>
      </c>
      <c r="AL18" s="19" t="str">
        <f>'Categories Report_0'!$A$6</f>
        <v>Category 1</v>
      </c>
    </row>
    <row r="19" spans="1:38">
      <c r="A19" t="s">
        <v>199</v>
      </c>
      <c r="B19" s="8" t="s">
        <v>327</v>
      </c>
      <c r="C19">
        <v>7.1</v>
      </c>
      <c r="D19">
        <v>19.670000000000002</v>
      </c>
      <c r="E19">
        <v>1.67</v>
      </c>
      <c r="F19">
        <v>5</v>
      </c>
      <c r="G19">
        <v>0</v>
      </c>
      <c r="H19" s="5">
        <v>0</v>
      </c>
      <c r="I19">
        <v>0</v>
      </c>
      <c r="J19" s="6">
        <v>0</v>
      </c>
      <c r="K19" s="5">
        <v>0</v>
      </c>
      <c r="L19" s="7">
        <v>0</v>
      </c>
      <c r="M19" s="7">
        <v>0</v>
      </c>
      <c r="N19" s="7">
        <v>1</v>
      </c>
      <c r="O19" s="7">
        <v>0</v>
      </c>
      <c r="P19">
        <v>0</v>
      </c>
      <c r="Q19" s="6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 s="5">
        <v>0</v>
      </c>
      <c r="Z19">
        <v>1</v>
      </c>
      <c r="AA19" s="7">
        <v>1</v>
      </c>
      <c r="AB19" s="5">
        <v>1</v>
      </c>
      <c r="AC19">
        <v>1</v>
      </c>
      <c r="AD19" s="7">
        <v>0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1</v>
      </c>
      <c r="AK19" s="19" t="str">
        <f>'Categories Report'!$A$8</f>
        <v>Category 3</v>
      </c>
      <c r="AL19" s="19" t="str">
        <f>'Categories Report_0'!$A$6</f>
        <v>Category 1</v>
      </c>
    </row>
    <row r="20" spans="1:38">
      <c r="A20" t="s">
        <v>99</v>
      </c>
      <c r="B20" s="8" t="s">
        <v>327</v>
      </c>
      <c r="C20">
        <v>7.32</v>
      </c>
      <c r="D20">
        <v>37</v>
      </c>
      <c r="E20">
        <v>10</v>
      </c>
      <c r="F20">
        <v>8</v>
      </c>
      <c r="G20">
        <v>0</v>
      </c>
      <c r="H20" s="5">
        <v>1</v>
      </c>
      <c r="I20">
        <v>0</v>
      </c>
      <c r="J20" s="6">
        <v>0</v>
      </c>
      <c r="K20" s="5">
        <v>1</v>
      </c>
      <c r="L20" s="7">
        <v>0</v>
      </c>
      <c r="M20" s="7">
        <v>1</v>
      </c>
      <c r="N20" s="7">
        <v>1</v>
      </c>
      <c r="O20" s="7">
        <v>1</v>
      </c>
      <c r="P20">
        <v>1</v>
      </c>
      <c r="Q20" s="6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 s="5">
        <v>0</v>
      </c>
      <c r="Z20">
        <v>1</v>
      </c>
      <c r="AA20" s="7">
        <v>1</v>
      </c>
      <c r="AB20" s="5">
        <v>1</v>
      </c>
      <c r="AC20">
        <v>1</v>
      </c>
      <c r="AD20" s="7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 s="19" t="str">
        <f>'Categories Report'!$A$7</f>
        <v>Category 2</v>
      </c>
      <c r="AL20" s="19" t="str">
        <f>'Categories Report_0'!$A$6</f>
        <v>Category 1</v>
      </c>
    </row>
    <row r="21" spans="1:38">
      <c r="A21" t="s">
        <v>146</v>
      </c>
      <c r="B21" s="8" t="s">
        <v>327</v>
      </c>
      <c r="C21">
        <v>7.8</v>
      </c>
      <c r="D21">
        <v>25.67</v>
      </c>
      <c r="E21">
        <v>1.67</v>
      </c>
      <c r="F21">
        <v>7</v>
      </c>
      <c r="G21">
        <v>0</v>
      </c>
      <c r="H21" s="5">
        <v>0</v>
      </c>
      <c r="I21">
        <v>1</v>
      </c>
      <c r="J21" s="6">
        <v>0</v>
      </c>
      <c r="K21" s="5">
        <v>0</v>
      </c>
      <c r="L21" s="7">
        <v>0</v>
      </c>
      <c r="M21" s="7">
        <v>0</v>
      </c>
      <c r="N21" s="7">
        <v>1</v>
      </c>
      <c r="O21" s="7">
        <v>0</v>
      </c>
      <c r="P21">
        <v>1</v>
      </c>
      <c r="Q21" s="6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 s="5">
        <v>0</v>
      </c>
      <c r="Z21">
        <v>1</v>
      </c>
      <c r="AA21" s="7">
        <v>1</v>
      </c>
      <c r="AB21" s="5">
        <v>1</v>
      </c>
      <c r="AC21">
        <v>1</v>
      </c>
      <c r="AD21" s="7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 s="19" t="str">
        <f>'Categories Report'!$A$8</f>
        <v>Category 3</v>
      </c>
      <c r="AL21" s="19" t="str">
        <f>'Categories Report_0'!$A$6</f>
        <v>Category 1</v>
      </c>
    </row>
    <row r="22" spans="1:38">
      <c r="A22" t="s">
        <v>79</v>
      </c>
      <c r="B22" s="8" t="s">
        <v>327</v>
      </c>
      <c r="C22">
        <v>8.14</v>
      </c>
      <c r="D22">
        <v>30</v>
      </c>
      <c r="E22">
        <v>10</v>
      </c>
      <c r="F22">
        <v>5</v>
      </c>
      <c r="G22">
        <v>0</v>
      </c>
      <c r="H22" s="5">
        <v>1</v>
      </c>
      <c r="I22">
        <v>0</v>
      </c>
      <c r="J22" s="6">
        <v>0</v>
      </c>
      <c r="K22" s="5">
        <v>1</v>
      </c>
      <c r="L22" s="7">
        <v>0</v>
      </c>
      <c r="M22" s="7">
        <v>0</v>
      </c>
      <c r="N22" s="7">
        <v>1</v>
      </c>
      <c r="O22" s="7">
        <v>0</v>
      </c>
      <c r="P22">
        <v>1</v>
      </c>
      <c r="Q22" s="6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 s="5">
        <v>0</v>
      </c>
      <c r="Z22">
        <v>1</v>
      </c>
      <c r="AA22" s="7">
        <v>0</v>
      </c>
      <c r="AB22" s="5">
        <v>1</v>
      </c>
      <c r="AC22">
        <v>0</v>
      </c>
      <c r="AD22" s="7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 s="19" t="str">
        <f>'Categories Report'!$A$7</f>
        <v>Category 2</v>
      </c>
      <c r="AL22" s="19" t="str">
        <f>'Categories Report_0'!$A$6</f>
        <v>Category 1</v>
      </c>
    </row>
    <row r="23" spans="1:38">
      <c r="A23" t="s">
        <v>126</v>
      </c>
      <c r="B23" s="8" t="s">
        <v>326</v>
      </c>
      <c r="C23">
        <v>8.26</v>
      </c>
      <c r="D23">
        <v>28</v>
      </c>
      <c r="E23">
        <v>5</v>
      </c>
      <c r="F23">
        <v>5</v>
      </c>
      <c r="G23">
        <v>0</v>
      </c>
      <c r="H23" s="5">
        <v>1</v>
      </c>
      <c r="I23">
        <v>1</v>
      </c>
      <c r="J23" s="6">
        <v>0</v>
      </c>
      <c r="K23" s="5">
        <v>0</v>
      </c>
      <c r="L23" s="7">
        <v>0</v>
      </c>
      <c r="M23" s="7">
        <v>0</v>
      </c>
      <c r="N23" s="7">
        <v>1</v>
      </c>
      <c r="O23" s="7">
        <v>1</v>
      </c>
      <c r="P23">
        <v>1</v>
      </c>
      <c r="Q23" s="6">
        <v>1</v>
      </c>
      <c r="R23">
        <v>1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 s="5">
        <v>1</v>
      </c>
      <c r="Z23">
        <v>1</v>
      </c>
      <c r="AA23" s="7">
        <v>1</v>
      </c>
      <c r="AB23" s="5">
        <v>1</v>
      </c>
      <c r="AC23">
        <v>0</v>
      </c>
      <c r="AD23" s="7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 s="19" t="str">
        <f>'Categories Report'!$A$7</f>
        <v>Category 2</v>
      </c>
      <c r="AL23" s="19" t="str">
        <f>'Categories Report_0'!$A$6</f>
        <v>Category 1</v>
      </c>
    </row>
    <row r="24" spans="1:38">
      <c r="A24" t="s">
        <v>194</v>
      </c>
      <c r="B24" s="8" t="s">
        <v>326</v>
      </c>
      <c r="C24">
        <v>8.2799999999999994</v>
      </c>
      <c r="D24">
        <v>47</v>
      </c>
      <c r="E24">
        <v>10</v>
      </c>
      <c r="F24">
        <v>9</v>
      </c>
      <c r="G24">
        <v>1</v>
      </c>
      <c r="H24" s="5">
        <v>1</v>
      </c>
      <c r="I24">
        <v>1</v>
      </c>
      <c r="J24" s="6">
        <v>1</v>
      </c>
      <c r="K24" s="5">
        <v>1</v>
      </c>
      <c r="L24" s="7">
        <v>1</v>
      </c>
      <c r="M24" s="7">
        <v>1</v>
      </c>
      <c r="N24" s="7">
        <v>1</v>
      </c>
      <c r="O24" s="7">
        <v>1</v>
      </c>
      <c r="P24">
        <v>1</v>
      </c>
      <c r="Q24" s="6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5">
        <v>1</v>
      </c>
      <c r="Z24">
        <v>1</v>
      </c>
      <c r="AA24" s="7">
        <v>1</v>
      </c>
      <c r="AB24" s="5">
        <v>1</v>
      </c>
      <c r="AC24">
        <v>1</v>
      </c>
      <c r="AD24" s="7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 s="19" t="str">
        <f>'Categories Report'!$A$6</f>
        <v>Category 1</v>
      </c>
      <c r="AL24" s="19" t="str">
        <f>'Categories Report_0'!$A$7</f>
        <v>Category 2</v>
      </c>
    </row>
    <row r="25" spans="1:38">
      <c r="A25" t="s">
        <v>44</v>
      </c>
      <c r="B25" s="8" t="s">
        <v>326</v>
      </c>
      <c r="C25">
        <v>8.39</v>
      </c>
      <c r="D25">
        <v>44.67</v>
      </c>
      <c r="E25">
        <v>6.67</v>
      </c>
      <c r="F25">
        <v>9</v>
      </c>
      <c r="G25">
        <v>1</v>
      </c>
      <c r="H25" s="5">
        <v>1</v>
      </c>
      <c r="I25">
        <v>1</v>
      </c>
      <c r="J25" s="6">
        <v>1</v>
      </c>
      <c r="K25" s="5">
        <v>1</v>
      </c>
      <c r="L25" s="7">
        <v>1</v>
      </c>
      <c r="M25" s="7">
        <v>1</v>
      </c>
      <c r="N25" s="7">
        <v>1</v>
      </c>
      <c r="O25" s="7">
        <v>1</v>
      </c>
      <c r="P25">
        <v>1</v>
      </c>
      <c r="Q25" s="6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5">
        <v>1</v>
      </c>
      <c r="Z25">
        <v>1</v>
      </c>
      <c r="AA25" s="7">
        <v>1</v>
      </c>
      <c r="AB25" s="5">
        <v>1</v>
      </c>
      <c r="AC25">
        <v>1</v>
      </c>
      <c r="AD25" s="7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s="19" t="str">
        <f>'Categories Report'!$A$6</f>
        <v>Category 1</v>
      </c>
      <c r="AL25" s="19" t="str">
        <f>'Categories Report_0'!$A$7</f>
        <v>Category 2</v>
      </c>
    </row>
    <row r="26" spans="1:38">
      <c r="A26" t="s">
        <v>141</v>
      </c>
      <c r="B26" s="8" t="s">
        <v>327</v>
      </c>
      <c r="C26">
        <v>8.42</v>
      </c>
      <c r="D26">
        <v>24.67</v>
      </c>
      <c r="E26">
        <v>6.67</v>
      </c>
      <c r="F26">
        <v>4</v>
      </c>
      <c r="G26">
        <v>0</v>
      </c>
      <c r="H26" s="5">
        <v>0</v>
      </c>
      <c r="I26">
        <v>0</v>
      </c>
      <c r="J26" s="6">
        <v>0</v>
      </c>
      <c r="K26" s="5">
        <v>1</v>
      </c>
      <c r="L26" s="7">
        <v>0</v>
      </c>
      <c r="M26" s="7">
        <v>0</v>
      </c>
      <c r="N26" s="7">
        <v>1</v>
      </c>
      <c r="O26" s="7">
        <v>0</v>
      </c>
      <c r="P26">
        <v>0</v>
      </c>
      <c r="Q26" s="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 s="5">
        <v>1</v>
      </c>
      <c r="Z26">
        <v>0</v>
      </c>
      <c r="AA26" s="7">
        <v>1</v>
      </c>
      <c r="AB26" s="5">
        <v>1</v>
      </c>
      <c r="AC26">
        <v>1</v>
      </c>
      <c r="AD26" s="7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 s="19" t="str">
        <f>'Categories Report'!$A$8</f>
        <v>Category 3</v>
      </c>
      <c r="AL26" s="19" t="str">
        <f>'Categories Report_0'!$A$6</f>
        <v>Category 1</v>
      </c>
    </row>
    <row r="27" spans="1:38">
      <c r="A27" t="s">
        <v>41</v>
      </c>
      <c r="B27" s="8" t="s">
        <v>326</v>
      </c>
      <c r="C27">
        <v>8.44</v>
      </c>
      <c r="D27">
        <v>36.67</v>
      </c>
      <c r="E27">
        <v>6.67</v>
      </c>
      <c r="F27">
        <v>4</v>
      </c>
      <c r="G27">
        <v>1</v>
      </c>
      <c r="H27" s="5">
        <v>1</v>
      </c>
      <c r="I27">
        <v>1</v>
      </c>
      <c r="J27" s="6">
        <v>1</v>
      </c>
      <c r="K27" s="5">
        <v>1</v>
      </c>
      <c r="L27" s="7">
        <v>1</v>
      </c>
      <c r="M27" s="7">
        <v>0</v>
      </c>
      <c r="N27" s="7">
        <v>1</v>
      </c>
      <c r="O27" s="7">
        <v>1</v>
      </c>
      <c r="P27">
        <v>1</v>
      </c>
      <c r="Q27" s="6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5">
        <v>0</v>
      </c>
      <c r="Z27">
        <v>1</v>
      </c>
      <c r="AA27" s="7">
        <v>1</v>
      </c>
      <c r="AB27" s="5">
        <v>0</v>
      </c>
      <c r="AC27">
        <v>1</v>
      </c>
      <c r="AD27" s="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 s="19" t="str">
        <f>'Categories Report'!$A$9</f>
        <v>Category 4</v>
      </c>
      <c r="AL27" s="19" t="str">
        <f>'Categories Report_0'!$A$6</f>
        <v>Category 1</v>
      </c>
    </row>
    <row r="28" spans="1:38">
      <c r="A28" t="s">
        <v>180</v>
      </c>
      <c r="B28" s="8" t="s">
        <v>327</v>
      </c>
      <c r="C28">
        <v>8.59</v>
      </c>
      <c r="D28">
        <v>45</v>
      </c>
      <c r="E28">
        <v>10</v>
      </c>
      <c r="F28">
        <v>5</v>
      </c>
      <c r="G28">
        <v>1</v>
      </c>
      <c r="H28" s="5">
        <v>1</v>
      </c>
      <c r="I28">
        <v>1</v>
      </c>
      <c r="J28" s="6">
        <v>1</v>
      </c>
      <c r="K28" s="5">
        <v>1</v>
      </c>
      <c r="L28" s="7">
        <v>1</v>
      </c>
      <c r="M28" s="7">
        <v>1</v>
      </c>
      <c r="N28" s="7">
        <v>1</v>
      </c>
      <c r="O28" s="7">
        <v>1</v>
      </c>
      <c r="P28">
        <v>1</v>
      </c>
      <c r="Q28" s="6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5">
        <v>1</v>
      </c>
      <c r="Z28">
        <v>1</v>
      </c>
      <c r="AA28" s="7">
        <v>1</v>
      </c>
      <c r="AB28" s="5">
        <v>1</v>
      </c>
      <c r="AC28">
        <v>1</v>
      </c>
      <c r="AD28" s="7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s="19" t="str">
        <f>'Categories Report'!$A$9</f>
        <v>Category 4</v>
      </c>
      <c r="AL28" s="19" t="str">
        <f>'Categories Report_0'!$A$7</f>
        <v>Category 2</v>
      </c>
    </row>
    <row r="29" spans="1:38">
      <c r="A29" t="s">
        <v>89</v>
      </c>
      <c r="B29" s="8" t="s">
        <v>327</v>
      </c>
      <c r="C29">
        <v>8.8000000000000007</v>
      </c>
      <c r="D29">
        <v>24</v>
      </c>
      <c r="E29">
        <v>5</v>
      </c>
      <c r="F29">
        <v>5</v>
      </c>
      <c r="G29">
        <v>0</v>
      </c>
      <c r="H29" s="5">
        <v>0</v>
      </c>
      <c r="I29">
        <v>0</v>
      </c>
      <c r="J29" s="6">
        <v>0</v>
      </c>
      <c r="K29" s="5">
        <v>0</v>
      </c>
      <c r="L29" s="7">
        <v>0</v>
      </c>
      <c r="M29" s="7">
        <v>1</v>
      </c>
      <c r="N29" s="7">
        <v>1</v>
      </c>
      <c r="O29" s="7">
        <v>0</v>
      </c>
      <c r="P29">
        <v>0</v>
      </c>
      <c r="Q29" s="6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0</v>
      </c>
      <c r="Y29" s="5">
        <v>0</v>
      </c>
      <c r="Z29">
        <v>1</v>
      </c>
      <c r="AA29" s="7">
        <v>1</v>
      </c>
      <c r="AB29" s="5">
        <v>1</v>
      </c>
      <c r="AC29">
        <v>1</v>
      </c>
      <c r="AD29" s="7">
        <v>0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 s="19" t="str">
        <f>'Categories Report'!$A$8</f>
        <v>Category 3</v>
      </c>
      <c r="AL29" s="19" t="str">
        <f>'Categories Report_0'!$A$6</f>
        <v>Category 1</v>
      </c>
    </row>
    <row r="30" spans="1:38">
      <c r="A30" t="s">
        <v>123</v>
      </c>
      <c r="B30" s="8" t="s">
        <v>327</v>
      </c>
      <c r="C30">
        <v>9.16</v>
      </c>
      <c r="D30">
        <v>17.670000000000002</v>
      </c>
      <c r="E30">
        <v>1.67</v>
      </c>
      <c r="F30">
        <v>2</v>
      </c>
      <c r="G30">
        <v>0</v>
      </c>
      <c r="H30" s="5">
        <v>1</v>
      </c>
      <c r="I30">
        <v>0</v>
      </c>
      <c r="J30" s="6">
        <v>0</v>
      </c>
      <c r="K30" s="5">
        <v>0</v>
      </c>
      <c r="L30" s="7">
        <v>0</v>
      </c>
      <c r="M30" s="7">
        <v>0</v>
      </c>
      <c r="N30" s="7">
        <v>1</v>
      </c>
      <c r="O30" s="7">
        <v>0</v>
      </c>
      <c r="P30">
        <v>0</v>
      </c>
      <c r="Q30" s="6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 s="5">
        <v>0</v>
      </c>
      <c r="Z30">
        <v>1</v>
      </c>
      <c r="AA30" s="7">
        <v>0</v>
      </c>
      <c r="AB30" s="5">
        <v>0</v>
      </c>
      <c r="AC30">
        <v>1</v>
      </c>
      <c r="AD30" s="7">
        <v>0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 s="19" t="str">
        <f>'Categories Report'!$A$8</f>
        <v>Category 3</v>
      </c>
      <c r="AL30" s="19" t="str">
        <f>'Categories Report_0'!$A$6</f>
        <v>Category 1</v>
      </c>
    </row>
    <row r="31" spans="1:38">
      <c r="A31" t="s">
        <v>195</v>
      </c>
      <c r="B31" s="8" t="s">
        <v>326</v>
      </c>
      <c r="C31">
        <v>9.26</v>
      </c>
      <c r="D31">
        <v>50</v>
      </c>
      <c r="E31">
        <v>10</v>
      </c>
      <c r="F31">
        <v>10</v>
      </c>
      <c r="G31">
        <v>1</v>
      </c>
      <c r="H31" s="5">
        <v>1</v>
      </c>
      <c r="I31">
        <v>1</v>
      </c>
      <c r="J31" s="6">
        <v>1</v>
      </c>
      <c r="K31" s="5">
        <v>1</v>
      </c>
      <c r="L31" s="7">
        <v>1</v>
      </c>
      <c r="M31" s="7">
        <v>1</v>
      </c>
      <c r="N31" s="7">
        <v>1</v>
      </c>
      <c r="O31" s="7">
        <v>1</v>
      </c>
      <c r="P31">
        <v>1</v>
      </c>
      <c r="Q31" s="6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5">
        <v>1</v>
      </c>
      <c r="Z31">
        <v>1</v>
      </c>
      <c r="AA31" s="7">
        <v>1</v>
      </c>
      <c r="AB31" s="5">
        <v>1</v>
      </c>
      <c r="AC31">
        <v>1</v>
      </c>
      <c r="AD31" s="7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s="19" t="str">
        <f>'Categories Report'!$A$6</f>
        <v>Category 1</v>
      </c>
      <c r="AL31" s="19" t="str">
        <f>'Categories Report_0'!$A$7</f>
        <v>Category 2</v>
      </c>
    </row>
    <row r="32" spans="1:38">
      <c r="A32" t="s">
        <v>188</v>
      </c>
      <c r="B32" s="8" t="s">
        <v>327</v>
      </c>
      <c r="C32">
        <v>9.27</v>
      </c>
      <c r="D32">
        <v>23.33</v>
      </c>
      <c r="E32">
        <v>3.33</v>
      </c>
      <c r="F32">
        <v>3</v>
      </c>
      <c r="G32">
        <v>1</v>
      </c>
      <c r="H32" s="5">
        <v>0</v>
      </c>
      <c r="I32">
        <v>1</v>
      </c>
      <c r="J32" s="6">
        <v>0</v>
      </c>
      <c r="K32" s="5">
        <v>0</v>
      </c>
      <c r="L32" s="7">
        <v>0</v>
      </c>
      <c r="M32" s="7">
        <v>0</v>
      </c>
      <c r="N32" s="7">
        <v>0</v>
      </c>
      <c r="O32" s="7">
        <v>0</v>
      </c>
      <c r="P32">
        <v>1</v>
      </c>
      <c r="Q32" s="6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 s="5">
        <v>0</v>
      </c>
      <c r="Z32">
        <v>1</v>
      </c>
      <c r="AA32" s="7">
        <v>0</v>
      </c>
      <c r="AB32" s="5">
        <v>1</v>
      </c>
      <c r="AC32">
        <v>1</v>
      </c>
      <c r="AD32" s="7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 s="19" t="str">
        <f>'Categories Report'!$A$8</f>
        <v>Category 3</v>
      </c>
      <c r="AL32" s="19" t="str">
        <f>'Categories Report_0'!$A$6</f>
        <v>Category 1</v>
      </c>
    </row>
    <row r="33" spans="1:38">
      <c r="A33" t="s">
        <v>62</v>
      </c>
      <c r="B33" s="8" t="s">
        <v>326</v>
      </c>
      <c r="C33">
        <v>9.4</v>
      </c>
      <c r="D33">
        <v>16.329999999999998</v>
      </c>
      <c r="E33">
        <v>3.33</v>
      </c>
      <c r="F33">
        <v>2</v>
      </c>
      <c r="G33">
        <v>0</v>
      </c>
      <c r="H33" s="5">
        <v>0</v>
      </c>
      <c r="I33">
        <v>1</v>
      </c>
      <c r="J33" s="6">
        <v>1</v>
      </c>
      <c r="K33" s="5">
        <v>0</v>
      </c>
      <c r="L33" s="7">
        <v>0</v>
      </c>
      <c r="M33" s="7">
        <v>0</v>
      </c>
      <c r="N33" s="7">
        <v>1</v>
      </c>
      <c r="O33" s="7">
        <v>0</v>
      </c>
      <c r="P33">
        <v>0</v>
      </c>
      <c r="Q33" s="6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 s="5">
        <v>0</v>
      </c>
      <c r="Z33">
        <v>0</v>
      </c>
      <c r="AA33" s="7">
        <v>1</v>
      </c>
      <c r="AB33" s="5">
        <v>1</v>
      </c>
      <c r="AC33">
        <v>0</v>
      </c>
      <c r="AD33" s="7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 s="19" t="str">
        <f>'Categories Report'!$A$8</f>
        <v>Category 3</v>
      </c>
      <c r="AL33" s="19" t="str">
        <f>'Categories Report_0'!$A$6</f>
        <v>Category 1</v>
      </c>
    </row>
    <row r="34" spans="1:38">
      <c r="A34" t="s">
        <v>122</v>
      </c>
      <c r="B34" s="8" t="s">
        <v>326</v>
      </c>
      <c r="C34">
        <v>9.5</v>
      </c>
      <c r="D34">
        <v>20</v>
      </c>
      <c r="E34">
        <v>0</v>
      </c>
      <c r="F34">
        <v>6</v>
      </c>
      <c r="G34">
        <v>0</v>
      </c>
      <c r="H34" s="5">
        <v>0</v>
      </c>
      <c r="I34">
        <v>0</v>
      </c>
      <c r="J34" s="6">
        <v>0</v>
      </c>
      <c r="K34" s="5">
        <v>0</v>
      </c>
      <c r="L34" s="7">
        <v>0</v>
      </c>
      <c r="M34" s="7">
        <v>1</v>
      </c>
      <c r="N34" s="7">
        <v>0</v>
      </c>
      <c r="O34" s="7">
        <v>0</v>
      </c>
      <c r="P34">
        <v>0</v>
      </c>
      <c r="Q34" s="6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 s="5">
        <v>0</v>
      </c>
      <c r="Z34">
        <v>1</v>
      </c>
      <c r="AA34" s="7">
        <v>1</v>
      </c>
      <c r="AB34" s="5">
        <v>1</v>
      </c>
      <c r="AC34">
        <v>1</v>
      </c>
      <c r="AD34" s="7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 s="19" t="str">
        <f>'Categories Report'!$A$8</f>
        <v>Category 3</v>
      </c>
      <c r="AL34" s="19" t="str">
        <f>'Categories Report_0'!$A$6</f>
        <v>Category 1</v>
      </c>
    </row>
    <row r="35" spans="1:38">
      <c r="A35" t="s">
        <v>183</v>
      </c>
      <c r="B35" s="8" t="s">
        <v>327</v>
      </c>
      <c r="C35">
        <v>9.5</v>
      </c>
      <c r="D35">
        <v>49</v>
      </c>
      <c r="E35">
        <v>10</v>
      </c>
      <c r="F35">
        <v>10</v>
      </c>
      <c r="G35">
        <v>1</v>
      </c>
      <c r="H35" s="5">
        <v>1</v>
      </c>
      <c r="I35">
        <v>1</v>
      </c>
      <c r="J35" s="6">
        <v>1</v>
      </c>
      <c r="K35" s="5">
        <v>1</v>
      </c>
      <c r="L35" s="7">
        <v>1</v>
      </c>
      <c r="M35" s="7">
        <v>1</v>
      </c>
      <c r="N35" s="7">
        <v>1</v>
      </c>
      <c r="O35" s="7">
        <v>1</v>
      </c>
      <c r="P35">
        <v>1</v>
      </c>
      <c r="Q35" s="6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 s="5">
        <v>1</v>
      </c>
      <c r="Z35">
        <v>1</v>
      </c>
      <c r="AA35" s="7">
        <v>1</v>
      </c>
      <c r="AB35" s="5">
        <v>1</v>
      </c>
      <c r="AC35">
        <v>1</v>
      </c>
      <c r="AD35" s="7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s="19" t="str">
        <f>'Categories Report'!$A$6</f>
        <v>Category 1</v>
      </c>
      <c r="AL35" s="19" t="str">
        <f>'Categories Report_0'!$A$7</f>
        <v>Category 2</v>
      </c>
    </row>
    <row r="36" spans="1:38">
      <c r="A36" t="s">
        <v>71</v>
      </c>
      <c r="B36" s="8" t="s">
        <v>327</v>
      </c>
      <c r="C36">
        <v>9.58</v>
      </c>
      <c r="D36">
        <v>16</v>
      </c>
      <c r="E36">
        <v>5</v>
      </c>
      <c r="F36">
        <v>3</v>
      </c>
      <c r="G36">
        <v>0</v>
      </c>
      <c r="H36" s="5">
        <v>0</v>
      </c>
      <c r="I36">
        <v>1</v>
      </c>
      <c r="J36" s="6">
        <v>0</v>
      </c>
      <c r="K36" s="5">
        <v>0</v>
      </c>
      <c r="L36" s="7">
        <v>0</v>
      </c>
      <c r="M36" s="7">
        <v>0</v>
      </c>
      <c r="N36" s="7">
        <v>0</v>
      </c>
      <c r="O36" s="7">
        <v>0</v>
      </c>
      <c r="P36">
        <v>0</v>
      </c>
      <c r="Q36" s="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1</v>
      </c>
      <c r="Y36" s="5">
        <v>0</v>
      </c>
      <c r="Z36">
        <v>0</v>
      </c>
      <c r="AA36" s="7">
        <v>0</v>
      </c>
      <c r="AB36" s="5">
        <v>1</v>
      </c>
      <c r="AC36">
        <v>1</v>
      </c>
      <c r="AD36" s="7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 s="19" t="str">
        <f>'Categories Report'!$A$8</f>
        <v>Category 3</v>
      </c>
      <c r="AL36" s="19" t="str">
        <f>'Categories Report_0'!$A$6</f>
        <v>Category 1</v>
      </c>
    </row>
    <row r="37" spans="1:38">
      <c r="A37" t="s">
        <v>107</v>
      </c>
      <c r="B37" s="8" t="s">
        <v>327</v>
      </c>
      <c r="C37">
        <v>9.59</v>
      </c>
      <c r="D37">
        <v>15.67</v>
      </c>
      <c r="E37">
        <v>1.67</v>
      </c>
      <c r="F37">
        <v>4</v>
      </c>
      <c r="G37">
        <v>0</v>
      </c>
      <c r="H37" s="5">
        <v>0</v>
      </c>
      <c r="I37">
        <v>1</v>
      </c>
      <c r="J37" s="6">
        <v>0</v>
      </c>
      <c r="K37" s="5">
        <v>0</v>
      </c>
      <c r="L37" s="7">
        <v>0</v>
      </c>
      <c r="M37" s="7">
        <v>0</v>
      </c>
      <c r="N37" s="7">
        <v>0</v>
      </c>
      <c r="O37" s="7">
        <v>0</v>
      </c>
      <c r="P37">
        <v>0</v>
      </c>
      <c r="Q37" s="6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 s="5">
        <v>0</v>
      </c>
      <c r="Z37">
        <v>1</v>
      </c>
      <c r="AA37" s="7">
        <v>0</v>
      </c>
      <c r="AB37" s="5">
        <v>1</v>
      </c>
      <c r="AC37">
        <v>0</v>
      </c>
      <c r="AD37" s="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 s="19" t="str">
        <f>'Categories Report'!$A$8</f>
        <v>Category 3</v>
      </c>
      <c r="AL37" s="19" t="str">
        <f>'Categories Report_0'!$A$6</f>
        <v>Category 1</v>
      </c>
    </row>
    <row r="38" spans="1:38">
      <c r="A38" t="s">
        <v>186</v>
      </c>
      <c r="B38" s="8" t="s">
        <v>326</v>
      </c>
      <c r="C38">
        <v>9.8000000000000007</v>
      </c>
      <c r="D38">
        <v>49</v>
      </c>
      <c r="E38">
        <v>10</v>
      </c>
      <c r="F38">
        <v>10</v>
      </c>
      <c r="G38">
        <v>1</v>
      </c>
      <c r="H38" s="5">
        <v>1</v>
      </c>
      <c r="I38">
        <v>1</v>
      </c>
      <c r="J38" s="6">
        <v>1</v>
      </c>
      <c r="K38" s="5">
        <v>1</v>
      </c>
      <c r="L38" s="7">
        <v>0</v>
      </c>
      <c r="M38" s="7">
        <v>1</v>
      </c>
      <c r="N38" s="7">
        <v>1</v>
      </c>
      <c r="O38" s="7">
        <v>1</v>
      </c>
      <c r="P38">
        <v>1</v>
      </c>
      <c r="Q38" s="6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5">
        <v>1</v>
      </c>
      <c r="Z38">
        <v>1</v>
      </c>
      <c r="AA38" s="7">
        <v>1</v>
      </c>
      <c r="AB38" s="5">
        <v>1</v>
      </c>
      <c r="AC38">
        <v>1</v>
      </c>
      <c r="AD38" s="7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s="19" t="str">
        <f>'Categories Report'!$A$6</f>
        <v>Category 1</v>
      </c>
      <c r="AL38" s="19" t="str">
        <f>'Categories Report_0'!$A$7</f>
        <v>Category 2</v>
      </c>
    </row>
    <row r="39" spans="1:38">
      <c r="A39" t="s">
        <v>85</v>
      </c>
      <c r="B39" s="8" t="s">
        <v>326</v>
      </c>
      <c r="C39">
        <v>10.15</v>
      </c>
      <c r="D39">
        <v>37</v>
      </c>
      <c r="E39">
        <v>10</v>
      </c>
      <c r="F39">
        <v>9</v>
      </c>
      <c r="G39">
        <v>0</v>
      </c>
      <c r="H39" s="5">
        <v>0</v>
      </c>
      <c r="I39">
        <v>1</v>
      </c>
      <c r="J39" s="6">
        <v>0</v>
      </c>
      <c r="K39" s="5">
        <v>1</v>
      </c>
      <c r="L39" s="7">
        <v>0</v>
      </c>
      <c r="M39" s="7">
        <v>0</v>
      </c>
      <c r="N39" s="7">
        <v>1</v>
      </c>
      <c r="O39" s="7">
        <v>1</v>
      </c>
      <c r="P39">
        <v>1</v>
      </c>
      <c r="Q39" s="6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1</v>
      </c>
      <c r="X39">
        <v>1</v>
      </c>
      <c r="Y39" s="5">
        <v>1</v>
      </c>
      <c r="Z39">
        <v>1</v>
      </c>
      <c r="AA39" s="7">
        <v>1</v>
      </c>
      <c r="AB39" s="5">
        <v>1</v>
      </c>
      <c r="AC39">
        <v>0</v>
      </c>
      <c r="AD39" s="7">
        <v>0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1</v>
      </c>
      <c r="AK39" s="19" t="str">
        <f>'Categories Report'!$A$7</f>
        <v>Category 2</v>
      </c>
      <c r="AL39" s="19" t="str">
        <f>'Categories Report_0'!$A$6</f>
        <v>Category 1</v>
      </c>
    </row>
    <row r="40" spans="1:38">
      <c r="A40" t="s">
        <v>100</v>
      </c>
      <c r="B40" s="8" t="s">
        <v>326</v>
      </c>
      <c r="C40">
        <v>10.59</v>
      </c>
      <c r="D40">
        <v>27</v>
      </c>
      <c r="E40">
        <v>5</v>
      </c>
      <c r="F40">
        <v>6</v>
      </c>
      <c r="G40">
        <v>0</v>
      </c>
      <c r="H40" s="5">
        <v>0</v>
      </c>
      <c r="I40">
        <v>1</v>
      </c>
      <c r="J40" s="6">
        <v>0</v>
      </c>
      <c r="K40" s="5">
        <v>1</v>
      </c>
      <c r="L40" s="7">
        <v>0</v>
      </c>
      <c r="M40" s="7">
        <v>0</v>
      </c>
      <c r="N40" s="7">
        <v>0</v>
      </c>
      <c r="O40" s="7">
        <v>0</v>
      </c>
      <c r="P40">
        <v>0</v>
      </c>
      <c r="Q40" s="6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 s="5">
        <v>0</v>
      </c>
      <c r="Z40">
        <v>1</v>
      </c>
      <c r="AA40" s="7">
        <v>1</v>
      </c>
      <c r="AB40" s="5">
        <v>1</v>
      </c>
      <c r="AC40">
        <v>1</v>
      </c>
      <c r="AD40" s="7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1</v>
      </c>
      <c r="AK40" s="19" t="str">
        <f>'Categories Report'!$A$7</f>
        <v>Category 2</v>
      </c>
      <c r="AL40" s="19" t="str">
        <f>'Categories Report_0'!$A$6</f>
        <v>Category 1</v>
      </c>
    </row>
    <row r="41" spans="1:38">
      <c r="A41" t="s">
        <v>113</v>
      </c>
      <c r="B41" s="8" t="s">
        <v>326</v>
      </c>
      <c r="C41">
        <v>11</v>
      </c>
      <c r="D41">
        <v>40</v>
      </c>
      <c r="E41">
        <v>5</v>
      </c>
      <c r="F41">
        <v>6</v>
      </c>
      <c r="G41">
        <v>1</v>
      </c>
      <c r="H41" s="5">
        <v>1</v>
      </c>
      <c r="I41">
        <v>1</v>
      </c>
      <c r="J41" s="6">
        <v>1</v>
      </c>
      <c r="K41" s="5">
        <v>1</v>
      </c>
      <c r="L41" s="7">
        <v>1</v>
      </c>
      <c r="M41" s="7">
        <v>1</v>
      </c>
      <c r="N41" s="7">
        <v>1</v>
      </c>
      <c r="O41" s="7">
        <v>1</v>
      </c>
      <c r="P41">
        <v>1</v>
      </c>
      <c r="Q41" s="6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5">
        <v>1</v>
      </c>
      <c r="Z41">
        <v>1</v>
      </c>
      <c r="AA41" s="7">
        <v>1</v>
      </c>
      <c r="AB41" s="5">
        <v>1</v>
      </c>
      <c r="AC41">
        <v>1</v>
      </c>
      <c r="AD41" s="7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s="19" t="str">
        <f>'Categories Report'!$A$9</f>
        <v>Category 4</v>
      </c>
      <c r="AL41" s="19" t="str">
        <f>'Categories Report_0'!$A$6</f>
        <v>Category 1</v>
      </c>
    </row>
    <row r="42" spans="1:38">
      <c r="A42" t="s">
        <v>58</v>
      </c>
      <c r="B42" s="8" t="s">
        <v>327</v>
      </c>
      <c r="C42">
        <v>11.1</v>
      </c>
      <c r="D42">
        <v>50</v>
      </c>
      <c r="E42">
        <v>10</v>
      </c>
      <c r="F42">
        <v>10</v>
      </c>
      <c r="G42">
        <v>1</v>
      </c>
      <c r="H42" s="5">
        <v>1</v>
      </c>
      <c r="I42">
        <v>1</v>
      </c>
      <c r="J42" s="6">
        <v>1</v>
      </c>
      <c r="K42" s="5">
        <v>1</v>
      </c>
      <c r="L42" s="7">
        <v>1</v>
      </c>
      <c r="M42" s="7">
        <v>1</v>
      </c>
      <c r="N42" s="7">
        <v>1</v>
      </c>
      <c r="O42" s="7">
        <v>1</v>
      </c>
      <c r="P42">
        <v>1</v>
      </c>
      <c r="Q42" s="6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5">
        <v>1</v>
      </c>
      <c r="Z42">
        <v>1</v>
      </c>
      <c r="AA42" s="7">
        <v>1</v>
      </c>
      <c r="AB42" s="5">
        <v>1</v>
      </c>
      <c r="AC42">
        <v>1</v>
      </c>
      <c r="AD42" s="7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s="19" t="str">
        <f>'Categories Report'!$A$6</f>
        <v>Category 1</v>
      </c>
      <c r="AL42" s="19" t="str">
        <f>'Categories Report_0'!$A$7</f>
        <v>Category 2</v>
      </c>
    </row>
    <row r="43" spans="1:38">
      <c r="A43" t="s">
        <v>59</v>
      </c>
      <c r="B43" s="8" t="s">
        <v>327</v>
      </c>
      <c r="C43">
        <v>11.56</v>
      </c>
      <c r="D43">
        <v>20.67</v>
      </c>
      <c r="E43">
        <v>6.67</v>
      </c>
      <c r="F43">
        <v>2</v>
      </c>
      <c r="G43">
        <v>0</v>
      </c>
      <c r="H43" s="5">
        <v>0</v>
      </c>
      <c r="I43">
        <v>0</v>
      </c>
      <c r="J43" s="6">
        <v>0</v>
      </c>
      <c r="K43" s="5">
        <v>0</v>
      </c>
      <c r="L43" s="7">
        <v>0</v>
      </c>
      <c r="M43" s="7">
        <v>0</v>
      </c>
      <c r="N43" s="7">
        <v>1</v>
      </c>
      <c r="O43" s="7">
        <v>0</v>
      </c>
      <c r="P43">
        <v>0</v>
      </c>
      <c r="Q43" s="6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 s="5">
        <v>0</v>
      </c>
      <c r="Z43">
        <v>0</v>
      </c>
      <c r="AA43" s="7">
        <v>0</v>
      </c>
      <c r="AB43" s="5">
        <v>1</v>
      </c>
      <c r="AC43">
        <v>0</v>
      </c>
      <c r="AD43" s="7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 s="19" t="str">
        <f>'Categories Report'!$A$8</f>
        <v>Category 3</v>
      </c>
      <c r="AL43" s="19" t="str">
        <f>'Categories Report_0'!$A$6</f>
        <v>Category 1</v>
      </c>
    </row>
    <row r="44" spans="1:38">
      <c r="A44" t="s">
        <v>197</v>
      </c>
      <c r="B44" s="8" t="s">
        <v>326</v>
      </c>
      <c r="C44">
        <v>12.15</v>
      </c>
      <c r="D44">
        <v>50</v>
      </c>
      <c r="E44">
        <v>10</v>
      </c>
      <c r="F44">
        <v>10</v>
      </c>
      <c r="G44">
        <v>1</v>
      </c>
      <c r="H44" s="5">
        <v>1</v>
      </c>
      <c r="I44">
        <v>1</v>
      </c>
      <c r="J44" s="6">
        <v>1</v>
      </c>
      <c r="K44" s="5">
        <v>1</v>
      </c>
      <c r="L44" s="7">
        <v>1</v>
      </c>
      <c r="M44" s="7">
        <v>1</v>
      </c>
      <c r="N44" s="7">
        <v>1</v>
      </c>
      <c r="O44" s="7">
        <v>1</v>
      </c>
      <c r="P44">
        <v>1</v>
      </c>
      <c r="Q44" s="6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5">
        <v>1</v>
      </c>
      <c r="Z44">
        <v>1</v>
      </c>
      <c r="AA44" s="7">
        <v>1</v>
      </c>
      <c r="AB44" s="5">
        <v>1</v>
      </c>
      <c r="AC44">
        <v>1</v>
      </c>
      <c r="AD44" s="7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s="19" t="str">
        <f>'Categories Report'!$A$6</f>
        <v>Category 1</v>
      </c>
      <c r="AL44" s="19" t="str">
        <f>'Categories Report_0'!$A$7</f>
        <v>Category 2</v>
      </c>
    </row>
    <row r="45" spans="1:38">
      <c r="A45" t="s">
        <v>161</v>
      </c>
      <c r="B45" s="8" t="s">
        <v>326</v>
      </c>
      <c r="C45">
        <v>12.24</v>
      </c>
      <c r="D45">
        <v>30</v>
      </c>
      <c r="E45">
        <v>10</v>
      </c>
      <c r="F45">
        <v>2</v>
      </c>
      <c r="G45">
        <v>0</v>
      </c>
      <c r="H45" s="5">
        <v>1</v>
      </c>
      <c r="I45">
        <v>1</v>
      </c>
      <c r="J45" s="6">
        <v>1</v>
      </c>
      <c r="K45" s="5">
        <v>0</v>
      </c>
      <c r="L45" s="7">
        <v>0</v>
      </c>
      <c r="M45" s="7">
        <v>1</v>
      </c>
      <c r="N45" s="7">
        <v>1</v>
      </c>
      <c r="O45" s="7">
        <v>0</v>
      </c>
      <c r="P45">
        <v>0</v>
      </c>
      <c r="Q45" s="6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 s="5">
        <v>1</v>
      </c>
      <c r="Z45">
        <v>1</v>
      </c>
      <c r="AA45" s="7">
        <v>0</v>
      </c>
      <c r="AB45" s="5">
        <v>1</v>
      </c>
      <c r="AC45">
        <v>1</v>
      </c>
      <c r="AD45" s="7">
        <v>0</v>
      </c>
      <c r="AE45">
        <v>1</v>
      </c>
      <c r="AF45">
        <v>0</v>
      </c>
      <c r="AG45">
        <v>0</v>
      </c>
      <c r="AH45">
        <v>1</v>
      </c>
      <c r="AI45">
        <v>0</v>
      </c>
      <c r="AJ45">
        <v>1</v>
      </c>
      <c r="AK45" s="19" t="str">
        <f>'Categories Report'!$A$8</f>
        <v>Category 3</v>
      </c>
      <c r="AL45" s="19" t="str">
        <f>'Categories Report_0'!$A$6</f>
        <v>Category 1</v>
      </c>
    </row>
    <row r="46" spans="1:38">
      <c r="A46" t="s">
        <v>88</v>
      </c>
      <c r="B46" s="8" t="s">
        <v>326</v>
      </c>
      <c r="C46">
        <v>12.3</v>
      </c>
      <c r="D46">
        <v>20.329999999999998</v>
      </c>
      <c r="E46">
        <v>3.33</v>
      </c>
      <c r="F46">
        <v>2</v>
      </c>
      <c r="G46">
        <v>0</v>
      </c>
      <c r="H46" s="5">
        <v>0</v>
      </c>
      <c r="I46">
        <v>0</v>
      </c>
      <c r="J46" s="6">
        <v>0</v>
      </c>
      <c r="K46" s="5">
        <v>0</v>
      </c>
      <c r="L46" s="7">
        <v>0</v>
      </c>
      <c r="M46" s="7">
        <v>0</v>
      </c>
      <c r="N46" s="7">
        <v>1</v>
      </c>
      <c r="O46" s="7">
        <v>0</v>
      </c>
      <c r="P46">
        <v>1</v>
      </c>
      <c r="Q46" s="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 s="5">
        <v>0</v>
      </c>
      <c r="Z46">
        <v>1</v>
      </c>
      <c r="AA46" s="7">
        <v>1</v>
      </c>
      <c r="AB46" s="5">
        <v>1</v>
      </c>
      <c r="AC46">
        <v>1</v>
      </c>
      <c r="AD46" s="7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 s="19" t="str">
        <f>'Categories Report'!$A$8</f>
        <v>Category 3</v>
      </c>
      <c r="AL46" s="19" t="str">
        <f>'Categories Report_0'!$A$6</f>
        <v>Category 1</v>
      </c>
    </row>
    <row r="47" spans="1:38">
      <c r="A47" t="s">
        <v>181</v>
      </c>
      <c r="B47" s="8" t="s">
        <v>326</v>
      </c>
      <c r="C47">
        <v>12.43</v>
      </c>
      <c r="D47">
        <v>48</v>
      </c>
      <c r="E47">
        <v>10</v>
      </c>
      <c r="F47">
        <v>9</v>
      </c>
      <c r="G47">
        <v>1</v>
      </c>
      <c r="H47" s="5">
        <v>1</v>
      </c>
      <c r="I47">
        <v>1</v>
      </c>
      <c r="J47" s="6">
        <v>1</v>
      </c>
      <c r="K47" s="5">
        <v>1</v>
      </c>
      <c r="L47" s="7">
        <v>1</v>
      </c>
      <c r="M47" s="7">
        <v>1</v>
      </c>
      <c r="N47" s="7">
        <v>1</v>
      </c>
      <c r="O47" s="7">
        <v>1</v>
      </c>
      <c r="P47">
        <v>1</v>
      </c>
      <c r="Q47" s="6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s="5">
        <v>1</v>
      </c>
      <c r="Z47">
        <v>1</v>
      </c>
      <c r="AA47" s="7">
        <v>1</v>
      </c>
      <c r="AB47" s="5">
        <v>1</v>
      </c>
      <c r="AC47">
        <v>1</v>
      </c>
      <c r="AD47" s="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 s="19" t="str">
        <f>'Categories Report'!$A$6</f>
        <v>Category 1</v>
      </c>
      <c r="AL47" s="19" t="str">
        <f>'Categories Report_0'!$A$7</f>
        <v>Category 2</v>
      </c>
    </row>
    <row r="48" spans="1:38">
      <c r="A48" t="s">
        <v>153</v>
      </c>
      <c r="B48" s="8" t="s">
        <v>326</v>
      </c>
      <c r="C48">
        <v>13.33</v>
      </c>
      <c r="D48">
        <v>49</v>
      </c>
      <c r="E48">
        <v>10</v>
      </c>
      <c r="F48">
        <v>10</v>
      </c>
      <c r="G48">
        <v>1</v>
      </c>
      <c r="H48" s="5">
        <v>1</v>
      </c>
      <c r="I48">
        <v>1</v>
      </c>
      <c r="J48" s="6">
        <v>1</v>
      </c>
      <c r="K48" s="5">
        <v>1</v>
      </c>
      <c r="L48" s="7">
        <v>1</v>
      </c>
      <c r="M48" s="7">
        <v>0</v>
      </c>
      <c r="N48" s="7">
        <v>1</v>
      </c>
      <c r="O48" s="7">
        <v>1</v>
      </c>
      <c r="P48">
        <v>1</v>
      </c>
      <c r="Q48" s="6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 s="5">
        <v>1</v>
      </c>
      <c r="Z48">
        <v>1</v>
      </c>
      <c r="AA48" s="7">
        <v>1</v>
      </c>
      <c r="AB48" s="5">
        <v>1</v>
      </c>
      <c r="AC48">
        <v>1</v>
      </c>
      <c r="AD48" s="7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s="19" t="str">
        <f>'Categories Report'!$A$6</f>
        <v>Category 1</v>
      </c>
      <c r="AL48" s="19" t="str">
        <f>'Categories Report_0'!$A$7</f>
        <v>Category 2</v>
      </c>
    </row>
    <row r="49" spans="1:38">
      <c r="A49" t="s">
        <v>91</v>
      </c>
      <c r="B49" s="8" t="s">
        <v>326</v>
      </c>
      <c r="C49">
        <v>13.36</v>
      </c>
      <c r="D49">
        <v>50</v>
      </c>
      <c r="E49">
        <v>10</v>
      </c>
      <c r="F49">
        <v>10</v>
      </c>
      <c r="G49">
        <v>1</v>
      </c>
      <c r="H49" s="5">
        <v>1</v>
      </c>
      <c r="I49">
        <v>1</v>
      </c>
      <c r="J49" s="6">
        <v>1</v>
      </c>
      <c r="K49" s="5">
        <v>1</v>
      </c>
      <c r="L49" s="7">
        <v>1</v>
      </c>
      <c r="M49" s="7">
        <v>1</v>
      </c>
      <c r="N49" s="7">
        <v>1</v>
      </c>
      <c r="O49" s="7">
        <v>1</v>
      </c>
      <c r="P49">
        <v>1</v>
      </c>
      <c r="Q49" s="6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s="5">
        <v>1</v>
      </c>
      <c r="Z49">
        <v>1</v>
      </c>
      <c r="AA49" s="7">
        <v>1</v>
      </c>
      <c r="AB49" s="5">
        <v>1</v>
      </c>
      <c r="AC49">
        <v>1</v>
      </c>
      <c r="AD49" s="7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s="19" t="str">
        <f>'Categories Report'!$A$6</f>
        <v>Category 1</v>
      </c>
      <c r="AL49" s="19" t="str">
        <f>'Categories Report_0'!$A$7</f>
        <v>Category 2</v>
      </c>
    </row>
    <row r="50" spans="1:38">
      <c r="A50" t="s">
        <v>60</v>
      </c>
      <c r="B50" s="8" t="s">
        <v>326</v>
      </c>
      <c r="C50">
        <v>14.23</v>
      </c>
      <c r="D50">
        <v>24</v>
      </c>
      <c r="E50">
        <v>5</v>
      </c>
      <c r="F50">
        <v>5</v>
      </c>
      <c r="G50">
        <v>0</v>
      </c>
      <c r="H50" s="5">
        <v>0</v>
      </c>
      <c r="I50">
        <v>1</v>
      </c>
      <c r="J50" s="6">
        <v>0</v>
      </c>
      <c r="K50" s="5">
        <v>0</v>
      </c>
      <c r="L50" s="7">
        <v>1</v>
      </c>
      <c r="M50" s="7">
        <v>0</v>
      </c>
      <c r="N50" s="7">
        <v>1</v>
      </c>
      <c r="O50" s="7">
        <v>0</v>
      </c>
      <c r="P50">
        <v>0</v>
      </c>
      <c r="Q50" s="6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1</v>
      </c>
      <c r="Y50" s="5">
        <v>1</v>
      </c>
      <c r="Z50">
        <v>1</v>
      </c>
      <c r="AA50" s="7">
        <v>1</v>
      </c>
      <c r="AB50" s="5">
        <v>0</v>
      </c>
      <c r="AC50">
        <v>1</v>
      </c>
      <c r="AD50" s="7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 s="19" t="str">
        <f>'Categories Report'!$A$7</f>
        <v>Category 2</v>
      </c>
      <c r="AL50" s="19" t="str">
        <f>'Categories Report_0'!$A$6</f>
        <v>Category 1</v>
      </c>
    </row>
    <row r="51" spans="1:38">
      <c r="A51" t="s">
        <v>166</v>
      </c>
      <c r="B51" s="8" t="s">
        <v>326</v>
      </c>
      <c r="C51">
        <v>14.29</v>
      </c>
      <c r="D51">
        <v>44</v>
      </c>
      <c r="E51">
        <v>10</v>
      </c>
      <c r="F51">
        <v>10</v>
      </c>
      <c r="G51">
        <v>1</v>
      </c>
      <c r="H51" s="5">
        <v>1</v>
      </c>
      <c r="I51">
        <v>1</v>
      </c>
      <c r="J51" s="6">
        <v>1</v>
      </c>
      <c r="K51" s="5">
        <v>1</v>
      </c>
      <c r="L51" s="7">
        <v>1</v>
      </c>
      <c r="M51" s="7">
        <v>1</v>
      </c>
      <c r="N51" s="7">
        <v>1</v>
      </c>
      <c r="O51" s="7">
        <v>1</v>
      </c>
      <c r="P51">
        <v>1</v>
      </c>
      <c r="Q51" s="6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 s="5">
        <v>1</v>
      </c>
      <c r="Z51">
        <v>1</v>
      </c>
      <c r="AA51" s="7">
        <v>1</v>
      </c>
      <c r="AB51" s="5">
        <v>1</v>
      </c>
      <c r="AC51">
        <v>0</v>
      </c>
      <c r="AD51" s="7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 s="19" t="str">
        <f>'Categories Report'!$A$6</f>
        <v>Category 1</v>
      </c>
      <c r="AL51" s="19" t="str">
        <f>'Categories Report_0'!$A$7</f>
        <v>Category 2</v>
      </c>
    </row>
    <row r="52" spans="1:38">
      <c r="A52" t="s">
        <v>55</v>
      </c>
      <c r="B52" s="8" t="s">
        <v>327</v>
      </c>
      <c r="C52">
        <v>14.39</v>
      </c>
      <c r="D52">
        <v>29</v>
      </c>
      <c r="E52">
        <v>10</v>
      </c>
      <c r="F52">
        <v>5</v>
      </c>
      <c r="G52">
        <v>0</v>
      </c>
      <c r="H52" s="5">
        <v>0</v>
      </c>
      <c r="I52">
        <v>0</v>
      </c>
      <c r="J52" s="6">
        <v>0</v>
      </c>
      <c r="K52" s="5">
        <v>1</v>
      </c>
      <c r="L52" s="7">
        <v>0</v>
      </c>
      <c r="M52" s="7">
        <v>0</v>
      </c>
      <c r="N52" s="7">
        <v>1</v>
      </c>
      <c r="O52" s="7">
        <v>0</v>
      </c>
      <c r="P52">
        <v>1</v>
      </c>
      <c r="Q52" s="6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</v>
      </c>
      <c r="Y52" s="5">
        <v>0</v>
      </c>
      <c r="Z52">
        <v>1</v>
      </c>
      <c r="AA52" s="7">
        <v>0</v>
      </c>
      <c r="AB52" s="5">
        <v>1</v>
      </c>
      <c r="AC52">
        <v>1</v>
      </c>
      <c r="AD52" s="7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 s="19" t="str">
        <f>'Categories Report'!$A$7</f>
        <v>Category 2</v>
      </c>
      <c r="AL52" s="19" t="str">
        <f>'Categories Report_0'!$A$6</f>
        <v>Category 1</v>
      </c>
    </row>
    <row r="53" spans="1:38">
      <c r="A53" t="s">
        <v>138</v>
      </c>
      <c r="B53" s="8" t="s">
        <v>327</v>
      </c>
      <c r="C53">
        <v>14.43</v>
      </c>
      <c r="D53">
        <v>20.329999999999998</v>
      </c>
      <c r="E53">
        <v>3.33</v>
      </c>
      <c r="F53">
        <v>5</v>
      </c>
      <c r="G53">
        <v>0</v>
      </c>
      <c r="H53" s="5">
        <v>0</v>
      </c>
      <c r="I53">
        <v>0</v>
      </c>
      <c r="J53" s="6">
        <v>0</v>
      </c>
      <c r="K53" s="5">
        <v>0</v>
      </c>
      <c r="L53" s="7">
        <v>0</v>
      </c>
      <c r="M53" s="7">
        <v>0</v>
      </c>
      <c r="N53" s="7">
        <v>1</v>
      </c>
      <c r="O53" s="7">
        <v>1</v>
      </c>
      <c r="P53">
        <v>0</v>
      </c>
      <c r="Q53" s="6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 s="5">
        <v>1</v>
      </c>
      <c r="Z53">
        <v>1</v>
      </c>
      <c r="AA53" s="7">
        <v>0</v>
      </c>
      <c r="AB53" s="5">
        <v>1</v>
      </c>
      <c r="AC53">
        <v>1</v>
      </c>
      <c r="AD53" s="7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 s="19" t="str">
        <f>'Categories Report'!$A$8</f>
        <v>Category 3</v>
      </c>
      <c r="AL53" s="19" t="str">
        <f>'Categories Report_0'!$A$6</f>
        <v>Category 1</v>
      </c>
    </row>
    <row r="54" spans="1:38">
      <c r="A54" t="s">
        <v>43</v>
      </c>
      <c r="B54" s="8" t="s">
        <v>326</v>
      </c>
      <c r="C54">
        <v>14.48</v>
      </c>
      <c r="D54">
        <v>50</v>
      </c>
      <c r="E54">
        <v>10</v>
      </c>
      <c r="F54">
        <v>10</v>
      </c>
      <c r="G54">
        <v>1</v>
      </c>
      <c r="H54" s="5">
        <v>1</v>
      </c>
      <c r="I54">
        <v>1</v>
      </c>
      <c r="J54" s="6">
        <v>1</v>
      </c>
      <c r="K54" s="5">
        <v>1</v>
      </c>
      <c r="L54" s="7">
        <v>1</v>
      </c>
      <c r="M54" s="7">
        <v>1</v>
      </c>
      <c r="N54" s="7">
        <v>1</v>
      </c>
      <c r="O54" s="7">
        <v>1</v>
      </c>
      <c r="P54">
        <v>1</v>
      </c>
      <c r="Q54" s="6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s="5">
        <v>1</v>
      </c>
      <c r="Z54">
        <v>1</v>
      </c>
      <c r="AA54" s="7">
        <v>1</v>
      </c>
      <c r="AB54" s="5">
        <v>1</v>
      </c>
      <c r="AC54">
        <v>1</v>
      </c>
      <c r="AD54" s="7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s="19" t="str">
        <f>'Categories Report'!$A$6</f>
        <v>Category 1</v>
      </c>
      <c r="AL54" s="19" t="str">
        <f>'Categories Report_0'!$A$7</f>
        <v>Category 2</v>
      </c>
    </row>
    <row r="55" spans="1:38">
      <c r="A55" t="s">
        <v>154</v>
      </c>
      <c r="B55" s="8" t="s">
        <v>326</v>
      </c>
      <c r="C55">
        <v>14.52</v>
      </c>
      <c r="D55">
        <v>40.33</v>
      </c>
      <c r="E55">
        <v>8.33</v>
      </c>
      <c r="F55">
        <v>5</v>
      </c>
      <c r="G55">
        <v>0</v>
      </c>
      <c r="H55" s="5">
        <v>1</v>
      </c>
      <c r="I55">
        <v>1</v>
      </c>
      <c r="J55" s="6">
        <v>1</v>
      </c>
      <c r="K55" s="5">
        <v>1</v>
      </c>
      <c r="L55" s="7">
        <v>1</v>
      </c>
      <c r="M55" s="7">
        <v>1</v>
      </c>
      <c r="N55" s="7">
        <v>1</v>
      </c>
      <c r="O55" s="7">
        <v>1</v>
      </c>
      <c r="P55">
        <v>1</v>
      </c>
      <c r="Q55" s="6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 s="5">
        <v>1</v>
      </c>
      <c r="Z55">
        <v>1</v>
      </c>
      <c r="AA55" s="7">
        <v>1</v>
      </c>
      <c r="AB55" s="5">
        <v>1</v>
      </c>
      <c r="AC55">
        <v>1</v>
      </c>
      <c r="AD55" s="7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 s="19" t="str">
        <f>'Categories Report'!$A$9</f>
        <v>Category 4</v>
      </c>
      <c r="AL55" s="19" t="str">
        <f>'Categories Report_0'!$A$6</f>
        <v>Category 1</v>
      </c>
    </row>
    <row r="56" spans="1:38">
      <c r="A56" t="s">
        <v>198</v>
      </c>
      <c r="B56" s="8" t="s">
        <v>326</v>
      </c>
      <c r="C56">
        <v>15.31</v>
      </c>
      <c r="D56">
        <v>50</v>
      </c>
      <c r="E56">
        <v>10</v>
      </c>
      <c r="F56">
        <v>10</v>
      </c>
      <c r="G56">
        <v>1</v>
      </c>
      <c r="H56" s="5">
        <v>1</v>
      </c>
      <c r="I56">
        <v>1</v>
      </c>
      <c r="J56" s="6">
        <v>1</v>
      </c>
      <c r="K56" s="5">
        <v>1</v>
      </c>
      <c r="L56" s="7">
        <v>1</v>
      </c>
      <c r="M56" s="7">
        <v>1</v>
      </c>
      <c r="N56" s="7">
        <v>1</v>
      </c>
      <c r="O56" s="7">
        <v>1</v>
      </c>
      <c r="P56">
        <v>1</v>
      </c>
      <c r="Q56" s="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5">
        <v>1</v>
      </c>
      <c r="Z56">
        <v>1</v>
      </c>
      <c r="AA56" s="7">
        <v>1</v>
      </c>
      <c r="AB56" s="5">
        <v>1</v>
      </c>
      <c r="AC56">
        <v>1</v>
      </c>
      <c r="AD56" s="7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19" t="str">
        <f>'Categories Report'!$A$6</f>
        <v>Category 1</v>
      </c>
      <c r="AL56" s="19" t="str">
        <f>'Categories Report_0'!$A$7</f>
        <v>Category 2</v>
      </c>
    </row>
    <row r="57" spans="1:38">
      <c r="A57" t="s">
        <v>163</v>
      </c>
      <c r="B57" s="8" t="s">
        <v>327</v>
      </c>
      <c r="C57">
        <v>15.46</v>
      </c>
      <c r="D57">
        <v>25.67</v>
      </c>
      <c r="E57">
        <v>6.67</v>
      </c>
      <c r="F57">
        <v>6</v>
      </c>
      <c r="G57">
        <v>0</v>
      </c>
      <c r="H57" s="5">
        <v>0</v>
      </c>
      <c r="I57">
        <v>0</v>
      </c>
      <c r="J57" s="6">
        <v>1</v>
      </c>
      <c r="K57" s="5">
        <v>1</v>
      </c>
      <c r="L57" s="7">
        <v>0</v>
      </c>
      <c r="M57" s="7">
        <v>1</v>
      </c>
      <c r="N57" s="7">
        <v>1</v>
      </c>
      <c r="O57" s="7">
        <v>0</v>
      </c>
      <c r="P57">
        <v>1</v>
      </c>
      <c r="Q57" s="6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1</v>
      </c>
      <c r="Y57" s="5">
        <v>0</v>
      </c>
      <c r="Z57">
        <v>1</v>
      </c>
      <c r="AA57" s="7">
        <v>1</v>
      </c>
      <c r="AB57" s="5">
        <v>0</v>
      </c>
      <c r="AC57">
        <v>0</v>
      </c>
      <c r="AD57" s="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s="19" t="str">
        <f>'Categories Report'!$A$7</f>
        <v>Category 2</v>
      </c>
      <c r="AL57" s="19" t="str">
        <f>'Categories Report_0'!$A$6</f>
        <v>Category 1</v>
      </c>
    </row>
    <row r="58" spans="1:38">
      <c r="A58" t="s">
        <v>149</v>
      </c>
      <c r="B58" s="8" t="s">
        <v>326</v>
      </c>
      <c r="C58">
        <v>15.58</v>
      </c>
      <c r="D58">
        <v>50</v>
      </c>
      <c r="E58">
        <v>10</v>
      </c>
      <c r="F58">
        <v>10</v>
      </c>
      <c r="G58">
        <v>1</v>
      </c>
      <c r="H58" s="5">
        <v>1</v>
      </c>
      <c r="I58">
        <v>1</v>
      </c>
      <c r="J58" s="6">
        <v>1</v>
      </c>
      <c r="K58" s="5">
        <v>1</v>
      </c>
      <c r="L58" s="7">
        <v>1</v>
      </c>
      <c r="M58" s="7">
        <v>1</v>
      </c>
      <c r="N58" s="7">
        <v>1</v>
      </c>
      <c r="O58" s="7">
        <v>1</v>
      </c>
      <c r="P58">
        <v>1</v>
      </c>
      <c r="Q58" s="6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s="5">
        <v>1</v>
      </c>
      <c r="Z58">
        <v>1</v>
      </c>
      <c r="AA58" s="7">
        <v>1</v>
      </c>
      <c r="AB58" s="5">
        <v>1</v>
      </c>
      <c r="AC58">
        <v>1</v>
      </c>
      <c r="AD58" s="7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s="19" t="str">
        <f>'Categories Report'!$A$6</f>
        <v>Category 1</v>
      </c>
      <c r="AL58" s="19" t="str">
        <f>'Categories Report_0'!$A$7</f>
        <v>Category 2</v>
      </c>
    </row>
    <row r="59" spans="1:38">
      <c r="A59" t="s">
        <v>160</v>
      </c>
      <c r="B59" s="8" t="s">
        <v>326</v>
      </c>
      <c r="C59">
        <v>16.260000000000002</v>
      </c>
      <c r="D59">
        <v>24.67</v>
      </c>
      <c r="E59">
        <v>6.67</v>
      </c>
      <c r="F59">
        <v>4</v>
      </c>
      <c r="G59">
        <v>0</v>
      </c>
      <c r="H59" s="5">
        <v>0</v>
      </c>
      <c r="I59">
        <v>0</v>
      </c>
      <c r="J59" s="6">
        <v>0</v>
      </c>
      <c r="K59" s="5">
        <v>0</v>
      </c>
      <c r="L59" s="7">
        <v>1</v>
      </c>
      <c r="M59" s="7">
        <v>0</v>
      </c>
      <c r="N59" s="7">
        <v>1</v>
      </c>
      <c r="O59" s="7">
        <v>0</v>
      </c>
      <c r="P59">
        <v>0</v>
      </c>
      <c r="Q59" s="6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 s="5">
        <v>0</v>
      </c>
      <c r="Z59">
        <v>1</v>
      </c>
      <c r="AA59" s="7">
        <v>1</v>
      </c>
      <c r="AB59" s="5">
        <v>1</v>
      </c>
      <c r="AC59">
        <v>0</v>
      </c>
      <c r="AD59" s="7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 s="19" t="str">
        <f>'Categories Report'!$A$8</f>
        <v>Category 3</v>
      </c>
      <c r="AL59" s="19" t="str">
        <f>'Categories Report_0'!$A$6</f>
        <v>Category 1</v>
      </c>
    </row>
    <row r="60" spans="1:38">
      <c r="A60" t="s">
        <v>81</v>
      </c>
      <c r="B60" s="8" t="s">
        <v>326</v>
      </c>
      <c r="C60">
        <v>16.309999999999999</v>
      </c>
      <c r="D60">
        <v>39.67</v>
      </c>
      <c r="E60">
        <v>6.67</v>
      </c>
      <c r="F60">
        <v>4</v>
      </c>
      <c r="G60">
        <v>1</v>
      </c>
      <c r="H60" s="5">
        <v>1</v>
      </c>
      <c r="I60">
        <v>0</v>
      </c>
      <c r="J60" s="6">
        <v>1</v>
      </c>
      <c r="K60" s="5">
        <v>1</v>
      </c>
      <c r="L60" s="7">
        <v>1</v>
      </c>
      <c r="M60" s="7">
        <v>1</v>
      </c>
      <c r="N60" s="7">
        <v>1</v>
      </c>
      <c r="O60" s="7">
        <v>1</v>
      </c>
      <c r="P60">
        <v>1</v>
      </c>
      <c r="Q60" s="6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 s="5">
        <v>1</v>
      </c>
      <c r="Z60">
        <v>1</v>
      </c>
      <c r="AA60" s="7">
        <v>1</v>
      </c>
      <c r="AB60" s="5">
        <v>1</v>
      </c>
      <c r="AC60">
        <v>1</v>
      </c>
      <c r="AD60" s="7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s="19" t="str">
        <f>'Categories Report'!$A$9</f>
        <v>Category 4</v>
      </c>
      <c r="AL60" s="19" t="str">
        <f>'Categories Report_0'!$A$6</f>
        <v>Category 1</v>
      </c>
    </row>
    <row r="61" spans="1:38">
      <c r="A61" t="s">
        <v>36</v>
      </c>
      <c r="B61" s="8" t="s">
        <v>327</v>
      </c>
      <c r="C61">
        <v>16.47</v>
      </c>
      <c r="D61">
        <v>50</v>
      </c>
      <c r="E61">
        <v>10</v>
      </c>
      <c r="F61">
        <v>10</v>
      </c>
      <c r="G61">
        <v>1</v>
      </c>
      <c r="H61" s="5">
        <v>1</v>
      </c>
      <c r="I61">
        <v>1</v>
      </c>
      <c r="J61" s="6">
        <v>1</v>
      </c>
      <c r="K61" s="5">
        <v>1</v>
      </c>
      <c r="L61" s="7">
        <v>1</v>
      </c>
      <c r="M61" s="7">
        <v>1</v>
      </c>
      <c r="N61" s="7">
        <v>1</v>
      </c>
      <c r="O61" s="7">
        <v>1</v>
      </c>
      <c r="P61">
        <v>1</v>
      </c>
      <c r="Q61" s="6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s="5">
        <v>1</v>
      </c>
      <c r="Z61">
        <v>1</v>
      </c>
      <c r="AA61" s="7">
        <v>1</v>
      </c>
      <c r="AB61" s="5">
        <v>1</v>
      </c>
      <c r="AC61">
        <v>1</v>
      </c>
      <c r="AD61" s="7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s="19" t="str">
        <f>'Categories Report'!$A$6</f>
        <v>Category 1</v>
      </c>
      <c r="AL61" s="19" t="str">
        <f>'Categories Report_0'!$A$7</f>
        <v>Category 2</v>
      </c>
    </row>
    <row r="62" spans="1:38">
      <c r="A62" t="s">
        <v>177</v>
      </c>
      <c r="B62" s="8" t="s">
        <v>326</v>
      </c>
      <c r="C62">
        <v>17.16</v>
      </c>
      <c r="D62">
        <v>50</v>
      </c>
      <c r="E62">
        <v>10</v>
      </c>
      <c r="F62">
        <v>10</v>
      </c>
      <c r="G62">
        <v>1</v>
      </c>
      <c r="H62" s="5">
        <v>1</v>
      </c>
      <c r="I62">
        <v>1</v>
      </c>
      <c r="J62" s="6">
        <v>1</v>
      </c>
      <c r="K62" s="5">
        <v>1</v>
      </c>
      <c r="L62" s="7">
        <v>1</v>
      </c>
      <c r="M62" s="7">
        <v>1</v>
      </c>
      <c r="N62" s="7">
        <v>1</v>
      </c>
      <c r="O62" s="7">
        <v>1</v>
      </c>
      <c r="P62">
        <v>1</v>
      </c>
      <c r="Q62" s="6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 s="5">
        <v>1</v>
      </c>
      <c r="Z62">
        <v>1</v>
      </c>
      <c r="AA62" s="7">
        <v>1</v>
      </c>
      <c r="AB62" s="5">
        <v>1</v>
      </c>
      <c r="AC62">
        <v>1</v>
      </c>
      <c r="AD62" s="7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s="19" t="str">
        <f>'Categories Report'!$A$6</f>
        <v>Category 1</v>
      </c>
      <c r="AL62" s="19" t="str">
        <f>'Categories Report_0'!$A$7</f>
        <v>Category 2</v>
      </c>
    </row>
    <row r="63" spans="1:38">
      <c r="A63" t="s">
        <v>57</v>
      </c>
      <c r="B63" s="8" t="s">
        <v>327</v>
      </c>
      <c r="C63">
        <v>17.21</v>
      </c>
      <c r="D63">
        <v>49</v>
      </c>
      <c r="E63">
        <v>10</v>
      </c>
      <c r="F63">
        <v>10</v>
      </c>
      <c r="G63">
        <v>0</v>
      </c>
      <c r="H63" s="5">
        <v>1</v>
      </c>
      <c r="I63">
        <v>1</v>
      </c>
      <c r="J63" s="6">
        <v>1</v>
      </c>
      <c r="K63" s="5">
        <v>1</v>
      </c>
      <c r="L63" s="7">
        <v>1</v>
      </c>
      <c r="M63" s="7">
        <v>1</v>
      </c>
      <c r="N63" s="7">
        <v>1</v>
      </c>
      <c r="O63" s="7">
        <v>1</v>
      </c>
      <c r="P63">
        <v>1</v>
      </c>
      <c r="Q63" s="6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 s="5">
        <v>1</v>
      </c>
      <c r="Z63">
        <v>1</v>
      </c>
      <c r="AA63" s="7">
        <v>1</v>
      </c>
      <c r="AB63" s="5">
        <v>1</v>
      </c>
      <c r="AC63">
        <v>1</v>
      </c>
      <c r="AD63" s="7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s="19" t="str">
        <f>'Categories Report'!$A$6</f>
        <v>Category 1</v>
      </c>
      <c r="AL63" s="19" t="str">
        <f>'Categories Report_0'!$A$7</f>
        <v>Category 2</v>
      </c>
    </row>
    <row r="64" spans="1:38">
      <c r="A64" t="s">
        <v>140</v>
      </c>
      <c r="B64" s="8" t="s">
        <v>327</v>
      </c>
      <c r="C64">
        <v>17.38</v>
      </c>
      <c r="D64">
        <v>27.33</v>
      </c>
      <c r="E64">
        <v>8.33</v>
      </c>
      <c r="F64">
        <v>3</v>
      </c>
      <c r="G64">
        <v>0</v>
      </c>
      <c r="H64" s="5">
        <v>0</v>
      </c>
      <c r="I64">
        <v>0</v>
      </c>
      <c r="J64" s="6">
        <v>1</v>
      </c>
      <c r="K64" s="5">
        <v>0</v>
      </c>
      <c r="L64" s="7">
        <v>0</v>
      </c>
      <c r="M64" s="7">
        <v>0</v>
      </c>
      <c r="N64" s="7">
        <v>1</v>
      </c>
      <c r="O64" s="7">
        <v>0</v>
      </c>
      <c r="P64">
        <v>0</v>
      </c>
      <c r="Q64" s="6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 s="5">
        <v>1</v>
      </c>
      <c r="Z64">
        <v>0</v>
      </c>
      <c r="AA64" s="7">
        <v>1</v>
      </c>
      <c r="AB64" s="5">
        <v>1</v>
      </c>
      <c r="AC64">
        <v>1</v>
      </c>
      <c r="AD64" s="7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1</v>
      </c>
      <c r="AK64" s="19" t="str">
        <f>'Categories Report'!$A$8</f>
        <v>Category 3</v>
      </c>
      <c r="AL64" s="19" t="str">
        <f>'Categories Report_0'!$A$6</f>
        <v>Category 1</v>
      </c>
    </row>
    <row r="65" spans="1:38">
      <c r="A65" t="s">
        <v>86</v>
      </c>
      <c r="B65" s="8" t="s">
        <v>327</v>
      </c>
      <c r="C65">
        <v>17.41</v>
      </c>
      <c r="D65">
        <v>30.67</v>
      </c>
      <c r="E65">
        <v>6.67</v>
      </c>
      <c r="F65">
        <v>6</v>
      </c>
      <c r="G65">
        <v>1</v>
      </c>
      <c r="H65" s="5">
        <v>0</v>
      </c>
      <c r="I65">
        <v>1</v>
      </c>
      <c r="J65" s="6">
        <v>0</v>
      </c>
      <c r="K65" s="5">
        <v>1</v>
      </c>
      <c r="L65" s="7">
        <v>1</v>
      </c>
      <c r="M65" s="7">
        <v>0</v>
      </c>
      <c r="N65" s="7">
        <v>0</v>
      </c>
      <c r="O65" s="7">
        <v>0</v>
      </c>
      <c r="P65">
        <v>1</v>
      </c>
      <c r="Q65" s="6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 s="5">
        <v>0</v>
      </c>
      <c r="Z65">
        <v>1</v>
      </c>
      <c r="AA65" s="7">
        <v>1</v>
      </c>
      <c r="AB65" s="5">
        <v>1</v>
      </c>
      <c r="AC65">
        <v>1</v>
      </c>
      <c r="AD65" s="7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 s="19" t="str">
        <f>'Categories Report'!$A$7</f>
        <v>Category 2</v>
      </c>
      <c r="AL65" s="19" t="str">
        <f>'Categories Report_0'!$A$6</f>
        <v>Category 1</v>
      </c>
    </row>
    <row r="66" spans="1:38">
      <c r="A66" t="s">
        <v>130</v>
      </c>
      <c r="B66" s="8" t="s">
        <v>327</v>
      </c>
      <c r="C66">
        <v>17.5</v>
      </c>
      <c r="D66">
        <v>0</v>
      </c>
      <c r="E66">
        <v>0</v>
      </c>
      <c r="F66">
        <v>0</v>
      </c>
      <c r="G66">
        <v>0</v>
      </c>
      <c r="H66" s="5">
        <v>0</v>
      </c>
      <c r="I66">
        <v>0</v>
      </c>
      <c r="J66" s="6">
        <v>0</v>
      </c>
      <c r="K66" s="5">
        <v>0</v>
      </c>
      <c r="L66" s="7">
        <v>0</v>
      </c>
      <c r="M66" s="7">
        <v>0</v>
      </c>
      <c r="N66" s="7">
        <v>0</v>
      </c>
      <c r="O66" s="7">
        <v>0</v>
      </c>
      <c r="P66">
        <v>0</v>
      </c>
      <c r="Q66" s="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5">
        <v>0</v>
      </c>
      <c r="Z66">
        <v>0</v>
      </c>
      <c r="AA66" s="7">
        <v>0</v>
      </c>
      <c r="AB66" s="5">
        <v>0</v>
      </c>
      <c r="AC66">
        <v>0</v>
      </c>
      <c r="AD66" s="7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9" t="str">
        <f>'Categories Report'!$A$8</f>
        <v>Category 3</v>
      </c>
      <c r="AL66" s="19" t="str">
        <f>'Categories Report_0'!$A$6</f>
        <v>Category 1</v>
      </c>
    </row>
    <row r="67" spans="1:38">
      <c r="A67" t="s">
        <v>114</v>
      </c>
      <c r="B67" s="8" t="s">
        <v>326</v>
      </c>
      <c r="C67">
        <v>18</v>
      </c>
      <c r="D67">
        <v>21.67</v>
      </c>
      <c r="E67">
        <v>1.67</v>
      </c>
      <c r="F67">
        <v>8</v>
      </c>
      <c r="G67">
        <v>0</v>
      </c>
      <c r="H67" s="5">
        <v>0</v>
      </c>
      <c r="I67">
        <v>0</v>
      </c>
      <c r="J67" s="6">
        <v>0</v>
      </c>
      <c r="K67" s="5">
        <v>1</v>
      </c>
      <c r="L67" s="7">
        <v>0</v>
      </c>
      <c r="M67" s="7">
        <v>0</v>
      </c>
      <c r="N67" s="7">
        <v>1</v>
      </c>
      <c r="O67" s="7">
        <v>0</v>
      </c>
      <c r="P67">
        <v>0</v>
      </c>
      <c r="Q67" s="6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 s="5">
        <v>0</v>
      </c>
      <c r="Z67">
        <v>0</v>
      </c>
      <c r="AA67" s="7">
        <v>1</v>
      </c>
      <c r="AB67" s="5">
        <v>0</v>
      </c>
      <c r="AC67">
        <v>0</v>
      </c>
      <c r="AD67" s="7">
        <v>0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 s="19" t="str">
        <f>'Categories Report'!$A$8</f>
        <v>Category 3</v>
      </c>
      <c r="AL67" s="19" t="str">
        <f>'Categories Report_0'!$A$6</f>
        <v>Category 1</v>
      </c>
    </row>
    <row r="68" spans="1:38">
      <c r="A68" t="s">
        <v>192</v>
      </c>
      <c r="B68" s="8" t="s">
        <v>326</v>
      </c>
      <c r="C68">
        <v>18.2</v>
      </c>
      <c r="D68">
        <v>50</v>
      </c>
      <c r="E68">
        <v>10</v>
      </c>
      <c r="F68">
        <v>10</v>
      </c>
      <c r="G68">
        <v>1</v>
      </c>
      <c r="H68" s="5">
        <v>1</v>
      </c>
      <c r="I68">
        <v>1</v>
      </c>
      <c r="J68" s="6">
        <v>1</v>
      </c>
      <c r="K68" s="5">
        <v>1</v>
      </c>
      <c r="L68" s="7">
        <v>1</v>
      </c>
      <c r="M68" s="7">
        <v>1</v>
      </c>
      <c r="N68" s="7">
        <v>1</v>
      </c>
      <c r="O68" s="7">
        <v>1</v>
      </c>
      <c r="P68">
        <v>1</v>
      </c>
      <c r="Q68" s="6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 s="5">
        <v>1</v>
      </c>
      <c r="Z68">
        <v>1</v>
      </c>
      <c r="AA68" s="7">
        <v>1</v>
      </c>
      <c r="AB68" s="5">
        <v>1</v>
      </c>
      <c r="AC68">
        <v>1</v>
      </c>
      <c r="AD68" s="7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s="19" t="str">
        <f>'Categories Report'!$A$6</f>
        <v>Category 1</v>
      </c>
      <c r="AL68" s="19" t="str">
        <f>'Categories Report_0'!$A$7</f>
        <v>Category 2</v>
      </c>
    </row>
    <row r="69" spans="1:38">
      <c r="A69" t="s">
        <v>124</v>
      </c>
      <c r="B69" s="8" t="s">
        <v>326</v>
      </c>
      <c r="C69">
        <v>18.5</v>
      </c>
      <c r="D69">
        <v>46.67</v>
      </c>
      <c r="E69">
        <v>6.67</v>
      </c>
      <c r="F69">
        <v>10</v>
      </c>
      <c r="G69">
        <v>1</v>
      </c>
      <c r="H69" s="5">
        <v>1</v>
      </c>
      <c r="I69">
        <v>1</v>
      </c>
      <c r="J69" s="6">
        <v>1</v>
      </c>
      <c r="K69" s="5">
        <v>1</v>
      </c>
      <c r="L69" s="7">
        <v>1</v>
      </c>
      <c r="M69" s="7">
        <v>1</v>
      </c>
      <c r="N69" s="7">
        <v>1</v>
      </c>
      <c r="O69" s="7">
        <v>1</v>
      </c>
      <c r="P69">
        <v>1</v>
      </c>
      <c r="Q69" s="6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 s="5">
        <v>1</v>
      </c>
      <c r="Z69">
        <v>1</v>
      </c>
      <c r="AA69" s="7">
        <v>1</v>
      </c>
      <c r="AB69" s="5">
        <v>1</v>
      </c>
      <c r="AC69">
        <v>1</v>
      </c>
      <c r="AD69" s="7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s="19" t="str">
        <f>'Categories Report'!$A$6</f>
        <v>Category 1</v>
      </c>
      <c r="AL69" s="19" t="str">
        <f>'Categories Report_0'!$A$7</f>
        <v>Category 2</v>
      </c>
    </row>
    <row r="70" spans="1:38">
      <c r="A70" t="s">
        <v>76</v>
      </c>
      <c r="B70" s="8" t="s">
        <v>327</v>
      </c>
      <c r="C70">
        <v>18.52</v>
      </c>
      <c r="D70">
        <v>26</v>
      </c>
      <c r="E70">
        <v>10</v>
      </c>
      <c r="F70">
        <v>3</v>
      </c>
      <c r="G70">
        <v>0</v>
      </c>
      <c r="H70" s="5">
        <v>0</v>
      </c>
      <c r="I70">
        <v>1</v>
      </c>
      <c r="J70" s="6">
        <v>0</v>
      </c>
      <c r="K70" s="5">
        <v>0</v>
      </c>
      <c r="L70" s="7">
        <v>0</v>
      </c>
      <c r="M70" s="7">
        <v>1</v>
      </c>
      <c r="N70" s="7">
        <v>1</v>
      </c>
      <c r="O70" s="7">
        <v>0</v>
      </c>
      <c r="P70">
        <v>0</v>
      </c>
      <c r="Q70" s="6">
        <v>1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1</v>
      </c>
      <c r="Y70" s="5">
        <v>1</v>
      </c>
      <c r="Z70">
        <v>0</v>
      </c>
      <c r="AA70" s="7">
        <v>1</v>
      </c>
      <c r="AB70" s="5">
        <v>0</v>
      </c>
      <c r="AC70">
        <v>0</v>
      </c>
      <c r="AD70" s="7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 s="19" t="str">
        <f>'Categories Report'!$A$8</f>
        <v>Category 3</v>
      </c>
      <c r="AL70" s="19" t="str">
        <f>'Categories Report_0'!$A$6</f>
        <v>Category 1</v>
      </c>
    </row>
    <row r="71" spans="1:38">
      <c r="A71" t="s">
        <v>179</v>
      </c>
      <c r="B71" s="8" t="s">
        <v>327</v>
      </c>
      <c r="C71">
        <v>18.579999999999998</v>
      </c>
      <c r="D71">
        <v>37.67</v>
      </c>
      <c r="E71">
        <v>6.67</v>
      </c>
      <c r="F71">
        <v>2</v>
      </c>
      <c r="G71">
        <v>1</v>
      </c>
      <c r="H71" s="5">
        <v>1</v>
      </c>
      <c r="I71">
        <v>1</v>
      </c>
      <c r="J71" s="6">
        <v>1</v>
      </c>
      <c r="K71" s="5">
        <v>1</v>
      </c>
      <c r="L71" s="7">
        <v>1</v>
      </c>
      <c r="M71" s="7">
        <v>0</v>
      </c>
      <c r="N71" s="7">
        <v>1</v>
      </c>
      <c r="O71" s="7">
        <v>1</v>
      </c>
      <c r="P71">
        <v>1</v>
      </c>
      <c r="Q71" s="6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 s="5">
        <v>1</v>
      </c>
      <c r="Z71">
        <v>1</v>
      </c>
      <c r="AA71" s="7">
        <v>1</v>
      </c>
      <c r="AB71" s="5">
        <v>1</v>
      </c>
      <c r="AC71">
        <v>1</v>
      </c>
      <c r="AD71" s="7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s="19" t="str">
        <f>'Categories Report'!$A$9</f>
        <v>Category 4</v>
      </c>
      <c r="AL71" s="19" t="str">
        <f>'Categories Report_0'!$A$6</f>
        <v>Category 1</v>
      </c>
    </row>
    <row r="72" spans="1:38">
      <c r="A72" t="s">
        <v>200</v>
      </c>
      <c r="B72" s="8" t="s">
        <v>327</v>
      </c>
      <c r="C72">
        <v>18.579999999999998</v>
      </c>
      <c r="D72">
        <v>30</v>
      </c>
      <c r="E72">
        <v>5</v>
      </c>
      <c r="F72">
        <v>8</v>
      </c>
      <c r="G72">
        <v>0</v>
      </c>
      <c r="H72" s="5">
        <v>1</v>
      </c>
      <c r="I72">
        <v>0</v>
      </c>
      <c r="J72" s="6">
        <v>1</v>
      </c>
      <c r="K72" s="5">
        <v>1</v>
      </c>
      <c r="L72" s="7">
        <v>0</v>
      </c>
      <c r="M72" s="7">
        <v>0</v>
      </c>
      <c r="N72" s="7">
        <v>1</v>
      </c>
      <c r="O72" s="7">
        <v>1</v>
      </c>
      <c r="P72">
        <v>1</v>
      </c>
      <c r="Q72" s="6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 s="5">
        <v>1</v>
      </c>
      <c r="Z72">
        <v>1</v>
      </c>
      <c r="AA72" s="7">
        <v>1</v>
      </c>
      <c r="AB72" s="5">
        <v>0</v>
      </c>
      <c r="AC72">
        <v>1</v>
      </c>
      <c r="AD72" s="7">
        <v>0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 s="19" t="str">
        <f>'Categories Report'!$A$7</f>
        <v>Category 2</v>
      </c>
      <c r="AL72" s="19" t="str">
        <f>'Categories Report_0'!$A$6</f>
        <v>Category 1</v>
      </c>
    </row>
    <row r="73" spans="1:38">
      <c r="A73" t="s">
        <v>175</v>
      </c>
      <c r="B73" s="8" t="s">
        <v>327</v>
      </c>
      <c r="C73">
        <v>19.18</v>
      </c>
      <c r="D73">
        <v>27.33</v>
      </c>
      <c r="E73">
        <v>3.33</v>
      </c>
      <c r="F73">
        <v>5</v>
      </c>
      <c r="G73">
        <v>0</v>
      </c>
      <c r="H73" s="5">
        <v>1</v>
      </c>
      <c r="I73">
        <v>1</v>
      </c>
      <c r="J73" s="6">
        <v>1</v>
      </c>
      <c r="K73" s="5">
        <v>0</v>
      </c>
      <c r="L73" s="7">
        <v>0</v>
      </c>
      <c r="M73" s="7">
        <v>0</v>
      </c>
      <c r="N73" s="7">
        <v>1</v>
      </c>
      <c r="O73" s="7">
        <v>0</v>
      </c>
      <c r="P73">
        <v>0</v>
      </c>
      <c r="Q73" s="6">
        <v>1</v>
      </c>
      <c r="R73">
        <v>0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 s="5">
        <v>1</v>
      </c>
      <c r="Z73">
        <v>1</v>
      </c>
      <c r="AA73" s="7">
        <v>0</v>
      </c>
      <c r="AB73" s="5">
        <v>1</v>
      </c>
      <c r="AC73">
        <v>1</v>
      </c>
      <c r="AD73" s="7">
        <v>1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 s="19" t="str">
        <f>'Categories Report'!$A$8</f>
        <v>Category 3</v>
      </c>
      <c r="AL73" s="19" t="str">
        <f>'Categories Report_0'!$A$6</f>
        <v>Category 1</v>
      </c>
    </row>
    <row r="74" spans="1:38">
      <c r="A74" t="s">
        <v>78</v>
      </c>
      <c r="B74" s="8" t="s">
        <v>327</v>
      </c>
      <c r="C74">
        <v>19.25</v>
      </c>
      <c r="D74">
        <v>21.33</v>
      </c>
      <c r="E74">
        <v>3.33</v>
      </c>
      <c r="F74">
        <v>7</v>
      </c>
      <c r="G74">
        <v>1</v>
      </c>
      <c r="H74" s="5">
        <v>0</v>
      </c>
      <c r="I74">
        <v>0</v>
      </c>
      <c r="J74" s="6">
        <v>0</v>
      </c>
      <c r="K74" s="5">
        <v>0</v>
      </c>
      <c r="L74" s="7">
        <v>0</v>
      </c>
      <c r="M74" s="7">
        <v>0</v>
      </c>
      <c r="N74" s="7">
        <v>1</v>
      </c>
      <c r="O74" s="7">
        <v>0</v>
      </c>
      <c r="P74">
        <v>0</v>
      </c>
      <c r="Q74" s="6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5">
        <v>1</v>
      </c>
      <c r="Z74">
        <v>1</v>
      </c>
      <c r="AA74" s="7">
        <v>1</v>
      </c>
      <c r="AB74" s="5">
        <v>0</v>
      </c>
      <c r="AC74">
        <v>1</v>
      </c>
      <c r="AD74" s="7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 s="19" t="str">
        <f>'Categories Report'!$A$8</f>
        <v>Category 3</v>
      </c>
      <c r="AL74" s="19" t="str">
        <f>'Categories Report_0'!$A$6</f>
        <v>Category 1</v>
      </c>
    </row>
    <row r="75" spans="1:38">
      <c r="A75" t="s">
        <v>38</v>
      </c>
      <c r="B75" s="8" t="s">
        <v>326</v>
      </c>
      <c r="C75">
        <v>19.34</v>
      </c>
      <c r="D75">
        <v>47</v>
      </c>
      <c r="E75">
        <v>10</v>
      </c>
      <c r="F75">
        <v>10</v>
      </c>
      <c r="G75">
        <v>1</v>
      </c>
      <c r="H75" s="5">
        <v>0</v>
      </c>
      <c r="I75">
        <v>1</v>
      </c>
      <c r="J75" s="6">
        <v>1</v>
      </c>
      <c r="K75" s="5">
        <v>1</v>
      </c>
      <c r="L75" s="7">
        <v>0</v>
      </c>
      <c r="M75" s="7">
        <v>1</v>
      </c>
      <c r="N75" s="7">
        <v>0</v>
      </c>
      <c r="O75" s="7">
        <v>1</v>
      </c>
      <c r="P75">
        <v>1</v>
      </c>
      <c r="Q75" s="6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 s="5">
        <v>1</v>
      </c>
      <c r="Z75">
        <v>1</v>
      </c>
      <c r="AA75" s="7">
        <v>1</v>
      </c>
      <c r="AB75" s="5">
        <v>1</v>
      </c>
      <c r="AC75">
        <v>1</v>
      </c>
      <c r="AD75" s="7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s="19" t="str">
        <f>'Categories Report'!$A$6</f>
        <v>Category 1</v>
      </c>
      <c r="AL75" s="19" t="str">
        <f>'Categories Report_0'!$A$7</f>
        <v>Category 2</v>
      </c>
    </row>
    <row r="76" spans="1:38">
      <c r="A76" t="s">
        <v>156</v>
      </c>
      <c r="B76" s="8" t="s">
        <v>326</v>
      </c>
      <c r="C76">
        <v>19.420000000000002</v>
      </c>
      <c r="D76">
        <v>26.67</v>
      </c>
      <c r="E76">
        <v>6.67</v>
      </c>
      <c r="F76">
        <v>7</v>
      </c>
      <c r="G76">
        <v>0</v>
      </c>
      <c r="H76" s="5">
        <v>0</v>
      </c>
      <c r="I76">
        <v>0</v>
      </c>
      <c r="J76" s="6">
        <v>0</v>
      </c>
      <c r="K76" s="5">
        <v>1</v>
      </c>
      <c r="L76" s="7">
        <v>0</v>
      </c>
      <c r="M76" s="7">
        <v>1</v>
      </c>
      <c r="N76" s="7">
        <v>1</v>
      </c>
      <c r="O76" s="7">
        <v>1</v>
      </c>
      <c r="P76">
        <v>0</v>
      </c>
      <c r="Q76" s="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 s="5">
        <v>1</v>
      </c>
      <c r="Z76">
        <v>0</v>
      </c>
      <c r="AA76" s="7">
        <v>0</v>
      </c>
      <c r="AB76" s="5">
        <v>0</v>
      </c>
      <c r="AC76">
        <v>1</v>
      </c>
      <c r="AD76" s="7">
        <v>0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0</v>
      </c>
      <c r="AK76" s="19" t="str">
        <f>'Categories Report'!$A$7</f>
        <v>Category 2</v>
      </c>
      <c r="AL76" s="19" t="str">
        <f>'Categories Report_0'!$A$6</f>
        <v>Category 1</v>
      </c>
    </row>
    <row r="77" spans="1:38">
      <c r="A77" t="s">
        <v>98</v>
      </c>
      <c r="B77" s="8" t="s">
        <v>326</v>
      </c>
      <c r="C77">
        <v>19.5</v>
      </c>
      <c r="D77">
        <v>32</v>
      </c>
      <c r="E77">
        <v>10</v>
      </c>
      <c r="F77">
        <v>3</v>
      </c>
      <c r="G77">
        <v>0</v>
      </c>
      <c r="H77" s="5">
        <v>0</v>
      </c>
      <c r="I77">
        <v>1</v>
      </c>
      <c r="J77" s="6">
        <v>0</v>
      </c>
      <c r="K77" s="5">
        <v>0</v>
      </c>
      <c r="L77" s="7">
        <v>0</v>
      </c>
      <c r="M77" s="7">
        <v>1</v>
      </c>
      <c r="N77" s="7">
        <v>0</v>
      </c>
      <c r="O77" s="7">
        <v>0</v>
      </c>
      <c r="P77">
        <v>1</v>
      </c>
      <c r="Q77" s="6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1</v>
      </c>
      <c r="Y77" s="5">
        <v>1</v>
      </c>
      <c r="Z77">
        <v>1</v>
      </c>
      <c r="AA77" s="7">
        <v>1</v>
      </c>
      <c r="AB77" s="5">
        <v>1</v>
      </c>
      <c r="AC77">
        <v>1</v>
      </c>
      <c r="AD77" s="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 s="19" t="str">
        <f>'Categories Report'!$A$7</f>
        <v>Category 2</v>
      </c>
      <c r="AL77" s="19" t="str">
        <f>'Categories Report_0'!$A$6</f>
        <v>Category 1</v>
      </c>
    </row>
    <row r="78" spans="1:38">
      <c r="A78" t="s">
        <v>108</v>
      </c>
      <c r="B78" s="8" t="s">
        <v>327</v>
      </c>
      <c r="C78">
        <v>19.5</v>
      </c>
      <c r="D78">
        <v>24.67</v>
      </c>
      <c r="E78">
        <v>6.67</v>
      </c>
      <c r="F78">
        <v>2</v>
      </c>
      <c r="G78">
        <v>0</v>
      </c>
      <c r="H78" s="5">
        <v>1</v>
      </c>
      <c r="I78">
        <v>0</v>
      </c>
      <c r="J78" s="6">
        <v>0</v>
      </c>
      <c r="K78" s="5">
        <v>0</v>
      </c>
      <c r="L78" s="7">
        <v>0</v>
      </c>
      <c r="M78" s="7">
        <v>0</v>
      </c>
      <c r="N78" s="7">
        <v>1</v>
      </c>
      <c r="O78" s="7">
        <v>0</v>
      </c>
      <c r="P78">
        <v>1</v>
      </c>
      <c r="Q78" s="6">
        <v>1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 s="5">
        <v>1</v>
      </c>
      <c r="Z78">
        <v>1</v>
      </c>
      <c r="AA78" s="7">
        <v>0</v>
      </c>
      <c r="AB78" s="5">
        <v>0</v>
      </c>
      <c r="AC78">
        <v>1</v>
      </c>
      <c r="AD78" s="7">
        <v>0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 s="19" t="str">
        <f>'Categories Report'!$A$8</f>
        <v>Category 3</v>
      </c>
      <c r="AL78" s="19" t="str">
        <f>'Categories Report_0'!$A$6</f>
        <v>Category 1</v>
      </c>
    </row>
    <row r="79" spans="1:38">
      <c r="A79" t="s">
        <v>101</v>
      </c>
      <c r="B79" s="8" t="s">
        <v>326</v>
      </c>
      <c r="C79">
        <v>19.8</v>
      </c>
      <c r="D79">
        <v>21.33</v>
      </c>
      <c r="E79">
        <v>3.33</v>
      </c>
      <c r="F79">
        <v>4</v>
      </c>
      <c r="G79">
        <v>0</v>
      </c>
      <c r="H79" s="5">
        <v>1</v>
      </c>
      <c r="I79">
        <v>1</v>
      </c>
      <c r="J79" s="6">
        <v>0</v>
      </c>
      <c r="K79" s="5">
        <v>0</v>
      </c>
      <c r="L79" s="7">
        <v>0</v>
      </c>
      <c r="M79" s="7">
        <v>0</v>
      </c>
      <c r="N79" s="7">
        <v>1</v>
      </c>
      <c r="O79" s="7">
        <v>0</v>
      </c>
      <c r="P79">
        <v>0</v>
      </c>
      <c r="Q79" s="6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 s="5">
        <v>1</v>
      </c>
      <c r="Z79">
        <v>1</v>
      </c>
      <c r="AA79" s="7">
        <v>0</v>
      </c>
      <c r="AB79" s="5">
        <v>1</v>
      </c>
      <c r="AC79">
        <v>0</v>
      </c>
      <c r="AD79" s="7">
        <v>0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 s="19" t="str">
        <f>'Categories Report'!$A$8</f>
        <v>Category 3</v>
      </c>
      <c r="AL79" s="19" t="str">
        <f>'Categories Report_0'!$A$6</f>
        <v>Category 1</v>
      </c>
    </row>
    <row r="80" spans="1:38">
      <c r="A80" t="s">
        <v>148</v>
      </c>
      <c r="B80" s="8" t="s">
        <v>326</v>
      </c>
      <c r="C80">
        <v>20.28</v>
      </c>
      <c r="D80">
        <v>49</v>
      </c>
      <c r="E80">
        <v>10</v>
      </c>
      <c r="F80">
        <v>10</v>
      </c>
      <c r="G80">
        <v>1</v>
      </c>
      <c r="H80" s="5">
        <v>1</v>
      </c>
      <c r="I80">
        <v>1</v>
      </c>
      <c r="J80" s="6">
        <v>1</v>
      </c>
      <c r="K80" s="5">
        <v>1</v>
      </c>
      <c r="L80" s="7">
        <v>1</v>
      </c>
      <c r="M80" s="7">
        <v>0</v>
      </c>
      <c r="N80" s="7">
        <v>1</v>
      </c>
      <c r="O80" s="7">
        <v>1</v>
      </c>
      <c r="P80">
        <v>1</v>
      </c>
      <c r="Q80" s="6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5">
        <v>1</v>
      </c>
      <c r="Z80">
        <v>1</v>
      </c>
      <c r="AA80" s="7">
        <v>1</v>
      </c>
      <c r="AB80" s="5">
        <v>1</v>
      </c>
      <c r="AC80">
        <v>1</v>
      </c>
      <c r="AD80" s="7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s="19" t="str">
        <f>'Categories Report'!$A$6</f>
        <v>Category 1</v>
      </c>
      <c r="AL80" s="19" t="str">
        <f>'Categories Report_0'!$A$7</f>
        <v>Category 2</v>
      </c>
    </row>
    <row r="81" spans="1:38">
      <c r="A81" t="s">
        <v>125</v>
      </c>
      <c r="B81" s="8" t="s">
        <v>326</v>
      </c>
      <c r="C81">
        <v>20.36</v>
      </c>
      <c r="D81">
        <v>30.67</v>
      </c>
      <c r="E81">
        <v>6.67</v>
      </c>
      <c r="F81">
        <v>6</v>
      </c>
      <c r="G81">
        <v>0</v>
      </c>
      <c r="H81" s="5">
        <v>0</v>
      </c>
      <c r="I81">
        <v>0</v>
      </c>
      <c r="J81" s="6">
        <v>1</v>
      </c>
      <c r="K81" s="5">
        <v>0</v>
      </c>
      <c r="L81" s="7">
        <v>1</v>
      </c>
      <c r="M81" s="7">
        <v>1</v>
      </c>
      <c r="N81" s="7">
        <v>1</v>
      </c>
      <c r="O81" s="7">
        <v>0</v>
      </c>
      <c r="P81">
        <v>1</v>
      </c>
      <c r="Q81" s="6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 s="5">
        <v>0</v>
      </c>
      <c r="Z81">
        <v>1</v>
      </c>
      <c r="AA81" s="7">
        <v>1</v>
      </c>
      <c r="AB81" s="5">
        <v>0</v>
      </c>
      <c r="AC81">
        <v>0</v>
      </c>
      <c r="AD81" s="7">
        <v>1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1</v>
      </c>
      <c r="AK81" s="19" t="str">
        <f>'Categories Report'!$A$7</f>
        <v>Category 2</v>
      </c>
      <c r="AL81" s="19" t="str">
        <f>'Categories Report_0'!$A$6</f>
        <v>Category 1</v>
      </c>
    </row>
    <row r="82" spans="1:38">
      <c r="A82" t="s">
        <v>72</v>
      </c>
      <c r="B82" s="8" t="s">
        <v>326</v>
      </c>
      <c r="C82">
        <v>20.37</v>
      </c>
      <c r="D82">
        <v>49</v>
      </c>
      <c r="E82">
        <v>10</v>
      </c>
      <c r="F82">
        <v>10</v>
      </c>
      <c r="G82">
        <v>1</v>
      </c>
      <c r="H82" s="5">
        <v>1</v>
      </c>
      <c r="I82">
        <v>1</v>
      </c>
      <c r="J82" s="6">
        <v>1</v>
      </c>
      <c r="K82" s="5">
        <v>1</v>
      </c>
      <c r="L82" s="7">
        <v>1</v>
      </c>
      <c r="M82" s="7">
        <v>0</v>
      </c>
      <c r="N82" s="7">
        <v>1</v>
      </c>
      <c r="O82" s="7">
        <v>1</v>
      </c>
      <c r="P82">
        <v>1</v>
      </c>
      <c r="Q82" s="6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5">
        <v>1</v>
      </c>
      <c r="Z82">
        <v>1</v>
      </c>
      <c r="AA82" s="7">
        <v>1</v>
      </c>
      <c r="AB82" s="5">
        <v>1</v>
      </c>
      <c r="AC82">
        <v>1</v>
      </c>
      <c r="AD82" s="7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s="19" t="str">
        <f>'Categories Report'!$A$6</f>
        <v>Category 1</v>
      </c>
      <c r="AL82" s="19" t="str">
        <f>'Categories Report_0'!$A$7</f>
        <v>Category 2</v>
      </c>
    </row>
    <row r="83" spans="1:38">
      <c r="A83" t="s">
        <v>190</v>
      </c>
      <c r="B83" s="8" t="s">
        <v>326</v>
      </c>
      <c r="C83">
        <v>20.56</v>
      </c>
      <c r="D83">
        <v>50</v>
      </c>
      <c r="E83">
        <v>10</v>
      </c>
      <c r="F83">
        <v>10</v>
      </c>
      <c r="G83">
        <v>1</v>
      </c>
      <c r="H83" s="5">
        <v>1</v>
      </c>
      <c r="I83">
        <v>1</v>
      </c>
      <c r="J83" s="6">
        <v>1</v>
      </c>
      <c r="K83" s="5">
        <v>1</v>
      </c>
      <c r="L83" s="7">
        <v>1</v>
      </c>
      <c r="M83" s="7">
        <v>1</v>
      </c>
      <c r="N83" s="7">
        <v>1</v>
      </c>
      <c r="O83" s="7">
        <v>1</v>
      </c>
      <c r="P83">
        <v>1</v>
      </c>
      <c r="Q83" s="6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s="5">
        <v>1</v>
      </c>
      <c r="Z83">
        <v>1</v>
      </c>
      <c r="AA83" s="7">
        <v>1</v>
      </c>
      <c r="AB83" s="5">
        <v>1</v>
      </c>
      <c r="AC83">
        <v>1</v>
      </c>
      <c r="AD83" s="7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s="19" t="str">
        <f>'Categories Report'!$A$6</f>
        <v>Category 1</v>
      </c>
      <c r="AL83" s="19" t="str">
        <f>'Categories Report_0'!$A$7</f>
        <v>Category 2</v>
      </c>
    </row>
    <row r="84" spans="1:38">
      <c r="A84" t="s">
        <v>97</v>
      </c>
      <c r="B84" s="8" t="s">
        <v>327</v>
      </c>
      <c r="C84">
        <v>21.1</v>
      </c>
      <c r="D84">
        <v>28.67</v>
      </c>
      <c r="E84">
        <v>6.67</v>
      </c>
      <c r="F84">
        <v>8</v>
      </c>
      <c r="G84">
        <v>0</v>
      </c>
      <c r="H84" s="5">
        <v>0</v>
      </c>
      <c r="I84">
        <v>0</v>
      </c>
      <c r="J84" s="6">
        <v>0</v>
      </c>
      <c r="K84" s="5">
        <v>1</v>
      </c>
      <c r="L84" s="7">
        <v>1</v>
      </c>
      <c r="M84" s="7">
        <v>0</v>
      </c>
      <c r="N84" s="7">
        <v>0</v>
      </c>
      <c r="O84" s="7">
        <v>0</v>
      </c>
      <c r="P84">
        <v>0</v>
      </c>
      <c r="Q84" s="6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1</v>
      </c>
      <c r="X84">
        <v>0</v>
      </c>
      <c r="Y84" s="5">
        <v>0</v>
      </c>
      <c r="Z84">
        <v>1</v>
      </c>
      <c r="AA84" s="7">
        <v>1</v>
      </c>
      <c r="AB84" s="5">
        <v>1</v>
      </c>
      <c r="AC84">
        <v>1</v>
      </c>
      <c r="AD84" s="7">
        <v>0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1</v>
      </c>
      <c r="AK84" s="19" t="str">
        <f>'Categories Report'!$A$7</f>
        <v>Category 2</v>
      </c>
      <c r="AL84" s="19" t="str">
        <f>'Categories Report_0'!$A$6</f>
        <v>Category 1</v>
      </c>
    </row>
    <row r="85" spans="1:38">
      <c r="A85" t="s">
        <v>54</v>
      </c>
      <c r="B85" s="8" t="s">
        <v>326</v>
      </c>
      <c r="C85">
        <v>21.14</v>
      </c>
      <c r="D85">
        <v>45</v>
      </c>
      <c r="E85">
        <v>10</v>
      </c>
      <c r="F85">
        <v>9</v>
      </c>
      <c r="G85">
        <v>0</v>
      </c>
      <c r="H85" s="5">
        <v>1</v>
      </c>
      <c r="I85">
        <v>1</v>
      </c>
      <c r="J85" s="6">
        <v>1</v>
      </c>
      <c r="K85" s="5">
        <v>1</v>
      </c>
      <c r="L85" s="7">
        <v>0</v>
      </c>
      <c r="M85" s="7">
        <v>1</v>
      </c>
      <c r="N85" s="7">
        <v>1</v>
      </c>
      <c r="O85" s="7">
        <v>1</v>
      </c>
      <c r="P85">
        <v>1</v>
      </c>
      <c r="Q85" s="6">
        <v>1</v>
      </c>
      <c r="R85">
        <v>1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 s="5">
        <v>1</v>
      </c>
      <c r="Z85">
        <v>1</v>
      </c>
      <c r="AA85" s="7">
        <v>0</v>
      </c>
      <c r="AB85" s="5">
        <v>1</v>
      </c>
      <c r="AC85">
        <v>1</v>
      </c>
      <c r="AD85" s="7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s="19" t="str">
        <f>'Categories Report'!$A$6</f>
        <v>Category 1</v>
      </c>
      <c r="AL85" s="19" t="str">
        <f>'Categories Report_0'!$A$7</f>
        <v>Category 2</v>
      </c>
    </row>
    <row r="86" spans="1:38">
      <c r="A86" t="s">
        <v>53</v>
      </c>
      <c r="B86" s="8" t="s">
        <v>327</v>
      </c>
      <c r="C86">
        <v>21.21</v>
      </c>
      <c r="D86">
        <v>21</v>
      </c>
      <c r="E86">
        <v>5</v>
      </c>
      <c r="F86">
        <v>4</v>
      </c>
      <c r="G86">
        <v>0</v>
      </c>
      <c r="H86" s="5">
        <v>0</v>
      </c>
      <c r="I86">
        <v>0</v>
      </c>
      <c r="J86" s="6">
        <v>0</v>
      </c>
      <c r="K86" s="5">
        <v>0</v>
      </c>
      <c r="L86" s="7">
        <v>0</v>
      </c>
      <c r="M86" s="7">
        <v>1</v>
      </c>
      <c r="N86" s="7">
        <v>1</v>
      </c>
      <c r="O86" s="7">
        <v>0</v>
      </c>
      <c r="P86">
        <v>1</v>
      </c>
      <c r="Q86" s="6">
        <v>0</v>
      </c>
      <c r="R86">
        <v>1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 s="5">
        <v>0</v>
      </c>
      <c r="Z86">
        <v>0</v>
      </c>
      <c r="AA86" s="7">
        <v>1</v>
      </c>
      <c r="AB86" s="5">
        <v>0</v>
      </c>
      <c r="AC86">
        <v>1</v>
      </c>
      <c r="AD86" s="7">
        <v>0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 s="19" t="str">
        <f>'Categories Report'!$A$8</f>
        <v>Category 3</v>
      </c>
      <c r="AL86" s="19" t="str">
        <f>'Categories Report_0'!$A$6</f>
        <v>Category 1</v>
      </c>
    </row>
    <row r="87" spans="1:38">
      <c r="A87" t="s">
        <v>104</v>
      </c>
      <c r="B87" s="8" t="s">
        <v>327</v>
      </c>
      <c r="C87">
        <v>21.3</v>
      </c>
      <c r="D87">
        <v>39</v>
      </c>
      <c r="E87">
        <v>10</v>
      </c>
      <c r="F87">
        <v>9</v>
      </c>
      <c r="G87">
        <v>0</v>
      </c>
      <c r="H87" s="5">
        <v>1</v>
      </c>
      <c r="I87">
        <v>0</v>
      </c>
      <c r="J87" s="6">
        <v>1</v>
      </c>
      <c r="K87" s="5">
        <v>1</v>
      </c>
      <c r="L87" s="7">
        <v>0</v>
      </c>
      <c r="M87" s="7">
        <v>1</v>
      </c>
      <c r="N87" s="7">
        <v>1</v>
      </c>
      <c r="O87" s="7">
        <v>1</v>
      </c>
      <c r="P87">
        <v>1</v>
      </c>
      <c r="Q87" s="6">
        <v>1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 s="5">
        <v>1</v>
      </c>
      <c r="Z87">
        <v>1</v>
      </c>
      <c r="AA87" s="7">
        <v>1</v>
      </c>
      <c r="AB87" s="5">
        <v>1</v>
      </c>
      <c r="AC87">
        <v>0</v>
      </c>
      <c r="AD87" s="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1</v>
      </c>
      <c r="AK87" s="19" t="str">
        <f>'Categories Report'!$A$7</f>
        <v>Category 2</v>
      </c>
      <c r="AL87" s="19" t="str">
        <f>'Categories Report_0'!$A$6</f>
        <v>Category 1</v>
      </c>
    </row>
    <row r="88" spans="1:38">
      <c r="A88" t="s">
        <v>176</v>
      </c>
      <c r="B88" s="8" t="s">
        <v>326</v>
      </c>
      <c r="C88">
        <v>21.4</v>
      </c>
      <c r="D88">
        <v>50</v>
      </c>
      <c r="E88">
        <v>10</v>
      </c>
      <c r="F88">
        <v>10</v>
      </c>
      <c r="G88">
        <v>1</v>
      </c>
      <c r="H88" s="5">
        <v>1</v>
      </c>
      <c r="I88">
        <v>1</v>
      </c>
      <c r="J88" s="6">
        <v>1</v>
      </c>
      <c r="K88" s="5">
        <v>1</v>
      </c>
      <c r="L88" s="7">
        <v>1</v>
      </c>
      <c r="M88" s="7">
        <v>1</v>
      </c>
      <c r="N88" s="7">
        <v>1</v>
      </c>
      <c r="O88" s="7">
        <v>1</v>
      </c>
      <c r="P88">
        <v>1</v>
      </c>
      <c r="Q88" s="6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5">
        <v>1</v>
      </c>
      <c r="Z88">
        <v>1</v>
      </c>
      <c r="AA88" s="7">
        <v>1</v>
      </c>
      <c r="AB88" s="5">
        <v>1</v>
      </c>
      <c r="AC88">
        <v>1</v>
      </c>
      <c r="AD88" s="7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s="19" t="str">
        <f>'Categories Report'!$A$6</f>
        <v>Category 1</v>
      </c>
      <c r="AL88" s="19" t="str">
        <f>'Categories Report_0'!$A$7</f>
        <v>Category 2</v>
      </c>
    </row>
    <row r="89" spans="1:38">
      <c r="A89" t="s">
        <v>56</v>
      </c>
      <c r="B89" s="8" t="s">
        <v>326</v>
      </c>
      <c r="C89">
        <v>21.42</v>
      </c>
      <c r="D89">
        <v>50</v>
      </c>
      <c r="E89">
        <v>10</v>
      </c>
      <c r="F89">
        <v>10</v>
      </c>
      <c r="G89">
        <v>1</v>
      </c>
      <c r="H89" s="5">
        <v>1</v>
      </c>
      <c r="I89">
        <v>1</v>
      </c>
      <c r="J89" s="6">
        <v>1</v>
      </c>
      <c r="K89" s="5">
        <v>1</v>
      </c>
      <c r="L89" s="7">
        <v>1</v>
      </c>
      <c r="M89" s="7">
        <v>1</v>
      </c>
      <c r="N89" s="7">
        <v>1</v>
      </c>
      <c r="O89" s="7">
        <v>1</v>
      </c>
      <c r="P89">
        <v>1</v>
      </c>
      <c r="Q89" s="6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5">
        <v>1</v>
      </c>
      <c r="Z89">
        <v>1</v>
      </c>
      <c r="AA89" s="7">
        <v>1</v>
      </c>
      <c r="AB89" s="5">
        <v>1</v>
      </c>
      <c r="AC89">
        <v>1</v>
      </c>
      <c r="AD89" s="7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s="19" t="str">
        <f>'Categories Report'!$A$6</f>
        <v>Category 1</v>
      </c>
      <c r="AL89" s="19" t="str">
        <f>'Categories Report_0'!$A$7</f>
        <v>Category 2</v>
      </c>
    </row>
    <row r="90" spans="1:38">
      <c r="A90" t="s">
        <v>118</v>
      </c>
      <c r="B90" s="8" t="s">
        <v>326</v>
      </c>
      <c r="C90">
        <v>21.44</v>
      </c>
      <c r="D90">
        <v>21.67</v>
      </c>
      <c r="E90">
        <v>1.67</v>
      </c>
      <c r="F90">
        <v>6</v>
      </c>
      <c r="G90">
        <v>0</v>
      </c>
      <c r="H90" s="5">
        <v>0</v>
      </c>
      <c r="I90">
        <v>0</v>
      </c>
      <c r="J90" s="6">
        <v>0</v>
      </c>
      <c r="K90" s="5">
        <v>0</v>
      </c>
      <c r="L90" s="7">
        <v>1</v>
      </c>
      <c r="M90" s="7">
        <v>0</v>
      </c>
      <c r="N90" s="7">
        <v>1</v>
      </c>
      <c r="O90" s="7">
        <v>0</v>
      </c>
      <c r="P90">
        <v>0</v>
      </c>
      <c r="Q90" s="6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0</v>
      </c>
      <c r="Y90" s="5">
        <v>0</v>
      </c>
      <c r="Z90">
        <v>1</v>
      </c>
      <c r="AA90" s="7">
        <v>1</v>
      </c>
      <c r="AB90" s="5">
        <v>1</v>
      </c>
      <c r="AC90">
        <v>1</v>
      </c>
      <c r="AD90" s="7">
        <v>0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1</v>
      </c>
      <c r="AK90" s="19" t="str">
        <f>'Categories Report'!$A$8</f>
        <v>Category 3</v>
      </c>
      <c r="AL90" s="19" t="str">
        <f>'Categories Report_0'!$A$6</f>
        <v>Category 1</v>
      </c>
    </row>
    <row r="91" spans="1:38">
      <c r="A91" t="s">
        <v>151</v>
      </c>
      <c r="B91" s="8" t="s">
        <v>326</v>
      </c>
      <c r="C91">
        <v>21.51</v>
      </c>
      <c r="D91">
        <v>31</v>
      </c>
      <c r="E91">
        <v>5</v>
      </c>
      <c r="F91">
        <v>5</v>
      </c>
      <c r="G91">
        <v>0</v>
      </c>
      <c r="H91" s="5">
        <v>0</v>
      </c>
      <c r="I91">
        <v>1</v>
      </c>
      <c r="J91" s="6">
        <v>0</v>
      </c>
      <c r="K91" s="5">
        <v>1</v>
      </c>
      <c r="L91" s="7">
        <v>0</v>
      </c>
      <c r="M91" s="7">
        <v>1</v>
      </c>
      <c r="N91" s="7">
        <v>1</v>
      </c>
      <c r="O91" s="7">
        <v>0</v>
      </c>
      <c r="P91">
        <v>1</v>
      </c>
      <c r="Q91" s="6">
        <v>1</v>
      </c>
      <c r="R91">
        <v>1</v>
      </c>
      <c r="S91">
        <v>1</v>
      </c>
      <c r="T91">
        <v>0</v>
      </c>
      <c r="U91">
        <v>1</v>
      </c>
      <c r="V91">
        <v>0</v>
      </c>
      <c r="W91">
        <v>1</v>
      </c>
      <c r="X91">
        <v>1</v>
      </c>
      <c r="Y91" s="5">
        <v>0</v>
      </c>
      <c r="Z91">
        <v>1</v>
      </c>
      <c r="AA91" s="7">
        <v>1</v>
      </c>
      <c r="AB91" s="5">
        <v>1</v>
      </c>
      <c r="AC91">
        <v>1</v>
      </c>
      <c r="AD91" s="7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 s="19" t="str">
        <f>'Categories Report'!$A$7</f>
        <v>Category 2</v>
      </c>
      <c r="AL91" s="19" t="str">
        <f>'Categories Report_0'!$A$6</f>
        <v>Category 1</v>
      </c>
    </row>
    <row r="92" spans="1:38">
      <c r="A92" t="s">
        <v>77</v>
      </c>
      <c r="B92" s="8" t="s">
        <v>326</v>
      </c>
      <c r="C92">
        <v>22.45</v>
      </c>
      <c r="D92">
        <v>50</v>
      </c>
      <c r="E92">
        <v>10</v>
      </c>
      <c r="F92">
        <v>10</v>
      </c>
      <c r="G92">
        <v>1</v>
      </c>
      <c r="H92" s="5">
        <v>1</v>
      </c>
      <c r="I92">
        <v>1</v>
      </c>
      <c r="J92" s="6">
        <v>1</v>
      </c>
      <c r="K92" s="5">
        <v>1</v>
      </c>
      <c r="L92" s="7">
        <v>1</v>
      </c>
      <c r="M92" s="7">
        <v>1</v>
      </c>
      <c r="N92" s="7">
        <v>1</v>
      </c>
      <c r="O92" s="7">
        <v>1</v>
      </c>
      <c r="P92">
        <v>1</v>
      </c>
      <c r="Q92" s="6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5">
        <v>1</v>
      </c>
      <c r="Z92">
        <v>1</v>
      </c>
      <c r="AA92" s="7">
        <v>1</v>
      </c>
      <c r="AB92" s="5">
        <v>1</v>
      </c>
      <c r="AC92">
        <v>1</v>
      </c>
      <c r="AD92" s="7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s="19" t="str">
        <f>'Categories Report'!$A$6</f>
        <v>Category 1</v>
      </c>
      <c r="AL92" s="19" t="str">
        <f>'Categories Report_0'!$A$7</f>
        <v>Category 2</v>
      </c>
    </row>
    <row r="93" spans="1:38">
      <c r="A93" t="s">
        <v>64</v>
      </c>
      <c r="B93" s="8" t="s">
        <v>327</v>
      </c>
      <c r="C93">
        <v>23.3</v>
      </c>
      <c r="D93">
        <v>33</v>
      </c>
      <c r="E93">
        <v>10</v>
      </c>
      <c r="F93">
        <v>6</v>
      </c>
      <c r="G93">
        <v>0</v>
      </c>
      <c r="H93" s="5">
        <v>1</v>
      </c>
      <c r="I93">
        <v>0</v>
      </c>
      <c r="J93" s="6">
        <v>0</v>
      </c>
      <c r="K93" s="5">
        <v>1</v>
      </c>
      <c r="L93" s="7">
        <v>0</v>
      </c>
      <c r="M93" s="7">
        <v>0</v>
      </c>
      <c r="N93" s="7">
        <v>0</v>
      </c>
      <c r="O93" s="7">
        <v>0</v>
      </c>
      <c r="P93">
        <v>1</v>
      </c>
      <c r="Q93" s="6">
        <v>1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 s="5">
        <v>1</v>
      </c>
      <c r="Z93">
        <v>1</v>
      </c>
      <c r="AA93" s="7">
        <v>1</v>
      </c>
      <c r="AB93" s="5">
        <v>1</v>
      </c>
      <c r="AC93">
        <v>1</v>
      </c>
      <c r="AD93" s="7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1</v>
      </c>
      <c r="AK93" s="19" t="str">
        <f>'Categories Report'!$A$7</f>
        <v>Category 2</v>
      </c>
      <c r="AL93" s="19" t="str">
        <f>'Categories Report_0'!$A$6</f>
        <v>Category 1</v>
      </c>
    </row>
    <row r="94" spans="1:38">
      <c r="A94" t="s">
        <v>191</v>
      </c>
      <c r="B94" s="8" t="s">
        <v>327</v>
      </c>
      <c r="C94">
        <v>23.39</v>
      </c>
      <c r="D94">
        <v>32.67</v>
      </c>
      <c r="E94">
        <v>6.67</v>
      </c>
      <c r="F94">
        <v>9</v>
      </c>
      <c r="G94">
        <v>1</v>
      </c>
      <c r="H94" s="5">
        <v>0</v>
      </c>
      <c r="I94">
        <v>1</v>
      </c>
      <c r="J94" s="6">
        <v>1</v>
      </c>
      <c r="K94" s="5">
        <v>1</v>
      </c>
      <c r="L94" s="7">
        <v>0</v>
      </c>
      <c r="M94" s="7">
        <v>1</v>
      </c>
      <c r="N94" s="7">
        <v>1</v>
      </c>
      <c r="O94" s="7">
        <v>1</v>
      </c>
      <c r="P94">
        <v>1</v>
      </c>
      <c r="Q94" s="6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1</v>
      </c>
      <c r="Y94" s="5">
        <v>0</v>
      </c>
      <c r="Z94">
        <v>1</v>
      </c>
      <c r="AA94" s="7">
        <v>1</v>
      </c>
      <c r="AB94" s="5">
        <v>0</v>
      </c>
      <c r="AC94">
        <v>0</v>
      </c>
      <c r="AD94" s="7">
        <v>1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 s="19" t="str">
        <f>'Categories Report'!$A$7</f>
        <v>Category 2</v>
      </c>
      <c r="AL94" s="19" t="str">
        <f>'Categories Report_0'!$A$6</f>
        <v>Category 1</v>
      </c>
    </row>
    <row r="95" spans="1:38">
      <c r="A95" t="s">
        <v>75</v>
      </c>
      <c r="B95" s="8" t="s">
        <v>327</v>
      </c>
      <c r="C95">
        <v>23.42</v>
      </c>
      <c r="D95">
        <v>30</v>
      </c>
      <c r="E95">
        <v>5</v>
      </c>
      <c r="F95">
        <v>6</v>
      </c>
      <c r="G95">
        <v>0</v>
      </c>
      <c r="H95" s="5">
        <v>0</v>
      </c>
      <c r="I95">
        <v>0</v>
      </c>
      <c r="J95" s="6">
        <v>1</v>
      </c>
      <c r="K95" s="5">
        <v>1</v>
      </c>
      <c r="L95" s="7">
        <v>0</v>
      </c>
      <c r="M95" s="7">
        <v>1</v>
      </c>
      <c r="N95" s="7">
        <v>1</v>
      </c>
      <c r="O95" s="7">
        <v>1</v>
      </c>
      <c r="P95">
        <v>1</v>
      </c>
      <c r="Q95" s="6">
        <v>1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 s="5">
        <v>1</v>
      </c>
      <c r="Z95">
        <v>1</v>
      </c>
      <c r="AA95" s="7">
        <v>0</v>
      </c>
      <c r="AB95" s="5">
        <v>1</v>
      </c>
      <c r="AC95">
        <v>0</v>
      </c>
      <c r="AD95" s="7">
        <v>0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1</v>
      </c>
      <c r="AK95" s="19" t="str">
        <f>'Categories Report'!$A$7</f>
        <v>Category 2</v>
      </c>
      <c r="AL95" s="19" t="str">
        <f>'Categories Report_0'!$A$6</f>
        <v>Category 1</v>
      </c>
    </row>
    <row r="96" spans="1:38">
      <c r="A96" t="s">
        <v>133</v>
      </c>
      <c r="B96" s="8" t="s">
        <v>326</v>
      </c>
      <c r="C96">
        <v>23.52</v>
      </c>
      <c r="D96">
        <v>24</v>
      </c>
      <c r="E96">
        <v>5</v>
      </c>
      <c r="F96">
        <v>6</v>
      </c>
      <c r="G96">
        <v>0</v>
      </c>
      <c r="H96" s="5">
        <v>0</v>
      </c>
      <c r="I96">
        <v>0</v>
      </c>
      <c r="J96" s="6">
        <v>1</v>
      </c>
      <c r="K96" s="5">
        <v>0</v>
      </c>
      <c r="L96" s="7">
        <v>0</v>
      </c>
      <c r="M96" s="7">
        <v>0</v>
      </c>
      <c r="N96" s="7">
        <v>1</v>
      </c>
      <c r="O96" s="7">
        <v>0</v>
      </c>
      <c r="P96">
        <v>0</v>
      </c>
      <c r="Q96" s="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 s="5">
        <v>0</v>
      </c>
      <c r="Z96">
        <v>0</v>
      </c>
      <c r="AA96" s="7">
        <v>1</v>
      </c>
      <c r="AB96" s="5">
        <v>1</v>
      </c>
      <c r="AC96">
        <v>1</v>
      </c>
      <c r="AD96" s="7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 s="19" t="str">
        <f>'Categories Report'!$A$8</f>
        <v>Category 3</v>
      </c>
      <c r="AL96" s="19" t="str">
        <f>'Categories Report_0'!$A$6</f>
        <v>Category 1</v>
      </c>
    </row>
    <row r="97" spans="1:38">
      <c r="A97" t="s">
        <v>174</v>
      </c>
      <c r="B97" s="8" t="s">
        <v>326</v>
      </c>
      <c r="C97">
        <v>23.59</v>
      </c>
      <c r="D97">
        <v>50</v>
      </c>
      <c r="E97">
        <v>10</v>
      </c>
      <c r="F97">
        <v>10</v>
      </c>
      <c r="G97">
        <v>1</v>
      </c>
      <c r="H97" s="5">
        <v>1</v>
      </c>
      <c r="I97">
        <v>1</v>
      </c>
      <c r="J97" s="6">
        <v>1</v>
      </c>
      <c r="K97" s="5">
        <v>1</v>
      </c>
      <c r="L97" s="7">
        <v>1</v>
      </c>
      <c r="M97" s="7">
        <v>1</v>
      </c>
      <c r="N97" s="7">
        <v>1</v>
      </c>
      <c r="O97" s="7">
        <v>1</v>
      </c>
      <c r="P97">
        <v>1</v>
      </c>
      <c r="Q97" s="6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 s="5">
        <v>1</v>
      </c>
      <c r="Z97">
        <v>1</v>
      </c>
      <c r="AA97" s="7">
        <v>1</v>
      </c>
      <c r="AB97" s="5">
        <v>1</v>
      </c>
      <c r="AC97">
        <v>1</v>
      </c>
      <c r="AD97" s="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s="19" t="str">
        <f>'Categories Report'!$A$6</f>
        <v>Category 1</v>
      </c>
      <c r="AL97" s="19" t="str">
        <f>'Categories Report_0'!$A$7</f>
        <v>Category 2</v>
      </c>
    </row>
    <row r="98" spans="1:38">
      <c r="A98" t="s">
        <v>162</v>
      </c>
      <c r="B98" s="8" t="s">
        <v>327</v>
      </c>
      <c r="C98">
        <v>24.2</v>
      </c>
      <c r="D98">
        <v>32</v>
      </c>
      <c r="E98">
        <v>10</v>
      </c>
      <c r="F98">
        <v>6</v>
      </c>
      <c r="G98">
        <v>1</v>
      </c>
      <c r="H98" s="5">
        <v>0</v>
      </c>
      <c r="I98">
        <v>0</v>
      </c>
      <c r="J98" s="6">
        <v>0</v>
      </c>
      <c r="K98" s="5">
        <v>0</v>
      </c>
      <c r="L98" s="7">
        <v>0</v>
      </c>
      <c r="M98" s="7">
        <v>0</v>
      </c>
      <c r="N98" s="7">
        <v>1</v>
      </c>
      <c r="O98" s="7">
        <v>1</v>
      </c>
      <c r="P98">
        <v>1</v>
      </c>
      <c r="Q98" s="6">
        <v>1</v>
      </c>
      <c r="R98">
        <v>0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 s="5">
        <v>0</v>
      </c>
      <c r="Z98">
        <v>1</v>
      </c>
      <c r="AA98" s="7">
        <v>0</v>
      </c>
      <c r="AB98" s="5">
        <v>1</v>
      </c>
      <c r="AC98">
        <v>1</v>
      </c>
      <c r="AD98" s="7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1</v>
      </c>
      <c r="AK98" s="19" t="str">
        <f>'Categories Report'!$A$7</f>
        <v>Category 2</v>
      </c>
      <c r="AL98" s="19" t="str">
        <f>'Categories Report_0'!$A$6</f>
        <v>Category 1</v>
      </c>
    </row>
    <row r="99" spans="1:38">
      <c r="A99" t="s">
        <v>115</v>
      </c>
      <c r="B99" s="8" t="s">
        <v>327</v>
      </c>
      <c r="C99">
        <v>24.29</v>
      </c>
      <c r="D99">
        <v>33</v>
      </c>
      <c r="E99">
        <v>10</v>
      </c>
      <c r="F99">
        <v>8</v>
      </c>
      <c r="G99">
        <v>0</v>
      </c>
      <c r="H99" s="5">
        <v>1</v>
      </c>
      <c r="I99">
        <v>0</v>
      </c>
      <c r="J99" s="6">
        <v>0</v>
      </c>
      <c r="K99" s="5">
        <v>0</v>
      </c>
      <c r="L99" s="7">
        <v>0</v>
      </c>
      <c r="M99" s="7">
        <v>0</v>
      </c>
      <c r="N99" s="7">
        <v>1</v>
      </c>
      <c r="O99" s="7">
        <v>0</v>
      </c>
      <c r="P99">
        <v>1</v>
      </c>
      <c r="Q99" s="6">
        <v>1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1</v>
      </c>
      <c r="Y99" s="5">
        <v>0</v>
      </c>
      <c r="Z99">
        <v>1</v>
      </c>
      <c r="AA99" s="7">
        <v>1</v>
      </c>
      <c r="AB99" s="5">
        <v>0</v>
      </c>
      <c r="AC99">
        <v>1</v>
      </c>
      <c r="AD99" s="7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1</v>
      </c>
      <c r="AK99" s="19" t="str">
        <f>'Categories Report'!$A$7</f>
        <v>Category 2</v>
      </c>
      <c r="AL99" s="19" t="str">
        <f>'Categories Report_0'!$A$6</f>
        <v>Category 1</v>
      </c>
    </row>
    <row r="100" spans="1:38">
      <c r="A100" t="s">
        <v>127</v>
      </c>
      <c r="B100" s="8" t="s">
        <v>326</v>
      </c>
      <c r="C100">
        <v>24.44</v>
      </c>
      <c r="D100">
        <v>49</v>
      </c>
      <c r="E100">
        <v>10</v>
      </c>
      <c r="F100">
        <v>10</v>
      </c>
      <c r="G100">
        <v>1</v>
      </c>
      <c r="H100" s="5">
        <v>1</v>
      </c>
      <c r="I100">
        <v>1</v>
      </c>
      <c r="J100" s="6">
        <v>1</v>
      </c>
      <c r="K100" s="5">
        <v>1</v>
      </c>
      <c r="L100" s="7">
        <v>1</v>
      </c>
      <c r="M100" s="7">
        <v>0</v>
      </c>
      <c r="N100" s="7">
        <v>1</v>
      </c>
      <c r="O100" s="7">
        <v>1</v>
      </c>
      <c r="P100">
        <v>1</v>
      </c>
      <c r="Q100" s="6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5">
        <v>1</v>
      </c>
      <c r="Z100">
        <v>1</v>
      </c>
      <c r="AA100" s="7">
        <v>1</v>
      </c>
      <c r="AB100" s="5">
        <v>1</v>
      </c>
      <c r="AC100">
        <v>1</v>
      </c>
      <c r="AD100" s="7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s="19" t="str">
        <f>'Categories Report'!$A$6</f>
        <v>Category 1</v>
      </c>
      <c r="AL100" s="19" t="str">
        <f>'Categories Report_0'!$A$7</f>
        <v>Category 2</v>
      </c>
    </row>
    <row r="101" spans="1:38">
      <c r="A101" t="s">
        <v>121</v>
      </c>
      <c r="B101" s="8" t="s">
        <v>326</v>
      </c>
      <c r="C101">
        <v>24.53</v>
      </c>
      <c r="D101">
        <v>50</v>
      </c>
      <c r="E101">
        <v>10</v>
      </c>
      <c r="F101">
        <v>10</v>
      </c>
      <c r="G101">
        <v>1</v>
      </c>
      <c r="H101" s="5">
        <v>1</v>
      </c>
      <c r="I101">
        <v>1</v>
      </c>
      <c r="J101" s="6">
        <v>1</v>
      </c>
      <c r="K101" s="5">
        <v>1</v>
      </c>
      <c r="L101" s="7">
        <v>1</v>
      </c>
      <c r="M101" s="7">
        <v>1</v>
      </c>
      <c r="N101" s="7">
        <v>1</v>
      </c>
      <c r="O101" s="7">
        <v>1</v>
      </c>
      <c r="P101">
        <v>1</v>
      </c>
      <c r="Q101" s="6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s="5">
        <v>1</v>
      </c>
      <c r="Z101">
        <v>1</v>
      </c>
      <c r="AA101" s="7">
        <v>1</v>
      </c>
      <c r="AB101" s="5">
        <v>1</v>
      </c>
      <c r="AC101">
        <v>1</v>
      </c>
      <c r="AD101" s="7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s="19" t="str">
        <f>'Categories Report'!$A$6</f>
        <v>Category 1</v>
      </c>
      <c r="AL101" s="19" t="str">
        <f>'Categories Report_0'!$A$7</f>
        <v>Category 2</v>
      </c>
    </row>
    <row r="102" spans="1:38">
      <c r="A102" t="s">
        <v>155</v>
      </c>
      <c r="B102" s="8" t="s">
        <v>326</v>
      </c>
      <c r="C102">
        <v>25.14</v>
      </c>
      <c r="D102">
        <v>39</v>
      </c>
      <c r="E102">
        <v>10</v>
      </c>
      <c r="F102">
        <v>10</v>
      </c>
      <c r="G102">
        <v>1</v>
      </c>
      <c r="H102" s="5">
        <v>0</v>
      </c>
      <c r="I102">
        <v>0</v>
      </c>
      <c r="J102" s="6">
        <v>0</v>
      </c>
      <c r="K102" s="5">
        <v>0</v>
      </c>
      <c r="L102" s="7">
        <v>1</v>
      </c>
      <c r="M102" s="7">
        <v>0</v>
      </c>
      <c r="N102" s="7">
        <v>0</v>
      </c>
      <c r="O102" s="7">
        <v>0</v>
      </c>
      <c r="P102">
        <v>1</v>
      </c>
      <c r="Q102" s="6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 s="5">
        <v>1</v>
      </c>
      <c r="Z102">
        <v>1</v>
      </c>
      <c r="AA102" s="7">
        <v>1</v>
      </c>
      <c r="AB102" s="5">
        <v>1</v>
      </c>
      <c r="AC102">
        <v>1</v>
      </c>
      <c r="AD102" s="7">
        <v>0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 s="19" t="str">
        <f>'Categories Report'!$A$7</f>
        <v>Category 2</v>
      </c>
      <c r="AL102" s="19" t="str">
        <f>'Categories Report_0'!$A$6</f>
        <v>Category 1</v>
      </c>
    </row>
    <row r="103" spans="1:38">
      <c r="A103" t="s">
        <v>95</v>
      </c>
      <c r="B103" s="8" t="s">
        <v>326</v>
      </c>
      <c r="C103">
        <v>25.22</v>
      </c>
      <c r="D103">
        <v>48.33</v>
      </c>
      <c r="E103">
        <v>8.33</v>
      </c>
      <c r="F103">
        <v>10</v>
      </c>
      <c r="G103">
        <v>1</v>
      </c>
      <c r="H103" s="5">
        <v>1</v>
      </c>
      <c r="I103">
        <v>1</v>
      </c>
      <c r="J103" s="6">
        <v>1</v>
      </c>
      <c r="K103" s="5">
        <v>1</v>
      </c>
      <c r="L103" s="7">
        <v>1</v>
      </c>
      <c r="M103" s="7">
        <v>1</v>
      </c>
      <c r="N103" s="7">
        <v>1</v>
      </c>
      <c r="O103" s="7">
        <v>1</v>
      </c>
      <c r="P103">
        <v>1</v>
      </c>
      <c r="Q103" s="6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s="5">
        <v>1</v>
      </c>
      <c r="Z103">
        <v>1</v>
      </c>
      <c r="AA103" s="7">
        <v>1</v>
      </c>
      <c r="AB103" s="5">
        <v>1</v>
      </c>
      <c r="AC103">
        <v>1</v>
      </c>
      <c r="AD103" s="7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s="19" t="str">
        <f>'Categories Report'!$A$6</f>
        <v>Category 1</v>
      </c>
      <c r="AL103" s="19" t="str">
        <f>'Categories Report_0'!$A$7</f>
        <v>Category 2</v>
      </c>
    </row>
    <row r="104" spans="1:38">
      <c r="A104" t="s">
        <v>168</v>
      </c>
      <c r="B104" s="8" t="s">
        <v>327</v>
      </c>
      <c r="C104">
        <v>25.59</v>
      </c>
      <c r="D104">
        <v>50</v>
      </c>
      <c r="E104">
        <v>10</v>
      </c>
      <c r="F104">
        <v>10</v>
      </c>
      <c r="G104">
        <v>1</v>
      </c>
      <c r="H104" s="5">
        <v>1</v>
      </c>
      <c r="I104">
        <v>1</v>
      </c>
      <c r="J104" s="6">
        <v>1</v>
      </c>
      <c r="K104" s="5">
        <v>1</v>
      </c>
      <c r="L104" s="7">
        <v>1</v>
      </c>
      <c r="M104" s="7">
        <v>1</v>
      </c>
      <c r="N104" s="7">
        <v>1</v>
      </c>
      <c r="O104" s="7">
        <v>1</v>
      </c>
      <c r="P104">
        <v>1</v>
      </c>
      <c r="Q104" s="6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5">
        <v>1</v>
      </c>
      <c r="Z104">
        <v>1</v>
      </c>
      <c r="AA104" s="7">
        <v>1</v>
      </c>
      <c r="AB104" s="5">
        <v>1</v>
      </c>
      <c r="AC104">
        <v>1</v>
      </c>
      <c r="AD104" s="7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s="19" t="str">
        <f>'Categories Report'!$A$6</f>
        <v>Category 1</v>
      </c>
      <c r="AL104" s="19" t="str">
        <f>'Categories Report_0'!$A$7</f>
        <v>Category 2</v>
      </c>
    </row>
    <row r="105" spans="1:38">
      <c r="A105" t="s">
        <v>131</v>
      </c>
      <c r="B105" s="8" t="s">
        <v>326</v>
      </c>
      <c r="C105">
        <v>26.12</v>
      </c>
      <c r="D105">
        <v>48</v>
      </c>
      <c r="E105">
        <v>10</v>
      </c>
      <c r="F105">
        <v>10</v>
      </c>
      <c r="G105">
        <v>1</v>
      </c>
      <c r="H105" s="5">
        <v>0</v>
      </c>
      <c r="I105">
        <v>1</v>
      </c>
      <c r="J105" s="6">
        <v>1</v>
      </c>
      <c r="K105" s="5">
        <v>1</v>
      </c>
      <c r="L105" s="7">
        <v>0</v>
      </c>
      <c r="M105" s="7">
        <v>1</v>
      </c>
      <c r="N105" s="7">
        <v>1</v>
      </c>
      <c r="O105" s="7">
        <v>1</v>
      </c>
      <c r="P105">
        <v>1</v>
      </c>
      <c r="Q105" s="6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5">
        <v>1</v>
      </c>
      <c r="Z105">
        <v>1</v>
      </c>
      <c r="AA105" s="7">
        <v>1</v>
      </c>
      <c r="AB105" s="5">
        <v>1</v>
      </c>
      <c r="AC105">
        <v>1</v>
      </c>
      <c r="AD105" s="7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s="19" t="str">
        <f>'Categories Report'!$A$6</f>
        <v>Category 1</v>
      </c>
      <c r="AL105" s="19" t="str">
        <f>'Categories Report_0'!$A$7</f>
        <v>Category 2</v>
      </c>
    </row>
    <row r="106" spans="1:38">
      <c r="A106" t="s">
        <v>51</v>
      </c>
      <c r="B106" s="8" t="s">
        <v>327</v>
      </c>
      <c r="C106">
        <v>26.44</v>
      </c>
      <c r="D106">
        <v>28.67</v>
      </c>
      <c r="E106">
        <v>6.67</v>
      </c>
      <c r="F106">
        <v>7</v>
      </c>
      <c r="G106">
        <v>0</v>
      </c>
      <c r="H106" s="5">
        <v>0</v>
      </c>
      <c r="I106">
        <v>0</v>
      </c>
      <c r="J106" s="6">
        <v>1</v>
      </c>
      <c r="K106" s="5">
        <v>1</v>
      </c>
      <c r="L106" s="7">
        <v>0</v>
      </c>
      <c r="M106" s="7">
        <v>1</v>
      </c>
      <c r="N106" s="7">
        <v>0</v>
      </c>
      <c r="O106" s="7">
        <v>0</v>
      </c>
      <c r="P106">
        <v>1</v>
      </c>
      <c r="Q106" s="6">
        <v>1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1</v>
      </c>
      <c r="Y106" s="5">
        <v>1</v>
      </c>
      <c r="Z106">
        <v>1</v>
      </c>
      <c r="AA106" s="7">
        <v>0</v>
      </c>
      <c r="AB106" s="5">
        <v>1</v>
      </c>
      <c r="AC106">
        <v>1</v>
      </c>
      <c r="AD106" s="7">
        <v>0</v>
      </c>
      <c r="AE106">
        <v>1</v>
      </c>
      <c r="AF106">
        <v>0</v>
      </c>
      <c r="AG106">
        <v>0</v>
      </c>
      <c r="AH106">
        <v>1</v>
      </c>
      <c r="AI106">
        <v>0</v>
      </c>
      <c r="AJ106">
        <v>0</v>
      </c>
      <c r="AK106" s="19" t="str">
        <f>'Categories Report'!$A$7</f>
        <v>Category 2</v>
      </c>
      <c r="AL106" s="19" t="str">
        <f>'Categories Report_0'!$A$6</f>
        <v>Category 1</v>
      </c>
    </row>
    <row r="107" spans="1:38">
      <c r="A107" t="s">
        <v>65</v>
      </c>
      <c r="B107" s="8" t="s">
        <v>327</v>
      </c>
      <c r="C107">
        <v>26.58</v>
      </c>
      <c r="D107">
        <v>32</v>
      </c>
      <c r="E107">
        <v>10</v>
      </c>
      <c r="F107">
        <v>7</v>
      </c>
      <c r="G107">
        <v>0</v>
      </c>
      <c r="H107" s="5">
        <v>0</v>
      </c>
      <c r="I107">
        <v>0</v>
      </c>
      <c r="J107" s="6">
        <v>0</v>
      </c>
      <c r="K107" s="5">
        <v>0</v>
      </c>
      <c r="L107" s="7">
        <v>0</v>
      </c>
      <c r="M107" s="7">
        <v>0</v>
      </c>
      <c r="N107" s="7">
        <v>0</v>
      </c>
      <c r="O107" s="7">
        <v>0</v>
      </c>
      <c r="P107">
        <v>1</v>
      </c>
      <c r="Q107" s="6">
        <v>1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1</v>
      </c>
      <c r="Y107" s="5">
        <v>1</v>
      </c>
      <c r="Z107">
        <v>1</v>
      </c>
      <c r="AA107" s="7">
        <v>1</v>
      </c>
      <c r="AB107" s="5">
        <v>0</v>
      </c>
      <c r="AC107">
        <v>1</v>
      </c>
      <c r="AD107" s="7">
        <v>0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 s="19" t="str">
        <f>'Categories Report'!$A$7</f>
        <v>Category 2</v>
      </c>
      <c r="AL107" s="19" t="str">
        <f>'Categories Report_0'!$A$6</f>
        <v>Category 1</v>
      </c>
    </row>
    <row r="108" spans="1:38">
      <c r="A108" t="s">
        <v>70</v>
      </c>
      <c r="B108" s="8" t="s">
        <v>326</v>
      </c>
      <c r="C108">
        <v>27.39</v>
      </c>
      <c r="D108">
        <v>26</v>
      </c>
      <c r="E108">
        <v>5</v>
      </c>
      <c r="F108">
        <v>5</v>
      </c>
      <c r="G108">
        <v>0</v>
      </c>
      <c r="H108" s="5">
        <v>0</v>
      </c>
      <c r="I108">
        <v>0</v>
      </c>
      <c r="J108" s="6">
        <v>0</v>
      </c>
      <c r="K108" s="5">
        <v>1</v>
      </c>
      <c r="L108" s="7">
        <v>0</v>
      </c>
      <c r="M108" s="7">
        <v>1</v>
      </c>
      <c r="N108" s="7">
        <v>1</v>
      </c>
      <c r="O108" s="7">
        <v>1</v>
      </c>
      <c r="P108">
        <v>1</v>
      </c>
      <c r="Q108" s="6">
        <v>1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 s="5">
        <v>1</v>
      </c>
      <c r="Z108">
        <v>1</v>
      </c>
      <c r="AA108" s="7">
        <v>0</v>
      </c>
      <c r="AB108" s="5">
        <v>1</v>
      </c>
      <c r="AC108">
        <v>0</v>
      </c>
      <c r="AD108" s="7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1</v>
      </c>
      <c r="AK108" s="19" t="str">
        <f>'Categories Report'!$A$7</f>
        <v>Category 2</v>
      </c>
      <c r="AL108" s="19" t="str">
        <f>'Categories Report_0'!$A$6</f>
        <v>Category 1</v>
      </c>
    </row>
    <row r="109" spans="1:38">
      <c r="A109" t="s">
        <v>178</v>
      </c>
      <c r="B109" s="8" t="s">
        <v>327</v>
      </c>
      <c r="C109">
        <v>27.5</v>
      </c>
      <c r="D109">
        <v>27.67</v>
      </c>
      <c r="E109">
        <v>6.67</v>
      </c>
      <c r="F109">
        <v>5</v>
      </c>
      <c r="G109">
        <v>0</v>
      </c>
      <c r="H109" s="5">
        <v>0</v>
      </c>
      <c r="I109">
        <v>0</v>
      </c>
      <c r="J109" s="6">
        <v>0</v>
      </c>
      <c r="K109" s="5">
        <v>0</v>
      </c>
      <c r="L109" s="7">
        <v>0</v>
      </c>
      <c r="M109" s="7">
        <v>0</v>
      </c>
      <c r="N109" s="7">
        <v>1</v>
      </c>
      <c r="O109" s="7">
        <v>1</v>
      </c>
      <c r="P109">
        <v>1</v>
      </c>
      <c r="Q109" s="6">
        <v>1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1</v>
      </c>
      <c r="Y109" s="5">
        <v>0</v>
      </c>
      <c r="Z109">
        <v>0</v>
      </c>
      <c r="AA109" s="7">
        <v>1</v>
      </c>
      <c r="AB109" s="5">
        <v>1</v>
      </c>
      <c r="AC109">
        <v>1</v>
      </c>
      <c r="AD109" s="7">
        <v>0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1</v>
      </c>
      <c r="AK109" s="19" t="str">
        <f>'Categories Report'!$A$7</f>
        <v>Category 2</v>
      </c>
      <c r="AL109" s="19" t="str">
        <f>'Categories Report_0'!$A$6</f>
        <v>Category 1</v>
      </c>
    </row>
    <row r="110" spans="1:38">
      <c r="A110" t="s">
        <v>185</v>
      </c>
      <c r="B110" s="8" t="s">
        <v>326</v>
      </c>
      <c r="C110">
        <v>28.36</v>
      </c>
      <c r="D110">
        <v>50</v>
      </c>
      <c r="E110">
        <v>10</v>
      </c>
      <c r="F110">
        <v>10</v>
      </c>
      <c r="G110">
        <v>1</v>
      </c>
      <c r="H110" s="5">
        <v>1</v>
      </c>
      <c r="I110">
        <v>1</v>
      </c>
      <c r="J110" s="6">
        <v>1</v>
      </c>
      <c r="K110" s="5">
        <v>1</v>
      </c>
      <c r="L110" s="7">
        <v>1</v>
      </c>
      <c r="M110" s="7">
        <v>1</v>
      </c>
      <c r="N110" s="7">
        <v>1</v>
      </c>
      <c r="O110" s="7">
        <v>1</v>
      </c>
      <c r="P110">
        <v>1</v>
      </c>
      <c r="Q110" s="6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5">
        <v>1</v>
      </c>
      <c r="Z110">
        <v>1</v>
      </c>
      <c r="AA110" s="7">
        <v>1</v>
      </c>
      <c r="AB110" s="5">
        <v>1</v>
      </c>
      <c r="AC110">
        <v>1</v>
      </c>
      <c r="AD110" s="7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19" t="str">
        <f>'Categories Report'!$A$6</f>
        <v>Category 1</v>
      </c>
      <c r="AL110" s="19" t="str">
        <f>'Categories Report_0'!$A$7</f>
        <v>Category 2</v>
      </c>
    </row>
    <row r="111" spans="1:38">
      <c r="A111" t="s">
        <v>157</v>
      </c>
      <c r="B111" s="8" t="s">
        <v>327</v>
      </c>
      <c r="C111">
        <v>28.57</v>
      </c>
      <c r="D111">
        <v>48</v>
      </c>
      <c r="E111">
        <v>10</v>
      </c>
      <c r="F111">
        <v>10</v>
      </c>
      <c r="G111">
        <v>0</v>
      </c>
      <c r="H111" s="5">
        <v>1</v>
      </c>
      <c r="I111">
        <v>1</v>
      </c>
      <c r="J111" s="6">
        <v>1</v>
      </c>
      <c r="K111" s="5">
        <v>1</v>
      </c>
      <c r="L111" s="7">
        <v>1</v>
      </c>
      <c r="M111" s="7">
        <v>1</v>
      </c>
      <c r="N111" s="7">
        <v>1</v>
      </c>
      <c r="O111" s="7">
        <v>1</v>
      </c>
      <c r="P111">
        <v>1</v>
      </c>
      <c r="Q111" s="6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5">
        <v>1</v>
      </c>
      <c r="Z111">
        <v>1</v>
      </c>
      <c r="AA111" s="7">
        <v>1</v>
      </c>
      <c r="AB111" s="5">
        <v>1</v>
      </c>
      <c r="AC111">
        <v>1</v>
      </c>
      <c r="AD111" s="7">
        <v>1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1</v>
      </c>
      <c r="AK111" s="19" t="str">
        <f>'Categories Report'!$A$6</f>
        <v>Category 1</v>
      </c>
      <c r="AL111" s="19" t="str">
        <f>'Categories Report_0'!$A$7</f>
        <v>Category 2</v>
      </c>
    </row>
    <row r="112" spans="1:38">
      <c r="A112" t="s">
        <v>143</v>
      </c>
      <c r="B112" s="8" t="s">
        <v>327</v>
      </c>
      <c r="C112">
        <v>29.1</v>
      </c>
      <c r="D112">
        <v>50</v>
      </c>
      <c r="E112">
        <v>10</v>
      </c>
      <c r="F112">
        <v>10</v>
      </c>
      <c r="G112">
        <v>1</v>
      </c>
      <c r="H112" s="5">
        <v>1</v>
      </c>
      <c r="I112">
        <v>1</v>
      </c>
      <c r="J112" s="6">
        <v>1</v>
      </c>
      <c r="K112" s="5">
        <v>1</v>
      </c>
      <c r="L112" s="7">
        <v>1</v>
      </c>
      <c r="M112" s="7">
        <v>1</v>
      </c>
      <c r="N112" s="7">
        <v>1</v>
      </c>
      <c r="O112" s="7">
        <v>1</v>
      </c>
      <c r="P112">
        <v>1</v>
      </c>
      <c r="Q112" s="6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5">
        <v>1</v>
      </c>
      <c r="Z112">
        <v>1</v>
      </c>
      <c r="AA112" s="7">
        <v>1</v>
      </c>
      <c r="AB112" s="5">
        <v>1</v>
      </c>
      <c r="AC112">
        <v>1</v>
      </c>
      <c r="AD112" s="7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s="19" t="str">
        <f>'Categories Report'!$A$6</f>
        <v>Category 1</v>
      </c>
      <c r="AL112" s="19" t="str">
        <f>'Categories Report_0'!$A$7</f>
        <v>Category 2</v>
      </c>
    </row>
    <row r="113" spans="1:38">
      <c r="A113" t="s">
        <v>172</v>
      </c>
      <c r="B113" s="8" t="s">
        <v>326</v>
      </c>
      <c r="C113">
        <v>29.13</v>
      </c>
      <c r="D113">
        <v>48</v>
      </c>
      <c r="E113">
        <v>10</v>
      </c>
      <c r="F113">
        <v>10</v>
      </c>
      <c r="G113">
        <v>0</v>
      </c>
      <c r="H113" s="5">
        <v>1</v>
      </c>
      <c r="I113">
        <v>1</v>
      </c>
      <c r="J113" s="6">
        <v>1</v>
      </c>
      <c r="K113" s="5">
        <v>1</v>
      </c>
      <c r="L113" s="7">
        <v>1</v>
      </c>
      <c r="M113" s="7">
        <v>1</v>
      </c>
      <c r="N113" s="7">
        <v>1</v>
      </c>
      <c r="O113" s="7">
        <v>1</v>
      </c>
      <c r="P113">
        <v>1</v>
      </c>
      <c r="Q113" s="6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5">
        <v>1</v>
      </c>
      <c r="Z113">
        <v>1</v>
      </c>
      <c r="AA113" s="7">
        <v>1</v>
      </c>
      <c r="AB113" s="5">
        <v>1</v>
      </c>
      <c r="AC113">
        <v>1</v>
      </c>
      <c r="AD113" s="7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1</v>
      </c>
      <c r="AK113" s="19" t="str">
        <f>'Categories Report'!$A$6</f>
        <v>Category 1</v>
      </c>
      <c r="AL113" s="19" t="str">
        <f>'Categories Report_0'!$A$7</f>
        <v>Category 2</v>
      </c>
    </row>
    <row r="114" spans="1:38">
      <c r="A114" t="s">
        <v>106</v>
      </c>
      <c r="B114" s="8" t="s">
        <v>327</v>
      </c>
      <c r="C114">
        <v>29.21</v>
      </c>
      <c r="D114">
        <v>30.67</v>
      </c>
      <c r="E114">
        <v>6.67</v>
      </c>
      <c r="F114">
        <v>5</v>
      </c>
      <c r="G114">
        <v>0</v>
      </c>
      <c r="H114" s="5">
        <v>1</v>
      </c>
      <c r="I114">
        <v>1</v>
      </c>
      <c r="J114" s="6">
        <v>1</v>
      </c>
      <c r="K114" s="5">
        <v>0</v>
      </c>
      <c r="L114" s="7">
        <v>1</v>
      </c>
      <c r="M114" s="7">
        <v>0</v>
      </c>
      <c r="N114" s="7">
        <v>1</v>
      </c>
      <c r="O114" s="7">
        <v>1</v>
      </c>
      <c r="P114">
        <v>1</v>
      </c>
      <c r="Q114" s="6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1</v>
      </c>
      <c r="Y114" s="5">
        <v>0</v>
      </c>
      <c r="Z114">
        <v>1</v>
      </c>
      <c r="AA114" s="7">
        <v>1</v>
      </c>
      <c r="AB114" s="5">
        <v>1</v>
      </c>
      <c r="AC114">
        <v>0</v>
      </c>
      <c r="AD114" s="7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1</v>
      </c>
      <c r="AK114" s="19" t="str">
        <f>'Categories Report'!$A$7</f>
        <v>Category 2</v>
      </c>
      <c r="AL114" s="19" t="str">
        <f>'Categories Report_0'!$A$6</f>
        <v>Category 1</v>
      </c>
    </row>
    <row r="115" spans="1:38">
      <c r="A115" t="s">
        <v>49</v>
      </c>
      <c r="B115" s="8" t="s">
        <v>326</v>
      </c>
      <c r="C115">
        <v>29.43</v>
      </c>
      <c r="D115">
        <v>31</v>
      </c>
      <c r="E115">
        <v>10</v>
      </c>
      <c r="F115">
        <v>6</v>
      </c>
      <c r="G115">
        <v>0</v>
      </c>
      <c r="H115" s="5">
        <v>0</v>
      </c>
      <c r="I115">
        <v>1</v>
      </c>
      <c r="J115" s="6">
        <v>0</v>
      </c>
      <c r="K115" s="5">
        <v>0</v>
      </c>
      <c r="L115" s="7">
        <v>0</v>
      </c>
      <c r="M115" s="7">
        <v>0</v>
      </c>
      <c r="N115" s="7">
        <v>1</v>
      </c>
      <c r="O115" s="7">
        <v>0</v>
      </c>
      <c r="P115">
        <v>0</v>
      </c>
      <c r="Q115" s="6">
        <v>1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0</v>
      </c>
      <c r="Y115" s="5">
        <v>1</v>
      </c>
      <c r="Z115">
        <v>1</v>
      </c>
      <c r="AA115" s="7">
        <v>1</v>
      </c>
      <c r="AB115" s="5">
        <v>1</v>
      </c>
      <c r="AC115">
        <v>1</v>
      </c>
      <c r="AD115" s="7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1</v>
      </c>
      <c r="AK115" s="19" t="str">
        <f>'Categories Report'!$A$7</f>
        <v>Category 2</v>
      </c>
      <c r="AL115" s="19" t="str">
        <f>'Categories Report_0'!$A$6</f>
        <v>Category 1</v>
      </c>
    </row>
    <row r="116" spans="1:38">
      <c r="A116" t="s">
        <v>182</v>
      </c>
      <c r="B116" s="8" t="s">
        <v>327</v>
      </c>
      <c r="C116">
        <v>29.59</v>
      </c>
      <c r="D116">
        <v>25.67</v>
      </c>
      <c r="E116">
        <v>6.67</v>
      </c>
      <c r="F116">
        <v>5</v>
      </c>
      <c r="G116">
        <v>0</v>
      </c>
      <c r="H116" s="5">
        <v>0</v>
      </c>
      <c r="I116">
        <v>0</v>
      </c>
      <c r="J116" s="6">
        <v>1</v>
      </c>
      <c r="K116" s="5">
        <v>0</v>
      </c>
      <c r="L116" s="7">
        <v>0</v>
      </c>
      <c r="M116" s="7">
        <v>1</v>
      </c>
      <c r="N116" s="7">
        <v>1</v>
      </c>
      <c r="O116" s="7">
        <v>0</v>
      </c>
      <c r="P116">
        <v>0</v>
      </c>
      <c r="Q116" s="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 s="5">
        <v>0</v>
      </c>
      <c r="Z116">
        <v>1</v>
      </c>
      <c r="AA116" s="7">
        <v>0</v>
      </c>
      <c r="AB116" s="5">
        <v>0</v>
      </c>
      <c r="AC116">
        <v>1</v>
      </c>
      <c r="AD116" s="7">
        <v>0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 s="19" t="str">
        <f>'Categories Report'!$A$7</f>
        <v>Category 2</v>
      </c>
      <c r="AL116" s="19" t="str">
        <f>'Categories Report_0'!$A$6</f>
        <v>Category 1</v>
      </c>
    </row>
    <row r="117" spans="1:38">
      <c r="A117" t="s">
        <v>87</v>
      </c>
      <c r="B117" s="8" t="s">
        <v>327</v>
      </c>
      <c r="C117">
        <v>30.19</v>
      </c>
      <c r="D117">
        <v>50</v>
      </c>
      <c r="E117">
        <v>10</v>
      </c>
      <c r="F117">
        <v>10</v>
      </c>
      <c r="G117">
        <v>1</v>
      </c>
      <c r="H117" s="5">
        <v>1</v>
      </c>
      <c r="I117">
        <v>1</v>
      </c>
      <c r="J117" s="6">
        <v>1</v>
      </c>
      <c r="K117" s="5">
        <v>1</v>
      </c>
      <c r="L117" s="7">
        <v>1</v>
      </c>
      <c r="M117" s="7">
        <v>1</v>
      </c>
      <c r="N117" s="7">
        <v>1</v>
      </c>
      <c r="O117" s="7">
        <v>1</v>
      </c>
      <c r="P117">
        <v>1</v>
      </c>
      <c r="Q117" s="6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5">
        <v>1</v>
      </c>
      <c r="Z117">
        <v>1</v>
      </c>
      <c r="AA117" s="7">
        <v>1</v>
      </c>
      <c r="AB117" s="5">
        <v>1</v>
      </c>
      <c r="AC117">
        <v>1</v>
      </c>
      <c r="AD117" s="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s="19" t="str">
        <f>'Categories Report'!$A$6</f>
        <v>Category 1</v>
      </c>
      <c r="AL117" s="19" t="str">
        <f>'Categories Report_0'!$A$7</f>
        <v>Category 2</v>
      </c>
    </row>
    <row r="118" spans="1:38">
      <c r="A118" t="s">
        <v>63</v>
      </c>
      <c r="B118" s="8" t="s">
        <v>327</v>
      </c>
      <c r="C118">
        <v>30.36</v>
      </c>
      <c r="D118">
        <v>33</v>
      </c>
      <c r="E118">
        <v>10</v>
      </c>
      <c r="F118">
        <v>7</v>
      </c>
      <c r="G118">
        <v>0</v>
      </c>
      <c r="H118" s="5">
        <v>0</v>
      </c>
      <c r="I118">
        <v>1</v>
      </c>
      <c r="J118" s="6">
        <v>0</v>
      </c>
      <c r="K118" s="5">
        <v>0</v>
      </c>
      <c r="L118" s="7">
        <v>0</v>
      </c>
      <c r="M118" s="7">
        <v>1</v>
      </c>
      <c r="N118" s="7">
        <v>1</v>
      </c>
      <c r="O118" s="7">
        <v>0</v>
      </c>
      <c r="P118">
        <v>1</v>
      </c>
      <c r="Q118" s="6">
        <v>0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 s="5">
        <v>0</v>
      </c>
      <c r="Z118">
        <v>1</v>
      </c>
      <c r="AA118" s="7">
        <v>1</v>
      </c>
      <c r="AB118" s="5">
        <v>0</v>
      </c>
      <c r="AC118">
        <v>1</v>
      </c>
      <c r="AD118" s="7">
        <v>0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1</v>
      </c>
      <c r="AK118" s="19" t="str">
        <f>'Categories Report'!$A$7</f>
        <v>Category 2</v>
      </c>
      <c r="AL118" s="19" t="str">
        <f>'Categories Report_0'!$A$6</f>
        <v>Category 1</v>
      </c>
    </row>
    <row r="119" spans="1:38">
      <c r="A119" t="s">
        <v>129</v>
      </c>
      <c r="B119" s="8" t="s">
        <v>327</v>
      </c>
      <c r="C119">
        <v>30.52</v>
      </c>
      <c r="D119">
        <v>41.67</v>
      </c>
      <c r="E119">
        <v>6.67</v>
      </c>
      <c r="F119">
        <v>8</v>
      </c>
      <c r="G119">
        <v>1</v>
      </c>
      <c r="H119" s="5">
        <v>1</v>
      </c>
      <c r="I119">
        <v>1</v>
      </c>
      <c r="J119" s="6">
        <v>1</v>
      </c>
      <c r="K119" s="5">
        <v>1</v>
      </c>
      <c r="L119" s="7">
        <v>0</v>
      </c>
      <c r="M119" s="7">
        <v>1</v>
      </c>
      <c r="N119" s="7">
        <v>1</v>
      </c>
      <c r="O119" s="7">
        <v>1</v>
      </c>
      <c r="P119">
        <v>1</v>
      </c>
      <c r="Q119" s="6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5">
        <v>1</v>
      </c>
      <c r="Z119">
        <v>1</v>
      </c>
      <c r="AA119" s="7">
        <v>1</v>
      </c>
      <c r="AB119" s="5">
        <v>1</v>
      </c>
      <c r="AC119">
        <v>0</v>
      </c>
      <c r="AD119" s="7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s="19" t="str">
        <f>'Categories Report'!$A$9</f>
        <v>Category 4</v>
      </c>
      <c r="AL119" s="19" t="str">
        <f>'Categories Report_0'!$A$6</f>
        <v>Category 1</v>
      </c>
    </row>
    <row r="120" spans="1:38">
      <c r="A120" t="s">
        <v>164</v>
      </c>
      <c r="B120" s="8" t="s">
        <v>327</v>
      </c>
      <c r="C120">
        <v>31.31</v>
      </c>
      <c r="D120">
        <v>29.67</v>
      </c>
      <c r="E120">
        <v>6.67</v>
      </c>
      <c r="F120">
        <v>7</v>
      </c>
      <c r="G120">
        <v>0</v>
      </c>
      <c r="H120" s="5">
        <v>1</v>
      </c>
      <c r="I120">
        <v>0</v>
      </c>
      <c r="J120" s="6">
        <v>0</v>
      </c>
      <c r="K120" s="5">
        <v>1</v>
      </c>
      <c r="L120" s="7">
        <v>0</v>
      </c>
      <c r="M120" s="7">
        <v>1</v>
      </c>
      <c r="N120" s="7">
        <v>1</v>
      </c>
      <c r="O120" s="7">
        <v>0</v>
      </c>
      <c r="P120">
        <v>1</v>
      </c>
      <c r="Q120" s="6">
        <v>0</v>
      </c>
      <c r="R120">
        <v>1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0</v>
      </c>
      <c r="Y120" s="5">
        <v>1</v>
      </c>
      <c r="Z120">
        <v>0</v>
      </c>
      <c r="AA120" s="7">
        <v>1</v>
      </c>
      <c r="AB120" s="5">
        <v>1</v>
      </c>
      <c r="AC120">
        <v>1</v>
      </c>
      <c r="AD120" s="7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1</v>
      </c>
      <c r="AK120" s="19" t="str">
        <f>'Categories Report'!$A$7</f>
        <v>Category 2</v>
      </c>
      <c r="AL120" s="19" t="str">
        <f>'Categories Report_0'!$A$6</f>
        <v>Category 1</v>
      </c>
    </row>
    <row r="121" spans="1:38">
      <c r="A121" t="s">
        <v>201</v>
      </c>
      <c r="B121" s="8" t="s">
        <v>326</v>
      </c>
      <c r="C121">
        <v>32.270000000000003</v>
      </c>
      <c r="D121">
        <v>49</v>
      </c>
      <c r="E121">
        <v>10</v>
      </c>
      <c r="F121">
        <v>10</v>
      </c>
      <c r="G121">
        <v>1</v>
      </c>
      <c r="H121" s="5">
        <v>1</v>
      </c>
      <c r="I121">
        <v>1</v>
      </c>
      <c r="J121" s="6">
        <v>1</v>
      </c>
      <c r="K121" s="5">
        <v>1</v>
      </c>
      <c r="L121" s="7">
        <v>1</v>
      </c>
      <c r="M121" s="7">
        <v>1</v>
      </c>
      <c r="N121" s="7">
        <v>1</v>
      </c>
      <c r="O121" s="7">
        <v>1</v>
      </c>
      <c r="P121">
        <v>1</v>
      </c>
      <c r="Q121" s="6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1</v>
      </c>
      <c r="Y121" s="5">
        <v>1</v>
      </c>
      <c r="Z121">
        <v>1</v>
      </c>
      <c r="AA121" s="7">
        <v>1</v>
      </c>
      <c r="AB121" s="5">
        <v>1</v>
      </c>
      <c r="AC121">
        <v>1</v>
      </c>
      <c r="AD121" s="7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s="19" t="str">
        <f>'Categories Report'!$A$6</f>
        <v>Category 1</v>
      </c>
      <c r="AL121" s="19" t="str">
        <f>'Categories Report_0'!$A$7</f>
        <v>Category 2</v>
      </c>
    </row>
    <row r="122" spans="1:38">
      <c r="A122" t="s">
        <v>136</v>
      </c>
      <c r="B122" s="8" t="s">
        <v>326</v>
      </c>
      <c r="C122">
        <v>33.44</v>
      </c>
      <c r="D122">
        <v>50</v>
      </c>
      <c r="E122">
        <v>10</v>
      </c>
      <c r="F122">
        <v>10</v>
      </c>
      <c r="G122">
        <v>1</v>
      </c>
      <c r="H122" s="5">
        <v>1</v>
      </c>
      <c r="I122">
        <v>1</v>
      </c>
      <c r="J122" s="6">
        <v>1</v>
      </c>
      <c r="K122" s="5">
        <v>1</v>
      </c>
      <c r="L122" s="7">
        <v>1</v>
      </c>
      <c r="M122" s="7">
        <v>1</v>
      </c>
      <c r="N122" s="7">
        <v>1</v>
      </c>
      <c r="O122" s="7">
        <v>1</v>
      </c>
      <c r="P122">
        <v>1</v>
      </c>
      <c r="Q122" s="6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5">
        <v>1</v>
      </c>
      <c r="Z122">
        <v>1</v>
      </c>
      <c r="AA122" s="7">
        <v>1</v>
      </c>
      <c r="AB122" s="5">
        <v>1</v>
      </c>
      <c r="AC122">
        <v>1</v>
      </c>
      <c r="AD122" s="7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s="19" t="str">
        <f>'Categories Report'!$A$6</f>
        <v>Category 1</v>
      </c>
      <c r="AL122" s="19" t="str">
        <f>'Categories Report_0'!$A$7</f>
        <v>Category 2</v>
      </c>
    </row>
    <row r="123" spans="1:38">
      <c r="A123" t="s">
        <v>169</v>
      </c>
      <c r="B123" s="8" t="s">
        <v>326</v>
      </c>
      <c r="C123">
        <v>33.5</v>
      </c>
      <c r="D123">
        <v>49</v>
      </c>
      <c r="E123">
        <v>10</v>
      </c>
      <c r="F123">
        <v>10</v>
      </c>
      <c r="G123">
        <v>1</v>
      </c>
      <c r="H123" s="5">
        <v>1</v>
      </c>
      <c r="I123">
        <v>1</v>
      </c>
      <c r="J123" s="6">
        <v>1</v>
      </c>
      <c r="K123" s="5">
        <v>1</v>
      </c>
      <c r="L123" s="7">
        <v>1</v>
      </c>
      <c r="M123" s="7">
        <v>1</v>
      </c>
      <c r="N123" s="7">
        <v>1</v>
      </c>
      <c r="O123" s="7">
        <v>1</v>
      </c>
      <c r="P123">
        <v>1</v>
      </c>
      <c r="Q123" s="6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s="5">
        <v>1</v>
      </c>
      <c r="Z123">
        <v>1</v>
      </c>
      <c r="AA123" s="7">
        <v>1</v>
      </c>
      <c r="AB123" s="5">
        <v>1</v>
      </c>
      <c r="AC123">
        <v>0</v>
      </c>
      <c r="AD123" s="7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s="19" t="str">
        <f>'Categories Report'!$A$6</f>
        <v>Category 1</v>
      </c>
      <c r="AL123" s="19" t="str">
        <f>'Categories Report_0'!$A$7</f>
        <v>Category 2</v>
      </c>
    </row>
    <row r="124" spans="1:38">
      <c r="A124" t="s">
        <v>152</v>
      </c>
      <c r="B124" s="8" t="s">
        <v>326</v>
      </c>
      <c r="C124">
        <v>35.229999999999997</v>
      </c>
      <c r="D124">
        <v>47</v>
      </c>
      <c r="E124">
        <v>10</v>
      </c>
      <c r="F124">
        <v>10</v>
      </c>
      <c r="G124">
        <v>1</v>
      </c>
      <c r="H124" s="5">
        <v>1</v>
      </c>
      <c r="I124">
        <v>1</v>
      </c>
      <c r="J124" s="6">
        <v>1</v>
      </c>
      <c r="K124" s="5">
        <v>1</v>
      </c>
      <c r="L124" s="7">
        <v>1</v>
      </c>
      <c r="M124" s="7">
        <v>0</v>
      </c>
      <c r="N124" s="7">
        <v>0</v>
      </c>
      <c r="O124" s="7">
        <v>1</v>
      </c>
      <c r="P124">
        <v>1</v>
      </c>
      <c r="Q124" s="6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 s="5">
        <v>1</v>
      </c>
      <c r="Z124">
        <v>1</v>
      </c>
      <c r="AA124" s="7">
        <v>1</v>
      </c>
      <c r="AB124" s="5">
        <v>0</v>
      </c>
      <c r="AC124">
        <v>1</v>
      </c>
      <c r="AD124" s="7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s="19" t="str">
        <f>'Categories Report'!$A$6</f>
        <v>Category 1</v>
      </c>
      <c r="AL124" s="19" t="str">
        <f>'Categories Report_0'!$A$7</f>
        <v>Category 2</v>
      </c>
    </row>
    <row r="125" spans="1:38">
      <c r="A125" t="s">
        <v>187</v>
      </c>
      <c r="B125" s="8" t="s">
        <v>327</v>
      </c>
      <c r="C125">
        <v>37.119999999999997</v>
      </c>
      <c r="D125">
        <v>48</v>
      </c>
      <c r="E125">
        <v>10</v>
      </c>
      <c r="F125">
        <v>10</v>
      </c>
      <c r="G125">
        <v>0</v>
      </c>
      <c r="H125" s="5">
        <v>1</v>
      </c>
      <c r="I125">
        <v>1</v>
      </c>
      <c r="J125" s="6">
        <v>1</v>
      </c>
      <c r="K125" s="5">
        <v>1</v>
      </c>
      <c r="L125" s="7">
        <v>1</v>
      </c>
      <c r="M125" s="7">
        <v>0</v>
      </c>
      <c r="N125" s="7">
        <v>1</v>
      </c>
      <c r="O125" s="7">
        <v>1</v>
      </c>
      <c r="P125">
        <v>1</v>
      </c>
      <c r="Q125" s="6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 s="5">
        <v>1</v>
      </c>
      <c r="Z125">
        <v>1</v>
      </c>
      <c r="AA125" s="7">
        <v>1</v>
      </c>
      <c r="AB125" s="5">
        <v>1</v>
      </c>
      <c r="AC125">
        <v>1</v>
      </c>
      <c r="AD125" s="7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s="19" t="str">
        <f>'Categories Report'!$A$6</f>
        <v>Category 1</v>
      </c>
      <c r="AL125" s="19" t="str">
        <f>'Categories Report_0'!$A$7</f>
        <v>Category 2</v>
      </c>
    </row>
    <row r="126" spans="1:38">
      <c r="A126" t="s">
        <v>147</v>
      </c>
      <c r="B126" s="8" t="s">
        <v>327</v>
      </c>
      <c r="C126">
        <v>37.18</v>
      </c>
      <c r="D126">
        <v>46</v>
      </c>
      <c r="E126">
        <v>10</v>
      </c>
      <c r="F126">
        <v>9</v>
      </c>
      <c r="G126">
        <v>1</v>
      </c>
      <c r="H126" s="5">
        <v>1</v>
      </c>
      <c r="I126">
        <v>1</v>
      </c>
      <c r="J126" s="6">
        <v>0</v>
      </c>
      <c r="K126" s="5">
        <v>1</v>
      </c>
      <c r="L126" s="7">
        <v>0</v>
      </c>
      <c r="M126" s="7">
        <v>1</v>
      </c>
      <c r="N126" s="7">
        <v>1</v>
      </c>
      <c r="O126" s="7">
        <v>1</v>
      </c>
      <c r="P126">
        <v>1</v>
      </c>
      <c r="Q126" s="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 s="5">
        <v>1</v>
      </c>
      <c r="Z126">
        <v>1</v>
      </c>
      <c r="AA126" s="7">
        <v>1</v>
      </c>
      <c r="AB126" s="5">
        <v>1</v>
      </c>
      <c r="AC126">
        <v>1</v>
      </c>
      <c r="AD126" s="7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1</v>
      </c>
      <c r="AK126" s="19" t="str">
        <f>'Categories Report'!$A$6</f>
        <v>Category 1</v>
      </c>
      <c r="AL126" s="19" t="str">
        <f>'Categories Report_0'!$A$7</f>
        <v>Category 2</v>
      </c>
    </row>
    <row r="127" spans="1:38">
      <c r="A127" t="s">
        <v>158</v>
      </c>
      <c r="B127" s="8" t="s">
        <v>326</v>
      </c>
      <c r="C127">
        <v>38.19</v>
      </c>
      <c r="D127">
        <v>27</v>
      </c>
      <c r="E127">
        <v>10</v>
      </c>
      <c r="F127">
        <v>6</v>
      </c>
      <c r="G127">
        <v>1</v>
      </c>
      <c r="H127" s="5">
        <v>0</v>
      </c>
      <c r="I127">
        <v>0</v>
      </c>
      <c r="J127" s="6">
        <v>0</v>
      </c>
      <c r="K127" s="5">
        <v>0</v>
      </c>
      <c r="L127" s="7">
        <v>0</v>
      </c>
      <c r="M127" s="7">
        <v>1</v>
      </c>
      <c r="N127" s="7">
        <v>1</v>
      </c>
      <c r="O127" s="7">
        <v>0</v>
      </c>
      <c r="P127">
        <v>0</v>
      </c>
      <c r="Q127" s="6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 s="5">
        <v>0</v>
      </c>
      <c r="Z127">
        <v>0</v>
      </c>
      <c r="AA127" s="7">
        <v>0</v>
      </c>
      <c r="AB127" s="5">
        <v>1</v>
      </c>
      <c r="AC127">
        <v>1</v>
      </c>
      <c r="AD127" s="7">
        <v>0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1</v>
      </c>
      <c r="AK127" s="19" t="str">
        <f>'Categories Report'!$A$7</f>
        <v>Category 2</v>
      </c>
      <c r="AL127" s="19" t="str">
        <f>'Categories Report_0'!$A$6</f>
        <v>Category 1</v>
      </c>
    </row>
    <row r="128" spans="1:38">
      <c r="A128" t="s">
        <v>102</v>
      </c>
      <c r="B128" s="8" t="s">
        <v>326</v>
      </c>
      <c r="C128">
        <v>39.14</v>
      </c>
      <c r="D128">
        <v>47</v>
      </c>
      <c r="E128">
        <v>10</v>
      </c>
      <c r="F128">
        <v>10</v>
      </c>
      <c r="G128">
        <v>1</v>
      </c>
      <c r="H128" s="5">
        <v>1</v>
      </c>
      <c r="I128">
        <v>1</v>
      </c>
      <c r="J128" s="6">
        <v>1</v>
      </c>
      <c r="K128" s="5">
        <v>1</v>
      </c>
      <c r="L128" s="7">
        <v>1</v>
      </c>
      <c r="M128" s="7">
        <v>1</v>
      </c>
      <c r="N128" s="7">
        <v>1</v>
      </c>
      <c r="O128" s="7">
        <v>1</v>
      </c>
      <c r="P128">
        <v>1</v>
      </c>
      <c r="Q128" s="6">
        <v>1</v>
      </c>
      <c r="R128">
        <v>0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1</v>
      </c>
      <c r="Y128" s="5">
        <v>1</v>
      </c>
      <c r="Z128">
        <v>1</v>
      </c>
      <c r="AA128" s="7">
        <v>1</v>
      </c>
      <c r="AB128" s="5">
        <v>1</v>
      </c>
      <c r="AC128">
        <v>1</v>
      </c>
      <c r="AD128" s="7">
        <v>1</v>
      </c>
      <c r="AE128">
        <v>1</v>
      </c>
      <c r="AF128">
        <v>1</v>
      </c>
      <c r="AG128">
        <v>1</v>
      </c>
      <c r="AH128">
        <v>0</v>
      </c>
      <c r="AI128">
        <v>1</v>
      </c>
      <c r="AJ128">
        <v>1</v>
      </c>
      <c r="AK128" s="19" t="str">
        <f>'Categories Report'!$A$6</f>
        <v>Category 1</v>
      </c>
      <c r="AL128" s="19" t="str">
        <f>'Categories Report_0'!$A$7</f>
        <v>Category 2</v>
      </c>
    </row>
    <row r="129" spans="1:38">
      <c r="A129" t="s">
        <v>139</v>
      </c>
      <c r="B129" s="8" t="s">
        <v>327</v>
      </c>
      <c r="C129">
        <v>39.17</v>
      </c>
      <c r="D129">
        <v>50</v>
      </c>
      <c r="E129">
        <v>10</v>
      </c>
      <c r="F129">
        <v>10</v>
      </c>
      <c r="G129">
        <v>1</v>
      </c>
      <c r="H129" s="5">
        <v>1</v>
      </c>
      <c r="I129">
        <v>1</v>
      </c>
      <c r="J129" s="6">
        <v>1</v>
      </c>
      <c r="K129" s="5">
        <v>1</v>
      </c>
      <c r="L129" s="7">
        <v>1</v>
      </c>
      <c r="M129" s="7">
        <v>1</v>
      </c>
      <c r="N129" s="7">
        <v>1</v>
      </c>
      <c r="O129" s="7">
        <v>1</v>
      </c>
      <c r="P129">
        <v>1</v>
      </c>
      <c r="Q129" s="6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s="5">
        <v>1</v>
      </c>
      <c r="Z129">
        <v>1</v>
      </c>
      <c r="AA129" s="7">
        <v>1</v>
      </c>
      <c r="AB129" s="5">
        <v>1</v>
      </c>
      <c r="AC129">
        <v>1</v>
      </c>
      <c r="AD129" s="7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19" t="str">
        <f>'Categories Report'!$A$6</f>
        <v>Category 1</v>
      </c>
      <c r="AL129" s="19" t="str">
        <f>'Categories Report_0'!$A$7</f>
        <v>Category 2</v>
      </c>
    </row>
    <row r="130" spans="1:38">
      <c r="A130" t="s">
        <v>111</v>
      </c>
      <c r="B130" s="8" t="s">
        <v>327</v>
      </c>
      <c r="C130">
        <v>40.21</v>
      </c>
      <c r="D130">
        <v>50</v>
      </c>
      <c r="E130">
        <v>10</v>
      </c>
      <c r="F130">
        <v>10</v>
      </c>
      <c r="G130">
        <v>1</v>
      </c>
      <c r="H130" s="5">
        <v>1</v>
      </c>
      <c r="I130">
        <v>1</v>
      </c>
      <c r="J130" s="6">
        <v>1</v>
      </c>
      <c r="K130" s="5">
        <v>1</v>
      </c>
      <c r="L130" s="7">
        <v>1</v>
      </c>
      <c r="M130" s="7">
        <v>1</v>
      </c>
      <c r="N130" s="7">
        <v>1</v>
      </c>
      <c r="O130" s="7">
        <v>1</v>
      </c>
      <c r="P130">
        <v>1</v>
      </c>
      <c r="Q130" s="6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5">
        <v>1</v>
      </c>
      <c r="Z130">
        <v>1</v>
      </c>
      <c r="AA130" s="7">
        <v>1</v>
      </c>
      <c r="AB130" s="5">
        <v>1</v>
      </c>
      <c r="AC130">
        <v>1</v>
      </c>
      <c r="AD130" s="7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s="19" t="str">
        <f>'Categories Report'!$A$6</f>
        <v>Category 1</v>
      </c>
      <c r="AL130" s="19" t="str">
        <f>'Categories Report_0'!$A$7</f>
        <v>Category 2</v>
      </c>
    </row>
    <row r="131" spans="1:38">
      <c r="A131" t="s">
        <v>90</v>
      </c>
      <c r="B131" s="8" t="s">
        <v>326</v>
      </c>
      <c r="C131">
        <v>40.369999999999997</v>
      </c>
      <c r="D131">
        <v>50</v>
      </c>
      <c r="E131">
        <v>10</v>
      </c>
      <c r="F131">
        <v>10</v>
      </c>
      <c r="G131">
        <v>1</v>
      </c>
      <c r="H131" s="5">
        <v>1</v>
      </c>
      <c r="I131">
        <v>1</v>
      </c>
      <c r="J131" s="6">
        <v>1</v>
      </c>
      <c r="K131" s="5">
        <v>1</v>
      </c>
      <c r="L131" s="7">
        <v>1</v>
      </c>
      <c r="M131" s="7">
        <v>1</v>
      </c>
      <c r="N131" s="7">
        <v>1</v>
      </c>
      <c r="O131" s="7">
        <v>1</v>
      </c>
      <c r="P131">
        <v>1</v>
      </c>
      <c r="Q131" s="6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5">
        <v>1</v>
      </c>
      <c r="Z131">
        <v>1</v>
      </c>
      <c r="AA131" s="7">
        <v>1</v>
      </c>
      <c r="AB131" s="5">
        <v>1</v>
      </c>
      <c r="AC131">
        <v>1</v>
      </c>
      <c r="AD131" s="7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s="19" t="str">
        <f>'Categories Report'!$A$6</f>
        <v>Category 1</v>
      </c>
      <c r="AL131" s="19" t="str">
        <f>'Categories Report_0'!$A$7</f>
        <v>Category 2</v>
      </c>
    </row>
    <row r="132" spans="1:38">
      <c r="A132" t="s">
        <v>170</v>
      </c>
      <c r="B132" s="8" t="s">
        <v>326</v>
      </c>
      <c r="C132">
        <v>43.26</v>
      </c>
      <c r="D132">
        <v>21.67</v>
      </c>
      <c r="E132">
        <v>1.67</v>
      </c>
      <c r="F132">
        <v>7</v>
      </c>
      <c r="G132">
        <v>0</v>
      </c>
      <c r="H132" s="5">
        <v>1</v>
      </c>
      <c r="I132">
        <v>1</v>
      </c>
      <c r="J132" s="6">
        <v>0</v>
      </c>
      <c r="K132" s="5">
        <v>0</v>
      </c>
      <c r="L132" s="7">
        <v>0</v>
      </c>
      <c r="M132" s="7">
        <v>1</v>
      </c>
      <c r="N132" s="7">
        <v>0</v>
      </c>
      <c r="O132" s="7">
        <v>1</v>
      </c>
      <c r="P132">
        <v>0</v>
      </c>
      <c r="Q132" s="6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1</v>
      </c>
      <c r="Y132" s="5">
        <v>1</v>
      </c>
      <c r="Z132">
        <v>1</v>
      </c>
      <c r="AA132" s="7">
        <v>0</v>
      </c>
      <c r="AB132" s="5">
        <v>0</v>
      </c>
      <c r="AC132">
        <v>0</v>
      </c>
      <c r="AD132" s="7">
        <v>1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0</v>
      </c>
      <c r="AK132" s="19" t="str">
        <f>'Categories Report'!$A$8</f>
        <v>Category 3</v>
      </c>
      <c r="AL132" s="19" t="str">
        <f>'Categories Report_0'!$A$6</f>
        <v>Category 1</v>
      </c>
    </row>
    <row r="133" spans="1:38">
      <c r="A133" t="s">
        <v>142</v>
      </c>
      <c r="B133" s="8" t="s">
        <v>326</v>
      </c>
      <c r="C133">
        <v>44.34</v>
      </c>
      <c r="D133">
        <v>47.33</v>
      </c>
      <c r="E133">
        <v>8.33</v>
      </c>
      <c r="F133">
        <v>10</v>
      </c>
      <c r="G133">
        <v>1</v>
      </c>
      <c r="H133" s="5">
        <v>1</v>
      </c>
      <c r="I133">
        <v>1</v>
      </c>
      <c r="J133" s="6">
        <v>1</v>
      </c>
      <c r="K133" s="5">
        <v>0</v>
      </c>
      <c r="L133" s="7">
        <v>1</v>
      </c>
      <c r="M133" s="7">
        <v>1</v>
      </c>
      <c r="N133" s="7">
        <v>1</v>
      </c>
      <c r="O133" s="7">
        <v>1</v>
      </c>
      <c r="P133">
        <v>1</v>
      </c>
      <c r="Q133" s="6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5">
        <v>1</v>
      </c>
      <c r="Z133">
        <v>1</v>
      </c>
      <c r="AA133" s="7">
        <v>1</v>
      </c>
      <c r="AB133" s="5">
        <v>1</v>
      </c>
      <c r="AC133">
        <v>1</v>
      </c>
      <c r="AD133" s="7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19" t="str">
        <f>'Categories Report'!$A$6</f>
        <v>Category 1</v>
      </c>
      <c r="AL133" s="19" t="str">
        <f>'Categories Report_0'!$A$7</f>
        <v>Category 2</v>
      </c>
    </row>
    <row r="134" spans="1:38">
      <c r="A134" t="s">
        <v>93</v>
      </c>
      <c r="B134" s="8" t="s">
        <v>326</v>
      </c>
      <c r="C134">
        <v>45.14</v>
      </c>
      <c r="D134">
        <v>48</v>
      </c>
      <c r="E134">
        <v>10</v>
      </c>
      <c r="F134">
        <v>10</v>
      </c>
      <c r="G134">
        <v>1</v>
      </c>
      <c r="H134" s="5">
        <v>1</v>
      </c>
      <c r="I134">
        <v>1</v>
      </c>
      <c r="J134" s="6">
        <v>1</v>
      </c>
      <c r="K134" s="5">
        <v>1</v>
      </c>
      <c r="L134" s="7">
        <v>0</v>
      </c>
      <c r="M134" s="7">
        <v>0</v>
      </c>
      <c r="N134" s="7">
        <v>1</v>
      </c>
      <c r="O134" s="7">
        <v>1</v>
      </c>
      <c r="P134">
        <v>1</v>
      </c>
      <c r="Q134" s="6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 s="5">
        <v>1</v>
      </c>
      <c r="Z134">
        <v>1</v>
      </c>
      <c r="AA134" s="7">
        <v>1</v>
      </c>
      <c r="AB134" s="5">
        <v>1</v>
      </c>
      <c r="AC134">
        <v>1</v>
      </c>
      <c r="AD134" s="7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s="19" t="str">
        <f>'Categories Report'!$A$6</f>
        <v>Category 1</v>
      </c>
      <c r="AL134" s="19" t="str">
        <f>'Categories Report_0'!$A$7</f>
        <v>Category 2</v>
      </c>
    </row>
    <row r="135" spans="1:38">
      <c r="A135" t="s">
        <v>116</v>
      </c>
      <c r="B135" s="8" t="s">
        <v>326</v>
      </c>
      <c r="C135">
        <v>45.5</v>
      </c>
      <c r="D135">
        <v>31</v>
      </c>
      <c r="E135">
        <v>5</v>
      </c>
      <c r="F135">
        <v>5</v>
      </c>
      <c r="G135">
        <v>0</v>
      </c>
      <c r="H135" s="5">
        <v>0</v>
      </c>
      <c r="I135">
        <v>1</v>
      </c>
      <c r="J135" s="6">
        <v>0</v>
      </c>
      <c r="K135" s="5">
        <v>1</v>
      </c>
      <c r="L135" s="7">
        <v>0</v>
      </c>
      <c r="M135" s="7">
        <v>1</v>
      </c>
      <c r="N135" s="7">
        <v>1</v>
      </c>
      <c r="O135" s="7">
        <v>0</v>
      </c>
      <c r="P135">
        <v>1</v>
      </c>
      <c r="Q135" s="6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 s="5">
        <v>1</v>
      </c>
      <c r="Z135">
        <v>1</v>
      </c>
      <c r="AA135" s="7">
        <v>1</v>
      </c>
      <c r="AB135" s="5">
        <v>1</v>
      </c>
      <c r="AC135">
        <v>1</v>
      </c>
      <c r="AD135" s="7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s="19" t="str">
        <f>'Categories Report'!$A$7</f>
        <v>Category 2</v>
      </c>
      <c r="AL135" s="19" t="str">
        <f>'Categories Report_0'!$A$6</f>
        <v>Category 1</v>
      </c>
    </row>
    <row r="136" spans="1:38">
      <c r="A136" t="s">
        <v>50</v>
      </c>
      <c r="B136" s="8" t="s">
        <v>326</v>
      </c>
      <c r="C136">
        <v>50</v>
      </c>
      <c r="D136">
        <v>31</v>
      </c>
      <c r="E136">
        <v>10</v>
      </c>
      <c r="F136">
        <v>6</v>
      </c>
      <c r="G136">
        <v>0</v>
      </c>
      <c r="H136" s="5">
        <v>0</v>
      </c>
      <c r="I136">
        <v>1</v>
      </c>
      <c r="J136" s="6">
        <v>0</v>
      </c>
      <c r="K136" s="5">
        <v>0</v>
      </c>
      <c r="L136" s="7">
        <v>1</v>
      </c>
      <c r="M136" s="7">
        <v>1</v>
      </c>
      <c r="N136" s="7">
        <v>0</v>
      </c>
      <c r="O136" s="7">
        <v>0</v>
      </c>
      <c r="P136">
        <v>1</v>
      </c>
      <c r="Q136" s="6">
        <v>1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 s="5">
        <v>0</v>
      </c>
      <c r="Z136">
        <v>0</v>
      </c>
      <c r="AA136" s="7">
        <v>1</v>
      </c>
      <c r="AB136" s="5">
        <v>1</v>
      </c>
      <c r="AC136">
        <v>0</v>
      </c>
      <c r="AD136" s="7">
        <v>1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 s="19" t="str">
        <f>'Categories Report'!$A$7</f>
        <v>Category 2</v>
      </c>
      <c r="AL136" s="19" t="str">
        <f>'Categories Report_0'!$A$6</f>
        <v>Category 1</v>
      </c>
    </row>
    <row r="137" spans="1:38">
      <c r="A137" t="s">
        <v>173</v>
      </c>
      <c r="B137" s="8" t="s">
        <v>326</v>
      </c>
      <c r="C137">
        <v>50.15</v>
      </c>
      <c r="D137">
        <v>50</v>
      </c>
      <c r="E137">
        <v>10</v>
      </c>
      <c r="F137">
        <v>10</v>
      </c>
      <c r="G137">
        <v>1</v>
      </c>
      <c r="H137" s="5">
        <v>1</v>
      </c>
      <c r="I137">
        <v>1</v>
      </c>
      <c r="J137" s="6">
        <v>1</v>
      </c>
      <c r="K137" s="5">
        <v>1</v>
      </c>
      <c r="L137" s="7">
        <v>1</v>
      </c>
      <c r="M137" s="7">
        <v>1</v>
      </c>
      <c r="N137" s="7">
        <v>1</v>
      </c>
      <c r="O137" s="7">
        <v>1</v>
      </c>
      <c r="P137">
        <v>1</v>
      </c>
      <c r="Q137" s="6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 s="5">
        <v>1</v>
      </c>
      <c r="Z137">
        <v>1</v>
      </c>
      <c r="AA137" s="7">
        <v>1</v>
      </c>
      <c r="AB137" s="5">
        <v>1</v>
      </c>
      <c r="AC137">
        <v>1</v>
      </c>
      <c r="AD137" s="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s="19" t="str">
        <f>'Categories Report'!$A$6</f>
        <v>Category 1</v>
      </c>
      <c r="AL137" s="19" t="str">
        <f>'Categories Report_0'!$A$7</f>
        <v>Category 2</v>
      </c>
    </row>
    <row r="138" spans="1:38">
      <c r="A138" t="s">
        <v>196</v>
      </c>
      <c r="B138" s="8" t="s">
        <v>327</v>
      </c>
      <c r="C138">
        <v>51.51</v>
      </c>
      <c r="D138">
        <v>50</v>
      </c>
      <c r="E138">
        <v>10</v>
      </c>
      <c r="F138">
        <v>10</v>
      </c>
      <c r="G138">
        <v>1</v>
      </c>
      <c r="H138" s="5">
        <v>1</v>
      </c>
      <c r="I138">
        <v>1</v>
      </c>
      <c r="J138" s="6">
        <v>1</v>
      </c>
      <c r="K138" s="5">
        <v>1</v>
      </c>
      <c r="L138" s="7">
        <v>1</v>
      </c>
      <c r="M138" s="7">
        <v>1</v>
      </c>
      <c r="N138" s="7">
        <v>1</v>
      </c>
      <c r="O138" s="7">
        <v>1</v>
      </c>
      <c r="P138">
        <v>1</v>
      </c>
      <c r="Q138" s="6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 s="5">
        <v>1</v>
      </c>
      <c r="Z138">
        <v>1</v>
      </c>
      <c r="AA138" s="7">
        <v>1</v>
      </c>
      <c r="AB138" s="5">
        <v>1</v>
      </c>
      <c r="AC138">
        <v>1</v>
      </c>
      <c r="AD138" s="7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s="19" t="str">
        <f>'Categories Report'!$A$6</f>
        <v>Category 1</v>
      </c>
      <c r="AL138" s="19" t="str">
        <f>'Categories Report_0'!$A$7</f>
        <v>Category 2</v>
      </c>
    </row>
    <row r="139" spans="1:38">
      <c r="A139" t="s">
        <v>193</v>
      </c>
      <c r="B139" s="8" t="s">
        <v>326</v>
      </c>
      <c r="C139">
        <v>53.15</v>
      </c>
      <c r="D139">
        <v>49</v>
      </c>
      <c r="E139">
        <v>10</v>
      </c>
      <c r="F139">
        <v>10</v>
      </c>
      <c r="G139">
        <v>1</v>
      </c>
      <c r="H139" s="5">
        <v>1</v>
      </c>
      <c r="I139">
        <v>1</v>
      </c>
      <c r="J139" s="6">
        <v>1</v>
      </c>
      <c r="K139" s="5">
        <v>1</v>
      </c>
      <c r="L139" s="7">
        <v>1</v>
      </c>
      <c r="M139" s="7">
        <v>0</v>
      </c>
      <c r="N139" s="7">
        <v>1</v>
      </c>
      <c r="O139" s="7">
        <v>1</v>
      </c>
      <c r="P139">
        <v>1</v>
      </c>
      <c r="Q139" s="6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5">
        <v>1</v>
      </c>
      <c r="Z139">
        <v>1</v>
      </c>
      <c r="AA139" s="7">
        <v>1</v>
      </c>
      <c r="AB139" s="5">
        <v>1</v>
      </c>
      <c r="AC139">
        <v>1</v>
      </c>
      <c r="AD139" s="7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s="19" t="str">
        <f>'Categories Report'!$A$6</f>
        <v>Category 1</v>
      </c>
      <c r="AL139" s="19" t="str">
        <f>'Categories Report_0'!$A$7</f>
        <v>Category 2</v>
      </c>
    </row>
    <row r="140" spans="1:38">
      <c r="A140" t="s">
        <v>189</v>
      </c>
      <c r="B140" s="8" t="s">
        <v>327</v>
      </c>
      <c r="C140">
        <v>53.7</v>
      </c>
      <c r="D140">
        <v>15.33</v>
      </c>
      <c r="E140">
        <v>3.33</v>
      </c>
      <c r="F140">
        <v>3</v>
      </c>
      <c r="G140">
        <v>0</v>
      </c>
      <c r="H140" s="5">
        <v>0</v>
      </c>
      <c r="I140">
        <v>1</v>
      </c>
      <c r="J140" s="6">
        <v>0</v>
      </c>
      <c r="K140" s="5">
        <v>0</v>
      </c>
      <c r="L140" s="7">
        <v>0</v>
      </c>
      <c r="M140" s="7">
        <v>0</v>
      </c>
      <c r="N140" s="7">
        <v>1</v>
      </c>
      <c r="O140" s="7">
        <v>0</v>
      </c>
      <c r="P140">
        <v>0</v>
      </c>
      <c r="Q140" s="6">
        <v>1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 s="5">
        <v>0</v>
      </c>
      <c r="Z140">
        <v>0</v>
      </c>
      <c r="AA140" s="7">
        <v>1</v>
      </c>
      <c r="AB140" s="5">
        <v>0</v>
      </c>
      <c r="AC140">
        <v>0</v>
      </c>
      <c r="AD140" s="7">
        <v>0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0</v>
      </c>
      <c r="AK140" s="19" t="str">
        <f>'Categories Report'!$A$8</f>
        <v>Category 3</v>
      </c>
      <c r="AL140" s="19" t="str">
        <f>'Categories Report_0'!$A$6</f>
        <v>Category 1</v>
      </c>
    </row>
    <row r="141" spans="1:38">
      <c r="A141" t="s">
        <v>115</v>
      </c>
      <c r="B141" s="8" t="s">
        <v>327</v>
      </c>
      <c r="C141">
        <v>54.38</v>
      </c>
      <c r="D141">
        <v>42.67</v>
      </c>
      <c r="E141">
        <v>6.67</v>
      </c>
      <c r="F141">
        <v>9</v>
      </c>
      <c r="G141">
        <v>1</v>
      </c>
      <c r="H141" s="5">
        <v>1</v>
      </c>
      <c r="I141">
        <v>1</v>
      </c>
      <c r="J141" s="6">
        <v>1</v>
      </c>
      <c r="K141" s="5">
        <v>1</v>
      </c>
      <c r="L141" s="7">
        <v>1</v>
      </c>
      <c r="M141" s="7">
        <v>0</v>
      </c>
      <c r="N141" s="7">
        <v>1</v>
      </c>
      <c r="O141" s="7">
        <v>1</v>
      </c>
      <c r="P141">
        <v>1</v>
      </c>
      <c r="Q141" s="6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1</v>
      </c>
      <c r="Y141" s="5">
        <v>1</v>
      </c>
      <c r="Z141">
        <v>1</v>
      </c>
      <c r="AA141" s="7">
        <v>1</v>
      </c>
      <c r="AB141" s="5">
        <v>0</v>
      </c>
      <c r="AC141">
        <v>1</v>
      </c>
      <c r="AD141" s="7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s="19" t="str">
        <f>'Categories Report'!$A$6</f>
        <v>Category 1</v>
      </c>
      <c r="AL141" s="19" t="str">
        <f>'Categories Report_0'!$A$7</f>
        <v>Category 2</v>
      </c>
    </row>
    <row r="142" spans="1:38">
      <c r="A142" t="s">
        <v>103</v>
      </c>
      <c r="B142" s="8" t="s">
        <v>327</v>
      </c>
      <c r="C142">
        <v>54.4</v>
      </c>
      <c r="D142">
        <v>50</v>
      </c>
      <c r="E142">
        <v>10</v>
      </c>
      <c r="F142">
        <v>10</v>
      </c>
      <c r="G142">
        <v>1</v>
      </c>
      <c r="H142" s="5">
        <v>1</v>
      </c>
      <c r="I142">
        <v>1</v>
      </c>
      <c r="J142" s="6">
        <v>1</v>
      </c>
      <c r="K142" s="5">
        <v>1</v>
      </c>
      <c r="L142" s="7">
        <v>1</v>
      </c>
      <c r="M142" s="7">
        <v>1</v>
      </c>
      <c r="N142" s="7">
        <v>1</v>
      </c>
      <c r="O142" s="7">
        <v>1</v>
      </c>
      <c r="P142">
        <v>1</v>
      </c>
      <c r="Q142" s="6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 s="5">
        <v>1</v>
      </c>
      <c r="Z142">
        <v>1</v>
      </c>
      <c r="AA142" s="7">
        <v>1</v>
      </c>
      <c r="AB142" s="5">
        <v>1</v>
      </c>
      <c r="AC142">
        <v>1</v>
      </c>
      <c r="AD142" s="7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s="19" t="str">
        <f>'Categories Report'!$A$6</f>
        <v>Category 1</v>
      </c>
      <c r="AL142" s="19" t="str">
        <f>'Categories Report_0'!$A$7</f>
        <v>Category 2</v>
      </c>
    </row>
    <row r="143" spans="1:38">
      <c r="A143" t="s">
        <v>165</v>
      </c>
      <c r="B143" s="8" t="s">
        <v>327</v>
      </c>
      <c r="C143">
        <v>55.51</v>
      </c>
      <c r="D143">
        <v>25</v>
      </c>
      <c r="E143">
        <v>10</v>
      </c>
      <c r="F143">
        <v>1</v>
      </c>
      <c r="G143">
        <v>1</v>
      </c>
      <c r="H143" s="5">
        <v>0</v>
      </c>
      <c r="I143">
        <v>0</v>
      </c>
      <c r="J143" s="6">
        <v>1</v>
      </c>
      <c r="K143" s="5">
        <v>1</v>
      </c>
      <c r="L143" s="7">
        <v>1</v>
      </c>
      <c r="M143" s="7">
        <v>0</v>
      </c>
      <c r="N143" s="7">
        <v>0</v>
      </c>
      <c r="O143" s="7">
        <v>0</v>
      </c>
      <c r="P143">
        <v>0</v>
      </c>
      <c r="Q143" s="6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 s="5">
        <v>0</v>
      </c>
      <c r="Z143">
        <v>0</v>
      </c>
      <c r="AA143" s="7">
        <v>1</v>
      </c>
      <c r="AB143" s="5">
        <v>0</v>
      </c>
      <c r="AC143">
        <v>0</v>
      </c>
      <c r="AD143" s="7">
        <v>1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 s="19" t="str">
        <f>'Categories Report'!$A$10</f>
        <v>Category 5</v>
      </c>
      <c r="AL143" s="19" t="str">
        <f>'Categories Report_0'!$A$6</f>
        <v>Category 1</v>
      </c>
    </row>
    <row r="144" spans="1:38">
      <c r="A144" t="s">
        <v>96</v>
      </c>
      <c r="B144" s="8" t="s">
        <v>327</v>
      </c>
      <c r="C144">
        <v>58.47</v>
      </c>
      <c r="D144">
        <v>38</v>
      </c>
      <c r="E144">
        <v>10</v>
      </c>
      <c r="F144">
        <v>9</v>
      </c>
      <c r="G144">
        <v>0</v>
      </c>
      <c r="H144" s="5">
        <v>1</v>
      </c>
      <c r="I144">
        <v>0</v>
      </c>
      <c r="J144" s="6">
        <v>0</v>
      </c>
      <c r="K144" s="5">
        <v>1</v>
      </c>
      <c r="L144" s="7">
        <v>0</v>
      </c>
      <c r="M144" s="7">
        <v>1</v>
      </c>
      <c r="N144" s="7">
        <v>1</v>
      </c>
      <c r="O144" s="7">
        <v>1</v>
      </c>
      <c r="P144">
        <v>1</v>
      </c>
      <c r="Q144" s="6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1</v>
      </c>
      <c r="Y144" s="5">
        <v>0</v>
      </c>
      <c r="Z144">
        <v>1</v>
      </c>
      <c r="AA144" s="7">
        <v>1</v>
      </c>
      <c r="AB144" s="5">
        <v>1</v>
      </c>
      <c r="AC144">
        <v>1</v>
      </c>
      <c r="AD144" s="7">
        <v>0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 s="19" t="str">
        <f>'Categories Report'!$A$7</f>
        <v>Category 2</v>
      </c>
      <c r="AL144" s="19" t="str">
        <f>'Categories Report_0'!$A$6</f>
        <v>Category 1</v>
      </c>
    </row>
    <row r="145" spans="1:38">
      <c r="A145" t="s">
        <v>135</v>
      </c>
      <c r="B145" s="8" t="s">
        <v>326</v>
      </c>
      <c r="C145">
        <v>59.17</v>
      </c>
      <c r="D145">
        <v>49</v>
      </c>
      <c r="E145">
        <v>10</v>
      </c>
      <c r="F145">
        <v>10</v>
      </c>
      <c r="G145">
        <v>1</v>
      </c>
      <c r="H145" s="5">
        <v>1</v>
      </c>
      <c r="I145">
        <v>1</v>
      </c>
      <c r="J145" s="6">
        <v>1</v>
      </c>
      <c r="K145" s="5">
        <v>1</v>
      </c>
      <c r="L145" s="7">
        <v>1</v>
      </c>
      <c r="M145" s="7">
        <v>1</v>
      </c>
      <c r="N145" s="7">
        <v>1</v>
      </c>
      <c r="O145" s="7">
        <v>1</v>
      </c>
      <c r="P145">
        <v>1</v>
      </c>
      <c r="Q145" s="6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s="5">
        <v>1</v>
      </c>
      <c r="Z145">
        <v>1</v>
      </c>
      <c r="AA145" s="7">
        <v>1</v>
      </c>
      <c r="AB145" s="5">
        <v>1</v>
      </c>
      <c r="AC145">
        <v>1</v>
      </c>
      <c r="AD145" s="7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0</v>
      </c>
      <c r="AK145" s="19" t="str">
        <f>'Categories Report'!$A$6</f>
        <v>Category 1</v>
      </c>
      <c r="AL145" s="19" t="str">
        <f>'Categories Report_0'!$A$7</f>
        <v>Category 2</v>
      </c>
    </row>
    <row r="146" spans="1:38">
      <c r="A146" t="s">
        <v>52</v>
      </c>
      <c r="B146" s="8" t="s">
        <v>327</v>
      </c>
      <c r="C146">
        <v>59.2</v>
      </c>
      <c r="D146">
        <v>35</v>
      </c>
      <c r="E146">
        <v>10</v>
      </c>
      <c r="F146">
        <v>5</v>
      </c>
      <c r="G146">
        <v>0</v>
      </c>
      <c r="H146" s="5">
        <v>1</v>
      </c>
      <c r="I146">
        <v>1</v>
      </c>
      <c r="J146" s="6">
        <v>1</v>
      </c>
      <c r="K146" s="5">
        <v>1</v>
      </c>
      <c r="L146" s="7">
        <v>1</v>
      </c>
      <c r="M146" s="7">
        <v>1</v>
      </c>
      <c r="N146" s="7">
        <v>0</v>
      </c>
      <c r="O146" s="7">
        <v>1</v>
      </c>
      <c r="P146">
        <v>1</v>
      </c>
      <c r="Q146" s="6">
        <v>1</v>
      </c>
      <c r="R146">
        <v>0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1</v>
      </c>
      <c r="Y146" s="5">
        <v>1</v>
      </c>
      <c r="Z146">
        <v>1</v>
      </c>
      <c r="AA146" s="7">
        <v>1</v>
      </c>
      <c r="AB146" s="5">
        <v>1</v>
      </c>
      <c r="AC146">
        <v>0</v>
      </c>
      <c r="AD146" s="7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 s="19" t="str">
        <f>'Categories Report'!$A$7</f>
        <v>Category 2</v>
      </c>
      <c r="AL146" s="19" t="str">
        <f>'Categories Report_0'!$A$6</f>
        <v>Category 1</v>
      </c>
    </row>
    <row r="147" spans="1:38">
      <c r="A147" t="s">
        <v>184</v>
      </c>
      <c r="B147" s="8" t="s">
        <v>327</v>
      </c>
      <c r="C147">
        <v>59.23</v>
      </c>
      <c r="D147">
        <v>30</v>
      </c>
      <c r="E147">
        <v>10</v>
      </c>
      <c r="F147">
        <v>4</v>
      </c>
      <c r="G147">
        <v>0</v>
      </c>
      <c r="H147" s="5">
        <v>0</v>
      </c>
      <c r="I147">
        <v>1</v>
      </c>
      <c r="J147" s="6">
        <v>0</v>
      </c>
      <c r="K147" s="5">
        <v>1</v>
      </c>
      <c r="L147" s="7">
        <v>0</v>
      </c>
      <c r="M147" s="7">
        <v>0</v>
      </c>
      <c r="N147" s="7">
        <v>1</v>
      </c>
      <c r="O147" s="7">
        <v>0</v>
      </c>
      <c r="P147">
        <v>0</v>
      </c>
      <c r="Q147" s="6">
        <v>0</v>
      </c>
      <c r="R147">
        <v>1</v>
      </c>
      <c r="S147">
        <v>0</v>
      </c>
      <c r="T147">
        <v>1</v>
      </c>
      <c r="U147">
        <v>1</v>
      </c>
      <c r="V147">
        <v>0</v>
      </c>
      <c r="W147">
        <v>1</v>
      </c>
      <c r="X147">
        <v>1</v>
      </c>
      <c r="Y147" s="5">
        <v>1</v>
      </c>
      <c r="Z147">
        <v>1</v>
      </c>
      <c r="AA147" s="7">
        <v>1</v>
      </c>
      <c r="AB147" s="5">
        <v>1</v>
      </c>
      <c r="AC147">
        <v>1</v>
      </c>
      <c r="AD147" s="7">
        <v>0</v>
      </c>
      <c r="AE147">
        <v>1</v>
      </c>
      <c r="AF147">
        <v>0</v>
      </c>
      <c r="AG147">
        <v>1</v>
      </c>
      <c r="AH147">
        <v>0</v>
      </c>
      <c r="AI147">
        <v>1</v>
      </c>
      <c r="AJ147">
        <v>0</v>
      </c>
      <c r="AK147" s="19" t="str">
        <f>'Categories Report'!$A$7</f>
        <v>Category 2</v>
      </c>
      <c r="AL147" s="19" t="str">
        <f>'Categories Report_0'!$A$6</f>
        <v>Category 1</v>
      </c>
    </row>
    <row r="148" spans="1:38">
      <c r="A148" t="s">
        <v>171</v>
      </c>
      <c r="B148" s="8" t="s">
        <v>326</v>
      </c>
      <c r="C148">
        <v>60</v>
      </c>
      <c r="D148">
        <v>36.67</v>
      </c>
      <c r="E148">
        <v>1.67</v>
      </c>
      <c r="F148">
        <v>7</v>
      </c>
      <c r="G148">
        <v>1</v>
      </c>
      <c r="H148" s="5">
        <v>1</v>
      </c>
      <c r="I148">
        <v>1</v>
      </c>
      <c r="J148" s="6">
        <v>1</v>
      </c>
      <c r="K148" s="5">
        <v>1</v>
      </c>
      <c r="L148" s="7">
        <v>1</v>
      </c>
      <c r="M148" s="7">
        <v>1</v>
      </c>
      <c r="N148" s="7">
        <v>0</v>
      </c>
      <c r="O148" s="7">
        <v>0</v>
      </c>
      <c r="P148">
        <v>1</v>
      </c>
      <c r="Q148" s="6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 s="5">
        <v>1</v>
      </c>
      <c r="Z148">
        <v>1</v>
      </c>
      <c r="AA148" s="7">
        <v>1</v>
      </c>
      <c r="AB148" s="5">
        <v>1</v>
      </c>
      <c r="AC148">
        <v>1</v>
      </c>
      <c r="AD148" s="7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s="19" t="str">
        <f>'Categories Report'!$A$7</f>
        <v>Category 2</v>
      </c>
      <c r="AL148" s="19" t="str">
        <f>'Categories Report_0'!$A$6</f>
        <v>Category 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38"/>
  <sheetViews>
    <sheetView topLeftCell="A95" workbookViewId="0">
      <selection activeCell="J122" sqref="J122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5" width="5.42578125" customWidth="1"/>
    <col min="6" max="12" width="12" customWidth="1"/>
    <col min="13" max="13" width="5.42578125" customWidth="1"/>
    <col min="14" max="14" width="12.42578125" customWidth="1"/>
    <col min="15" max="17" width="12" bestFit="1" customWidth="1"/>
  </cols>
  <sheetData>
    <row r="1" spans="1:7" ht="20.25" thickBot="1">
      <c r="A1" s="31" t="s">
        <v>329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245</v>
      </c>
      <c r="B3" s="33"/>
      <c r="C3" s="33"/>
      <c r="D3" s="33"/>
      <c r="E3" s="33"/>
      <c r="F3" s="33"/>
      <c r="G3" s="34"/>
    </row>
    <row r="4" spans="1:7">
      <c r="A4" s="32" t="s">
        <v>330</v>
      </c>
      <c r="B4" s="33"/>
      <c r="C4" s="33"/>
      <c r="D4" s="33"/>
      <c r="E4" s="33"/>
      <c r="F4" s="33"/>
      <c r="G4" s="34"/>
    </row>
    <row r="5" spans="1:7" ht="15.75" thickBot="1">
      <c r="A5" s="20" t="s">
        <v>247</v>
      </c>
      <c r="B5" s="20" t="s">
        <v>248</v>
      </c>
    </row>
    <row r="6" spans="1:7" ht="15">
      <c r="A6" s="17" t="s">
        <v>251</v>
      </c>
      <c r="B6" s="18">
        <v>89</v>
      </c>
    </row>
    <row r="7" spans="1:7" ht="15">
      <c r="A7" s="17" t="s">
        <v>252</v>
      </c>
      <c r="B7" s="18">
        <v>57</v>
      </c>
    </row>
    <row r="10" spans="1:7" ht="15.75" thickBot="1">
      <c r="A10" s="35" t="s">
        <v>307</v>
      </c>
      <c r="B10" s="35"/>
      <c r="C10" s="35"/>
      <c r="D10" s="35"/>
      <c r="E10" s="35"/>
      <c r="F10" s="35"/>
      <c r="G10" s="35"/>
    </row>
    <row r="11" spans="1:7">
      <c r="A11" s="36" t="s">
        <v>308</v>
      </c>
      <c r="B11" s="37"/>
      <c r="C11" s="37"/>
      <c r="D11" s="37"/>
      <c r="E11" s="29"/>
      <c r="F11" s="29"/>
      <c r="G11" s="30"/>
    </row>
    <row r="12" spans="1:7">
      <c r="A12" s="18" t="s">
        <v>243</v>
      </c>
      <c r="B12" s="18" t="s">
        <v>309</v>
      </c>
      <c r="C12" s="18" t="s">
        <v>310</v>
      </c>
      <c r="D12" s="18" t="s">
        <v>311</v>
      </c>
    </row>
    <row r="13" spans="1:7">
      <c r="A13" s="18" t="str">
        <f>'Categories Report_0'!$A$6</f>
        <v>Category 1</v>
      </c>
      <c r="B13" s="21" t="s">
        <v>258</v>
      </c>
      <c r="C13" s="21" t="s">
        <v>291</v>
      </c>
      <c r="D13" s="18">
        <v>63</v>
      </c>
    </row>
    <row r="14" spans="1:7">
      <c r="A14" s="18" t="str">
        <f>'Categories Report_0'!$A$6</f>
        <v>Category 1</v>
      </c>
      <c r="B14" s="21" t="s">
        <v>260</v>
      </c>
      <c r="C14" s="21" t="s">
        <v>291</v>
      </c>
      <c r="D14" s="18">
        <v>57</v>
      </c>
    </row>
    <row r="15" spans="1:7">
      <c r="A15" s="18" t="str">
        <f>'Categories Report_0'!$A$6</f>
        <v>Category 1</v>
      </c>
      <c r="B15" s="21" t="s">
        <v>261</v>
      </c>
      <c r="C15" s="21" t="s">
        <v>291</v>
      </c>
      <c r="D15" s="18">
        <v>52</v>
      </c>
    </row>
    <row r="16" spans="1:7">
      <c r="A16" s="18" t="str">
        <f>'Categories Report_0'!$A$6</f>
        <v>Category 1</v>
      </c>
      <c r="B16" s="21" t="s">
        <v>262</v>
      </c>
      <c r="C16" s="21" t="s">
        <v>291</v>
      </c>
      <c r="D16" s="18">
        <v>51</v>
      </c>
    </row>
    <row r="17" spans="1:4">
      <c r="A17" s="18" t="str">
        <f>'Categories Report_0'!$A$6</f>
        <v>Category 1</v>
      </c>
      <c r="B17" s="21" t="s">
        <v>263</v>
      </c>
      <c r="C17" s="21" t="s">
        <v>291</v>
      </c>
      <c r="D17" s="18">
        <v>47</v>
      </c>
    </row>
    <row r="18" spans="1:4">
      <c r="A18" s="18" t="str">
        <f>'Categories Report_0'!$A$6</f>
        <v>Category 1</v>
      </c>
      <c r="B18" s="21" t="s">
        <v>264</v>
      </c>
      <c r="C18" s="21" t="s">
        <v>291</v>
      </c>
      <c r="D18" s="18">
        <v>44</v>
      </c>
    </row>
    <row r="19" spans="1:4">
      <c r="A19" s="18" t="str">
        <f>'Categories Report_0'!$A$6</f>
        <v>Category 1</v>
      </c>
      <c r="B19" s="21" t="s">
        <v>265</v>
      </c>
      <c r="C19" s="21" t="s">
        <v>291</v>
      </c>
      <c r="D19" s="18">
        <v>43</v>
      </c>
    </row>
    <row r="20" spans="1:4">
      <c r="A20" s="18" t="str">
        <f>'Categories Report_0'!$A$6</f>
        <v>Category 1</v>
      </c>
      <c r="B20" s="21" t="s">
        <v>266</v>
      </c>
      <c r="C20" s="21" t="s">
        <v>291</v>
      </c>
      <c r="D20" s="18">
        <v>40</v>
      </c>
    </row>
    <row r="21" spans="1:4">
      <c r="A21" s="18" t="str">
        <f>'Categories Report_0'!$A$6</f>
        <v>Category 1</v>
      </c>
      <c r="B21" s="21" t="s">
        <v>267</v>
      </c>
      <c r="C21" s="21" t="s">
        <v>291</v>
      </c>
      <c r="D21" s="18">
        <v>38</v>
      </c>
    </row>
    <row r="22" spans="1:4">
      <c r="A22" s="18" t="str">
        <f>'Categories Report_0'!$A$6</f>
        <v>Category 1</v>
      </c>
      <c r="B22" s="21" t="s">
        <v>268</v>
      </c>
      <c r="C22" s="21" t="s">
        <v>291</v>
      </c>
      <c r="D22" s="18">
        <v>38</v>
      </c>
    </row>
    <row r="23" spans="1:4">
      <c r="A23" s="18" t="str">
        <f>'Categories Report_0'!$A$6</f>
        <v>Category 1</v>
      </c>
      <c r="B23" s="21" t="s">
        <v>271</v>
      </c>
      <c r="C23" s="21" t="s">
        <v>291</v>
      </c>
      <c r="D23" s="18">
        <v>31</v>
      </c>
    </row>
    <row r="24" spans="1:4">
      <c r="A24" s="18" t="str">
        <f>'Categories Report_0'!$A$6</f>
        <v>Category 1</v>
      </c>
      <c r="B24" s="21" t="s">
        <v>272</v>
      </c>
      <c r="C24" s="21" t="s">
        <v>291</v>
      </c>
      <c r="D24" s="18">
        <v>28</v>
      </c>
    </row>
    <row r="25" spans="1:4">
      <c r="A25" s="18" t="str">
        <f>'Categories Report_0'!$A$6</f>
        <v>Category 1</v>
      </c>
      <c r="B25" s="21" t="s">
        <v>273</v>
      </c>
      <c r="C25" s="21" t="s">
        <v>291</v>
      </c>
      <c r="D25" s="18">
        <v>28</v>
      </c>
    </row>
    <row r="26" spans="1:4">
      <c r="A26" s="18" t="str">
        <f>'Categories Report_0'!$A$6</f>
        <v>Category 1</v>
      </c>
      <c r="B26" s="21" t="s">
        <v>274</v>
      </c>
      <c r="C26" s="21" t="s">
        <v>291</v>
      </c>
      <c r="D26" s="18">
        <v>26</v>
      </c>
    </row>
    <row r="27" spans="1:4">
      <c r="A27" s="18" t="str">
        <f>'Categories Report_0'!$A$6</f>
        <v>Category 1</v>
      </c>
      <c r="B27" s="21" t="s">
        <v>254</v>
      </c>
      <c r="C27" s="21" t="s">
        <v>292</v>
      </c>
      <c r="D27" s="18">
        <v>22</v>
      </c>
    </row>
    <row r="28" spans="1:4">
      <c r="A28" s="18" t="str">
        <f>'Categories Report_0'!$A$6</f>
        <v>Category 1</v>
      </c>
      <c r="B28" s="21" t="s">
        <v>275</v>
      </c>
      <c r="C28" s="21" t="s">
        <v>291</v>
      </c>
      <c r="D28" s="18">
        <v>21</v>
      </c>
    </row>
    <row r="29" spans="1:4">
      <c r="A29" s="18" t="str">
        <f>'Categories Report_0'!$A$6</f>
        <v>Category 1</v>
      </c>
      <c r="B29" s="21" t="s">
        <v>276</v>
      </c>
      <c r="C29" s="21" t="s">
        <v>291</v>
      </c>
      <c r="D29" s="18">
        <v>18</v>
      </c>
    </row>
    <row r="30" spans="1:4">
      <c r="A30" s="18" t="str">
        <f>'Categories Report_0'!$A$6</f>
        <v>Category 1</v>
      </c>
      <c r="B30" s="21" t="s">
        <v>256</v>
      </c>
      <c r="C30" s="21" t="s">
        <v>295</v>
      </c>
      <c r="D30" s="18">
        <v>16</v>
      </c>
    </row>
    <row r="31" spans="1:4">
      <c r="A31" s="18" t="str">
        <f>'Categories Report_0'!$A$6</f>
        <v>Category 1</v>
      </c>
      <c r="B31" s="21" t="s">
        <v>277</v>
      </c>
      <c r="C31" s="21" t="s">
        <v>291</v>
      </c>
      <c r="D31" s="18">
        <v>15</v>
      </c>
    </row>
    <row r="32" spans="1:4">
      <c r="A32" s="18" t="str">
        <f>'Categories Report_0'!$A$6</f>
        <v>Category 1</v>
      </c>
      <c r="B32" s="21" t="s">
        <v>254</v>
      </c>
      <c r="C32" s="21" t="s">
        <v>298</v>
      </c>
      <c r="D32" s="18">
        <v>14</v>
      </c>
    </row>
    <row r="33" spans="1:4">
      <c r="A33" s="18" t="str">
        <f>'Categories Report_0'!$A$6</f>
        <v>Category 1</v>
      </c>
      <c r="B33" s="21" t="s">
        <v>278</v>
      </c>
      <c r="C33" s="21" t="s">
        <v>291</v>
      </c>
      <c r="D33" s="18">
        <v>13</v>
      </c>
    </row>
    <row r="34" spans="1:4">
      <c r="A34" s="18" t="str">
        <f>'Categories Report_0'!$A$6</f>
        <v>Category 1</v>
      </c>
      <c r="B34" s="21" t="s">
        <v>280</v>
      </c>
      <c r="C34" s="21" t="s">
        <v>291</v>
      </c>
      <c r="D34" s="18">
        <v>12</v>
      </c>
    </row>
    <row r="35" spans="1:4">
      <c r="A35" s="18" t="str">
        <f>'Categories Report_0'!$A$6</f>
        <v>Category 1</v>
      </c>
      <c r="B35" s="21" t="s">
        <v>279</v>
      </c>
      <c r="C35" s="21" t="s">
        <v>291</v>
      </c>
      <c r="D35" s="18">
        <v>12</v>
      </c>
    </row>
    <row r="36" spans="1:4">
      <c r="A36" s="18" t="str">
        <f>'Categories Report_0'!$A$6</f>
        <v>Category 1</v>
      </c>
      <c r="B36" s="21" t="s">
        <v>281</v>
      </c>
      <c r="C36" s="21" t="s">
        <v>291</v>
      </c>
      <c r="D36" s="18">
        <v>12</v>
      </c>
    </row>
    <row r="37" spans="1:4">
      <c r="A37" s="18" t="str">
        <f>'Categories Report_0'!$A$6</f>
        <v>Category 1</v>
      </c>
      <c r="B37" s="21" t="s">
        <v>282</v>
      </c>
      <c r="C37" s="21" t="s">
        <v>291</v>
      </c>
      <c r="D37" s="18">
        <v>11</v>
      </c>
    </row>
    <row r="38" spans="1:4">
      <c r="A38" s="18" t="str">
        <f>'Categories Report_0'!$A$6</f>
        <v>Category 1</v>
      </c>
      <c r="B38" s="21" t="s">
        <v>256</v>
      </c>
      <c r="C38" s="21" t="s">
        <v>302</v>
      </c>
      <c r="D38" s="18">
        <v>10</v>
      </c>
    </row>
    <row r="39" spans="1:4">
      <c r="A39" s="18" t="str">
        <f>'Categories Report_0'!$A$6</f>
        <v>Category 1</v>
      </c>
      <c r="B39" s="21" t="s">
        <v>283</v>
      </c>
      <c r="C39" s="21" t="s">
        <v>291</v>
      </c>
      <c r="D39" s="18">
        <v>10</v>
      </c>
    </row>
    <row r="40" spans="1:4">
      <c r="A40" s="18" t="str">
        <f>'Categories Report_0'!$A$6</f>
        <v>Category 1</v>
      </c>
      <c r="B40" s="21" t="s">
        <v>284</v>
      </c>
      <c r="C40" s="21" t="s">
        <v>291</v>
      </c>
      <c r="D40" s="18">
        <v>10</v>
      </c>
    </row>
    <row r="41" spans="1:4">
      <c r="A41" s="18" t="str">
        <f>'Categories Report_0'!$A$6</f>
        <v>Category 1</v>
      </c>
      <c r="B41" s="21" t="s">
        <v>285</v>
      </c>
      <c r="C41" s="21" t="s">
        <v>291</v>
      </c>
      <c r="D41" s="18">
        <v>9</v>
      </c>
    </row>
    <row r="42" spans="1:4">
      <c r="A42" s="18" t="str">
        <f>'Categories Report_0'!$A$6</f>
        <v>Category 1</v>
      </c>
      <c r="B42" s="21" t="s">
        <v>286</v>
      </c>
      <c r="C42" s="21" t="s">
        <v>291</v>
      </c>
      <c r="D42" s="18">
        <v>9</v>
      </c>
    </row>
    <row r="43" spans="1:4">
      <c r="A43" s="18" t="str">
        <f>'Categories Report_0'!$A$6</f>
        <v>Category 1</v>
      </c>
      <c r="B43" s="21" t="s">
        <v>254</v>
      </c>
      <c r="C43" s="21" t="s">
        <v>294</v>
      </c>
      <c r="D43" s="18">
        <v>8</v>
      </c>
    </row>
    <row r="44" spans="1:4">
      <c r="A44" s="18" t="str">
        <f>'Categories Report_0'!$A$6</f>
        <v>Category 1</v>
      </c>
      <c r="B44" s="21" t="s">
        <v>269</v>
      </c>
      <c r="C44" s="21" t="s">
        <v>297</v>
      </c>
      <c r="D44" s="18">
        <v>7</v>
      </c>
    </row>
    <row r="45" spans="1:4">
      <c r="A45" s="18" t="str">
        <f>'Categories Report_0'!$A$6</f>
        <v>Category 1</v>
      </c>
      <c r="B45" s="21" t="s">
        <v>287</v>
      </c>
      <c r="C45" s="21" t="s">
        <v>291</v>
      </c>
      <c r="D45" s="18">
        <v>7</v>
      </c>
    </row>
    <row r="46" spans="1:4">
      <c r="A46" s="18" t="str">
        <f>'Categories Report_0'!$A$6</f>
        <v>Category 1</v>
      </c>
      <c r="B46" s="21" t="s">
        <v>325</v>
      </c>
      <c r="C46" s="21" t="s">
        <v>327</v>
      </c>
      <c r="D46" s="18">
        <v>5</v>
      </c>
    </row>
    <row r="47" spans="1:4">
      <c r="A47" s="18" t="str">
        <f>'Categories Report_0'!$A$6</f>
        <v>Category 1</v>
      </c>
      <c r="B47" s="21" t="s">
        <v>288</v>
      </c>
      <c r="C47" s="21" t="s">
        <v>291</v>
      </c>
      <c r="D47" s="18">
        <v>5</v>
      </c>
    </row>
    <row r="48" spans="1:4">
      <c r="A48" s="18" t="str">
        <f>'Categories Report_0'!$A$6</f>
        <v>Category 1</v>
      </c>
      <c r="B48" s="21" t="s">
        <v>289</v>
      </c>
      <c r="C48" s="21" t="s">
        <v>291</v>
      </c>
      <c r="D48" s="18">
        <v>5</v>
      </c>
    </row>
    <row r="49" spans="1:4">
      <c r="A49" s="18" t="str">
        <f>'Categories Report_0'!$A$6</f>
        <v>Category 1</v>
      </c>
      <c r="B49" s="21" t="s">
        <v>256</v>
      </c>
      <c r="C49" s="21" t="s">
        <v>293</v>
      </c>
      <c r="D49" s="18">
        <v>5</v>
      </c>
    </row>
    <row r="50" spans="1:4">
      <c r="A50" s="18" t="str">
        <f>'Categories Report_0'!$A$6</f>
        <v>Category 1</v>
      </c>
      <c r="B50" s="21" t="s">
        <v>269</v>
      </c>
      <c r="C50" s="21" t="s">
        <v>299</v>
      </c>
      <c r="D50" s="18">
        <v>4</v>
      </c>
    </row>
    <row r="51" spans="1:4">
      <c r="A51" s="18" t="str">
        <f>'Categories Report_0'!$A$6</f>
        <v>Category 1</v>
      </c>
      <c r="B51" s="21" t="s">
        <v>269</v>
      </c>
      <c r="C51" s="21" t="s">
        <v>296</v>
      </c>
      <c r="D51" s="18">
        <v>4</v>
      </c>
    </row>
    <row r="52" spans="1:4">
      <c r="A52" s="18" t="str">
        <f>'Categories Report_0'!$A$6</f>
        <v>Category 1</v>
      </c>
      <c r="B52" s="21" t="s">
        <v>256</v>
      </c>
      <c r="C52" s="21" t="s">
        <v>303</v>
      </c>
      <c r="D52" s="18">
        <v>3</v>
      </c>
    </row>
    <row r="53" spans="1:4">
      <c r="A53" s="18" t="str">
        <f>'Categories Report_0'!$A$6</f>
        <v>Category 1</v>
      </c>
      <c r="B53" s="21" t="s">
        <v>269</v>
      </c>
      <c r="C53" s="21" t="s">
        <v>300</v>
      </c>
      <c r="D53" s="18">
        <v>2</v>
      </c>
    </row>
    <row r="54" spans="1:4">
      <c r="A54" s="18" t="str">
        <f>'Categories Report_0'!$A$6</f>
        <v>Category 1</v>
      </c>
      <c r="B54" s="21" t="s">
        <v>290</v>
      </c>
      <c r="C54" s="21" t="s">
        <v>291</v>
      </c>
      <c r="D54" s="18">
        <v>2</v>
      </c>
    </row>
    <row r="55" spans="1:4">
      <c r="A55" s="18" t="str">
        <f>'Categories Report_0'!$A$6</f>
        <v>Category 1</v>
      </c>
      <c r="B55" s="21" t="s">
        <v>254</v>
      </c>
      <c r="C55" s="21" t="s">
        <v>301</v>
      </c>
      <c r="D55" s="18">
        <v>1</v>
      </c>
    </row>
    <row r="56" spans="1:4">
      <c r="A56" s="18" t="str">
        <f>'Categories Report_0'!$A$6</f>
        <v>Category 1</v>
      </c>
      <c r="B56" s="21" t="s">
        <v>269</v>
      </c>
      <c r="C56" s="21" t="s">
        <v>291</v>
      </c>
      <c r="D56" s="18">
        <v>1</v>
      </c>
    </row>
    <row r="57" spans="1:4">
      <c r="A57" s="18" t="str">
        <f>'Categories Report_0'!$A$6</f>
        <v>Category 1</v>
      </c>
      <c r="B57" s="21" t="s">
        <v>3</v>
      </c>
      <c r="C57" s="21" t="s">
        <v>304</v>
      </c>
      <c r="D57" s="18">
        <v>1</v>
      </c>
    </row>
    <row r="58" spans="1:4" hidden="1">
      <c r="A58" s="18" t="str">
        <f>'Categories Report_0'!$A$7</f>
        <v>Category 2</v>
      </c>
      <c r="B58" s="21" t="s">
        <v>254</v>
      </c>
      <c r="C58" s="21" t="s">
        <v>255</v>
      </c>
      <c r="D58" s="18">
        <v>100</v>
      </c>
    </row>
    <row r="59" spans="1:4" hidden="1">
      <c r="A59" s="18" t="str">
        <f>'Categories Report_0'!$A$7</f>
        <v>Category 2</v>
      </c>
      <c r="B59" s="21" t="s">
        <v>256</v>
      </c>
      <c r="C59" s="21" t="s">
        <v>257</v>
      </c>
      <c r="D59" s="18">
        <v>73</v>
      </c>
    </row>
    <row r="60" spans="1:4" hidden="1">
      <c r="A60" s="18" t="str">
        <f>'Categories Report_0'!$A$7</f>
        <v>Category 2</v>
      </c>
      <c r="B60" s="21" t="s">
        <v>258</v>
      </c>
      <c r="C60" s="21" t="s">
        <v>259</v>
      </c>
      <c r="D60" s="18">
        <v>63</v>
      </c>
    </row>
    <row r="61" spans="1:4" hidden="1">
      <c r="A61" s="18" t="str">
        <f>'Categories Report_0'!$A$7</f>
        <v>Category 2</v>
      </c>
      <c r="B61" s="21" t="s">
        <v>260</v>
      </c>
      <c r="C61" s="21" t="s">
        <v>259</v>
      </c>
      <c r="D61" s="18">
        <v>57</v>
      </c>
    </row>
    <row r="62" spans="1:4" hidden="1">
      <c r="A62" s="18" t="str">
        <f>'Categories Report_0'!$A$7</f>
        <v>Category 2</v>
      </c>
      <c r="B62" s="21" t="s">
        <v>261</v>
      </c>
      <c r="C62" s="21" t="s">
        <v>259</v>
      </c>
      <c r="D62" s="18">
        <v>52</v>
      </c>
    </row>
    <row r="63" spans="1:4" hidden="1">
      <c r="A63" s="18" t="str">
        <f>'Categories Report_0'!$A$7</f>
        <v>Category 2</v>
      </c>
      <c r="B63" s="21" t="s">
        <v>262</v>
      </c>
      <c r="C63" s="21" t="s">
        <v>259</v>
      </c>
      <c r="D63" s="18">
        <v>51</v>
      </c>
    </row>
    <row r="64" spans="1:4" hidden="1">
      <c r="A64" s="18" t="str">
        <f>'Categories Report_0'!$A$7</f>
        <v>Category 2</v>
      </c>
      <c r="B64" s="21" t="s">
        <v>263</v>
      </c>
      <c r="C64" s="21" t="s">
        <v>259</v>
      </c>
      <c r="D64" s="18">
        <v>47</v>
      </c>
    </row>
    <row r="65" spans="1:4" hidden="1">
      <c r="A65" s="18" t="str">
        <f>'Categories Report_0'!$A$7</f>
        <v>Category 2</v>
      </c>
      <c r="B65" s="21" t="s">
        <v>264</v>
      </c>
      <c r="C65" s="21" t="s">
        <v>259</v>
      </c>
      <c r="D65" s="18">
        <v>44</v>
      </c>
    </row>
    <row r="66" spans="1:4" hidden="1">
      <c r="A66" s="18" t="str">
        <f>'Categories Report_0'!$A$7</f>
        <v>Category 2</v>
      </c>
      <c r="B66" s="21" t="s">
        <v>265</v>
      </c>
      <c r="C66" s="21" t="s">
        <v>259</v>
      </c>
      <c r="D66" s="18">
        <v>43</v>
      </c>
    </row>
    <row r="67" spans="1:4" hidden="1">
      <c r="A67" s="18" t="str">
        <f>'Categories Report_0'!$A$7</f>
        <v>Category 2</v>
      </c>
      <c r="B67" s="21" t="s">
        <v>266</v>
      </c>
      <c r="C67" s="21" t="s">
        <v>259</v>
      </c>
      <c r="D67" s="18">
        <v>40</v>
      </c>
    </row>
    <row r="68" spans="1:4" hidden="1">
      <c r="A68" s="18" t="str">
        <f>'Categories Report_0'!$A$7</f>
        <v>Category 2</v>
      </c>
      <c r="B68" s="21" t="s">
        <v>268</v>
      </c>
      <c r="C68" s="21" t="s">
        <v>259</v>
      </c>
      <c r="D68" s="18">
        <v>38</v>
      </c>
    </row>
    <row r="69" spans="1:4" hidden="1">
      <c r="A69" s="18" t="str">
        <f>'Categories Report_0'!$A$7</f>
        <v>Category 2</v>
      </c>
      <c r="B69" s="21" t="s">
        <v>267</v>
      </c>
      <c r="C69" s="21" t="s">
        <v>259</v>
      </c>
      <c r="D69" s="18">
        <v>38</v>
      </c>
    </row>
    <row r="70" spans="1:4" hidden="1">
      <c r="A70" s="18" t="str">
        <f>'Categories Report_0'!$A$7</f>
        <v>Category 2</v>
      </c>
      <c r="B70" s="21" t="s">
        <v>269</v>
      </c>
      <c r="C70" s="21" t="s">
        <v>270</v>
      </c>
      <c r="D70" s="18">
        <v>37</v>
      </c>
    </row>
    <row r="71" spans="1:4" hidden="1">
      <c r="A71" s="18" t="str">
        <f>'Categories Report_0'!$A$7</f>
        <v>Category 2</v>
      </c>
      <c r="B71" s="21" t="s">
        <v>271</v>
      </c>
      <c r="C71" s="21" t="s">
        <v>259</v>
      </c>
      <c r="D71" s="18">
        <v>31</v>
      </c>
    </row>
    <row r="72" spans="1:4" hidden="1">
      <c r="A72" s="18" t="str">
        <f>'Categories Report_0'!$A$7</f>
        <v>Category 2</v>
      </c>
      <c r="B72" s="21" t="s">
        <v>272</v>
      </c>
      <c r="C72" s="21" t="s">
        <v>259</v>
      </c>
      <c r="D72" s="18">
        <v>28</v>
      </c>
    </row>
    <row r="73" spans="1:4" hidden="1">
      <c r="A73" s="18" t="str">
        <f>'Categories Report_0'!$A$7</f>
        <v>Category 2</v>
      </c>
      <c r="B73" s="21" t="s">
        <v>273</v>
      </c>
      <c r="C73" s="21" t="s">
        <v>259</v>
      </c>
      <c r="D73" s="18">
        <v>28</v>
      </c>
    </row>
    <row r="74" spans="1:4" hidden="1">
      <c r="A74" s="18" t="str">
        <f>'Categories Report_0'!$A$7</f>
        <v>Category 2</v>
      </c>
      <c r="B74" s="21" t="s">
        <v>274</v>
      </c>
      <c r="C74" s="21" t="s">
        <v>259</v>
      </c>
      <c r="D74" s="18">
        <v>26</v>
      </c>
    </row>
    <row r="75" spans="1:4" hidden="1">
      <c r="A75" s="18" t="str">
        <f>'Categories Report_0'!$A$7</f>
        <v>Category 2</v>
      </c>
      <c r="B75" s="21" t="s">
        <v>275</v>
      </c>
      <c r="C75" s="21" t="s">
        <v>259</v>
      </c>
      <c r="D75" s="18">
        <v>21</v>
      </c>
    </row>
    <row r="76" spans="1:4" hidden="1">
      <c r="A76" s="18" t="str">
        <f>'Categories Report_0'!$A$7</f>
        <v>Category 2</v>
      </c>
      <c r="B76" s="21" t="s">
        <v>276</v>
      </c>
      <c r="C76" s="21" t="s">
        <v>259</v>
      </c>
      <c r="D76" s="18">
        <v>18</v>
      </c>
    </row>
    <row r="77" spans="1:4" hidden="1">
      <c r="A77" s="18" t="str">
        <f>'Categories Report_0'!$A$7</f>
        <v>Category 2</v>
      </c>
      <c r="B77" s="21" t="s">
        <v>277</v>
      </c>
      <c r="C77" s="21" t="s">
        <v>259</v>
      </c>
      <c r="D77" s="18">
        <v>15</v>
      </c>
    </row>
    <row r="78" spans="1:4" hidden="1">
      <c r="A78" s="18" t="str">
        <f>'Categories Report_0'!$A$7</f>
        <v>Category 2</v>
      </c>
      <c r="B78" s="21" t="s">
        <v>278</v>
      </c>
      <c r="C78" s="21" t="s">
        <v>259</v>
      </c>
      <c r="D78" s="18">
        <v>13</v>
      </c>
    </row>
    <row r="79" spans="1:4" hidden="1">
      <c r="A79" s="18" t="str">
        <f>'Categories Report_0'!$A$7</f>
        <v>Category 2</v>
      </c>
      <c r="B79" s="21" t="s">
        <v>280</v>
      </c>
      <c r="C79" s="21" t="s">
        <v>259</v>
      </c>
      <c r="D79" s="18">
        <v>12</v>
      </c>
    </row>
    <row r="80" spans="1:4" hidden="1">
      <c r="A80" s="18" t="str">
        <f>'Categories Report_0'!$A$7</f>
        <v>Category 2</v>
      </c>
      <c r="B80" s="21" t="s">
        <v>279</v>
      </c>
      <c r="C80" s="21" t="s">
        <v>259</v>
      </c>
      <c r="D80" s="18">
        <v>12</v>
      </c>
    </row>
    <row r="81" spans="1:7" hidden="1">
      <c r="A81" s="18" t="str">
        <f>'Categories Report_0'!$A$7</f>
        <v>Category 2</v>
      </c>
      <c r="B81" s="21" t="s">
        <v>281</v>
      </c>
      <c r="C81" s="21" t="s">
        <v>259</v>
      </c>
      <c r="D81" s="18">
        <v>12</v>
      </c>
    </row>
    <row r="82" spans="1:7" hidden="1">
      <c r="A82" s="18" t="str">
        <f>'Categories Report_0'!$A$7</f>
        <v>Category 2</v>
      </c>
      <c r="B82" s="21" t="s">
        <v>282</v>
      </c>
      <c r="C82" s="21" t="s">
        <v>259</v>
      </c>
      <c r="D82" s="18">
        <v>11</v>
      </c>
    </row>
    <row r="83" spans="1:7" hidden="1">
      <c r="A83" s="18" t="str">
        <f>'Categories Report_0'!$A$7</f>
        <v>Category 2</v>
      </c>
      <c r="B83" s="21" t="s">
        <v>283</v>
      </c>
      <c r="C83" s="21" t="s">
        <v>259</v>
      </c>
      <c r="D83" s="18">
        <v>10</v>
      </c>
    </row>
    <row r="84" spans="1:7" hidden="1">
      <c r="A84" s="18" t="str">
        <f>'Categories Report_0'!$A$7</f>
        <v>Category 2</v>
      </c>
      <c r="B84" s="21" t="s">
        <v>284</v>
      </c>
      <c r="C84" s="21" t="s">
        <v>259</v>
      </c>
      <c r="D84" s="18">
        <v>10</v>
      </c>
    </row>
    <row r="85" spans="1:7" hidden="1">
      <c r="A85" s="18" t="str">
        <f>'Categories Report_0'!$A$7</f>
        <v>Category 2</v>
      </c>
      <c r="B85" s="21" t="s">
        <v>285</v>
      </c>
      <c r="C85" s="21" t="s">
        <v>259</v>
      </c>
      <c r="D85" s="18">
        <v>9</v>
      </c>
    </row>
    <row r="86" spans="1:7" hidden="1">
      <c r="A86" s="18" t="str">
        <f>'Categories Report_0'!$A$7</f>
        <v>Category 2</v>
      </c>
      <c r="B86" s="21" t="s">
        <v>286</v>
      </c>
      <c r="C86" s="21" t="s">
        <v>259</v>
      </c>
      <c r="D86" s="18">
        <v>9</v>
      </c>
    </row>
    <row r="87" spans="1:7" hidden="1">
      <c r="A87" s="18" t="str">
        <f>'Categories Report_0'!$A$7</f>
        <v>Category 2</v>
      </c>
      <c r="B87" s="21" t="s">
        <v>287</v>
      </c>
      <c r="C87" s="21" t="s">
        <v>259</v>
      </c>
      <c r="D87" s="18">
        <v>7</v>
      </c>
    </row>
    <row r="88" spans="1:7" hidden="1">
      <c r="A88" s="18" t="str">
        <f>'Categories Report_0'!$A$7</f>
        <v>Category 2</v>
      </c>
      <c r="B88" s="21" t="s">
        <v>325</v>
      </c>
      <c r="C88" s="21" t="s">
        <v>326</v>
      </c>
      <c r="D88" s="18">
        <v>5</v>
      </c>
    </row>
    <row r="89" spans="1:7" hidden="1">
      <c r="A89" s="18" t="str">
        <f>'Categories Report_0'!$A$7</f>
        <v>Category 2</v>
      </c>
      <c r="B89" s="21" t="s">
        <v>288</v>
      </c>
      <c r="C89" s="21" t="s">
        <v>259</v>
      </c>
      <c r="D89" s="18">
        <v>5</v>
      </c>
    </row>
    <row r="90" spans="1:7" hidden="1">
      <c r="A90" s="18" t="str">
        <f>'Categories Report_0'!$A$7</f>
        <v>Category 2</v>
      </c>
      <c r="B90" s="21" t="s">
        <v>289</v>
      </c>
      <c r="C90" s="21" t="s">
        <v>259</v>
      </c>
      <c r="D90" s="18">
        <v>5</v>
      </c>
    </row>
    <row r="91" spans="1:7" hidden="1">
      <c r="A91" s="18" t="str">
        <f>'Categories Report_0'!$A$7</f>
        <v>Category 2</v>
      </c>
      <c r="B91" s="21" t="s">
        <v>290</v>
      </c>
      <c r="C91" s="21" t="s">
        <v>259</v>
      </c>
      <c r="D91" s="18">
        <v>2</v>
      </c>
    </row>
    <row r="95" spans="1:7" ht="15.75" thickBot="1">
      <c r="A95" s="35" t="s">
        <v>312</v>
      </c>
      <c r="B95" s="35"/>
      <c r="C95" s="35"/>
      <c r="D95" s="35"/>
      <c r="E95" s="35"/>
      <c r="F95" s="35"/>
      <c r="G95" s="35"/>
    </row>
    <row r="96" spans="1:7">
      <c r="A96" s="28" t="s">
        <v>313</v>
      </c>
      <c r="B96" s="29"/>
      <c r="C96" s="29"/>
      <c r="D96" s="29"/>
      <c r="E96" s="29"/>
      <c r="F96" s="29"/>
      <c r="G96" s="30"/>
    </row>
    <row r="126" spans="1:4" hidden="1" outlineLevel="1">
      <c r="A126" s="18" t="s">
        <v>243</v>
      </c>
      <c r="B126" s="18" t="s">
        <v>309</v>
      </c>
      <c r="C126" s="18" t="s">
        <v>310</v>
      </c>
      <c r="D126" s="18" t="s">
        <v>320</v>
      </c>
    </row>
    <row r="127" spans="1:4" hidden="1" outlineLevel="1">
      <c r="A127" s="18" t="s">
        <v>314</v>
      </c>
      <c r="B127" s="18" t="s">
        <v>325</v>
      </c>
      <c r="C127" s="18" t="s">
        <v>326</v>
      </c>
      <c r="D127" s="18">
        <v>79</v>
      </c>
    </row>
    <row r="128" spans="1:4" hidden="1" outlineLevel="1">
      <c r="A128" s="18" t="s">
        <v>314</v>
      </c>
      <c r="B128" s="18" t="s">
        <v>325</v>
      </c>
      <c r="C128" s="18" t="s">
        <v>327</v>
      </c>
      <c r="D128" s="18">
        <v>67</v>
      </c>
    </row>
    <row r="129" spans="1:4" hidden="1" outlineLevel="1">
      <c r="A129" s="18" t="s">
        <v>314</v>
      </c>
      <c r="B129" s="18" t="s">
        <v>3</v>
      </c>
      <c r="C129" s="18" t="s">
        <v>315</v>
      </c>
      <c r="D129" s="18">
        <v>36.038130339271703</v>
      </c>
    </row>
    <row r="130" spans="1:4" hidden="1" outlineLevel="1">
      <c r="A130" s="18" t="s">
        <v>314</v>
      </c>
      <c r="B130" s="18" t="s">
        <v>3</v>
      </c>
      <c r="C130" s="18" t="s">
        <v>316</v>
      </c>
      <c r="D130" s="18">
        <v>43.201268470461002</v>
      </c>
    </row>
    <row r="131" spans="1:4" hidden="1" outlineLevel="1">
      <c r="A131" s="18" t="s">
        <v>314</v>
      </c>
      <c r="B131" s="18" t="s">
        <v>3</v>
      </c>
      <c r="C131" s="18" t="s">
        <v>317</v>
      </c>
      <c r="D131" s="18">
        <v>39.619342020870903</v>
      </c>
    </row>
    <row r="132" spans="1:4" hidden="1" outlineLevel="1">
      <c r="A132" s="18" t="s">
        <v>314</v>
      </c>
      <c r="B132" s="18" t="s">
        <v>3</v>
      </c>
      <c r="C132" s="18" t="s">
        <v>318</v>
      </c>
      <c r="D132" s="18">
        <v>20.270002336398999</v>
      </c>
    </row>
    <row r="133" spans="1:4" hidden="1" outlineLevel="1">
      <c r="A133" s="18" t="s">
        <v>314</v>
      </c>
      <c r="B133" s="18" t="s">
        <v>3</v>
      </c>
      <c r="C133" s="18" t="s">
        <v>319</v>
      </c>
      <c r="D133" s="18">
        <v>6.8712568329973802</v>
      </c>
    </row>
    <row r="134" spans="1:4" hidden="1" outlineLevel="1">
      <c r="A134" s="18" t="s">
        <v>314</v>
      </c>
      <c r="B134" s="18" t="s">
        <v>254</v>
      </c>
      <c r="C134" s="18" t="s">
        <v>315</v>
      </c>
      <c r="D134" s="18">
        <v>6.9474179824956703</v>
      </c>
    </row>
    <row r="135" spans="1:4" hidden="1" outlineLevel="1">
      <c r="A135" s="18" t="s">
        <v>314</v>
      </c>
      <c r="B135" s="18" t="s">
        <v>254</v>
      </c>
      <c r="C135" s="18" t="s">
        <v>316</v>
      </c>
      <c r="D135" s="18">
        <v>25.5752727908555</v>
      </c>
    </row>
    <row r="136" spans="1:4" hidden="1" outlineLevel="1">
      <c r="A136" s="18" t="s">
        <v>314</v>
      </c>
      <c r="B136" s="18" t="s">
        <v>254</v>
      </c>
      <c r="C136" s="18" t="s">
        <v>317</v>
      </c>
      <c r="D136" s="18">
        <v>35.773969869701702</v>
      </c>
    </row>
    <row r="137" spans="1:4" hidden="1" outlineLevel="1">
      <c r="A137" s="18" t="s">
        <v>314</v>
      </c>
      <c r="B137" s="18" t="s">
        <v>254</v>
      </c>
      <c r="C137" s="18" t="s">
        <v>318</v>
      </c>
      <c r="D137" s="18">
        <v>17.536965503675901</v>
      </c>
    </row>
    <row r="138" spans="1:4" hidden="1" outlineLevel="1">
      <c r="A138" s="18" t="s">
        <v>314</v>
      </c>
      <c r="B138" s="18" t="s">
        <v>254</v>
      </c>
      <c r="C138" s="18" t="s">
        <v>319</v>
      </c>
      <c r="D138" s="18">
        <v>60.166373853271203</v>
      </c>
    </row>
    <row r="139" spans="1:4" hidden="1" outlineLevel="1">
      <c r="A139" s="18" t="s">
        <v>314</v>
      </c>
      <c r="B139" s="18" t="s">
        <v>269</v>
      </c>
      <c r="C139" s="18">
        <v>0</v>
      </c>
      <c r="D139" s="18">
        <v>6</v>
      </c>
    </row>
    <row r="140" spans="1:4" hidden="1" outlineLevel="1">
      <c r="A140" s="18" t="s">
        <v>314</v>
      </c>
      <c r="B140" s="18" t="s">
        <v>269</v>
      </c>
      <c r="C140" s="18">
        <v>1.67</v>
      </c>
      <c r="D140" s="18">
        <v>11</v>
      </c>
    </row>
    <row r="141" spans="1:4" hidden="1" outlineLevel="1">
      <c r="A141" s="18" t="s">
        <v>314</v>
      </c>
      <c r="B141" s="18" t="s">
        <v>269</v>
      </c>
      <c r="C141" s="18">
        <v>10</v>
      </c>
      <c r="D141" s="18">
        <v>76</v>
      </c>
    </row>
    <row r="142" spans="1:4" hidden="1" outlineLevel="1">
      <c r="A142" s="18" t="s">
        <v>314</v>
      </c>
      <c r="B142" s="18" t="s">
        <v>269</v>
      </c>
      <c r="C142" s="18">
        <v>5</v>
      </c>
      <c r="D142" s="18">
        <v>17</v>
      </c>
    </row>
    <row r="143" spans="1:4" hidden="1" outlineLevel="1">
      <c r="A143" s="18" t="s">
        <v>314</v>
      </c>
      <c r="B143" s="18" t="s">
        <v>269</v>
      </c>
      <c r="C143" s="18">
        <v>6.67</v>
      </c>
      <c r="D143" s="18">
        <v>24</v>
      </c>
    </row>
    <row r="144" spans="1:4" hidden="1" outlineLevel="1">
      <c r="A144" s="18" t="s">
        <v>314</v>
      </c>
      <c r="B144" s="18" t="s">
        <v>269</v>
      </c>
      <c r="C144" s="18">
        <v>3.33</v>
      </c>
      <c r="D144" s="18">
        <v>8</v>
      </c>
    </row>
    <row r="145" spans="1:4" hidden="1" outlineLevel="1">
      <c r="A145" s="18" t="s">
        <v>314</v>
      </c>
      <c r="B145" s="18" t="s">
        <v>269</v>
      </c>
      <c r="C145" s="18">
        <v>8.33</v>
      </c>
      <c r="D145" s="18">
        <v>4</v>
      </c>
    </row>
    <row r="146" spans="1:4" hidden="1" outlineLevel="1">
      <c r="A146" s="18" t="s">
        <v>314</v>
      </c>
      <c r="B146" s="18" t="s">
        <v>256</v>
      </c>
      <c r="C146" s="18" t="s">
        <v>315</v>
      </c>
      <c r="D146" s="18">
        <v>9.3706245935723995</v>
      </c>
    </row>
    <row r="147" spans="1:4" hidden="1" outlineLevel="1">
      <c r="A147" s="18" t="s">
        <v>314</v>
      </c>
      <c r="B147" s="18" t="s">
        <v>256</v>
      </c>
      <c r="C147" s="18" t="s">
        <v>316</v>
      </c>
      <c r="D147" s="18">
        <v>21.1451467052464</v>
      </c>
    </row>
    <row r="148" spans="1:4" hidden="1" outlineLevel="1">
      <c r="A148" s="18" t="s">
        <v>314</v>
      </c>
      <c r="B148" s="18" t="s">
        <v>256</v>
      </c>
      <c r="C148" s="18" t="s">
        <v>317</v>
      </c>
      <c r="D148" s="18">
        <v>29.204626791767499</v>
      </c>
    </row>
    <row r="149" spans="1:4" hidden="1" outlineLevel="1">
      <c r="A149" s="18" t="s">
        <v>314</v>
      </c>
      <c r="B149" s="18" t="s">
        <v>256</v>
      </c>
      <c r="C149" s="18" t="s">
        <v>318</v>
      </c>
      <c r="D149" s="18">
        <v>22.695263976871502</v>
      </c>
    </row>
    <row r="150" spans="1:4" hidden="1" outlineLevel="1">
      <c r="A150" s="18" t="s">
        <v>314</v>
      </c>
      <c r="B150" s="18" t="s">
        <v>256</v>
      </c>
      <c r="C150" s="18" t="s">
        <v>319</v>
      </c>
      <c r="D150" s="18">
        <v>63.584337932542098</v>
      </c>
    </row>
    <row r="151" spans="1:4" hidden="1" outlineLevel="1">
      <c r="A151" s="18" t="s">
        <v>314</v>
      </c>
      <c r="B151" s="18" t="s">
        <v>261</v>
      </c>
      <c r="C151" s="18">
        <v>0</v>
      </c>
      <c r="D151" s="18">
        <v>80</v>
      </c>
    </row>
    <row r="152" spans="1:4" hidden="1" outlineLevel="1">
      <c r="A152" s="18" t="s">
        <v>314</v>
      </c>
      <c r="B152" s="18" t="s">
        <v>261</v>
      </c>
      <c r="C152" s="18">
        <v>1</v>
      </c>
      <c r="D152" s="18">
        <v>66</v>
      </c>
    </row>
    <row r="153" spans="1:4" hidden="1" outlineLevel="1">
      <c r="A153" s="18" t="s">
        <v>314</v>
      </c>
      <c r="B153" s="18" t="s">
        <v>264</v>
      </c>
      <c r="C153" s="18">
        <v>0</v>
      </c>
      <c r="D153" s="18">
        <v>65</v>
      </c>
    </row>
    <row r="154" spans="1:4" hidden="1" outlineLevel="1">
      <c r="A154" s="18" t="s">
        <v>314</v>
      </c>
      <c r="B154" s="18" t="s">
        <v>264</v>
      </c>
      <c r="C154" s="18">
        <v>1</v>
      </c>
      <c r="D154" s="18">
        <v>81</v>
      </c>
    </row>
    <row r="155" spans="1:4" hidden="1" outlineLevel="1">
      <c r="A155" s="18" t="s">
        <v>314</v>
      </c>
      <c r="B155" s="18" t="s">
        <v>268</v>
      </c>
      <c r="C155" s="18">
        <v>1</v>
      </c>
      <c r="D155" s="18">
        <v>94</v>
      </c>
    </row>
    <row r="156" spans="1:4" hidden="1" outlineLevel="1">
      <c r="A156" s="18" t="s">
        <v>314</v>
      </c>
      <c r="B156" s="18" t="s">
        <v>268</v>
      </c>
      <c r="C156" s="18">
        <v>0</v>
      </c>
      <c r="D156" s="18">
        <v>52</v>
      </c>
    </row>
    <row r="157" spans="1:4" hidden="1" outlineLevel="1">
      <c r="A157" s="18" t="s">
        <v>314</v>
      </c>
      <c r="B157" s="18" t="s">
        <v>263</v>
      </c>
      <c r="C157" s="18">
        <v>0</v>
      </c>
      <c r="D157" s="18">
        <v>64</v>
      </c>
    </row>
    <row r="158" spans="1:4" hidden="1" outlineLevel="1">
      <c r="A158" s="18" t="s">
        <v>314</v>
      </c>
      <c r="B158" s="18" t="s">
        <v>263</v>
      </c>
      <c r="C158" s="18">
        <v>1</v>
      </c>
      <c r="D158" s="18">
        <v>82</v>
      </c>
    </row>
    <row r="159" spans="1:4" hidden="1" outlineLevel="1">
      <c r="A159" s="18" t="s">
        <v>314</v>
      </c>
      <c r="B159" s="18" t="s">
        <v>271</v>
      </c>
      <c r="C159" s="18">
        <v>0</v>
      </c>
      <c r="D159" s="18">
        <v>50</v>
      </c>
    </row>
    <row r="160" spans="1:4" hidden="1" outlineLevel="1">
      <c r="A160" s="18" t="s">
        <v>314</v>
      </c>
      <c r="B160" s="18" t="s">
        <v>271</v>
      </c>
      <c r="C160" s="18">
        <v>1</v>
      </c>
      <c r="D160" s="18">
        <v>96</v>
      </c>
    </row>
    <row r="161" spans="1:4" hidden="1" outlineLevel="1">
      <c r="A161" s="18" t="s">
        <v>314</v>
      </c>
      <c r="B161" s="18" t="s">
        <v>265</v>
      </c>
      <c r="C161" s="18">
        <v>0</v>
      </c>
      <c r="D161" s="18">
        <v>77</v>
      </c>
    </row>
    <row r="162" spans="1:4" hidden="1" outlineLevel="1">
      <c r="A162" s="18" t="s">
        <v>314</v>
      </c>
      <c r="B162" s="18" t="s">
        <v>265</v>
      </c>
      <c r="C162" s="18">
        <v>1</v>
      </c>
      <c r="D162" s="18">
        <v>69</v>
      </c>
    </row>
    <row r="163" spans="1:4" hidden="1" outlineLevel="1">
      <c r="A163" s="18" t="s">
        <v>314</v>
      </c>
      <c r="B163" s="18" t="s">
        <v>276</v>
      </c>
      <c r="C163" s="18">
        <v>0</v>
      </c>
      <c r="D163" s="18">
        <v>65</v>
      </c>
    </row>
    <row r="164" spans="1:4" hidden="1" outlineLevel="1">
      <c r="A164" s="18" t="s">
        <v>314</v>
      </c>
      <c r="B164" s="18" t="s">
        <v>276</v>
      </c>
      <c r="C164" s="18">
        <v>1</v>
      </c>
      <c r="D164" s="18">
        <v>81</v>
      </c>
    </row>
    <row r="165" spans="1:4" hidden="1" outlineLevel="1">
      <c r="A165" s="18" t="s">
        <v>314</v>
      </c>
      <c r="B165" s="18" t="s">
        <v>286</v>
      </c>
      <c r="C165" s="18">
        <v>0</v>
      </c>
      <c r="D165" s="18">
        <v>29</v>
      </c>
    </row>
    <row r="166" spans="1:4" hidden="1" outlineLevel="1">
      <c r="A166" s="18" t="s">
        <v>314</v>
      </c>
      <c r="B166" s="18" t="s">
        <v>286</v>
      </c>
      <c r="C166" s="18">
        <v>1</v>
      </c>
      <c r="D166" s="18">
        <v>117</v>
      </c>
    </row>
    <row r="167" spans="1:4" hidden="1" outlineLevel="1">
      <c r="A167" s="18" t="s">
        <v>314</v>
      </c>
      <c r="B167" s="18" t="s">
        <v>262</v>
      </c>
      <c r="C167" s="18">
        <v>1</v>
      </c>
      <c r="D167" s="18">
        <v>84</v>
      </c>
    </row>
    <row r="168" spans="1:4" hidden="1" outlineLevel="1">
      <c r="A168" s="18" t="s">
        <v>314</v>
      </c>
      <c r="B168" s="18" t="s">
        <v>262</v>
      </c>
      <c r="C168" s="18">
        <v>0</v>
      </c>
      <c r="D168" s="18">
        <v>62</v>
      </c>
    </row>
    <row r="169" spans="1:4" hidden="1" outlineLevel="1">
      <c r="A169" s="18" t="s">
        <v>314</v>
      </c>
      <c r="B169" s="18" t="s">
        <v>273</v>
      </c>
      <c r="C169" s="18">
        <v>1</v>
      </c>
      <c r="D169" s="18">
        <v>104</v>
      </c>
    </row>
    <row r="170" spans="1:4" hidden="1" outlineLevel="1">
      <c r="A170" s="18" t="s">
        <v>314</v>
      </c>
      <c r="B170" s="18" t="s">
        <v>273</v>
      </c>
      <c r="C170" s="18">
        <v>0</v>
      </c>
      <c r="D170" s="18">
        <v>42</v>
      </c>
    </row>
    <row r="171" spans="1:4" hidden="1" outlineLevel="1">
      <c r="A171" s="18" t="s">
        <v>314</v>
      </c>
      <c r="B171" s="18" t="s">
        <v>279</v>
      </c>
      <c r="C171" s="18">
        <v>1</v>
      </c>
      <c r="D171" s="18">
        <v>122</v>
      </c>
    </row>
    <row r="172" spans="1:4" hidden="1" outlineLevel="1">
      <c r="A172" s="18" t="s">
        <v>314</v>
      </c>
      <c r="B172" s="18" t="s">
        <v>279</v>
      </c>
      <c r="C172" s="18">
        <v>0</v>
      </c>
      <c r="D172" s="18">
        <v>24</v>
      </c>
    </row>
    <row r="173" spans="1:4" hidden="1" outlineLevel="1">
      <c r="A173" s="18" t="s">
        <v>314</v>
      </c>
      <c r="B173" s="18" t="s">
        <v>272</v>
      </c>
      <c r="C173" s="18">
        <v>0</v>
      </c>
      <c r="D173" s="18">
        <v>56</v>
      </c>
    </row>
    <row r="174" spans="1:4" hidden="1" outlineLevel="1">
      <c r="A174" s="18" t="s">
        <v>314</v>
      </c>
      <c r="B174" s="18" t="s">
        <v>272</v>
      </c>
      <c r="C174" s="18">
        <v>1</v>
      </c>
      <c r="D174" s="18">
        <v>90</v>
      </c>
    </row>
    <row r="175" spans="1:4" hidden="1" outlineLevel="1">
      <c r="A175" s="18" t="s">
        <v>314</v>
      </c>
      <c r="B175" s="18" t="s">
        <v>275</v>
      </c>
      <c r="C175" s="18">
        <v>0</v>
      </c>
      <c r="D175" s="18">
        <v>40</v>
      </c>
    </row>
    <row r="176" spans="1:4" hidden="1" outlineLevel="1">
      <c r="A176" s="18" t="s">
        <v>314</v>
      </c>
      <c r="B176" s="18" t="s">
        <v>275</v>
      </c>
      <c r="C176" s="18">
        <v>1</v>
      </c>
      <c r="D176" s="18">
        <v>106</v>
      </c>
    </row>
    <row r="177" spans="1:4" hidden="1" outlineLevel="1">
      <c r="A177" s="18" t="s">
        <v>314</v>
      </c>
      <c r="B177" s="18" t="s">
        <v>287</v>
      </c>
      <c r="C177" s="18">
        <v>1</v>
      </c>
      <c r="D177" s="18">
        <v>116</v>
      </c>
    </row>
    <row r="178" spans="1:4" hidden="1" outlineLevel="1">
      <c r="A178" s="18" t="s">
        <v>314</v>
      </c>
      <c r="B178" s="18" t="s">
        <v>287</v>
      </c>
      <c r="C178" s="18">
        <v>0</v>
      </c>
      <c r="D178" s="18">
        <v>30</v>
      </c>
    </row>
    <row r="179" spans="1:4" hidden="1" outlineLevel="1">
      <c r="A179" s="18" t="s">
        <v>314</v>
      </c>
      <c r="B179" s="18" t="s">
        <v>278</v>
      </c>
      <c r="C179" s="18">
        <v>1</v>
      </c>
      <c r="D179" s="18">
        <v>116</v>
      </c>
    </row>
    <row r="180" spans="1:4" hidden="1" outlineLevel="1">
      <c r="A180" s="18" t="s">
        <v>314</v>
      </c>
      <c r="B180" s="18" t="s">
        <v>278</v>
      </c>
      <c r="C180" s="18">
        <v>0</v>
      </c>
      <c r="D180" s="18">
        <v>30</v>
      </c>
    </row>
    <row r="181" spans="1:4" hidden="1" outlineLevel="1">
      <c r="A181" s="18" t="s">
        <v>314</v>
      </c>
      <c r="B181" s="18" t="s">
        <v>260</v>
      </c>
      <c r="C181" s="18">
        <v>0</v>
      </c>
      <c r="D181" s="18">
        <v>66</v>
      </c>
    </row>
    <row r="182" spans="1:4" hidden="1" outlineLevel="1">
      <c r="A182" s="18" t="s">
        <v>314</v>
      </c>
      <c r="B182" s="18" t="s">
        <v>260</v>
      </c>
      <c r="C182" s="18">
        <v>1</v>
      </c>
      <c r="D182" s="18">
        <v>80</v>
      </c>
    </row>
    <row r="183" spans="1:4" hidden="1" outlineLevel="1">
      <c r="A183" s="18" t="s">
        <v>314</v>
      </c>
      <c r="B183" s="18" t="s">
        <v>288</v>
      </c>
      <c r="C183" s="18">
        <v>1</v>
      </c>
      <c r="D183" s="18">
        <v>128</v>
      </c>
    </row>
    <row r="184" spans="1:4" hidden="1" outlineLevel="1">
      <c r="A184" s="18" t="s">
        <v>314</v>
      </c>
      <c r="B184" s="18" t="s">
        <v>288</v>
      </c>
      <c r="C184" s="18">
        <v>0</v>
      </c>
      <c r="D184" s="18">
        <v>18</v>
      </c>
    </row>
    <row r="185" spans="1:4" hidden="1" outlineLevel="1">
      <c r="A185" s="18" t="s">
        <v>314</v>
      </c>
      <c r="B185" s="18" t="s">
        <v>282</v>
      </c>
      <c r="C185" s="18">
        <v>0</v>
      </c>
      <c r="D185" s="18">
        <v>22</v>
      </c>
    </row>
    <row r="186" spans="1:4" hidden="1" outlineLevel="1">
      <c r="A186" s="18" t="s">
        <v>314</v>
      </c>
      <c r="B186" s="18" t="s">
        <v>282</v>
      </c>
      <c r="C186" s="18">
        <v>1</v>
      </c>
      <c r="D186" s="18">
        <v>124</v>
      </c>
    </row>
    <row r="187" spans="1:4" hidden="1" outlineLevel="1">
      <c r="A187" s="18" t="s">
        <v>314</v>
      </c>
      <c r="B187" s="18" t="s">
        <v>267</v>
      </c>
      <c r="C187" s="18">
        <v>0</v>
      </c>
      <c r="D187" s="18">
        <v>52</v>
      </c>
    </row>
    <row r="188" spans="1:4" hidden="1" outlineLevel="1">
      <c r="A188" s="18" t="s">
        <v>314</v>
      </c>
      <c r="B188" s="18" t="s">
        <v>267</v>
      </c>
      <c r="C188" s="18">
        <v>1</v>
      </c>
      <c r="D188" s="18">
        <v>94</v>
      </c>
    </row>
    <row r="189" spans="1:4" hidden="1" outlineLevel="1">
      <c r="A189" s="18" t="s">
        <v>314</v>
      </c>
      <c r="B189" s="18" t="s">
        <v>281</v>
      </c>
      <c r="C189" s="18">
        <v>1</v>
      </c>
      <c r="D189" s="18">
        <v>123</v>
      </c>
    </row>
    <row r="190" spans="1:4" hidden="1" outlineLevel="1">
      <c r="A190" s="18" t="s">
        <v>314</v>
      </c>
      <c r="B190" s="18" t="s">
        <v>281</v>
      </c>
      <c r="C190" s="18">
        <v>0</v>
      </c>
      <c r="D190" s="18">
        <v>23</v>
      </c>
    </row>
    <row r="191" spans="1:4" hidden="1" outlineLevel="1">
      <c r="A191" s="18" t="s">
        <v>314</v>
      </c>
      <c r="B191" s="18" t="s">
        <v>283</v>
      </c>
      <c r="C191" s="18">
        <v>1</v>
      </c>
      <c r="D191" s="18">
        <v>120</v>
      </c>
    </row>
    <row r="192" spans="1:4" hidden="1" outlineLevel="1">
      <c r="A192" s="18" t="s">
        <v>314</v>
      </c>
      <c r="B192" s="18" t="s">
        <v>283</v>
      </c>
      <c r="C192" s="18">
        <v>0</v>
      </c>
      <c r="D192" s="18">
        <v>26</v>
      </c>
    </row>
    <row r="193" spans="1:4" hidden="1" outlineLevel="1">
      <c r="A193" s="18" t="s">
        <v>314</v>
      </c>
      <c r="B193" s="18" t="s">
        <v>284</v>
      </c>
      <c r="C193" s="18">
        <v>1</v>
      </c>
      <c r="D193" s="18">
        <v>116</v>
      </c>
    </row>
    <row r="194" spans="1:4" hidden="1" outlineLevel="1">
      <c r="A194" s="18" t="s">
        <v>314</v>
      </c>
      <c r="B194" s="18" t="s">
        <v>284</v>
      </c>
      <c r="C194" s="18">
        <v>0</v>
      </c>
      <c r="D194" s="18">
        <v>30</v>
      </c>
    </row>
    <row r="195" spans="1:4" hidden="1" outlineLevel="1">
      <c r="A195" s="18" t="s">
        <v>314</v>
      </c>
      <c r="B195" s="18" t="s">
        <v>280</v>
      </c>
      <c r="C195" s="18">
        <v>1</v>
      </c>
      <c r="D195" s="18">
        <v>112</v>
      </c>
    </row>
    <row r="196" spans="1:4" hidden="1" outlineLevel="1">
      <c r="A196" s="18" t="s">
        <v>314</v>
      </c>
      <c r="B196" s="18" t="s">
        <v>280</v>
      </c>
      <c r="C196" s="18">
        <v>0</v>
      </c>
      <c r="D196" s="18">
        <v>34</v>
      </c>
    </row>
    <row r="197" spans="1:4" hidden="1" outlineLevel="1">
      <c r="A197" s="18" t="s">
        <v>314</v>
      </c>
      <c r="B197" s="18" t="s">
        <v>266</v>
      </c>
      <c r="C197" s="18">
        <v>0</v>
      </c>
      <c r="D197" s="18">
        <v>58</v>
      </c>
    </row>
    <row r="198" spans="1:4" hidden="1" outlineLevel="1">
      <c r="A198" s="18" t="s">
        <v>314</v>
      </c>
      <c r="B198" s="18" t="s">
        <v>266</v>
      </c>
      <c r="C198" s="18">
        <v>1</v>
      </c>
      <c r="D198" s="18">
        <v>88</v>
      </c>
    </row>
    <row r="199" spans="1:4" hidden="1" outlineLevel="1">
      <c r="A199" s="18" t="s">
        <v>314</v>
      </c>
      <c r="B199" s="18" t="s">
        <v>285</v>
      </c>
      <c r="C199" s="18">
        <v>1</v>
      </c>
      <c r="D199" s="18">
        <v>126</v>
      </c>
    </row>
    <row r="200" spans="1:4" hidden="1" outlineLevel="1">
      <c r="A200" s="18" t="s">
        <v>314</v>
      </c>
      <c r="B200" s="18" t="s">
        <v>285</v>
      </c>
      <c r="C200" s="18">
        <v>0</v>
      </c>
      <c r="D200" s="18">
        <v>20</v>
      </c>
    </row>
    <row r="201" spans="1:4" hidden="1" outlineLevel="1">
      <c r="A201" s="18" t="s">
        <v>314</v>
      </c>
      <c r="B201" s="18" t="s">
        <v>277</v>
      </c>
      <c r="C201" s="18">
        <v>0</v>
      </c>
      <c r="D201" s="18">
        <v>33</v>
      </c>
    </row>
    <row r="202" spans="1:4" hidden="1" outlineLevel="1">
      <c r="A202" s="18" t="s">
        <v>314</v>
      </c>
      <c r="B202" s="18" t="s">
        <v>277</v>
      </c>
      <c r="C202" s="18">
        <v>1</v>
      </c>
      <c r="D202" s="18">
        <v>113</v>
      </c>
    </row>
    <row r="203" spans="1:4" hidden="1" outlineLevel="1">
      <c r="A203" s="18" t="s">
        <v>314</v>
      </c>
      <c r="B203" s="18" t="s">
        <v>258</v>
      </c>
      <c r="C203" s="18">
        <v>0</v>
      </c>
      <c r="D203" s="18">
        <v>70</v>
      </c>
    </row>
    <row r="204" spans="1:4" hidden="1" outlineLevel="1">
      <c r="A204" s="18" t="s">
        <v>314</v>
      </c>
      <c r="B204" s="18" t="s">
        <v>258</v>
      </c>
      <c r="C204" s="18">
        <v>1</v>
      </c>
      <c r="D204" s="18">
        <v>76</v>
      </c>
    </row>
    <row r="205" spans="1:4" hidden="1" outlineLevel="1">
      <c r="A205" s="18" t="s">
        <v>314</v>
      </c>
      <c r="B205" s="18" t="s">
        <v>290</v>
      </c>
      <c r="C205" s="18">
        <v>1</v>
      </c>
      <c r="D205" s="18">
        <v>129</v>
      </c>
    </row>
    <row r="206" spans="1:4" hidden="1" outlineLevel="1">
      <c r="A206" s="18" t="s">
        <v>314</v>
      </c>
      <c r="B206" s="18" t="s">
        <v>290</v>
      </c>
      <c r="C206" s="18">
        <v>0</v>
      </c>
      <c r="D206" s="18">
        <v>17</v>
      </c>
    </row>
    <row r="207" spans="1:4" hidden="1" outlineLevel="1">
      <c r="A207" s="18" t="s">
        <v>314</v>
      </c>
      <c r="B207" s="18" t="s">
        <v>274</v>
      </c>
      <c r="C207" s="18">
        <v>0</v>
      </c>
      <c r="D207" s="18">
        <v>61</v>
      </c>
    </row>
    <row r="208" spans="1:4" hidden="1" outlineLevel="1">
      <c r="A208" s="18" t="s">
        <v>314</v>
      </c>
      <c r="B208" s="18" t="s">
        <v>274</v>
      </c>
      <c r="C208" s="18">
        <v>1</v>
      </c>
      <c r="D208" s="18">
        <v>85</v>
      </c>
    </row>
    <row r="209" spans="1:4" hidden="1" outlineLevel="1">
      <c r="A209" s="18" t="s">
        <v>314</v>
      </c>
      <c r="B209" s="18" t="s">
        <v>289</v>
      </c>
      <c r="C209" s="18">
        <v>1</v>
      </c>
      <c r="D209" s="18">
        <v>124</v>
      </c>
    </row>
    <row r="210" spans="1:4" hidden="1" outlineLevel="1">
      <c r="A210" s="18" t="s">
        <v>314</v>
      </c>
      <c r="B210" s="18" t="s">
        <v>289</v>
      </c>
      <c r="C210" s="18">
        <v>0</v>
      </c>
      <c r="D210" s="18">
        <v>22</v>
      </c>
    </row>
    <row r="211" spans="1:4" hidden="1" outlineLevel="1">
      <c r="A211" s="18" t="str">
        <f>'Categories Report_0'!$A$6</f>
        <v>Category 1</v>
      </c>
      <c r="B211" s="18" t="s">
        <v>325</v>
      </c>
      <c r="C211" s="18" t="s">
        <v>326</v>
      </c>
      <c r="D211" s="18">
        <v>38</v>
      </c>
    </row>
    <row r="212" spans="1:4" hidden="1" outlineLevel="1">
      <c r="A212" s="18" t="str">
        <f>'Categories Report_0'!$A$6</f>
        <v>Category 1</v>
      </c>
      <c r="B212" s="18" t="s">
        <v>325</v>
      </c>
      <c r="C212" s="18" t="s">
        <v>327</v>
      </c>
      <c r="D212" s="18">
        <v>51.000125039802697</v>
      </c>
    </row>
    <row r="213" spans="1:4" hidden="1" outlineLevel="1">
      <c r="A213" s="18" t="str">
        <f>'Categories Report_0'!$A$6</f>
        <v>Category 1</v>
      </c>
      <c r="B213" s="18" t="s">
        <v>3</v>
      </c>
      <c r="C213" s="18" t="s">
        <v>315</v>
      </c>
      <c r="D213" s="18">
        <v>27.547500452171001</v>
      </c>
    </row>
    <row r="214" spans="1:4" hidden="1" outlineLevel="1">
      <c r="A214" s="18" t="str">
        <f>'Categories Report_0'!$A$6</f>
        <v>Category 1</v>
      </c>
      <c r="B214" s="18" t="s">
        <v>3</v>
      </c>
      <c r="C214" s="18" t="s">
        <v>316</v>
      </c>
      <c r="D214" s="18">
        <v>28.4577087097041</v>
      </c>
    </row>
    <row r="215" spans="1:4" hidden="1" outlineLevel="1">
      <c r="A215" s="18" t="str">
        <f>'Categories Report_0'!$A$6</f>
        <v>Category 1</v>
      </c>
      <c r="B215" s="18" t="s">
        <v>3</v>
      </c>
      <c r="C215" s="18" t="s">
        <v>317</v>
      </c>
      <c r="D215" s="18">
        <v>21.992236330701299</v>
      </c>
    </row>
    <row r="216" spans="1:4" hidden="1" outlineLevel="1">
      <c r="A216" s="18" t="str">
        <f>'Categories Report_0'!$A$6</f>
        <v>Category 1</v>
      </c>
      <c r="B216" s="18" t="s">
        <v>3</v>
      </c>
      <c r="C216" s="18" t="s">
        <v>318</v>
      </c>
      <c r="D216" s="18">
        <v>8.9006930995445206</v>
      </c>
    </row>
    <row r="217" spans="1:4" hidden="1" outlineLevel="1">
      <c r="A217" s="18" t="str">
        <f>'Categories Report_0'!$A$6</f>
        <v>Category 1</v>
      </c>
      <c r="B217" s="18" t="s">
        <v>3</v>
      </c>
      <c r="C217" s="18" t="s">
        <v>319</v>
      </c>
      <c r="D217" s="18">
        <v>2.10198644768177</v>
      </c>
    </row>
    <row r="218" spans="1:4" hidden="1" outlineLevel="1">
      <c r="A218" s="18" t="str">
        <f>'Categories Report_0'!$A$6</f>
        <v>Category 1</v>
      </c>
      <c r="B218" s="18" t="s">
        <v>254</v>
      </c>
      <c r="C218" s="18" t="s">
        <v>315</v>
      </c>
      <c r="D218" s="18">
        <v>6.9474179824956703</v>
      </c>
    </row>
    <row r="219" spans="1:4" hidden="1" outlineLevel="1">
      <c r="A219" s="18" t="str">
        <f>'Categories Report_0'!$A$6</f>
        <v>Category 1</v>
      </c>
      <c r="B219" s="18" t="s">
        <v>254</v>
      </c>
      <c r="C219" s="18" t="s">
        <v>316</v>
      </c>
      <c r="D219" s="18">
        <v>25.5752727908555</v>
      </c>
    </row>
    <row r="220" spans="1:4" hidden="1" outlineLevel="1">
      <c r="A220" s="18" t="str">
        <f>'Categories Report_0'!$A$6</f>
        <v>Category 1</v>
      </c>
      <c r="B220" s="18" t="s">
        <v>254</v>
      </c>
      <c r="C220" s="18" t="s">
        <v>317</v>
      </c>
      <c r="D220" s="18">
        <v>35.773969869701702</v>
      </c>
    </row>
    <row r="221" spans="1:4" hidden="1" outlineLevel="1">
      <c r="A221" s="18" t="str">
        <f>'Categories Report_0'!$A$6</f>
        <v>Category 1</v>
      </c>
      <c r="B221" s="18" t="s">
        <v>254</v>
      </c>
      <c r="C221" s="18" t="s">
        <v>318</v>
      </c>
      <c r="D221" s="18">
        <v>17.536965503675901</v>
      </c>
    </row>
    <row r="222" spans="1:4" hidden="1" outlineLevel="1">
      <c r="A222" s="18" t="str">
        <f>'Categories Report_0'!$A$6</f>
        <v>Category 1</v>
      </c>
      <c r="B222" s="18" t="s">
        <v>254</v>
      </c>
      <c r="C222" s="18" t="s">
        <v>319</v>
      </c>
      <c r="D222" s="18">
        <v>3.1664988930738902</v>
      </c>
    </row>
    <row r="223" spans="1:4" hidden="1" outlineLevel="1">
      <c r="A223" s="18" t="str">
        <f>'Categories Report_0'!$A$6</f>
        <v>Category 1</v>
      </c>
      <c r="B223" s="18" t="s">
        <v>269</v>
      </c>
      <c r="C223" s="18">
        <v>0</v>
      </c>
      <c r="D223" s="18">
        <v>6</v>
      </c>
    </row>
    <row r="224" spans="1:4" hidden="1" outlineLevel="1">
      <c r="A224" s="18" t="str">
        <f>'Categories Report_0'!$A$6</f>
        <v>Category 1</v>
      </c>
      <c r="B224" s="18" t="s">
        <v>269</v>
      </c>
      <c r="C224" s="18">
        <v>1.67</v>
      </c>
      <c r="D224" s="18">
        <v>11</v>
      </c>
    </row>
    <row r="225" spans="1:4" hidden="1" outlineLevel="1">
      <c r="A225" s="18" t="str">
        <f>'Categories Report_0'!$A$6</f>
        <v>Category 1</v>
      </c>
      <c r="B225" s="18" t="s">
        <v>269</v>
      </c>
      <c r="C225" s="18">
        <v>10</v>
      </c>
      <c r="D225" s="18">
        <v>24.0001250398027</v>
      </c>
    </row>
    <row r="226" spans="1:4" hidden="1" outlineLevel="1">
      <c r="A226" s="18" t="str">
        <f>'Categories Report_0'!$A$6</f>
        <v>Category 1</v>
      </c>
      <c r="B226" s="18" t="s">
        <v>269</v>
      </c>
      <c r="C226" s="18">
        <v>5</v>
      </c>
      <c r="D226" s="18">
        <v>17</v>
      </c>
    </row>
    <row r="227" spans="1:4" hidden="1" outlineLevel="1">
      <c r="A227" s="18" t="str">
        <f>'Categories Report_0'!$A$6</f>
        <v>Category 1</v>
      </c>
      <c r="B227" s="18" t="s">
        <v>269</v>
      </c>
      <c r="C227" s="18">
        <v>6.67</v>
      </c>
      <c r="D227" s="18">
        <v>21</v>
      </c>
    </row>
    <row r="228" spans="1:4" hidden="1" outlineLevel="1">
      <c r="A228" s="18" t="str">
        <f>'Categories Report_0'!$A$6</f>
        <v>Category 1</v>
      </c>
      <c r="B228" s="18" t="s">
        <v>269</v>
      </c>
      <c r="C228" s="18">
        <v>3.33</v>
      </c>
      <c r="D228" s="18">
        <v>8</v>
      </c>
    </row>
    <row r="229" spans="1:4" hidden="1" outlineLevel="1">
      <c r="A229" s="18" t="str">
        <f>'Categories Report_0'!$A$6</f>
        <v>Category 1</v>
      </c>
      <c r="B229" s="18" t="s">
        <v>269</v>
      </c>
      <c r="C229" s="18">
        <v>8.33</v>
      </c>
      <c r="D229" s="18">
        <v>2</v>
      </c>
    </row>
    <row r="230" spans="1:4" hidden="1" outlineLevel="1">
      <c r="A230" s="18" t="str">
        <f>'Categories Report_0'!$A$6</f>
        <v>Category 1</v>
      </c>
      <c r="B230" s="18" t="s">
        <v>256</v>
      </c>
      <c r="C230" s="18" t="s">
        <v>315</v>
      </c>
      <c r="D230" s="18">
        <v>9.3706245935723995</v>
      </c>
    </row>
    <row r="231" spans="1:4" hidden="1" outlineLevel="1">
      <c r="A231" s="18" t="str">
        <f>'Categories Report_0'!$A$6</f>
        <v>Category 1</v>
      </c>
      <c r="B231" s="18" t="s">
        <v>256</v>
      </c>
      <c r="C231" s="18" t="s">
        <v>316</v>
      </c>
      <c r="D231" s="18">
        <v>21.1451467052464</v>
      </c>
    </row>
    <row r="232" spans="1:4" hidden="1" outlineLevel="1">
      <c r="A232" s="18" t="str">
        <f>'Categories Report_0'!$A$6</f>
        <v>Category 1</v>
      </c>
      <c r="B232" s="18" t="s">
        <v>256</v>
      </c>
      <c r="C232" s="18" t="s">
        <v>317</v>
      </c>
      <c r="D232" s="18">
        <v>29.204626104046898</v>
      </c>
    </row>
    <row r="233" spans="1:4" hidden="1" outlineLevel="1">
      <c r="A233" s="18" t="str">
        <f>'Categories Report_0'!$A$6</f>
        <v>Category 1</v>
      </c>
      <c r="B233" s="18" t="s">
        <v>256</v>
      </c>
      <c r="C233" s="18" t="s">
        <v>318</v>
      </c>
      <c r="D233" s="18">
        <v>20.512004773575502</v>
      </c>
    </row>
    <row r="234" spans="1:4" hidden="1" outlineLevel="1">
      <c r="A234" s="18" t="str">
        <f>'Categories Report_0'!$A$6</f>
        <v>Category 1</v>
      </c>
      <c r="B234" s="18" t="s">
        <v>256</v>
      </c>
      <c r="C234" s="18" t="s">
        <v>319</v>
      </c>
      <c r="D234" s="18">
        <v>8.7677228633614792</v>
      </c>
    </row>
    <row r="235" spans="1:4" hidden="1" outlineLevel="1">
      <c r="A235" s="18" t="str">
        <f>'Categories Report_0'!$A$6</f>
        <v>Category 1</v>
      </c>
      <c r="B235" s="18" t="s">
        <v>261</v>
      </c>
      <c r="C235" s="18">
        <v>0</v>
      </c>
      <c r="D235" s="18">
        <v>75</v>
      </c>
    </row>
    <row r="236" spans="1:4" hidden="1" outlineLevel="1">
      <c r="A236" s="18" t="str">
        <f>'Categories Report_0'!$A$6</f>
        <v>Category 1</v>
      </c>
      <c r="B236" s="18" t="s">
        <v>261</v>
      </c>
      <c r="C236" s="18">
        <v>1</v>
      </c>
      <c r="D236" s="18">
        <v>14.0001250398027</v>
      </c>
    </row>
    <row r="237" spans="1:4" hidden="1" outlineLevel="1">
      <c r="A237" s="18" t="str">
        <f>'Categories Report_0'!$A$6</f>
        <v>Category 1</v>
      </c>
      <c r="B237" s="18" t="s">
        <v>264</v>
      </c>
      <c r="C237" s="18">
        <v>0</v>
      </c>
      <c r="D237" s="18">
        <v>63</v>
      </c>
    </row>
    <row r="238" spans="1:4" hidden="1" outlineLevel="1">
      <c r="A238" s="18" t="str">
        <f>'Categories Report_0'!$A$6</f>
        <v>Category 1</v>
      </c>
      <c r="B238" s="18" t="s">
        <v>264</v>
      </c>
      <c r="C238" s="18">
        <v>1</v>
      </c>
      <c r="D238" s="18">
        <v>26.0001250398027</v>
      </c>
    </row>
    <row r="239" spans="1:4" hidden="1" outlineLevel="1">
      <c r="A239" s="18" t="str">
        <f>'Categories Report_0'!$A$6</f>
        <v>Category 1</v>
      </c>
      <c r="B239" s="18" t="s">
        <v>268</v>
      </c>
      <c r="C239" s="18">
        <v>1</v>
      </c>
      <c r="D239" s="18">
        <v>37.000125039802697</v>
      </c>
    </row>
    <row r="240" spans="1:4" hidden="1" outlineLevel="1">
      <c r="A240" s="18" t="str">
        <f>'Categories Report_0'!$A$6</f>
        <v>Category 1</v>
      </c>
      <c r="B240" s="18" t="s">
        <v>268</v>
      </c>
      <c r="C240" s="18">
        <v>0</v>
      </c>
      <c r="D240" s="18">
        <v>52</v>
      </c>
    </row>
    <row r="241" spans="1:4" hidden="1" outlineLevel="1">
      <c r="A241" s="18" t="str">
        <f>'Categories Report_0'!$A$6</f>
        <v>Category 1</v>
      </c>
      <c r="B241" s="18" t="s">
        <v>263</v>
      </c>
      <c r="C241" s="18">
        <v>0</v>
      </c>
      <c r="D241" s="18">
        <v>63</v>
      </c>
    </row>
    <row r="242" spans="1:4" hidden="1" outlineLevel="1">
      <c r="A242" s="18" t="str">
        <f>'Categories Report_0'!$A$6</f>
        <v>Category 1</v>
      </c>
      <c r="B242" s="18" t="s">
        <v>263</v>
      </c>
      <c r="C242" s="18">
        <v>1</v>
      </c>
      <c r="D242" s="18">
        <v>26.0001250398027</v>
      </c>
    </row>
    <row r="243" spans="1:4" hidden="1" outlineLevel="1">
      <c r="A243" s="18" t="str">
        <f>'Categories Report_0'!$A$6</f>
        <v>Category 1</v>
      </c>
      <c r="B243" s="18" t="s">
        <v>271</v>
      </c>
      <c r="C243" s="18">
        <v>0</v>
      </c>
      <c r="D243" s="18">
        <v>49</v>
      </c>
    </row>
    <row r="244" spans="1:4" hidden="1" outlineLevel="1">
      <c r="A244" s="18" t="str">
        <f>'Categories Report_0'!$A$6</f>
        <v>Category 1</v>
      </c>
      <c r="B244" s="18" t="s">
        <v>271</v>
      </c>
      <c r="C244" s="18">
        <v>1</v>
      </c>
      <c r="D244" s="18">
        <v>40.000125039802697</v>
      </c>
    </row>
    <row r="245" spans="1:4" hidden="1" outlineLevel="1">
      <c r="A245" s="18" t="str">
        <f>'Categories Report_0'!$A$6</f>
        <v>Category 1</v>
      </c>
      <c r="B245" s="18" t="s">
        <v>265</v>
      </c>
      <c r="C245" s="18">
        <v>0</v>
      </c>
      <c r="D245" s="18">
        <v>71</v>
      </c>
    </row>
    <row r="246" spans="1:4" hidden="1" outlineLevel="1">
      <c r="A246" s="18" t="str">
        <f>'Categories Report_0'!$A$6</f>
        <v>Category 1</v>
      </c>
      <c r="B246" s="18" t="s">
        <v>265</v>
      </c>
      <c r="C246" s="18">
        <v>1</v>
      </c>
      <c r="D246" s="18">
        <v>18.0001250398027</v>
      </c>
    </row>
    <row r="247" spans="1:4" hidden="1" outlineLevel="1">
      <c r="A247" s="18" t="str">
        <f>'Categories Report_0'!$A$6</f>
        <v>Category 1</v>
      </c>
      <c r="B247" s="18" t="s">
        <v>276</v>
      </c>
      <c r="C247" s="18">
        <v>0</v>
      </c>
      <c r="D247" s="18">
        <v>56</v>
      </c>
    </row>
    <row r="248" spans="1:4" hidden="1" outlineLevel="1">
      <c r="A248" s="18" t="str">
        <f>'Categories Report_0'!$A$6</f>
        <v>Category 1</v>
      </c>
      <c r="B248" s="18" t="s">
        <v>276</v>
      </c>
      <c r="C248" s="18">
        <v>1</v>
      </c>
      <c r="D248" s="18">
        <v>33.000125039802697</v>
      </c>
    </row>
    <row r="249" spans="1:4" hidden="1" outlineLevel="1">
      <c r="A249" s="18" t="str">
        <f>'Categories Report_0'!$A$6</f>
        <v>Category 1</v>
      </c>
      <c r="B249" s="18" t="s">
        <v>286</v>
      </c>
      <c r="C249" s="18">
        <v>0</v>
      </c>
      <c r="D249" s="18">
        <v>27</v>
      </c>
    </row>
    <row r="250" spans="1:4" hidden="1" outlineLevel="1">
      <c r="A250" s="18" t="str">
        <f>'Categories Report_0'!$A$6</f>
        <v>Category 1</v>
      </c>
      <c r="B250" s="18" t="s">
        <v>286</v>
      </c>
      <c r="C250" s="18">
        <v>1</v>
      </c>
      <c r="D250" s="18">
        <v>62.000125039802697</v>
      </c>
    </row>
    <row r="251" spans="1:4" hidden="1" outlineLevel="1">
      <c r="A251" s="18" t="str">
        <f>'Categories Report_0'!$A$6</f>
        <v>Category 1</v>
      </c>
      <c r="B251" s="18" t="s">
        <v>262</v>
      </c>
      <c r="C251" s="18">
        <v>1</v>
      </c>
      <c r="D251" s="18">
        <v>27.0001250398027</v>
      </c>
    </row>
    <row r="252" spans="1:4" hidden="1" outlineLevel="1">
      <c r="A252" s="18" t="str">
        <f>'Categories Report_0'!$A$6</f>
        <v>Category 1</v>
      </c>
      <c r="B252" s="18" t="s">
        <v>262</v>
      </c>
      <c r="C252" s="18">
        <v>0</v>
      </c>
      <c r="D252" s="18">
        <v>62</v>
      </c>
    </row>
    <row r="253" spans="1:4" hidden="1" outlineLevel="1">
      <c r="A253" s="18" t="str">
        <f>'Categories Report_0'!$A$6</f>
        <v>Category 1</v>
      </c>
      <c r="B253" s="18" t="s">
        <v>273</v>
      </c>
      <c r="C253" s="18">
        <v>1</v>
      </c>
      <c r="D253" s="18">
        <v>47.000125039802697</v>
      </c>
    </row>
    <row r="254" spans="1:4" hidden="1" outlineLevel="1">
      <c r="A254" s="18" t="str">
        <f>'Categories Report_0'!$A$6</f>
        <v>Category 1</v>
      </c>
      <c r="B254" s="18" t="s">
        <v>273</v>
      </c>
      <c r="C254" s="18">
        <v>0</v>
      </c>
      <c r="D254" s="18">
        <v>42</v>
      </c>
    </row>
    <row r="255" spans="1:4" hidden="1" outlineLevel="1">
      <c r="A255" s="18" t="str">
        <f>'Categories Report_0'!$A$6</f>
        <v>Category 1</v>
      </c>
      <c r="B255" s="18" t="s">
        <v>279</v>
      </c>
      <c r="C255" s="18">
        <v>1</v>
      </c>
      <c r="D255" s="18">
        <v>65.000125039802697</v>
      </c>
    </row>
    <row r="256" spans="1:4" hidden="1" outlineLevel="1">
      <c r="A256" s="18" t="str">
        <f>'Categories Report_0'!$A$6</f>
        <v>Category 1</v>
      </c>
      <c r="B256" s="18" t="s">
        <v>279</v>
      </c>
      <c r="C256" s="18">
        <v>0</v>
      </c>
      <c r="D256" s="18">
        <v>24</v>
      </c>
    </row>
    <row r="257" spans="1:4" hidden="1" outlineLevel="1">
      <c r="A257" s="18" t="str">
        <f>'Categories Report_0'!$A$6</f>
        <v>Category 1</v>
      </c>
      <c r="B257" s="18" t="s">
        <v>272</v>
      </c>
      <c r="C257" s="18">
        <v>0</v>
      </c>
      <c r="D257" s="18">
        <v>53</v>
      </c>
    </row>
    <row r="258" spans="1:4" hidden="1" outlineLevel="1">
      <c r="A258" s="18" t="str">
        <f>'Categories Report_0'!$A$6</f>
        <v>Category 1</v>
      </c>
      <c r="B258" s="18" t="s">
        <v>272</v>
      </c>
      <c r="C258" s="18">
        <v>1</v>
      </c>
      <c r="D258" s="18">
        <v>36.000125039802697</v>
      </c>
    </row>
    <row r="259" spans="1:4" hidden="1" outlineLevel="1">
      <c r="A259" s="18" t="str">
        <f>'Categories Report_0'!$A$6</f>
        <v>Category 1</v>
      </c>
      <c r="B259" s="18" t="s">
        <v>275</v>
      </c>
      <c r="C259" s="18">
        <v>0</v>
      </c>
      <c r="D259" s="18">
        <v>39</v>
      </c>
    </row>
    <row r="260" spans="1:4" hidden="1" outlineLevel="1">
      <c r="A260" s="18" t="str">
        <f>'Categories Report_0'!$A$6</f>
        <v>Category 1</v>
      </c>
      <c r="B260" s="18" t="s">
        <v>275</v>
      </c>
      <c r="C260" s="18">
        <v>1</v>
      </c>
      <c r="D260" s="18">
        <v>50.000125039802697</v>
      </c>
    </row>
    <row r="261" spans="1:4" hidden="1" outlineLevel="1">
      <c r="A261" s="18" t="str">
        <f>'Categories Report_0'!$A$6</f>
        <v>Category 1</v>
      </c>
      <c r="B261" s="18" t="s">
        <v>287</v>
      </c>
      <c r="C261" s="18">
        <v>1</v>
      </c>
      <c r="D261" s="18">
        <v>62.000125039802697</v>
      </c>
    </row>
    <row r="262" spans="1:4" hidden="1" outlineLevel="1">
      <c r="A262" s="18" t="str">
        <f>'Categories Report_0'!$A$6</f>
        <v>Category 1</v>
      </c>
      <c r="B262" s="18" t="s">
        <v>287</v>
      </c>
      <c r="C262" s="18">
        <v>0</v>
      </c>
      <c r="D262" s="18">
        <v>27</v>
      </c>
    </row>
    <row r="263" spans="1:4" hidden="1" outlineLevel="1">
      <c r="A263" s="18" t="str">
        <f>'Categories Report_0'!$A$6</f>
        <v>Category 1</v>
      </c>
      <c r="B263" s="18" t="s">
        <v>278</v>
      </c>
      <c r="C263" s="18">
        <v>1</v>
      </c>
      <c r="D263" s="18">
        <v>60.000125039802697</v>
      </c>
    </row>
    <row r="264" spans="1:4" hidden="1" outlineLevel="1">
      <c r="A264" s="18" t="str">
        <f>'Categories Report_0'!$A$6</f>
        <v>Category 1</v>
      </c>
      <c r="B264" s="18" t="s">
        <v>278</v>
      </c>
      <c r="C264" s="18">
        <v>0</v>
      </c>
      <c r="D264" s="18">
        <v>29</v>
      </c>
    </row>
    <row r="265" spans="1:4" hidden="1" outlineLevel="1">
      <c r="A265" s="18" t="str">
        <f>'Categories Report_0'!$A$6</f>
        <v>Category 1</v>
      </c>
      <c r="B265" s="18" t="s">
        <v>260</v>
      </c>
      <c r="C265" s="18">
        <v>0</v>
      </c>
      <c r="D265" s="18">
        <v>66</v>
      </c>
    </row>
    <row r="266" spans="1:4" hidden="1" outlineLevel="1">
      <c r="A266" s="18" t="str">
        <f>'Categories Report_0'!$A$6</f>
        <v>Category 1</v>
      </c>
      <c r="B266" s="18" t="s">
        <v>260</v>
      </c>
      <c r="C266" s="18">
        <v>1</v>
      </c>
      <c r="D266" s="18">
        <v>23.0001250398027</v>
      </c>
    </row>
    <row r="267" spans="1:4" hidden="1" outlineLevel="1">
      <c r="A267" s="18" t="str">
        <f>'Categories Report_0'!$A$6</f>
        <v>Category 1</v>
      </c>
      <c r="B267" s="18" t="s">
        <v>288</v>
      </c>
      <c r="C267" s="18">
        <v>1</v>
      </c>
      <c r="D267" s="18">
        <v>72.000125039802697</v>
      </c>
    </row>
    <row r="268" spans="1:4" hidden="1" outlineLevel="1">
      <c r="A268" s="18" t="str">
        <f>'Categories Report_0'!$A$6</f>
        <v>Category 1</v>
      </c>
      <c r="B268" s="18" t="s">
        <v>288</v>
      </c>
      <c r="C268" s="18">
        <v>0</v>
      </c>
      <c r="D268" s="18">
        <v>17</v>
      </c>
    </row>
    <row r="269" spans="1:4" hidden="1" outlineLevel="1">
      <c r="A269" s="18" t="str">
        <f>'Categories Report_0'!$A$6</f>
        <v>Category 1</v>
      </c>
      <c r="B269" s="18" t="s">
        <v>282</v>
      </c>
      <c r="C269" s="18">
        <v>0</v>
      </c>
      <c r="D269" s="18">
        <v>22</v>
      </c>
    </row>
    <row r="270" spans="1:4" hidden="1" outlineLevel="1">
      <c r="A270" s="18" t="str">
        <f>'Categories Report_0'!$A$6</f>
        <v>Category 1</v>
      </c>
      <c r="B270" s="18" t="s">
        <v>282</v>
      </c>
      <c r="C270" s="18">
        <v>1</v>
      </c>
      <c r="D270" s="18">
        <v>67.000125039802697</v>
      </c>
    </row>
    <row r="271" spans="1:4" hidden="1" outlineLevel="1">
      <c r="A271" s="18" t="str">
        <f>'Categories Report_0'!$A$6</f>
        <v>Category 1</v>
      </c>
      <c r="B271" s="18" t="s">
        <v>267</v>
      </c>
      <c r="C271" s="18">
        <v>0</v>
      </c>
      <c r="D271" s="18">
        <v>52</v>
      </c>
    </row>
    <row r="272" spans="1:4" hidden="1" outlineLevel="1">
      <c r="A272" s="18" t="str">
        <f>'Categories Report_0'!$A$6</f>
        <v>Category 1</v>
      </c>
      <c r="B272" s="18" t="s">
        <v>267</v>
      </c>
      <c r="C272" s="18">
        <v>1</v>
      </c>
      <c r="D272" s="18">
        <v>37.000125039802697</v>
      </c>
    </row>
    <row r="273" spans="1:4" hidden="1" outlineLevel="1">
      <c r="A273" s="18" t="str">
        <f>'Categories Report_0'!$A$6</f>
        <v>Category 1</v>
      </c>
      <c r="B273" s="18" t="s">
        <v>281</v>
      </c>
      <c r="C273" s="18">
        <v>1</v>
      </c>
      <c r="D273" s="18">
        <v>66.000125039802697</v>
      </c>
    </row>
    <row r="274" spans="1:4" hidden="1" outlineLevel="1">
      <c r="A274" s="18" t="str">
        <f>'Categories Report_0'!$A$6</f>
        <v>Category 1</v>
      </c>
      <c r="B274" s="18" t="s">
        <v>281</v>
      </c>
      <c r="C274" s="18">
        <v>0</v>
      </c>
      <c r="D274" s="18">
        <v>23</v>
      </c>
    </row>
    <row r="275" spans="1:4" hidden="1" outlineLevel="1">
      <c r="A275" s="18" t="str">
        <f>'Categories Report_0'!$A$6</f>
        <v>Category 1</v>
      </c>
      <c r="B275" s="18" t="s">
        <v>283</v>
      </c>
      <c r="C275" s="18">
        <v>1</v>
      </c>
      <c r="D275" s="18">
        <v>64.000125039802697</v>
      </c>
    </row>
    <row r="276" spans="1:4" hidden="1" outlineLevel="1">
      <c r="A276" s="18" t="str">
        <f>'Categories Report_0'!$A$6</f>
        <v>Category 1</v>
      </c>
      <c r="B276" s="18" t="s">
        <v>283</v>
      </c>
      <c r="C276" s="18">
        <v>0</v>
      </c>
      <c r="D276" s="18">
        <v>25</v>
      </c>
    </row>
    <row r="277" spans="1:4" hidden="1" outlineLevel="1">
      <c r="A277" s="18" t="str">
        <f>'Categories Report_0'!$A$6</f>
        <v>Category 1</v>
      </c>
      <c r="B277" s="18" t="s">
        <v>284</v>
      </c>
      <c r="C277" s="18">
        <v>1</v>
      </c>
      <c r="D277" s="18">
        <v>61.000125039802697</v>
      </c>
    </row>
    <row r="278" spans="1:4" hidden="1" outlineLevel="1">
      <c r="A278" s="18" t="str">
        <f>'Categories Report_0'!$A$6</f>
        <v>Category 1</v>
      </c>
      <c r="B278" s="18" t="s">
        <v>284</v>
      </c>
      <c r="C278" s="18">
        <v>0</v>
      </c>
      <c r="D278" s="18">
        <v>28</v>
      </c>
    </row>
    <row r="279" spans="1:4" hidden="1" outlineLevel="1">
      <c r="A279" s="18" t="str">
        <f>'Categories Report_0'!$A$6</f>
        <v>Category 1</v>
      </c>
      <c r="B279" s="18" t="s">
        <v>280</v>
      </c>
      <c r="C279" s="18">
        <v>1</v>
      </c>
      <c r="D279" s="18">
        <v>57.000125039802697</v>
      </c>
    </row>
    <row r="280" spans="1:4" hidden="1" outlineLevel="1">
      <c r="A280" s="18" t="str">
        <f>'Categories Report_0'!$A$6</f>
        <v>Category 1</v>
      </c>
      <c r="B280" s="18" t="s">
        <v>280</v>
      </c>
      <c r="C280" s="18">
        <v>0</v>
      </c>
      <c r="D280" s="18">
        <v>32</v>
      </c>
    </row>
    <row r="281" spans="1:4" hidden="1" outlineLevel="1">
      <c r="A281" s="18" t="str">
        <f>'Categories Report_0'!$A$6</f>
        <v>Category 1</v>
      </c>
      <c r="B281" s="18" t="s">
        <v>266</v>
      </c>
      <c r="C281" s="18">
        <v>0</v>
      </c>
      <c r="D281" s="18">
        <v>57</v>
      </c>
    </row>
    <row r="282" spans="1:4" hidden="1" outlineLevel="1">
      <c r="A282" s="18" t="str">
        <f>'Categories Report_0'!$A$6</f>
        <v>Category 1</v>
      </c>
      <c r="B282" s="18" t="s">
        <v>266</v>
      </c>
      <c r="C282" s="18">
        <v>1</v>
      </c>
      <c r="D282" s="18">
        <v>32.000125039802697</v>
      </c>
    </row>
    <row r="283" spans="1:4" hidden="1" outlineLevel="1">
      <c r="A283" s="18" t="str">
        <f>'Categories Report_0'!$A$6</f>
        <v>Category 1</v>
      </c>
      <c r="B283" s="18" t="s">
        <v>285</v>
      </c>
      <c r="C283" s="18">
        <v>1</v>
      </c>
      <c r="D283" s="18">
        <v>69.000125039802697</v>
      </c>
    </row>
    <row r="284" spans="1:4" hidden="1" outlineLevel="1">
      <c r="A284" s="18" t="str">
        <f>'Categories Report_0'!$A$6</f>
        <v>Category 1</v>
      </c>
      <c r="B284" s="18" t="s">
        <v>285</v>
      </c>
      <c r="C284" s="18">
        <v>0</v>
      </c>
      <c r="D284" s="18">
        <v>20</v>
      </c>
    </row>
    <row r="285" spans="1:4" hidden="1" outlineLevel="1">
      <c r="A285" s="18" t="str">
        <f>'Categories Report_0'!$A$6</f>
        <v>Category 1</v>
      </c>
      <c r="B285" s="18" t="s">
        <v>277</v>
      </c>
      <c r="C285" s="18">
        <v>0</v>
      </c>
      <c r="D285" s="18">
        <v>32</v>
      </c>
    </row>
    <row r="286" spans="1:4" hidden="1" outlineLevel="1">
      <c r="A286" s="18" t="str">
        <f>'Categories Report_0'!$A$6</f>
        <v>Category 1</v>
      </c>
      <c r="B286" s="18" t="s">
        <v>277</v>
      </c>
      <c r="C286" s="18">
        <v>1</v>
      </c>
      <c r="D286" s="18">
        <v>57.000125039802697</v>
      </c>
    </row>
    <row r="287" spans="1:4" hidden="1" outlineLevel="1">
      <c r="A287" s="18" t="str">
        <f>'Categories Report_0'!$A$6</f>
        <v>Category 1</v>
      </c>
      <c r="B287" s="18" t="s">
        <v>258</v>
      </c>
      <c r="C287" s="18">
        <v>0</v>
      </c>
      <c r="D287" s="18">
        <v>70</v>
      </c>
    </row>
    <row r="288" spans="1:4" hidden="1" outlineLevel="1">
      <c r="A288" s="18" t="str">
        <f>'Categories Report_0'!$A$6</f>
        <v>Category 1</v>
      </c>
      <c r="B288" s="18" t="s">
        <v>258</v>
      </c>
      <c r="C288" s="18">
        <v>1</v>
      </c>
      <c r="D288" s="18">
        <v>19.0001250398027</v>
      </c>
    </row>
    <row r="289" spans="1:4" hidden="1" outlineLevel="1">
      <c r="A289" s="18" t="str">
        <f>'Categories Report_0'!$A$6</f>
        <v>Category 1</v>
      </c>
      <c r="B289" s="18" t="s">
        <v>290</v>
      </c>
      <c r="C289" s="18">
        <v>1</v>
      </c>
      <c r="D289" s="18">
        <v>74.000125039802697</v>
      </c>
    </row>
    <row r="290" spans="1:4" hidden="1" outlineLevel="1">
      <c r="A290" s="18" t="str">
        <f>'Categories Report_0'!$A$6</f>
        <v>Category 1</v>
      </c>
      <c r="B290" s="18" t="s">
        <v>290</v>
      </c>
      <c r="C290" s="18">
        <v>0</v>
      </c>
      <c r="D290" s="18">
        <v>15</v>
      </c>
    </row>
    <row r="291" spans="1:4" hidden="1" outlineLevel="1">
      <c r="A291" s="18" t="str">
        <f>'Categories Report_0'!$A$6</f>
        <v>Category 1</v>
      </c>
      <c r="B291" s="18" t="s">
        <v>274</v>
      </c>
      <c r="C291" s="18">
        <v>0</v>
      </c>
      <c r="D291" s="18">
        <v>56</v>
      </c>
    </row>
    <row r="292" spans="1:4" hidden="1" outlineLevel="1">
      <c r="A292" s="18" t="str">
        <f>'Categories Report_0'!$A$6</f>
        <v>Category 1</v>
      </c>
      <c r="B292" s="18" t="s">
        <v>274</v>
      </c>
      <c r="C292" s="18">
        <v>1</v>
      </c>
      <c r="D292" s="18">
        <v>33.000125039802697</v>
      </c>
    </row>
    <row r="293" spans="1:4" hidden="1" outlineLevel="1">
      <c r="A293" s="18" t="str">
        <f>'Categories Report_0'!$A$6</f>
        <v>Category 1</v>
      </c>
      <c r="B293" s="18" t="s">
        <v>289</v>
      </c>
      <c r="C293" s="18">
        <v>1</v>
      </c>
      <c r="D293" s="18">
        <v>69.000125039802697</v>
      </c>
    </row>
    <row r="294" spans="1:4" hidden="1" outlineLevel="1">
      <c r="A294" s="18" t="str">
        <f>'Categories Report_0'!$A$6</f>
        <v>Category 1</v>
      </c>
      <c r="B294" s="18" t="s">
        <v>289</v>
      </c>
      <c r="C294" s="18">
        <v>0</v>
      </c>
      <c r="D294" s="18">
        <v>20</v>
      </c>
    </row>
    <row r="295" spans="1:4" hidden="1" outlineLevel="1">
      <c r="A295" s="18" t="str">
        <f>'Categories Report_0'!$A$7</f>
        <v>Category 2</v>
      </c>
      <c r="B295" s="18" t="s">
        <v>325</v>
      </c>
      <c r="C295" s="18" t="s">
        <v>326</v>
      </c>
      <c r="D295" s="18">
        <v>41</v>
      </c>
    </row>
    <row r="296" spans="1:4" hidden="1" outlineLevel="1">
      <c r="A296" s="18" t="str">
        <f>'Categories Report_0'!$A$7</f>
        <v>Category 2</v>
      </c>
      <c r="B296" s="18" t="s">
        <v>325</v>
      </c>
      <c r="C296" s="18" t="s">
        <v>327</v>
      </c>
      <c r="D296" s="18">
        <v>15.9998749601973</v>
      </c>
    </row>
    <row r="297" spans="1:4" hidden="1" outlineLevel="1">
      <c r="A297" s="18" t="str">
        <f>'Categories Report_0'!$A$7</f>
        <v>Category 2</v>
      </c>
      <c r="B297" s="18" t="s">
        <v>3</v>
      </c>
      <c r="C297" s="18" t="s">
        <v>315</v>
      </c>
      <c r="D297" s="18">
        <v>8.4906298871007202</v>
      </c>
    </row>
    <row r="298" spans="1:4" hidden="1" outlineLevel="1">
      <c r="A298" s="18" t="str">
        <f>'Categories Report_0'!$A$7</f>
        <v>Category 2</v>
      </c>
      <c r="B298" s="18" t="s">
        <v>3</v>
      </c>
      <c r="C298" s="18" t="s">
        <v>316</v>
      </c>
      <c r="D298" s="18">
        <v>14.743559760756799</v>
      </c>
    </row>
    <row r="299" spans="1:4" hidden="1" outlineLevel="1">
      <c r="A299" s="18" t="str">
        <f>'Categories Report_0'!$A$7</f>
        <v>Category 2</v>
      </c>
      <c r="B299" s="18" t="s">
        <v>3</v>
      </c>
      <c r="C299" s="18" t="s">
        <v>317</v>
      </c>
      <c r="D299" s="18">
        <v>17.6271056901696</v>
      </c>
    </row>
    <row r="300" spans="1:4" hidden="1" outlineLevel="1">
      <c r="A300" s="18" t="str">
        <f>'Categories Report_0'!$A$7</f>
        <v>Category 2</v>
      </c>
      <c r="B300" s="18" t="s">
        <v>3</v>
      </c>
      <c r="C300" s="18" t="s">
        <v>318</v>
      </c>
      <c r="D300" s="18">
        <v>11.3693092368545</v>
      </c>
    </row>
    <row r="301" spans="1:4" hidden="1" outlineLevel="1">
      <c r="A301" s="18" t="str">
        <f>'Categories Report_0'!$A$7</f>
        <v>Category 2</v>
      </c>
      <c r="B301" s="18" t="s">
        <v>3</v>
      </c>
      <c r="C301" s="18" t="s">
        <v>319</v>
      </c>
      <c r="D301" s="18">
        <v>4.7692703853156102</v>
      </c>
    </row>
    <row r="302" spans="1:4" hidden="1" outlineLevel="1">
      <c r="A302" s="18" t="str">
        <f>'Categories Report_0'!$A$7</f>
        <v>Category 2</v>
      </c>
      <c r="B302" s="18" t="s">
        <v>254</v>
      </c>
      <c r="C302" s="18" t="s">
        <v>319</v>
      </c>
      <c r="D302" s="18">
        <v>56.999874960197303</v>
      </c>
    </row>
    <row r="303" spans="1:4" hidden="1" outlineLevel="1">
      <c r="A303" s="18" t="str">
        <f>'Categories Report_0'!$A$7</f>
        <v>Category 2</v>
      </c>
      <c r="B303" s="18" t="s">
        <v>269</v>
      </c>
      <c r="C303" s="18">
        <v>10</v>
      </c>
      <c r="D303" s="18">
        <v>51.999874960197303</v>
      </c>
    </row>
    <row r="304" spans="1:4" hidden="1" outlineLevel="1">
      <c r="A304" s="18" t="str">
        <f>'Categories Report_0'!$A$7</f>
        <v>Category 2</v>
      </c>
      <c r="B304" s="18" t="s">
        <v>269</v>
      </c>
      <c r="C304" s="18">
        <v>6.67</v>
      </c>
      <c r="D304" s="18">
        <v>3</v>
      </c>
    </row>
    <row r="305" spans="1:4" hidden="1" outlineLevel="1">
      <c r="A305" s="18" t="str">
        <f>'Categories Report_0'!$A$7</f>
        <v>Category 2</v>
      </c>
      <c r="B305" s="18" t="s">
        <v>269</v>
      </c>
      <c r="C305" s="18">
        <v>8.33</v>
      </c>
      <c r="D305" s="18">
        <v>2</v>
      </c>
    </row>
    <row r="306" spans="1:4" hidden="1" outlineLevel="1">
      <c r="A306" s="18" t="str">
        <f>'Categories Report_0'!$A$7</f>
        <v>Category 2</v>
      </c>
      <c r="B306" s="18" t="s">
        <v>256</v>
      </c>
      <c r="C306" s="18" t="s">
        <v>317</v>
      </c>
      <c r="D306" s="22">
        <v>6.8772064724700395E-7</v>
      </c>
    </row>
    <row r="307" spans="1:4" hidden="1" outlineLevel="1">
      <c r="A307" s="18" t="str">
        <f>'Categories Report_0'!$A$7</f>
        <v>Category 2</v>
      </c>
      <c r="B307" s="18" t="s">
        <v>256</v>
      </c>
      <c r="C307" s="18" t="s">
        <v>318</v>
      </c>
      <c r="D307" s="18">
        <v>2.1832592032960099</v>
      </c>
    </row>
    <row r="308" spans="1:4" hidden="1" outlineLevel="1">
      <c r="A308" s="18" t="str">
        <f>'Categories Report_0'!$A$7</f>
        <v>Category 2</v>
      </c>
      <c r="B308" s="18" t="s">
        <v>256</v>
      </c>
      <c r="C308" s="18" t="s">
        <v>319</v>
      </c>
      <c r="D308" s="18">
        <v>54.8166150691806</v>
      </c>
    </row>
    <row r="309" spans="1:4" hidden="1" outlineLevel="1">
      <c r="A309" s="18" t="str">
        <f>'Categories Report_0'!$A$7</f>
        <v>Category 2</v>
      </c>
      <c r="B309" s="18" t="s">
        <v>261</v>
      </c>
      <c r="C309" s="18">
        <v>0</v>
      </c>
      <c r="D309" s="18">
        <v>5</v>
      </c>
    </row>
    <row r="310" spans="1:4" hidden="1" outlineLevel="1">
      <c r="A310" s="18" t="str">
        <f>'Categories Report_0'!$A$7</f>
        <v>Category 2</v>
      </c>
      <c r="B310" s="18" t="s">
        <v>261</v>
      </c>
      <c r="C310" s="18">
        <v>1</v>
      </c>
      <c r="D310" s="18">
        <v>51.999874960197303</v>
      </c>
    </row>
    <row r="311" spans="1:4" hidden="1" outlineLevel="1">
      <c r="A311" s="18" t="str">
        <f>'Categories Report_0'!$A$7</f>
        <v>Category 2</v>
      </c>
      <c r="B311" s="18" t="s">
        <v>264</v>
      </c>
      <c r="C311" s="18">
        <v>0</v>
      </c>
      <c r="D311" s="18">
        <v>2</v>
      </c>
    </row>
    <row r="312" spans="1:4" hidden="1" outlineLevel="1">
      <c r="A312" s="18" t="str">
        <f>'Categories Report_0'!$A$7</f>
        <v>Category 2</v>
      </c>
      <c r="B312" s="18" t="s">
        <v>264</v>
      </c>
      <c r="C312" s="18">
        <v>1</v>
      </c>
      <c r="D312" s="18">
        <v>54.999874960197303</v>
      </c>
    </row>
    <row r="313" spans="1:4" hidden="1" outlineLevel="1">
      <c r="A313" s="18" t="str">
        <f>'Categories Report_0'!$A$7</f>
        <v>Category 2</v>
      </c>
      <c r="B313" s="18" t="s">
        <v>268</v>
      </c>
      <c r="C313" s="18">
        <v>1</v>
      </c>
      <c r="D313" s="18">
        <v>56.999874960197303</v>
      </c>
    </row>
    <row r="314" spans="1:4" hidden="1" outlineLevel="1">
      <c r="A314" s="18" t="str">
        <f>'Categories Report_0'!$A$7</f>
        <v>Category 2</v>
      </c>
      <c r="B314" s="18" t="s">
        <v>263</v>
      </c>
      <c r="C314" s="18">
        <v>0</v>
      </c>
      <c r="D314" s="18">
        <v>1</v>
      </c>
    </row>
    <row r="315" spans="1:4" hidden="1" outlineLevel="1">
      <c r="A315" s="18" t="str">
        <f>'Categories Report_0'!$A$7</f>
        <v>Category 2</v>
      </c>
      <c r="B315" s="18" t="s">
        <v>263</v>
      </c>
      <c r="C315" s="18">
        <v>1</v>
      </c>
      <c r="D315" s="18">
        <v>55.999874960197303</v>
      </c>
    </row>
    <row r="316" spans="1:4" hidden="1" outlineLevel="1">
      <c r="A316" s="18" t="str">
        <f>'Categories Report_0'!$A$7</f>
        <v>Category 2</v>
      </c>
      <c r="B316" s="18" t="s">
        <v>271</v>
      </c>
      <c r="C316" s="18">
        <v>0</v>
      </c>
      <c r="D316" s="18">
        <v>1</v>
      </c>
    </row>
    <row r="317" spans="1:4" hidden="1" outlineLevel="1">
      <c r="A317" s="18" t="str">
        <f>'Categories Report_0'!$A$7</f>
        <v>Category 2</v>
      </c>
      <c r="B317" s="18" t="s">
        <v>271</v>
      </c>
      <c r="C317" s="18">
        <v>1</v>
      </c>
      <c r="D317" s="18">
        <v>55.999874960197303</v>
      </c>
    </row>
    <row r="318" spans="1:4" hidden="1" outlineLevel="1">
      <c r="A318" s="18" t="str">
        <f>'Categories Report_0'!$A$7</f>
        <v>Category 2</v>
      </c>
      <c r="B318" s="18" t="s">
        <v>265</v>
      </c>
      <c r="C318" s="18">
        <v>0</v>
      </c>
      <c r="D318" s="18">
        <v>6</v>
      </c>
    </row>
    <row r="319" spans="1:4" hidden="1" outlineLevel="1">
      <c r="A319" s="18" t="str">
        <f>'Categories Report_0'!$A$7</f>
        <v>Category 2</v>
      </c>
      <c r="B319" s="18" t="s">
        <v>265</v>
      </c>
      <c r="C319" s="18">
        <v>1</v>
      </c>
      <c r="D319" s="18">
        <v>50.999874960197303</v>
      </c>
    </row>
    <row r="320" spans="1:4" hidden="1" outlineLevel="1">
      <c r="A320" s="18" t="str">
        <f>'Categories Report_0'!$A$7</f>
        <v>Category 2</v>
      </c>
      <c r="B320" s="18" t="s">
        <v>276</v>
      </c>
      <c r="C320" s="18">
        <v>0</v>
      </c>
      <c r="D320" s="18">
        <v>9</v>
      </c>
    </row>
    <row r="321" spans="1:4" hidden="1" outlineLevel="1">
      <c r="A321" s="18" t="str">
        <f>'Categories Report_0'!$A$7</f>
        <v>Category 2</v>
      </c>
      <c r="B321" s="18" t="s">
        <v>276</v>
      </c>
      <c r="C321" s="18">
        <v>1</v>
      </c>
      <c r="D321" s="18">
        <v>47.999874960197303</v>
      </c>
    </row>
    <row r="322" spans="1:4" hidden="1" outlineLevel="1">
      <c r="A322" s="18" t="str">
        <f>'Categories Report_0'!$A$7</f>
        <v>Category 2</v>
      </c>
      <c r="B322" s="18" t="s">
        <v>286</v>
      </c>
      <c r="C322" s="18">
        <v>0</v>
      </c>
      <c r="D322" s="18">
        <v>2</v>
      </c>
    </row>
    <row r="323" spans="1:4" hidden="1" outlineLevel="1">
      <c r="A323" s="18" t="str">
        <f>'Categories Report_0'!$A$7</f>
        <v>Category 2</v>
      </c>
      <c r="B323" s="18" t="s">
        <v>286</v>
      </c>
      <c r="C323" s="18">
        <v>1</v>
      </c>
      <c r="D323" s="18">
        <v>54.999874960197303</v>
      </c>
    </row>
    <row r="324" spans="1:4" hidden="1" outlineLevel="1">
      <c r="A324" s="18" t="str">
        <f>'Categories Report_0'!$A$7</f>
        <v>Category 2</v>
      </c>
      <c r="B324" s="18" t="s">
        <v>262</v>
      </c>
      <c r="C324" s="18">
        <v>1</v>
      </c>
      <c r="D324" s="18">
        <v>56.999874960197303</v>
      </c>
    </row>
    <row r="325" spans="1:4" hidden="1" outlineLevel="1">
      <c r="A325" s="18" t="str">
        <f>'Categories Report_0'!$A$7</f>
        <v>Category 2</v>
      </c>
      <c r="B325" s="18" t="s">
        <v>273</v>
      </c>
      <c r="C325" s="18">
        <v>1</v>
      </c>
      <c r="D325" s="18">
        <v>56.999874960197303</v>
      </c>
    </row>
    <row r="326" spans="1:4" hidden="1" outlineLevel="1">
      <c r="A326" s="18" t="str">
        <f>'Categories Report_0'!$A$7</f>
        <v>Category 2</v>
      </c>
      <c r="B326" s="18" t="s">
        <v>279</v>
      </c>
      <c r="C326" s="18">
        <v>1</v>
      </c>
      <c r="D326" s="18">
        <v>56.999874960197303</v>
      </c>
    </row>
    <row r="327" spans="1:4" hidden="1" outlineLevel="1">
      <c r="A327" s="18" t="str">
        <f>'Categories Report_0'!$A$7</f>
        <v>Category 2</v>
      </c>
      <c r="B327" s="18" t="s">
        <v>272</v>
      </c>
      <c r="C327" s="18">
        <v>0</v>
      </c>
      <c r="D327" s="18">
        <v>3</v>
      </c>
    </row>
    <row r="328" spans="1:4" hidden="1" outlineLevel="1">
      <c r="A328" s="18" t="str">
        <f>'Categories Report_0'!$A$7</f>
        <v>Category 2</v>
      </c>
      <c r="B328" s="18" t="s">
        <v>272</v>
      </c>
      <c r="C328" s="18">
        <v>1</v>
      </c>
      <c r="D328" s="18">
        <v>53.999874960197303</v>
      </c>
    </row>
    <row r="329" spans="1:4" hidden="1" outlineLevel="1">
      <c r="A329" s="18" t="str">
        <f>'Categories Report_0'!$A$7</f>
        <v>Category 2</v>
      </c>
      <c r="B329" s="18" t="s">
        <v>275</v>
      </c>
      <c r="C329" s="18">
        <v>0</v>
      </c>
      <c r="D329" s="18">
        <v>1</v>
      </c>
    </row>
    <row r="330" spans="1:4" hidden="1" outlineLevel="1">
      <c r="A330" s="18" t="str">
        <f>'Categories Report_0'!$A$7</f>
        <v>Category 2</v>
      </c>
      <c r="B330" s="18" t="s">
        <v>275</v>
      </c>
      <c r="C330" s="18">
        <v>1</v>
      </c>
      <c r="D330" s="18">
        <v>55.999874960197303</v>
      </c>
    </row>
    <row r="331" spans="1:4" hidden="1" outlineLevel="1">
      <c r="A331" s="18" t="str">
        <f>'Categories Report_0'!$A$7</f>
        <v>Category 2</v>
      </c>
      <c r="B331" s="18" t="s">
        <v>287</v>
      </c>
      <c r="C331" s="18">
        <v>1</v>
      </c>
      <c r="D331" s="18">
        <v>53.999874960197303</v>
      </c>
    </row>
    <row r="332" spans="1:4" hidden="1" outlineLevel="1">
      <c r="A332" s="18" t="str">
        <f>'Categories Report_0'!$A$7</f>
        <v>Category 2</v>
      </c>
      <c r="B332" s="18" t="s">
        <v>287</v>
      </c>
      <c r="C332" s="18">
        <v>0</v>
      </c>
      <c r="D332" s="18">
        <v>3</v>
      </c>
    </row>
    <row r="333" spans="1:4" hidden="1" outlineLevel="1">
      <c r="A333" s="18" t="str">
        <f>'Categories Report_0'!$A$7</f>
        <v>Category 2</v>
      </c>
      <c r="B333" s="18" t="s">
        <v>278</v>
      </c>
      <c r="C333" s="18">
        <v>1</v>
      </c>
      <c r="D333" s="18">
        <v>55.999874960197303</v>
      </c>
    </row>
    <row r="334" spans="1:4" hidden="1" outlineLevel="1">
      <c r="A334" s="18" t="str">
        <f>'Categories Report_0'!$A$7</f>
        <v>Category 2</v>
      </c>
      <c r="B334" s="18" t="s">
        <v>278</v>
      </c>
      <c r="C334" s="18">
        <v>0</v>
      </c>
      <c r="D334" s="18">
        <v>1</v>
      </c>
    </row>
    <row r="335" spans="1:4" hidden="1" outlineLevel="1">
      <c r="A335" s="18" t="str">
        <f>'Categories Report_0'!$A$7</f>
        <v>Category 2</v>
      </c>
      <c r="B335" s="18" t="s">
        <v>260</v>
      </c>
      <c r="C335" s="18">
        <v>1</v>
      </c>
      <c r="D335" s="18">
        <v>56.999874960197303</v>
      </c>
    </row>
    <row r="336" spans="1:4" hidden="1" outlineLevel="1">
      <c r="A336" s="18" t="str">
        <f>'Categories Report_0'!$A$7</f>
        <v>Category 2</v>
      </c>
      <c r="B336" s="18" t="s">
        <v>288</v>
      </c>
      <c r="C336" s="18">
        <v>1</v>
      </c>
      <c r="D336" s="18">
        <v>55.999874960197303</v>
      </c>
    </row>
    <row r="337" spans="1:4" hidden="1" outlineLevel="1">
      <c r="A337" s="18" t="str">
        <f>'Categories Report_0'!$A$7</f>
        <v>Category 2</v>
      </c>
      <c r="B337" s="18" t="s">
        <v>288</v>
      </c>
      <c r="C337" s="18">
        <v>0</v>
      </c>
      <c r="D337" s="18">
        <v>1</v>
      </c>
    </row>
    <row r="338" spans="1:4" hidden="1" outlineLevel="1">
      <c r="A338" s="18" t="str">
        <f>'Categories Report_0'!$A$7</f>
        <v>Category 2</v>
      </c>
      <c r="B338" s="18" t="s">
        <v>282</v>
      </c>
      <c r="C338" s="18">
        <v>1</v>
      </c>
      <c r="D338" s="18">
        <v>56.999874960197303</v>
      </c>
    </row>
    <row r="339" spans="1:4" hidden="1" outlineLevel="1">
      <c r="A339" s="18" t="str">
        <f>'Categories Report_0'!$A$7</f>
        <v>Category 2</v>
      </c>
      <c r="B339" s="18" t="s">
        <v>267</v>
      </c>
      <c r="C339" s="18">
        <v>1</v>
      </c>
      <c r="D339" s="18">
        <v>56.999874960197303</v>
      </c>
    </row>
    <row r="340" spans="1:4" hidden="1" outlineLevel="1">
      <c r="A340" s="18" t="str">
        <f>'Categories Report_0'!$A$7</f>
        <v>Category 2</v>
      </c>
      <c r="B340" s="18" t="s">
        <v>281</v>
      </c>
      <c r="C340" s="18">
        <v>1</v>
      </c>
      <c r="D340" s="18">
        <v>56.999874960197303</v>
      </c>
    </row>
    <row r="341" spans="1:4" hidden="1" outlineLevel="1">
      <c r="A341" s="18" t="str">
        <f>'Categories Report_0'!$A$7</f>
        <v>Category 2</v>
      </c>
      <c r="B341" s="18" t="s">
        <v>283</v>
      </c>
      <c r="C341" s="18">
        <v>1</v>
      </c>
      <c r="D341" s="18">
        <v>55.999874960197303</v>
      </c>
    </row>
    <row r="342" spans="1:4" hidden="1" outlineLevel="1">
      <c r="A342" s="18" t="str">
        <f>'Categories Report_0'!$A$7</f>
        <v>Category 2</v>
      </c>
      <c r="B342" s="18" t="s">
        <v>283</v>
      </c>
      <c r="C342" s="18">
        <v>0</v>
      </c>
      <c r="D342" s="18">
        <v>1</v>
      </c>
    </row>
    <row r="343" spans="1:4" hidden="1" outlineLevel="1">
      <c r="A343" s="18" t="str">
        <f>'Categories Report_0'!$A$7</f>
        <v>Category 2</v>
      </c>
      <c r="B343" s="18" t="s">
        <v>284</v>
      </c>
      <c r="C343" s="18">
        <v>1</v>
      </c>
      <c r="D343" s="18">
        <v>54.999874960197303</v>
      </c>
    </row>
    <row r="344" spans="1:4" hidden="1" outlineLevel="1">
      <c r="A344" s="18" t="str">
        <f>'Categories Report_0'!$A$7</f>
        <v>Category 2</v>
      </c>
      <c r="B344" s="18" t="s">
        <v>284</v>
      </c>
      <c r="C344" s="18">
        <v>0</v>
      </c>
      <c r="D344" s="18">
        <v>2</v>
      </c>
    </row>
    <row r="345" spans="1:4" hidden="1" outlineLevel="1">
      <c r="A345" s="18" t="str">
        <f>'Categories Report_0'!$A$7</f>
        <v>Category 2</v>
      </c>
      <c r="B345" s="18" t="s">
        <v>280</v>
      </c>
      <c r="C345" s="18">
        <v>1</v>
      </c>
      <c r="D345" s="18">
        <v>54.999874960197303</v>
      </c>
    </row>
    <row r="346" spans="1:4" hidden="1" outlineLevel="1">
      <c r="A346" s="18" t="str">
        <f>'Categories Report_0'!$A$7</f>
        <v>Category 2</v>
      </c>
      <c r="B346" s="18" t="s">
        <v>280</v>
      </c>
      <c r="C346" s="18">
        <v>0</v>
      </c>
      <c r="D346" s="18">
        <v>2</v>
      </c>
    </row>
    <row r="347" spans="1:4" hidden="1" outlineLevel="1">
      <c r="A347" s="18" t="str">
        <f>'Categories Report_0'!$A$7</f>
        <v>Category 2</v>
      </c>
      <c r="B347" s="18" t="s">
        <v>266</v>
      </c>
      <c r="C347" s="18">
        <v>0</v>
      </c>
      <c r="D347" s="18">
        <v>1</v>
      </c>
    </row>
    <row r="348" spans="1:4" hidden="1" outlineLevel="1">
      <c r="A348" s="18" t="str">
        <f>'Categories Report_0'!$A$7</f>
        <v>Category 2</v>
      </c>
      <c r="B348" s="18" t="s">
        <v>266</v>
      </c>
      <c r="C348" s="18">
        <v>1</v>
      </c>
      <c r="D348" s="18">
        <v>55.999874960197303</v>
      </c>
    </row>
    <row r="349" spans="1:4" hidden="1" outlineLevel="1">
      <c r="A349" s="18" t="str">
        <f>'Categories Report_0'!$A$7</f>
        <v>Category 2</v>
      </c>
      <c r="B349" s="18" t="s">
        <v>285</v>
      </c>
      <c r="C349" s="18">
        <v>1</v>
      </c>
      <c r="D349" s="18">
        <v>56.999874960197303</v>
      </c>
    </row>
    <row r="350" spans="1:4" hidden="1" outlineLevel="1">
      <c r="A350" s="18" t="str">
        <f>'Categories Report_0'!$A$7</f>
        <v>Category 2</v>
      </c>
      <c r="B350" s="18" t="s">
        <v>277</v>
      </c>
      <c r="C350" s="18">
        <v>0</v>
      </c>
      <c r="D350" s="18">
        <v>1</v>
      </c>
    </row>
    <row r="351" spans="1:4" hidden="1" outlineLevel="1">
      <c r="A351" s="18" t="str">
        <f>'Categories Report_0'!$A$7</f>
        <v>Category 2</v>
      </c>
      <c r="B351" s="18" t="s">
        <v>277</v>
      </c>
      <c r="C351" s="18">
        <v>1</v>
      </c>
      <c r="D351" s="18">
        <v>55.999874960197303</v>
      </c>
    </row>
    <row r="352" spans="1:4" hidden="1" outlineLevel="1">
      <c r="A352" s="18" t="str">
        <f>'Categories Report_0'!$A$7</f>
        <v>Category 2</v>
      </c>
      <c r="B352" s="18" t="s">
        <v>258</v>
      </c>
      <c r="C352" s="18">
        <v>1</v>
      </c>
      <c r="D352" s="18">
        <v>56.999874960197303</v>
      </c>
    </row>
    <row r="353" spans="1:9" hidden="1" outlineLevel="1">
      <c r="A353" s="18" t="str">
        <f>'Categories Report_0'!$A$7</f>
        <v>Category 2</v>
      </c>
      <c r="B353" s="18" t="s">
        <v>290</v>
      </c>
      <c r="C353" s="18">
        <v>1</v>
      </c>
      <c r="D353" s="18">
        <v>54.999874960197303</v>
      </c>
    </row>
    <row r="354" spans="1:9" hidden="1" outlineLevel="1">
      <c r="A354" s="18" t="str">
        <f>'Categories Report_0'!$A$7</f>
        <v>Category 2</v>
      </c>
      <c r="B354" s="18" t="s">
        <v>290</v>
      </c>
      <c r="C354" s="18">
        <v>0</v>
      </c>
      <c r="D354" s="18">
        <v>2</v>
      </c>
    </row>
    <row r="355" spans="1:9" hidden="1" outlineLevel="1">
      <c r="A355" s="18" t="str">
        <f>'Categories Report_0'!$A$7</f>
        <v>Category 2</v>
      </c>
      <c r="B355" s="18" t="s">
        <v>274</v>
      </c>
      <c r="C355" s="18">
        <v>0</v>
      </c>
      <c r="D355" s="18">
        <v>5</v>
      </c>
    </row>
    <row r="356" spans="1:9" hidden="1" outlineLevel="1">
      <c r="A356" s="18" t="str">
        <f>'Categories Report_0'!$A$7</f>
        <v>Category 2</v>
      </c>
      <c r="B356" s="18" t="s">
        <v>274</v>
      </c>
      <c r="C356" s="18">
        <v>1</v>
      </c>
      <c r="D356" s="18">
        <v>51.999874960197303</v>
      </c>
    </row>
    <row r="357" spans="1:9" hidden="1" outlineLevel="1">
      <c r="A357" s="18" t="str">
        <f>'Categories Report_0'!$A$7</f>
        <v>Category 2</v>
      </c>
      <c r="B357" s="18" t="s">
        <v>289</v>
      </c>
      <c r="C357" s="18">
        <v>1</v>
      </c>
      <c r="D357" s="18">
        <v>54.999874960197303</v>
      </c>
    </row>
    <row r="358" spans="1:9" hidden="1" outlineLevel="1">
      <c r="A358" s="18" t="str">
        <f>'Categories Report_0'!$A$7</f>
        <v>Category 2</v>
      </c>
      <c r="B358" s="18" t="s">
        <v>289</v>
      </c>
      <c r="C358" s="18">
        <v>0</v>
      </c>
      <c r="D358" s="18">
        <v>2</v>
      </c>
    </row>
    <row r="359" spans="1:9" hidden="1" outlineLevel="1"/>
    <row r="360" spans="1:9" hidden="1" outlineLevel="1">
      <c r="A360" s="27" t="s">
        <v>324</v>
      </c>
      <c r="B360" s="23" t="s">
        <v>323</v>
      </c>
      <c r="C360"/>
      <c r="D360"/>
    </row>
    <row r="361" spans="1:9" hidden="1" outlineLevel="1">
      <c r="A361" s="27" t="s">
        <v>321</v>
      </c>
      <c r="B361" t="s">
        <v>327</v>
      </c>
      <c r="C361" t="s">
        <v>318</v>
      </c>
      <c r="D361" t="s">
        <v>316</v>
      </c>
      <c r="E361" t="s">
        <v>326</v>
      </c>
      <c r="F361" t="s">
        <v>317</v>
      </c>
      <c r="G361" t="s">
        <v>319</v>
      </c>
      <c r="H361" t="s">
        <v>315</v>
      </c>
      <c r="I361" t="s">
        <v>322</v>
      </c>
    </row>
    <row r="362" spans="1:9" hidden="1" outlineLevel="1">
      <c r="A362" s="24" t="s">
        <v>314</v>
      </c>
      <c r="B362" s="26">
        <v>67</v>
      </c>
      <c r="C362" s="26">
        <v>37.806967840074904</v>
      </c>
      <c r="D362" s="26">
        <v>68.77654126131651</v>
      </c>
      <c r="E362" s="26">
        <v>79</v>
      </c>
      <c r="F362" s="26">
        <v>75.393311890572605</v>
      </c>
      <c r="G362" s="26">
        <v>67.037630686268585</v>
      </c>
      <c r="H362" s="26">
        <v>42.985548321767375</v>
      </c>
      <c r="I362" s="26">
        <v>438</v>
      </c>
    </row>
    <row r="363" spans="1:9" hidden="1" outlineLevel="1">
      <c r="A363" s="24" t="s">
        <v>325</v>
      </c>
      <c r="B363" s="26">
        <v>67</v>
      </c>
      <c r="C363" s="26"/>
      <c r="D363" s="26"/>
      <c r="E363" s="26">
        <v>79</v>
      </c>
      <c r="F363" s="26"/>
      <c r="G363" s="26"/>
      <c r="H363" s="26"/>
      <c r="I363" s="26">
        <v>146</v>
      </c>
    </row>
    <row r="364" spans="1:9" hidden="1" outlineLevel="1">
      <c r="A364" s="24" t="s">
        <v>254</v>
      </c>
      <c r="B364" s="26"/>
      <c r="C364" s="26">
        <v>17.536965503675901</v>
      </c>
      <c r="D364" s="26">
        <v>25.5752727908555</v>
      </c>
      <c r="E364" s="26"/>
      <c r="F364" s="26">
        <v>35.773969869701702</v>
      </c>
      <c r="G364" s="26">
        <v>60.166373853271203</v>
      </c>
      <c r="H364" s="26">
        <v>6.9474179824956703</v>
      </c>
      <c r="I364" s="26">
        <v>145.99999999999997</v>
      </c>
    </row>
    <row r="365" spans="1:9" hidden="1" outlineLevel="1">
      <c r="A365" s="24" t="s">
        <v>3</v>
      </c>
      <c r="B365" s="26"/>
      <c r="C365" s="26">
        <v>20.270002336398999</v>
      </c>
      <c r="D365" s="26">
        <v>43.201268470461002</v>
      </c>
      <c r="E365" s="26"/>
      <c r="F365" s="26">
        <v>39.619342020870903</v>
      </c>
      <c r="G365" s="26">
        <v>6.8712568329973802</v>
      </c>
      <c r="H365" s="26">
        <v>36.038130339271703</v>
      </c>
      <c r="I365" s="26">
        <v>146</v>
      </c>
    </row>
    <row r="366" spans="1:9" hidden="1" outlineLevel="1">
      <c r="A366" s="24" t="s">
        <v>251</v>
      </c>
      <c r="B366" s="26">
        <v>51.000125039802697</v>
      </c>
      <c r="C366" s="26">
        <v>26.43765860322042</v>
      </c>
      <c r="D366" s="26">
        <v>54.0329815005596</v>
      </c>
      <c r="E366" s="26">
        <v>38</v>
      </c>
      <c r="F366" s="26">
        <v>57.766206200403005</v>
      </c>
      <c r="G366" s="26">
        <v>5.2684853407556602</v>
      </c>
      <c r="H366" s="26">
        <v>34.494918434666673</v>
      </c>
      <c r="I366" s="26">
        <v>267.00037511940803</v>
      </c>
    </row>
    <row r="367" spans="1:9" hidden="1" outlineLevel="1">
      <c r="A367" s="25" t="s">
        <v>325</v>
      </c>
      <c r="B367" s="26">
        <v>51.000125039802697</v>
      </c>
      <c r="C367" s="26"/>
      <c r="D367" s="26"/>
      <c r="E367" s="26">
        <v>38</v>
      </c>
      <c r="F367" s="26"/>
      <c r="G367" s="26"/>
      <c r="H367" s="26"/>
      <c r="I367" s="26">
        <v>89.000125039802697</v>
      </c>
    </row>
    <row r="368" spans="1:9" hidden="1" outlineLevel="1">
      <c r="A368" s="25" t="s">
        <v>254</v>
      </c>
      <c r="B368" s="26"/>
      <c r="C368" s="26">
        <v>17.536965503675901</v>
      </c>
      <c r="D368" s="26">
        <v>25.5752727908555</v>
      </c>
      <c r="E368" s="26"/>
      <c r="F368" s="26">
        <v>35.773969869701702</v>
      </c>
      <c r="G368" s="26">
        <v>3.1664988930738902</v>
      </c>
      <c r="H368" s="26">
        <v>6.9474179824956703</v>
      </c>
      <c r="I368" s="26">
        <v>89.000125039802654</v>
      </c>
    </row>
    <row r="369" spans="1:9" hidden="1" outlineLevel="1">
      <c r="A369" s="25" t="s">
        <v>3</v>
      </c>
      <c r="B369" s="26"/>
      <c r="C369" s="26">
        <v>8.9006930995445206</v>
      </c>
      <c r="D369" s="26">
        <v>28.4577087097041</v>
      </c>
      <c r="E369" s="26"/>
      <c r="F369" s="26">
        <v>21.992236330701299</v>
      </c>
      <c r="G369" s="26">
        <v>2.10198644768177</v>
      </c>
      <c r="H369" s="26">
        <v>27.547500452171001</v>
      </c>
      <c r="I369" s="26">
        <v>89.000125039802697</v>
      </c>
    </row>
    <row r="370" spans="1:9" hidden="1" outlineLevel="1">
      <c r="A370" s="24" t="s">
        <v>252</v>
      </c>
      <c r="B370" s="26">
        <v>15.9998749601973</v>
      </c>
      <c r="C370" s="26">
        <v>11.3693092368545</v>
      </c>
      <c r="D370" s="26">
        <v>14.743559760756799</v>
      </c>
      <c r="E370" s="26">
        <v>41</v>
      </c>
      <c r="F370" s="26">
        <v>17.6271056901696</v>
      </c>
      <c r="G370" s="26">
        <v>61.769145345512911</v>
      </c>
      <c r="H370" s="26">
        <v>8.4906298871007202</v>
      </c>
      <c r="I370" s="26">
        <v>170.99962488059185</v>
      </c>
    </row>
    <row r="371" spans="1:9" hidden="1" outlineLevel="1">
      <c r="A371" s="25" t="s">
        <v>325</v>
      </c>
      <c r="B371" s="26">
        <v>15.9998749601973</v>
      </c>
      <c r="C371" s="26"/>
      <c r="D371" s="26"/>
      <c r="E371" s="26">
        <v>41</v>
      </c>
      <c r="F371" s="26"/>
      <c r="G371" s="26"/>
      <c r="H371" s="26"/>
      <c r="I371" s="26">
        <v>56.999874960197303</v>
      </c>
    </row>
    <row r="372" spans="1:9" hidden="1" outlineLevel="1">
      <c r="A372" s="25" t="s">
        <v>254</v>
      </c>
      <c r="B372" s="26"/>
      <c r="C372" s="26"/>
      <c r="D372" s="26"/>
      <c r="E372" s="26"/>
      <c r="F372" s="26"/>
      <c r="G372" s="26">
        <v>56.999874960197303</v>
      </c>
      <c r="H372" s="26"/>
      <c r="I372" s="26">
        <v>56.999874960197303</v>
      </c>
    </row>
    <row r="373" spans="1:9" hidden="1" outlineLevel="1">
      <c r="A373" s="25" t="s">
        <v>3</v>
      </c>
      <c r="B373" s="26"/>
      <c r="C373" s="26">
        <v>11.3693092368545</v>
      </c>
      <c r="D373" s="26">
        <v>14.743559760756799</v>
      </c>
      <c r="E373" s="26"/>
      <c r="F373" s="26">
        <v>17.6271056901696</v>
      </c>
      <c r="G373" s="26">
        <v>4.7692703853156102</v>
      </c>
      <c r="H373" s="26">
        <v>8.4906298871007202</v>
      </c>
      <c r="I373" s="26">
        <v>56.999874960197232</v>
      </c>
    </row>
    <row r="374" spans="1:9" hidden="1" outlineLevel="1">
      <c r="A374" s="24" t="s">
        <v>322</v>
      </c>
      <c r="B374" s="26">
        <v>134</v>
      </c>
      <c r="C374" s="26">
        <v>75.613935680149837</v>
      </c>
      <c r="D374" s="26">
        <v>137.55308252263291</v>
      </c>
      <c r="E374" s="26">
        <v>158</v>
      </c>
      <c r="F374" s="26">
        <v>150.78662378114521</v>
      </c>
      <c r="G374" s="26">
        <v>134.07526137253717</v>
      </c>
      <c r="H374" s="26">
        <v>85.971096643534779</v>
      </c>
      <c r="I374" s="26">
        <v>875.99999999999989</v>
      </c>
    </row>
    <row r="375" spans="1:9" hidden="1" outlineLevel="1"/>
    <row r="376" spans="1:9" hidden="1" outlineLevel="1"/>
    <row r="377" spans="1:9" hidden="1" outlineLevel="1"/>
    <row r="378" spans="1:9" hidden="1" outlineLevel="1"/>
    <row r="379" spans="1:9" hidden="1" outlineLevel="1"/>
    <row r="380" spans="1:9" hidden="1" outlineLevel="1"/>
    <row r="381" spans="1:9" hidden="1" outlineLevel="1"/>
    <row r="382" spans="1:9" hidden="1" outlineLevel="1"/>
    <row r="383" spans="1:9" hidden="1" outlineLevel="1"/>
    <row r="384" spans="1:9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collapsed="1"/>
  </sheetData>
  <mergeCells count="7">
    <mergeCell ref="A96:G96"/>
    <mergeCell ref="A1:G1"/>
    <mergeCell ref="A3:G3"/>
    <mergeCell ref="A4:G4"/>
    <mergeCell ref="A10:G10"/>
    <mergeCell ref="A11:G11"/>
    <mergeCell ref="A95:G95"/>
  </mergeCells>
  <conditionalFormatting sqref="B6">
    <cfRule type="dataBar" priority="1">
      <dataBar>
        <cfvo type="num" val="0"/>
        <cfvo type="num" val="89"/>
        <color theme="4"/>
      </dataBar>
    </cfRule>
  </conditionalFormatting>
  <conditionalFormatting sqref="B7">
    <cfRule type="dataBar" priority="2">
      <dataBar>
        <cfvo type="num" val="0"/>
        <cfvo type="num" val="89"/>
        <color theme="5"/>
      </dataBar>
    </cfRule>
  </conditionalFormatting>
  <conditionalFormatting sqref="D13:D57">
    <cfRule type="dataBar" priority="3">
      <dataBar showValue="0">
        <cfvo type="num" val="0"/>
        <cfvo type="num" val="100"/>
        <color theme="4"/>
      </dataBar>
    </cfRule>
  </conditionalFormatting>
  <conditionalFormatting sqref="D58:D91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795"/>
  <sheetViews>
    <sheetView topLeftCell="A147" workbookViewId="0">
      <selection activeCell="A95" sqref="A95:G95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3" width="12.42578125" style="18" customWidth="1"/>
    <col min="4" max="4" width="12" style="18" customWidth="1"/>
    <col min="5" max="9" width="12" customWidth="1"/>
    <col min="10" max="11" width="12.42578125" customWidth="1"/>
    <col min="12" max="12" width="12" customWidth="1"/>
    <col min="13" max="13" width="12.42578125" bestFit="1" customWidth="1"/>
    <col min="14" max="15" width="12" bestFit="1" customWidth="1"/>
  </cols>
  <sheetData>
    <row r="1" spans="1:7" ht="20.25" thickBot="1">
      <c r="A1" s="31" t="s">
        <v>244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245</v>
      </c>
      <c r="B3" s="33"/>
      <c r="C3" s="33"/>
      <c r="D3" s="33"/>
      <c r="E3" s="33"/>
      <c r="F3" s="33"/>
      <c r="G3" s="34"/>
    </row>
    <row r="4" spans="1:7">
      <c r="A4" s="32" t="s">
        <v>246</v>
      </c>
      <c r="B4" s="33"/>
      <c r="C4" s="33"/>
      <c r="D4" s="33"/>
      <c r="E4" s="33"/>
      <c r="F4" s="33"/>
      <c r="G4" s="34"/>
    </row>
    <row r="5" spans="1:7" ht="15.75" thickBot="1">
      <c r="A5" s="20" t="s">
        <v>247</v>
      </c>
      <c r="B5" s="20" t="s">
        <v>248</v>
      </c>
    </row>
    <row r="6" spans="1:7" ht="15">
      <c r="A6" s="17" t="s">
        <v>251</v>
      </c>
      <c r="B6" s="18">
        <v>56</v>
      </c>
    </row>
    <row r="7" spans="1:7" ht="15">
      <c r="A7" s="17" t="s">
        <v>252</v>
      </c>
      <c r="B7" s="18">
        <v>43</v>
      </c>
    </row>
    <row r="8" spans="1:7" ht="15">
      <c r="A8" s="17" t="s">
        <v>253</v>
      </c>
      <c r="B8" s="18">
        <v>38</v>
      </c>
    </row>
    <row r="9" spans="1:7" ht="15">
      <c r="A9" s="17" t="s">
        <v>249</v>
      </c>
      <c r="B9" s="18">
        <v>7</v>
      </c>
    </row>
    <row r="10" spans="1:7" ht="15">
      <c r="A10" s="17" t="s">
        <v>250</v>
      </c>
      <c r="B10" s="18">
        <v>2</v>
      </c>
    </row>
    <row r="13" spans="1:7" ht="15.75" thickBot="1">
      <c r="A13" s="35" t="s">
        <v>307</v>
      </c>
      <c r="B13" s="35"/>
      <c r="C13" s="35"/>
      <c r="D13" s="35"/>
      <c r="E13" s="35"/>
      <c r="F13" s="35"/>
      <c r="G13" s="35"/>
    </row>
    <row r="14" spans="1:7">
      <c r="A14" s="36" t="s">
        <v>308</v>
      </c>
      <c r="B14" s="37"/>
      <c r="C14" s="37"/>
      <c r="D14" s="37"/>
      <c r="E14" s="29"/>
      <c r="F14" s="29"/>
      <c r="G14" s="30"/>
    </row>
    <row r="15" spans="1:7">
      <c r="A15" s="18" t="s">
        <v>243</v>
      </c>
      <c r="B15" s="18" t="s">
        <v>309</v>
      </c>
      <c r="C15" s="18" t="s">
        <v>310</v>
      </c>
      <c r="D15" s="18" t="s">
        <v>311</v>
      </c>
    </row>
    <row r="16" spans="1:7">
      <c r="A16" s="18" t="str">
        <f>'Categories Report'!$A$6</f>
        <v>Category 1</v>
      </c>
      <c r="B16" s="21" t="s">
        <v>254</v>
      </c>
      <c r="C16" s="21" t="s">
        <v>255</v>
      </c>
      <c r="D16" s="18">
        <v>100</v>
      </c>
    </row>
    <row r="17" spans="1:4">
      <c r="A17" s="18" t="str">
        <f>'Categories Report'!$A$6</f>
        <v>Category 1</v>
      </c>
      <c r="B17" s="21" t="s">
        <v>256</v>
      </c>
      <c r="C17" s="21" t="s">
        <v>257</v>
      </c>
      <c r="D17" s="18">
        <v>82</v>
      </c>
    </row>
    <row r="18" spans="1:4">
      <c r="A18" s="18" t="str">
        <f>'Categories Report'!$A$6</f>
        <v>Category 1</v>
      </c>
      <c r="B18" s="21" t="s">
        <v>258</v>
      </c>
      <c r="C18" s="21" t="s">
        <v>259</v>
      </c>
      <c r="D18" s="18">
        <v>58</v>
      </c>
    </row>
    <row r="19" spans="1:4">
      <c r="A19" s="18" t="str">
        <f>'Categories Report'!$A$6</f>
        <v>Category 1</v>
      </c>
      <c r="B19" s="21" t="s">
        <v>260</v>
      </c>
      <c r="C19" s="21" t="s">
        <v>259</v>
      </c>
      <c r="D19" s="18">
        <v>52</v>
      </c>
    </row>
    <row r="20" spans="1:4">
      <c r="A20" s="18" t="str">
        <f>'Categories Report'!$A$6</f>
        <v>Category 1</v>
      </c>
      <c r="B20" s="21" t="s">
        <v>261</v>
      </c>
      <c r="C20" s="21" t="s">
        <v>259</v>
      </c>
      <c r="D20" s="18">
        <v>47</v>
      </c>
    </row>
    <row r="21" spans="1:4">
      <c r="A21" s="18" t="str">
        <f>'Categories Report'!$A$6</f>
        <v>Category 1</v>
      </c>
      <c r="B21" s="21" t="s">
        <v>262</v>
      </c>
      <c r="C21" s="21" t="s">
        <v>259</v>
      </c>
      <c r="D21" s="18">
        <v>46</v>
      </c>
    </row>
    <row r="22" spans="1:4">
      <c r="A22" s="18" t="str">
        <f>'Categories Report'!$A$6</f>
        <v>Category 1</v>
      </c>
      <c r="B22" s="21" t="s">
        <v>263</v>
      </c>
      <c r="C22" s="21" t="s">
        <v>259</v>
      </c>
      <c r="D22" s="18">
        <v>43</v>
      </c>
    </row>
    <row r="23" spans="1:4">
      <c r="A23" s="18" t="str">
        <f>'Categories Report'!$A$6</f>
        <v>Category 1</v>
      </c>
      <c r="B23" s="21" t="s">
        <v>264</v>
      </c>
      <c r="C23" s="21" t="s">
        <v>259</v>
      </c>
      <c r="D23" s="18">
        <v>40</v>
      </c>
    </row>
    <row r="24" spans="1:4">
      <c r="A24" s="18" t="str">
        <f>'Categories Report'!$A$6</f>
        <v>Category 1</v>
      </c>
      <c r="B24" s="21" t="s">
        <v>265</v>
      </c>
      <c r="C24" s="21" t="s">
        <v>259</v>
      </c>
      <c r="D24" s="18">
        <v>39</v>
      </c>
    </row>
    <row r="25" spans="1:4">
      <c r="A25" s="18" t="str">
        <f>'Categories Report'!$A$6</f>
        <v>Category 1</v>
      </c>
      <c r="B25" s="21" t="s">
        <v>266</v>
      </c>
      <c r="C25" s="21" t="s">
        <v>259</v>
      </c>
      <c r="D25" s="18">
        <v>36</v>
      </c>
    </row>
    <row r="26" spans="1:4">
      <c r="A26" s="18" t="str">
        <f>'Categories Report'!$A$6</f>
        <v>Category 1</v>
      </c>
      <c r="B26" s="21" t="s">
        <v>267</v>
      </c>
      <c r="C26" s="21" t="s">
        <v>259</v>
      </c>
      <c r="D26" s="18">
        <v>35</v>
      </c>
    </row>
    <row r="27" spans="1:4">
      <c r="A27" s="18" t="str">
        <f>'Categories Report'!$A$6</f>
        <v>Category 1</v>
      </c>
      <c r="B27" s="21" t="s">
        <v>268</v>
      </c>
      <c r="C27" s="21" t="s">
        <v>259</v>
      </c>
      <c r="D27" s="18">
        <v>35</v>
      </c>
    </row>
    <row r="28" spans="1:4">
      <c r="A28" s="18" t="str">
        <f>'Categories Report'!$A$6</f>
        <v>Category 1</v>
      </c>
      <c r="B28" s="21" t="s">
        <v>269</v>
      </c>
      <c r="C28" s="21" t="s">
        <v>270</v>
      </c>
      <c r="D28" s="18">
        <v>33</v>
      </c>
    </row>
    <row r="29" spans="1:4">
      <c r="A29" s="18" t="str">
        <f>'Categories Report'!$A$6</f>
        <v>Category 1</v>
      </c>
      <c r="B29" s="21" t="s">
        <v>271</v>
      </c>
      <c r="C29" s="21" t="s">
        <v>259</v>
      </c>
      <c r="D29" s="18">
        <v>28</v>
      </c>
    </row>
    <row r="30" spans="1:4">
      <c r="A30" s="18" t="str">
        <f>'Categories Report'!$A$6</f>
        <v>Category 1</v>
      </c>
      <c r="B30" s="21" t="s">
        <v>272</v>
      </c>
      <c r="C30" s="21" t="s">
        <v>259</v>
      </c>
      <c r="D30" s="18">
        <v>26</v>
      </c>
    </row>
    <row r="31" spans="1:4">
      <c r="A31" s="18" t="str">
        <f>'Categories Report'!$A$6</f>
        <v>Category 1</v>
      </c>
      <c r="B31" s="21" t="s">
        <v>273</v>
      </c>
      <c r="C31" s="21" t="s">
        <v>259</v>
      </c>
      <c r="D31" s="18">
        <v>25</v>
      </c>
    </row>
    <row r="32" spans="1:4">
      <c r="A32" s="18" t="str">
        <f>'Categories Report'!$A$6</f>
        <v>Category 1</v>
      </c>
      <c r="B32" s="21" t="s">
        <v>274</v>
      </c>
      <c r="C32" s="21" t="s">
        <v>259</v>
      </c>
      <c r="D32" s="18">
        <v>24</v>
      </c>
    </row>
    <row r="33" spans="1:4">
      <c r="A33" s="18" t="str">
        <f>'Categories Report'!$A$6</f>
        <v>Category 1</v>
      </c>
      <c r="B33" s="21" t="s">
        <v>275</v>
      </c>
      <c r="C33" s="21" t="s">
        <v>259</v>
      </c>
      <c r="D33" s="18">
        <v>19</v>
      </c>
    </row>
    <row r="34" spans="1:4">
      <c r="A34" s="18" t="str">
        <f>'Categories Report'!$A$6</f>
        <v>Category 1</v>
      </c>
      <c r="B34" s="21" t="s">
        <v>276</v>
      </c>
      <c r="C34" s="21" t="s">
        <v>259</v>
      </c>
      <c r="D34" s="18">
        <v>16</v>
      </c>
    </row>
    <row r="35" spans="1:4">
      <c r="A35" s="18" t="str">
        <f>'Categories Report'!$A$6</f>
        <v>Category 1</v>
      </c>
      <c r="B35" s="21" t="s">
        <v>277</v>
      </c>
      <c r="C35" s="21" t="s">
        <v>259</v>
      </c>
      <c r="D35" s="18">
        <v>14</v>
      </c>
    </row>
    <row r="36" spans="1:4">
      <c r="A36" s="18" t="str">
        <f>'Categories Report'!$A$6</f>
        <v>Category 1</v>
      </c>
      <c r="B36" s="21" t="s">
        <v>278</v>
      </c>
      <c r="C36" s="21" t="s">
        <v>259</v>
      </c>
      <c r="D36" s="18">
        <v>12</v>
      </c>
    </row>
    <row r="37" spans="1:4">
      <c r="A37" s="18" t="str">
        <f>'Categories Report'!$A$6</f>
        <v>Category 1</v>
      </c>
      <c r="B37" s="21" t="s">
        <v>279</v>
      </c>
      <c r="C37" s="21" t="s">
        <v>259</v>
      </c>
      <c r="D37" s="18">
        <v>11</v>
      </c>
    </row>
    <row r="38" spans="1:4">
      <c r="A38" s="18" t="str">
        <f>'Categories Report'!$A$6</f>
        <v>Category 1</v>
      </c>
      <c r="B38" s="21" t="s">
        <v>280</v>
      </c>
      <c r="C38" s="21" t="s">
        <v>259</v>
      </c>
      <c r="D38" s="18">
        <v>11</v>
      </c>
    </row>
    <row r="39" spans="1:4">
      <c r="A39" s="18" t="str">
        <f>'Categories Report'!$A$6</f>
        <v>Category 1</v>
      </c>
      <c r="B39" s="21" t="s">
        <v>281</v>
      </c>
      <c r="C39" s="21" t="s">
        <v>259</v>
      </c>
      <c r="D39" s="18">
        <v>11</v>
      </c>
    </row>
    <row r="40" spans="1:4">
      <c r="A40" s="18" t="str">
        <f>'Categories Report'!$A$6</f>
        <v>Category 1</v>
      </c>
      <c r="B40" s="21" t="s">
        <v>282</v>
      </c>
      <c r="C40" s="21" t="s">
        <v>259</v>
      </c>
      <c r="D40" s="18">
        <v>10</v>
      </c>
    </row>
    <row r="41" spans="1:4">
      <c r="A41" s="18" t="str">
        <f>'Categories Report'!$A$6</f>
        <v>Category 1</v>
      </c>
      <c r="B41" s="21" t="s">
        <v>283</v>
      </c>
      <c r="C41" s="21" t="s">
        <v>259</v>
      </c>
      <c r="D41" s="18">
        <v>9</v>
      </c>
    </row>
    <row r="42" spans="1:4">
      <c r="A42" s="18" t="str">
        <f>'Categories Report'!$A$6</f>
        <v>Category 1</v>
      </c>
      <c r="B42" s="21" t="s">
        <v>284</v>
      </c>
      <c r="C42" s="21" t="s">
        <v>259</v>
      </c>
      <c r="D42" s="18">
        <v>9</v>
      </c>
    </row>
    <row r="43" spans="1:4">
      <c r="A43" s="18" t="str">
        <f>'Categories Report'!$A$6</f>
        <v>Category 1</v>
      </c>
      <c r="B43" s="21" t="s">
        <v>285</v>
      </c>
      <c r="C43" s="21" t="s">
        <v>259</v>
      </c>
      <c r="D43" s="18">
        <v>9</v>
      </c>
    </row>
    <row r="44" spans="1:4">
      <c r="A44" s="18" t="str">
        <f>'Categories Report'!$A$6</f>
        <v>Category 1</v>
      </c>
      <c r="B44" s="21" t="s">
        <v>286</v>
      </c>
      <c r="C44" s="21" t="s">
        <v>259</v>
      </c>
      <c r="D44" s="18">
        <v>8</v>
      </c>
    </row>
    <row r="45" spans="1:4">
      <c r="A45" s="18" t="str">
        <f>'Categories Report'!$A$6</f>
        <v>Category 1</v>
      </c>
      <c r="B45" s="21" t="s">
        <v>287</v>
      </c>
      <c r="C45" s="21" t="s">
        <v>259</v>
      </c>
      <c r="D45" s="18">
        <v>6</v>
      </c>
    </row>
    <row r="46" spans="1:4">
      <c r="A46" s="18" t="str">
        <f>'Categories Report'!$A$6</f>
        <v>Category 1</v>
      </c>
      <c r="B46" s="21" t="s">
        <v>288</v>
      </c>
      <c r="C46" s="21" t="s">
        <v>259</v>
      </c>
      <c r="D46" s="18">
        <v>4</v>
      </c>
    </row>
    <row r="47" spans="1:4">
      <c r="A47" s="18" t="str">
        <f>'Categories Report'!$A$6</f>
        <v>Category 1</v>
      </c>
      <c r="B47" s="21" t="s">
        <v>289</v>
      </c>
      <c r="C47" s="21" t="s">
        <v>259</v>
      </c>
      <c r="D47" s="18">
        <v>4</v>
      </c>
    </row>
    <row r="48" spans="1:4">
      <c r="A48" s="18" t="str">
        <f>'Categories Report'!$A$6</f>
        <v>Category 1</v>
      </c>
      <c r="B48" s="21" t="s">
        <v>290</v>
      </c>
      <c r="C48" s="21" t="s">
        <v>259</v>
      </c>
      <c r="D48" s="18">
        <v>2</v>
      </c>
    </row>
    <row r="49" spans="1:4" hidden="1">
      <c r="A49" s="18" t="str">
        <f>'Categories Report'!$A$7</f>
        <v>Category 2</v>
      </c>
      <c r="B49" s="21" t="s">
        <v>258</v>
      </c>
      <c r="C49" s="21" t="s">
        <v>291</v>
      </c>
      <c r="D49" s="18">
        <v>82</v>
      </c>
    </row>
    <row r="50" spans="1:4" hidden="1">
      <c r="A50" s="18" t="str">
        <f>'Categories Report'!$A$7</f>
        <v>Category 2</v>
      </c>
      <c r="B50" s="21" t="s">
        <v>254</v>
      </c>
      <c r="C50" s="21" t="s">
        <v>292</v>
      </c>
      <c r="D50" s="18">
        <v>74</v>
      </c>
    </row>
    <row r="51" spans="1:4" hidden="1">
      <c r="A51" s="18" t="str">
        <f>'Categories Report'!$A$7</f>
        <v>Category 2</v>
      </c>
      <c r="B51" s="21" t="s">
        <v>256</v>
      </c>
      <c r="C51" s="21" t="s">
        <v>293</v>
      </c>
      <c r="D51" s="18">
        <v>69</v>
      </c>
    </row>
    <row r="52" spans="1:4" hidden="1">
      <c r="A52" s="18" t="str">
        <f>'Categories Report'!$A$7</f>
        <v>Category 2</v>
      </c>
      <c r="B52" s="21" t="s">
        <v>260</v>
      </c>
      <c r="C52" s="21" t="s">
        <v>291</v>
      </c>
      <c r="D52" s="18">
        <v>59</v>
      </c>
    </row>
    <row r="53" spans="1:4" hidden="1">
      <c r="A53" s="18" t="str">
        <f>'Categories Report'!$A$7</f>
        <v>Category 2</v>
      </c>
      <c r="B53" s="21" t="s">
        <v>261</v>
      </c>
      <c r="C53" s="21" t="s">
        <v>291</v>
      </c>
      <c r="D53" s="18">
        <v>50</v>
      </c>
    </row>
    <row r="54" spans="1:4" hidden="1">
      <c r="A54" s="18" t="str">
        <f>'Categories Report'!$A$7</f>
        <v>Category 2</v>
      </c>
      <c r="B54" s="21" t="s">
        <v>254</v>
      </c>
      <c r="C54" s="21" t="s">
        <v>294</v>
      </c>
      <c r="D54" s="18">
        <v>35</v>
      </c>
    </row>
    <row r="55" spans="1:4" hidden="1">
      <c r="A55" s="18" t="str">
        <f>'Categories Report'!$A$7</f>
        <v>Category 2</v>
      </c>
      <c r="B55" s="21" t="s">
        <v>268</v>
      </c>
      <c r="C55" s="21" t="s">
        <v>291</v>
      </c>
      <c r="D55" s="18">
        <v>33</v>
      </c>
    </row>
    <row r="56" spans="1:4" hidden="1">
      <c r="A56" s="18" t="str">
        <f>'Categories Report'!$A$7</f>
        <v>Category 2</v>
      </c>
      <c r="B56" s="21" t="s">
        <v>272</v>
      </c>
      <c r="C56" s="21" t="s">
        <v>291</v>
      </c>
      <c r="D56" s="18">
        <v>33</v>
      </c>
    </row>
    <row r="57" spans="1:4" hidden="1">
      <c r="A57" s="18" t="str">
        <f>'Categories Report'!$A$7</f>
        <v>Category 2</v>
      </c>
      <c r="B57" s="21" t="s">
        <v>274</v>
      </c>
      <c r="C57" s="21" t="s">
        <v>291</v>
      </c>
      <c r="D57" s="18">
        <v>29</v>
      </c>
    </row>
    <row r="58" spans="1:4" hidden="1">
      <c r="A58" s="18" t="str">
        <f>'Categories Report'!$A$7</f>
        <v>Category 2</v>
      </c>
      <c r="B58" s="21" t="s">
        <v>264</v>
      </c>
      <c r="C58" s="21" t="s">
        <v>291</v>
      </c>
      <c r="D58" s="18">
        <v>28</v>
      </c>
    </row>
    <row r="59" spans="1:4" hidden="1">
      <c r="A59" s="18" t="str">
        <f>'Categories Report'!$A$7</f>
        <v>Category 2</v>
      </c>
      <c r="B59" s="21" t="s">
        <v>266</v>
      </c>
      <c r="C59" s="21" t="s">
        <v>291</v>
      </c>
      <c r="D59" s="18">
        <v>27</v>
      </c>
    </row>
    <row r="60" spans="1:4" hidden="1">
      <c r="A60" s="18" t="str">
        <f>'Categories Report'!$A$7</f>
        <v>Category 2</v>
      </c>
      <c r="B60" s="21" t="s">
        <v>263</v>
      </c>
      <c r="C60" s="21" t="s">
        <v>291</v>
      </c>
      <c r="D60" s="18">
        <v>27</v>
      </c>
    </row>
    <row r="61" spans="1:4" hidden="1">
      <c r="A61" s="18" t="str">
        <f>'Categories Report'!$A$7</f>
        <v>Category 2</v>
      </c>
      <c r="B61" s="21" t="s">
        <v>287</v>
      </c>
      <c r="C61" s="21" t="s">
        <v>291</v>
      </c>
      <c r="D61" s="18">
        <v>23</v>
      </c>
    </row>
    <row r="62" spans="1:4" hidden="1">
      <c r="A62" s="18" t="str">
        <f>'Categories Report'!$A$7</f>
        <v>Category 2</v>
      </c>
      <c r="B62" s="21" t="s">
        <v>278</v>
      </c>
      <c r="C62" s="21" t="s">
        <v>291</v>
      </c>
      <c r="D62" s="18">
        <v>22</v>
      </c>
    </row>
    <row r="63" spans="1:4" hidden="1">
      <c r="A63" s="18" t="str">
        <f>'Categories Report'!$A$7</f>
        <v>Category 2</v>
      </c>
      <c r="B63" s="21" t="s">
        <v>265</v>
      </c>
      <c r="C63" s="21" t="s">
        <v>291</v>
      </c>
      <c r="D63" s="18">
        <v>22</v>
      </c>
    </row>
    <row r="64" spans="1:4" hidden="1">
      <c r="A64" s="18" t="str">
        <f>'Categories Report'!$A$7</f>
        <v>Category 2</v>
      </c>
      <c r="B64" s="21" t="s">
        <v>262</v>
      </c>
      <c r="C64" s="21" t="s">
        <v>291</v>
      </c>
      <c r="D64" s="18">
        <v>21</v>
      </c>
    </row>
    <row r="65" spans="1:4" hidden="1">
      <c r="A65" s="18" t="str">
        <f>'Categories Report'!$A$7</f>
        <v>Category 2</v>
      </c>
      <c r="B65" s="21" t="s">
        <v>256</v>
      </c>
      <c r="C65" s="21" t="s">
        <v>295</v>
      </c>
      <c r="D65" s="18">
        <v>10</v>
      </c>
    </row>
    <row r="66" spans="1:4" hidden="1">
      <c r="A66" s="18" t="str">
        <f>'Categories Report'!$A$7</f>
        <v>Category 2</v>
      </c>
      <c r="B66" s="21" t="s">
        <v>267</v>
      </c>
      <c r="C66" s="21" t="s">
        <v>291</v>
      </c>
      <c r="D66" s="18">
        <v>8</v>
      </c>
    </row>
    <row r="67" spans="1:4" hidden="1">
      <c r="A67" s="18" t="str">
        <f>'Categories Report'!$A$7</f>
        <v>Category 2</v>
      </c>
      <c r="B67" s="21" t="s">
        <v>269</v>
      </c>
      <c r="C67" s="21" t="s">
        <v>296</v>
      </c>
      <c r="D67" s="18">
        <v>6</v>
      </c>
    </row>
    <row r="68" spans="1:4" hidden="1">
      <c r="A68" s="18" t="str">
        <f>'Categories Report'!$A$7</f>
        <v>Category 2</v>
      </c>
      <c r="B68" s="21" t="s">
        <v>277</v>
      </c>
      <c r="C68" s="21" t="s">
        <v>291</v>
      </c>
      <c r="D68" s="18">
        <v>6</v>
      </c>
    </row>
    <row r="69" spans="1:4" hidden="1">
      <c r="A69" s="18" t="str">
        <f>'Categories Report'!$A$7</f>
        <v>Category 2</v>
      </c>
      <c r="B69" s="21" t="s">
        <v>269</v>
      </c>
      <c r="C69" s="21" t="s">
        <v>297</v>
      </c>
      <c r="D69" s="18">
        <v>6</v>
      </c>
    </row>
    <row r="70" spans="1:4" hidden="1">
      <c r="A70" s="18" t="str">
        <f>'Categories Report'!$A$7</f>
        <v>Category 2</v>
      </c>
      <c r="B70" s="21" t="s">
        <v>285</v>
      </c>
      <c r="C70" s="21" t="s">
        <v>291</v>
      </c>
      <c r="D70" s="18">
        <v>3</v>
      </c>
    </row>
    <row r="71" spans="1:4" hidden="1">
      <c r="A71" s="18" t="str">
        <f>'Categories Report'!$A$8</f>
        <v>Category 3</v>
      </c>
      <c r="B71" s="21" t="s">
        <v>273</v>
      </c>
      <c r="C71" s="21" t="s">
        <v>291</v>
      </c>
      <c r="D71" s="18">
        <v>100</v>
      </c>
    </row>
    <row r="72" spans="1:4" hidden="1">
      <c r="A72" s="18" t="str">
        <f>'Categories Report'!$A$8</f>
        <v>Category 3</v>
      </c>
      <c r="B72" s="21" t="s">
        <v>271</v>
      </c>
      <c r="C72" s="21" t="s">
        <v>291</v>
      </c>
      <c r="D72" s="18">
        <v>100</v>
      </c>
    </row>
    <row r="73" spans="1:4" hidden="1">
      <c r="A73" s="18" t="str">
        <f>'Categories Report'!$A$8</f>
        <v>Category 3</v>
      </c>
      <c r="B73" s="21" t="s">
        <v>265</v>
      </c>
      <c r="C73" s="21" t="s">
        <v>291</v>
      </c>
      <c r="D73" s="18">
        <v>72</v>
      </c>
    </row>
    <row r="74" spans="1:4" hidden="1">
      <c r="A74" s="18" t="str">
        <f>'Categories Report'!$A$8</f>
        <v>Category 3</v>
      </c>
      <c r="B74" s="21" t="s">
        <v>254</v>
      </c>
      <c r="C74" s="21" t="s">
        <v>298</v>
      </c>
      <c r="D74" s="18">
        <v>72</v>
      </c>
    </row>
    <row r="75" spans="1:4" hidden="1">
      <c r="A75" s="18" t="str">
        <f>'Categories Report'!$A$8</f>
        <v>Category 3</v>
      </c>
      <c r="B75" s="21" t="s">
        <v>262</v>
      </c>
      <c r="C75" s="21" t="s">
        <v>291</v>
      </c>
      <c r="D75" s="18">
        <v>69</v>
      </c>
    </row>
    <row r="76" spans="1:4" hidden="1">
      <c r="A76" s="18" t="str">
        <f>'Categories Report'!$A$8</f>
        <v>Category 3</v>
      </c>
      <c r="B76" s="21" t="s">
        <v>275</v>
      </c>
      <c r="C76" s="21" t="s">
        <v>291</v>
      </c>
      <c r="D76" s="18">
        <v>67</v>
      </c>
    </row>
    <row r="77" spans="1:4" hidden="1">
      <c r="A77" s="18" t="str">
        <f>'Categories Report'!$A$8</f>
        <v>Category 3</v>
      </c>
      <c r="B77" s="21" t="s">
        <v>282</v>
      </c>
      <c r="C77" s="21" t="s">
        <v>291</v>
      </c>
      <c r="D77" s="18">
        <v>61</v>
      </c>
    </row>
    <row r="78" spans="1:4" hidden="1">
      <c r="A78" s="18" t="str">
        <f>'Categories Report'!$A$8</f>
        <v>Category 3</v>
      </c>
      <c r="B78" s="21" t="s">
        <v>261</v>
      </c>
      <c r="C78" s="21" t="s">
        <v>291</v>
      </c>
      <c r="D78" s="18">
        <v>61</v>
      </c>
    </row>
    <row r="79" spans="1:4" hidden="1">
      <c r="A79" s="18" t="str">
        <f>'Categories Report'!$A$8</f>
        <v>Category 3</v>
      </c>
      <c r="B79" s="21" t="s">
        <v>263</v>
      </c>
      <c r="C79" s="21" t="s">
        <v>291</v>
      </c>
      <c r="D79" s="18">
        <v>60</v>
      </c>
    </row>
    <row r="80" spans="1:4" hidden="1">
      <c r="A80" s="18" t="str">
        <f>'Categories Report'!$A$8</f>
        <v>Category 3</v>
      </c>
      <c r="B80" s="21" t="s">
        <v>267</v>
      </c>
      <c r="C80" s="21" t="s">
        <v>291</v>
      </c>
      <c r="D80" s="18">
        <v>46</v>
      </c>
    </row>
    <row r="81" spans="1:4" hidden="1">
      <c r="A81" s="18" t="str">
        <f>'Categories Report'!$A$8</f>
        <v>Category 3</v>
      </c>
      <c r="B81" s="21" t="s">
        <v>266</v>
      </c>
      <c r="C81" s="21" t="s">
        <v>291</v>
      </c>
      <c r="D81" s="18">
        <v>46</v>
      </c>
    </row>
    <row r="82" spans="1:4" hidden="1">
      <c r="A82" s="18" t="str">
        <f>'Categories Report'!$A$8</f>
        <v>Category 3</v>
      </c>
      <c r="B82" s="21" t="s">
        <v>276</v>
      </c>
      <c r="C82" s="21" t="s">
        <v>291</v>
      </c>
      <c r="D82" s="18">
        <v>46</v>
      </c>
    </row>
    <row r="83" spans="1:4" hidden="1">
      <c r="A83" s="18" t="str">
        <f>'Categories Report'!$A$8</f>
        <v>Category 3</v>
      </c>
      <c r="B83" s="21" t="s">
        <v>264</v>
      </c>
      <c r="C83" s="21" t="s">
        <v>291</v>
      </c>
      <c r="D83" s="18">
        <v>45</v>
      </c>
    </row>
    <row r="84" spans="1:4" hidden="1">
      <c r="A84" s="18" t="str">
        <f>'Categories Report'!$A$8</f>
        <v>Category 3</v>
      </c>
      <c r="B84" s="21" t="s">
        <v>269</v>
      </c>
      <c r="C84" s="21" t="s">
        <v>299</v>
      </c>
      <c r="D84" s="18">
        <v>36</v>
      </c>
    </row>
    <row r="85" spans="1:4" hidden="1">
      <c r="A85" s="18" t="str">
        <f>'Categories Report'!$A$8</f>
        <v>Category 3</v>
      </c>
      <c r="B85" s="21" t="s">
        <v>260</v>
      </c>
      <c r="C85" s="21" t="s">
        <v>291</v>
      </c>
      <c r="D85" s="18">
        <v>35</v>
      </c>
    </row>
    <row r="86" spans="1:4" hidden="1">
      <c r="A86" s="18" t="str">
        <f>'Categories Report'!$A$8</f>
        <v>Category 3</v>
      </c>
      <c r="B86" s="21" t="s">
        <v>258</v>
      </c>
      <c r="C86" s="21" t="s">
        <v>291</v>
      </c>
      <c r="D86" s="18">
        <v>33</v>
      </c>
    </row>
    <row r="87" spans="1:4" hidden="1">
      <c r="A87" s="18" t="str">
        <f>'Categories Report'!$A$8</f>
        <v>Category 3</v>
      </c>
      <c r="B87" s="21" t="s">
        <v>269</v>
      </c>
      <c r="C87" s="21" t="s">
        <v>300</v>
      </c>
      <c r="D87" s="18">
        <v>33</v>
      </c>
    </row>
    <row r="88" spans="1:4" hidden="1">
      <c r="A88" s="18" t="str">
        <f>'Categories Report'!$A$8</f>
        <v>Category 3</v>
      </c>
      <c r="B88" s="21" t="s">
        <v>281</v>
      </c>
      <c r="C88" s="21" t="s">
        <v>291</v>
      </c>
      <c r="D88" s="18">
        <v>32</v>
      </c>
    </row>
    <row r="89" spans="1:4" hidden="1">
      <c r="A89" s="18" t="str">
        <f>'Categories Report'!$A$8</f>
        <v>Category 3</v>
      </c>
      <c r="B89" s="21" t="s">
        <v>254</v>
      </c>
      <c r="C89" s="21" t="s">
        <v>301</v>
      </c>
      <c r="D89" s="18">
        <v>32</v>
      </c>
    </row>
    <row r="90" spans="1:4" hidden="1">
      <c r="A90" s="18" t="str">
        <f>'Categories Report'!$A$8</f>
        <v>Category 3</v>
      </c>
      <c r="B90" s="21" t="s">
        <v>256</v>
      </c>
      <c r="C90" s="21" t="s">
        <v>302</v>
      </c>
      <c r="D90" s="18">
        <v>31</v>
      </c>
    </row>
    <row r="91" spans="1:4" hidden="1">
      <c r="A91" s="18" t="str">
        <f>'Categories Report'!$A$8</f>
        <v>Category 3</v>
      </c>
      <c r="B91" s="21" t="s">
        <v>256</v>
      </c>
      <c r="C91" s="21" t="s">
        <v>303</v>
      </c>
      <c r="D91" s="18">
        <v>26</v>
      </c>
    </row>
    <row r="92" spans="1:4" hidden="1">
      <c r="A92" s="18" t="str">
        <f>'Categories Report'!$A$8</f>
        <v>Category 3</v>
      </c>
      <c r="B92" s="21" t="s">
        <v>274</v>
      </c>
      <c r="C92" s="21" t="s">
        <v>291</v>
      </c>
      <c r="D92" s="18">
        <v>25</v>
      </c>
    </row>
    <row r="93" spans="1:4" hidden="1">
      <c r="A93" s="18" t="str">
        <f>'Categories Report'!$A$8</f>
        <v>Category 3</v>
      </c>
      <c r="B93" s="21" t="s">
        <v>3</v>
      </c>
      <c r="C93" s="21" t="s">
        <v>304</v>
      </c>
      <c r="D93" s="18">
        <v>17</v>
      </c>
    </row>
    <row r="94" spans="1:4" hidden="1">
      <c r="A94" s="18" t="str">
        <f>'Categories Report'!$A$8</f>
        <v>Category 3</v>
      </c>
      <c r="B94" s="21" t="s">
        <v>272</v>
      </c>
      <c r="C94" s="21" t="s">
        <v>291</v>
      </c>
      <c r="D94" s="18">
        <v>16</v>
      </c>
    </row>
    <row r="95" spans="1:4" hidden="1">
      <c r="A95" s="18" t="str">
        <f>'Categories Report'!$A$8</f>
        <v>Category 3</v>
      </c>
      <c r="B95" s="21" t="s">
        <v>268</v>
      </c>
      <c r="C95" s="21" t="s">
        <v>291</v>
      </c>
      <c r="D95" s="18">
        <v>14</v>
      </c>
    </row>
    <row r="96" spans="1:4" hidden="1">
      <c r="A96" s="18" t="str">
        <f>'Categories Report'!$A$8</f>
        <v>Category 3</v>
      </c>
      <c r="B96" s="21" t="s">
        <v>269</v>
      </c>
      <c r="C96" s="21" t="s">
        <v>291</v>
      </c>
      <c r="D96" s="18">
        <v>12</v>
      </c>
    </row>
    <row r="97" spans="1:4" hidden="1">
      <c r="A97" s="18" t="str">
        <f>'Categories Report'!$A$8</f>
        <v>Category 3</v>
      </c>
      <c r="B97" s="21" t="s">
        <v>283</v>
      </c>
      <c r="C97" s="21" t="s">
        <v>291</v>
      </c>
      <c r="D97" s="18">
        <v>10</v>
      </c>
    </row>
    <row r="98" spans="1:4" hidden="1">
      <c r="A98" s="18" t="str">
        <f>'Categories Report'!$A$8</f>
        <v>Category 3</v>
      </c>
      <c r="B98" s="21" t="s">
        <v>284</v>
      </c>
      <c r="C98" s="21" t="s">
        <v>291</v>
      </c>
      <c r="D98" s="18">
        <v>8</v>
      </c>
    </row>
    <row r="99" spans="1:4" hidden="1">
      <c r="A99" s="18" t="str">
        <f>'Categories Report'!$A$8</f>
        <v>Category 3</v>
      </c>
      <c r="B99" s="21" t="s">
        <v>286</v>
      </c>
      <c r="C99" s="21" t="s">
        <v>291</v>
      </c>
      <c r="D99" s="18">
        <v>7</v>
      </c>
    </row>
    <row r="100" spans="1:4" hidden="1">
      <c r="A100" s="18" t="str">
        <f>'Categories Report'!$A$8</f>
        <v>Category 3</v>
      </c>
      <c r="B100" s="21" t="s">
        <v>277</v>
      </c>
      <c r="C100" s="21" t="s">
        <v>291</v>
      </c>
      <c r="D100" s="18">
        <v>6</v>
      </c>
    </row>
    <row r="101" spans="1:4" hidden="1">
      <c r="A101" s="18" t="str">
        <f>'Categories Report'!$A$8</f>
        <v>Category 3</v>
      </c>
      <c r="B101" s="21" t="s">
        <v>280</v>
      </c>
      <c r="C101" s="21" t="s">
        <v>291</v>
      </c>
      <c r="D101" s="18">
        <v>6</v>
      </c>
    </row>
    <row r="102" spans="1:4" hidden="1">
      <c r="A102" s="18" t="str">
        <f>'Categories Report'!$A$8</f>
        <v>Category 3</v>
      </c>
      <c r="B102" s="21" t="s">
        <v>279</v>
      </c>
      <c r="C102" s="21" t="s">
        <v>291</v>
      </c>
      <c r="D102" s="18">
        <v>5</v>
      </c>
    </row>
    <row r="103" spans="1:4" hidden="1">
      <c r="A103" s="18" t="str">
        <f>'Categories Report'!$A$8</f>
        <v>Category 3</v>
      </c>
      <c r="B103" s="21" t="s">
        <v>289</v>
      </c>
      <c r="C103" s="21" t="s">
        <v>291</v>
      </c>
      <c r="D103" s="18">
        <v>4</v>
      </c>
    </row>
    <row r="104" spans="1:4" hidden="1">
      <c r="A104" s="18" t="str">
        <f>'Categories Report'!$A$8</f>
        <v>Category 3</v>
      </c>
      <c r="B104" s="21" t="s">
        <v>288</v>
      </c>
      <c r="C104" s="21" t="s">
        <v>291</v>
      </c>
      <c r="D104" s="18">
        <v>2</v>
      </c>
    </row>
    <row r="105" spans="1:4" hidden="1">
      <c r="A105" s="18" t="str">
        <f>'Categories Report'!$A$9</f>
        <v>Category 4</v>
      </c>
      <c r="B105" s="21" t="s">
        <v>254</v>
      </c>
      <c r="C105" s="21" t="s">
        <v>294</v>
      </c>
      <c r="D105" s="18">
        <v>100</v>
      </c>
    </row>
    <row r="106" spans="1:4" hidden="1">
      <c r="A106" s="18" t="str">
        <f>'Categories Report'!$A$9</f>
        <v>Category 4</v>
      </c>
      <c r="B106" s="21" t="s">
        <v>269</v>
      </c>
      <c r="C106" s="21" t="s">
        <v>296</v>
      </c>
      <c r="D106" s="18">
        <v>35</v>
      </c>
    </row>
    <row r="107" spans="1:4" hidden="1">
      <c r="A107" s="18" t="str">
        <f>'Categories Report'!$A$9</f>
        <v>Category 4</v>
      </c>
      <c r="B107" s="21" t="s">
        <v>264</v>
      </c>
      <c r="C107" s="21" t="s">
        <v>259</v>
      </c>
      <c r="D107" s="18">
        <v>26</v>
      </c>
    </row>
    <row r="108" spans="1:4" hidden="1">
      <c r="A108" s="18" t="str">
        <f>'Categories Report'!$A$9</f>
        <v>Category 4</v>
      </c>
      <c r="B108" s="21" t="s">
        <v>263</v>
      </c>
      <c r="C108" s="21" t="s">
        <v>259</v>
      </c>
      <c r="D108" s="18">
        <v>25</v>
      </c>
    </row>
    <row r="109" spans="1:4" hidden="1">
      <c r="A109" s="18" t="str">
        <f>'Categories Report'!$A$9</f>
        <v>Category 4</v>
      </c>
      <c r="B109" s="21" t="s">
        <v>262</v>
      </c>
      <c r="C109" s="21" t="s">
        <v>259</v>
      </c>
      <c r="D109" s="18">
        <v>22</v>
      </c>
    </row>
    <row r="110" spans="1:4" hidden="1">
      <c r="A110" s="18" t="str">
        <f>'Categories Report'!$A$9</f>
        <v>Category 4</v>
      </c>
      <c r="B110" s="21" t="s">
        <v>274</v>
      </c>
      <c r="C110" s="21" t="s">
        <v>259</v>
      </c>
      <c r="D110" s="18">
        <v>21</v>
      </c>
    </row>
    <row r="111" spans="1:4" hidden="1">
      <c r="A111" s="18" t="str">
        <f>'Categories Report'!$A$9</f>
        <v>Category 4</v>
      </c>
      <c r="B111" s="21" t="s">
        <v>269</v>
      </c>
      <c r="C111" s="21" t="s">
        <v>305</v>
      </c>
      <c r="D111" s="18">
        <v>20</v>
      </c>
    </row>
    <row r="112" spans="1:4" hidden="1">
      <c r="A112" s="18" t="str">
        <f>'Categories Report'!$A$9</f>
        <v>Category 4</v>
      </c>
      <c r="B112" s="21" t="s">
        <v>266</v>
      </c>
      <c r="C112" s="21" t="s">
        <v>259</v>
      </c>
      <c r="D112" s="18">
        <v>18</v>
      </c>
    </row>
    <row r="113" spans="1:4" hidden="1">
      <c r="A113" s="18" t="str">
        <f>'Categories Report'!$A$9</f>
        <v>Category 4</v>
      </c>
      <c r="B113" s="21" t="s">
        <v>261</v>
      </c>
      <c r="C113" s="21" t="s">
        <v>259</v>
      </c>
      <c r="D113" s="18">
        <v>15</v>
      </c>
    </row>
    <row r="114" spans="1:4" hidden="1">
      <c r="A114" s="18" t="str">
        <f>'Categories Report'!$A$9</f>
        <v>Category 4</v>
      </c>
      <c r="B114" s="21" t="s">
        <v>265</v>
      </c>
      <c r="C114" s="21" t="s">
        <v>259</v>
      </c>
      <c r="D114" s="18">
        <v>12</v>
      </c>
    </row>
    <row r="115" spans="1:4" hidden="1">
      <c r="A115" s="18" t="str">
        <f>'Categories Report'!$A$9</f>
        <v>Category 4</v>
      </c>
      <c r="B115" s="21" t="s">
        <v>271</v>
      </c>
      <c r="C115" s="21" t="s">
        <v>259</v>
      </c>
      <c r="D115" s="18">
        <v>10</v>
      </c>
    </row>
    <row r="116" spans="1:4" hidden="1">
      <c r="A116" s="18" t="str">
        <f>'Categories Report'!$A$9</f>
        <v>Category 4</v>
      </c>
      <c r="B116" s="21" t="s">
        <v>258</v>
      </c>
      <c r="C116" s="21" t="s">
        <v>259</v>
      </c>
      <c r="D116" s="18">
        <v>5</v>
      </c>
    </row>
    <row r="117" spans="1:4" hidden="1">
      <c r="A117" s="18" t="str">
        <f>'Categories Report'!$A$9</f>
        <v>Category 4</v>
      </c>
      <c r="B117" s="21" t="s">
        <v>256</v>
      </c>
      <c r="C117" s="21" t="s">
        <v>302</v>
      </c>
      <c r="D117" s="18">
        <v>3</v>
      </c>
    </row>
    <row r="118" spans="1:4" hidden="1">
      <c r="A118" s="18" t="str">
        <f>'Categories Report'!$A$9</f>
        <v>Category 4</v>
      </c>
      <c r="B118" s="21" t="s">
        <v>273</v>
      </c>
      <c r="C118" s="21" t="s">
        <v>259</v>
      </c>
      <c r="D118" s="18">
        <v>3</v>
      </c>
    </row>
    <row r="119" spans="1:4" hidden="1">
      <c r="A119" s="18" t="str">
        <f>'Categories Report'!$A$9</f>
        <v>Category 4</v>
      </c>
      <c r="B119" s="21" t="s">
        <v>275</v>
      </c>
      <c r="C119" s="21" t="s">
        <v>259</v>
      </c>
      <c r="D119" s="18">
        <v>1</v>
      </c>
    </row>
    <row r="120" spans="1:4" hidden="1">
      <c r="A120" s="18" t="str">
        <f>'Categories Report'!$A$9</f>
        <v>Category 4</v>
      </c>
      <c r="B120" s="21" t="s">
        <v>260</v>
      </c>
      <c r="C120" s="21" t="s">
        <v>259</v>
      </c>
      <c r="D120" s="18">
        <v>1</v>
      </c>
    </row>
    <row r="121" spans="1:4" hidden="1">
      <c r="A121" s="18" t="str">
        <f>'Categories Report'!$A$10</f>
        <v>Category 5</v>
      </c>
      <c r="B121" s="21" t="s">
        <v>290</v>
      </c>
      <c r="C121" s="21" t="s">
        <v>291</v>
      </c>
      <c r="D121" s="18">
        <v>100</v>
      </c>
    </row>
    <row r="122" spans="1:4" hidden="1">
      <c r="A122" s="18" t="str">
        <f>'Categories Report'!$A$10</f>
        <v>Category 5</v>
      </c>
      <c r="B122" s="21" t="s">
        <v>288</v>
      </c>
      <c r="C122" s="21" t="s">
        <v>291</v>
      </c>
      <c r="D122" s="18">
        <v>96</v>
      </c>
    </row>
    <row r="123" spans="1:4" hidden="1">
      <c r="A123" s="18" t="str">
        <f>'Categories Report'!$A$10</f>
        <v>Category 5</v>
      </c>
      <c r="B123" s="21" t="s">
        <v>289</v>
      </c>
      <c r="C123" s="21" t="s">
        <v>291</v>
      </c>
      <c r="D123" s="18">
        <v>80</v>
      </c>
    </row>
    <row r="124" spans="1:4" hidden="1">
      <c r="A124" s="18" t="str">
        <f>'Categories Report'!$A$10</f>
        <v>Category 5</v>
      </c>
      <c r="B124" s="21" t="s">
        <v>281</v>
      </c>
      <c r="C124" s="21" t="s">
        <v>291</v>
      </c>
      <c r="D124" s="18">
        <v>77</v>
      </c>
    </row>
    <row r="125" spans="1:4" hidden="1">
      <c r="A125" s="18" t="str">
        <f>'Categories Report'!$A$10</f>
        <v>Category 5</v>
      </c>
      <c r="B125" s="21" t="s">
        <v>269</v>
      </c>
      <c r="C125" s="21" t="s">
        <v>291</v>
      </c>
      <c r="D125" s="18">
        <v>74</v>
      </c>
    </row>
    <row r="126" spans="1:4" hidden="1">
      <c r="A126" s="18" t="str">
        <f>'Categories Report'!$A$10</f>
        <v>Category 5</v>
      </c>
      <c r="B126" s="21" t="s">
        <v>284</v>
      </c>
      <c r="C126" s="21" t="s">
        <v>291</v>
      </c>
      <c r="D126" s="18">
        <v>57</v>
      </c>
    </row>
    <row r="127" spans="1:4" hidden="1">
      <c r="A127" s="18" t="str">
        <f>'Categories Report'!$A$10</f>
        <v>Category 5</v>
      </c>
      <c r="B127" s="21" t="s">
        <v>277</v>
      </c>
      <c r="C127" s="21" t="s">
        <v>291</v>
      </c>
      <c r="D127" s="18">
        <v>50</v>
      </c>
    </row>
    <row r="128" spans="1:4" hidden="1">
      <c r="A128" s="18" t="str">
        <f>'Categories Report'!$A$10</f>
        <v>Category 5</v>
      </c>
      <c r="B128" s="21" t="s">
        <v>280</v>
      </c>
      <c r="C128" s="21" t="s">
        <v>291</v>
      </c>
      <c r="D128" s="18">
        <v>48</v>
      </c>
    </row>
    <row r="129" spans="1:4" hidden="1">
      <c r="A129" s="18" t="str">
        <f>'Categories Report'!$A$10</f>
        <v>Category 5</v>
      </c>
      <c r="B129" s="21" t="s">
        <v>256</v>
      </c>
      <c r="C129" s="21" t="s">
        <v>303</v>
      </c>
      <c r="D129" s="18">
        <v>45</v>
      </c>
    </row>
    <row r="130" spans="1:4" hidden="1">
      <c r="A130" s="18" t="str">
        <f>'Categories Report'!$A$10</f>
        <v>Category 5</v>
      </c>
      <c r="B130" s="21" t="s">
        <v>273</v>
      </c>
      <c r="C130" s="21" t="s">
        <v>291</v>
      </c>
      <c r="D130" s="18">
        <v>33</v>
      </c>
    </row>
    <row r="131" spans="1:4" hidden="1">
      <c r="A131" s="18" t="str">
        <f>'Categories Report'!$A$10</f>
        <v>Category 5</v>
      </c>
      <c r="B131" s="21" t="s">
        <v>254</v>
      </c>
      <c r="C131" s="21" t="s">
        <v>301</v>
      </c>
      <c r="D131" s="18">
        <v>28</v>
      </c>
    </row>
    <row r="132" spans="1:4" hidden="1">
      <c r="A132" s="18" t="str">
        <f>'Categories Report'!$A$10</f>
        <v>Category 5</v>
      </c>
      <c r="B132" s="21" t="s">
        <v>3</v>
      </c>
      <c r="C132" s="21" t="s">
        <v>306</v>
      </c>
      <c r="D132" s="18">
        <v>24</v>
      </c>
    </row>
    <row r="133" spans="1:4" hidden="1">
      <c r="A133" s="18" t="str">
        <f>'Categories Report'!$A$10</f>
        <v>Category 5</v>
      </c>
      <c r="B133" s="21" t="s">
        <v>256</v>
      </c>
      <c r="C133" s="21" t="s">
        <v>302</v>
      </c>
      <c r="D133" s="18">
        <v>19</v>
      </c>
    </row>
    <row r="134" spans="1:4" hidden="1">
      <c r="A134" s="18" t="str">
        <f>'Categories Report'!$A$10</f>
        <v>Category 5</v>
      </c>
      <c r="B134" s="21" t="s">
        <v>268</v>
      </c>
      <c r="C134" s="21" t="s">
        <v>291</v>
      </c>
      <c r="D134" s="18">
        <v>18</v>
      </c>
    </row>
    <row r="135" spans="1:4" hidden="1">
      <c r="A135" s="18" t="str">
        <f>'Categories Report'!$A$10</f>
        <v>Category 5</v>
      </c>
      <c r="B135" s="21" t="s">
        <v>285</v>
      </c>
      <c r="C135" s="21" t="s">
        <v>291</v>
      </c>
      <c r="D135" s="18">
        <v>18</v>
      </c>
    </row>
    <row r="136" spans="1:4" hidden="1">
      <c r="A136" s="18" t="str">
        <f>'Categories Report'!$A$10</f>
        <v>Category 5</v>
      </c>
      <c r="B136" s="21" t="s">
        <v>279</v>
      </c>
      <c r="C136" s="21" t="s">
        <v>291</v>
      </c>
      <c r="D136" s="18">
        <v>10</v>
      </c>
    </row>
    <row r="137" spans="1:4" hidden="1">
      <c r="A137" s="18" t="str">
        <f>'Categories Report'!$A$10</f>
        <v>Category 5</v>
      </c>
      <c r="B137" s="21" t="s">
        <v>283</v>
      </c>
      <c r="C137" s="21" t="s">
        <v>291</v>
      </c>
      <c r="D137" s="18">
        <v>7</v>
      </c>
    </row>
    <row r="138" spans="1:4" hidden="1">
      <c r="A138" s="18" t="str">
        <f>'Categories Report'!$A$10</f>
        <v>Category 5</v>
      </c>
      <c r="B138" s="21" t="s">
        <v>254</v>
      </c>
      <c r="C138" s="21" t="s">
        <v>298</v>
      </c>
      <c r="D138" s="18">
        <v>6</v>
      </c>
    </row>
    <row r="139" spans="1:4" hidden="1">
      <c r="A139" s="18" t="str">
        <f>'Categories Report'!$A$10</f>
        <v>Category 5</v>
      </c>
      <c r="B139" s="21" t="s">
        <v>264</v>
      </c>
      <c r="C139" s="21" t="s">
        <v>291</v>
      </c>
      <c r="D139" s="18">
        <v>4</v>
      </c>
    </row>
    <row r="140" spans="1:4" hidden="1">
      <c r="A140" s="18" t="str">
        <f>'Categories Report'!$A$10</f>
        <v>Category 5</v>
      </c>
      <c r="B140" s="21" t="s">
        <v>276</v>
      </c>
      <c r="C140" s="21" t="s">
        <v>291</v>
      </c>
      <c r="D140" s="18">
        <v>4</v>
      </c>
    </row>
    <row r="141" spans="1:4" hidden="1">
      <c r="A141" s="18" t="str">
        <f>'Categories Report'!$A$10</f>
        <v>Category 5</v>
      </c>
      <c r="B141" s="21" t="s">
        <v>286</v>
      </c>
      <c r="C141" s="21" t="s">
        <v>291</v>
      </c>
      <c r="D141" s="18">
        <v>2</v>
      </c>
    </row>
    <row r="142" spans="1:4" hidden="1">
      <c r="A142" s="18" t="str">
        <f>'Categories Report'!$A$10</f>
        <v>Category 5</v>
      </c>
      <c r="B142" s="21" t="s">
        <v>287</v>
      </c>
      <c r="C142" s="21" t="s">
        <v>291</v>
      </c>
      <c r="D142" s="18">
        <v>1</v>
      </c>
    </row>
    <row r="143" spans="1:4" hidden="1">
      <c r="A143" s="18" t="str">
        <f>'Categories Report'!$A$10</f>
        <v>Category 5</v>
      </c>
      <c r="B143" s="21" t="s">
        <v>278</v>
      </c>
      <c r="C143" s="21" t="s">
        <v>291</v>
      </c>
      <c r="D143" s="18">
        <v>1</v>
      </c>
    </row>
    <row r="147" spans="1:7" ht="15.75" thickBot="1">
      <c r="A147" s="35" t="s">
        <v>312</v>
      </c>
      <c r="B147" s="35"/>
      <c r="C147" s="35"/>
      <c r="D147" s="35"/>
      <c r="E147" s="35"/>
      <c r="F147" s="35"/>
      <c r="G147" s="35"/>
    </row>
    <row r="148" spans="1:7">
      <c r="A148" s="28" t="s">
        <v>313</v>
      </c>
      <c r="B148" s="29"/>
      <c r="C148" s="29"/>
      <c r="D148" s="29"/>
      <c r="E148" s="29"/>
      <c r="F148" s="29"/>
      <c r="G148" s="30"/>
    </row>
    <row r="178" spans="1:4" hidden="1" outlineLevel="1">
      <c r="A178" s="18" t="s">
        <v>243</v>
      </c>
      <c r="B178" s="18" t="s">
        <v>309</v>
      </c>
      <c r="C178" s="18" t="s">
        <v>310</v>
      </c>
      <c r="D178" s="18" t="s">
        <v>320</v>
      </c>
    </row>
    <row r="179" spans="1:4" hidden="1" outlineLevel="1">
      <c r="A179" s="18" t="s">
        <v>314</v>
      </c>
      <c r="B179" s="18" t="s">
        <v>3</v>
      </c>
      <c r="C179" s="18" t="s">
        <v>315</v>
      </c>
      <c r="D179" s="18">
        <v>37.339213451219003</v>
      </c>
    </row>
    <row r="180" spans="1:4" hidden="1" outlineLevel="1">
      <c r="A180" s="18" t="s">
        <v>314</v>
      </c>
      <c r="B180" s="18" t="s">
        <v>3</v>
      </c>
      <c r="C180" s="18" t="s">
        <v>316</v>
      </c>
      <c r="D180" s="18">
        <v>44.641701253551801</v>
      </c>
    </row>
    <row r="181" spans="1:4" hidden="1" outlineLevel="1">
      <c r="A181" s="18" t="s">
        <v>314</v>
      </c>
      <c r="B181" s="18" t="s">
        <v>3</v>
      </c>
      <c r="C181" s="18" t="s">
        <v>317</v>
      </c>
      <c r="D181" s="18">
        <v>36.525929031428397</v>
      </c>
    </row>
    <row r="182" spans="1:4" hidden="1" outlineLevel="1">
      <c r="A182" s="18" t="s">
        <v>314</v>
      </c>
      <c r="B182" s="18" t="s">
        <v>3</v>
      </c>
      <c r="C182" s="18" t="s">
        <v>318</v>
      </c>
      <c r="D182" s="18">
        <v>19.647621724333899</v>
      </c>
    </row>
    <row r="183" spans="1:4" hidden="1" outlineLevel="1">
      <c r="A183" s="18" t="s">
        <v>314</v>
      </c>
      <c r="B183" s="18" t="s">
        <v>3</v>
      </c>
      <c r="C183" s="18" t="s">
        <v>319</v>
      </c>
      <c r="D183" s="18">
        <v>7.8455345394668603</v>
      </c>
    </row>
    <row r="184" spans="1:4" hidden="1" outlineLevel="1">
      <c r="A184" s="18" t="s">
        <v>314</v>
      </c>
      <c r="B184" s="18" t="s">
        <v>254</v>
      </c>
      <c r="C184" s="18" t="s">
        <v>315</v>
      </c>
      <c r="D184" s="18">
        <v>9.27363836246621</v>
      </c>
    </row>
    <row r="185" spans="1:4" hidden="1" outlineLevel="1">
      <c r="A185" s="18" t="s">
        <v>314</v>
      </c>
      <c r="B185" s="18" t="s">
        <v>254</v>
      </c>
      <c r="C185" s="18" t="s">
        <v>316</v>
      </c>
      <c r="D185" s="18">
        <v>20.523492252388898</v>
      </c>
    </row>
    <row r="186" spans="1:4" hidden="1" outlineLevel="1">
      <c r="A186" s="18" t="s">
        <v>314</v>
      </c>
      <c r="B186" s="18" t="s">
        <v>254</v>
      </c>
      <c r="C186" s="18" t="s">
        <v>317</v>
      </c>
      <c r="D186" s="18">
        <v>35.915998623164498</v>
      </c>
    </row>
    <row r="187" spans="1:4" hidden="1" outlineLevel="1">
      <c r="A187" s="18" t="s">
        <v>314</v>
      </c>
      <c r="B187" s="18" t="s">
        <v>254</v>
      </c>
      <c r="C187" s="18" t="s">
        <v>318</v>
      </c>
      <c r="D187" s="18">
        <v>22.833073272504102</v>
      </c>
    </row>
    <row r="188" spans="1:4" hidden="1" outlineLevel="1">
      <c r="A188" s="18" t="s">
        <v>314</v>
      </c>
      <c r="B188" s="18" t="s">
        <v>254</v>
      </c>
      <c r="C188" s="18" t="s">
        <v>319</v>
      </c>
      <c r="D188" s="18">
        <v>57.453797489476202</v>
      </c>
    </row>
    <row r="189" spans="1:4" hidden="1" outlineLevel="1">
      <c r="A189" s="18" t="s">
        <v>314</v>
      </c>
      <c r="B189" s="18" t="s">
        <v>269</v>
      </c>
      <c r="C189" s="18">
        <v>0</v>
      </c>
      <c r="D189" s="18">
        <v>6</v>
      </c>
    </row>
    <row r="190" spans="1:4" hidden="1" outlineLevel="1">
      <c r="A190" s="18" t="s">
        <v>314</v>
      </c>
      <c r="B190" s="18" t="s">
        <v>269</v>
      </c>
      <c r="C190" s="18">
        <v>1.67</v>
      </c>
      <c r="D190" s="18">
        <v>11</v>
      </c>
    </row>
    <row r="191" spans="1:4" hidden="1" outlineLevel="1">
      <c r="A191" s="18" t="s">
        <v>314</v>
      </c>
      <c r="B191" s="18" t="s">
        <v>269</v>
      </c>
      <c r="C191" s="18">
        <v>10</v>
      </c>
      <c r="D191" s="18">
        <v>76</v>
      </c>
    </row>
    <row r="192" spans="1:4" hidden="1" outlineLevel="1">
      <c r="A192" s="18" t="s">
        <v>314</v>
      </c>
      <c r="B192" s="18" t="s">
        <v>269</v>
      </c>
      <c r="C192" s="18">
        <v>5</v>
      </c>
      <c r="D192" s="18">
        <v>17</v>
      </c>
    </row>
    <row r="193" spans="1:4" hidden="1" outlineLevel="1">
      <c r="A193" s="18" t="s">
        <v>314</v>
      </c>
      <c r="B193" s="18" t="s">
        <v>269</v>
      </c>
      <c r="C193" s="18">
        <v>6.67</v>
      </c>
      <c r="D193" s="18">
        <v>24</v>
      </c>
    </row>
    <row r="194" spans="1:4" hidden="1" outlineLevel="1">
      <c r="A194" s="18" t="s">
        <v>314</v>
      </c>
      <c r="B194" s="18" t="s">
        <v>269</v>
      </c>
      <c r="C194" s="18">
        <v>3.33</v>
      </c>
      <c r="D194" s="18">
        <v>8</v>
      </c>
    </row>
    <row r="195" spans="1:4" hidden="1" outlineLevel="1">
      <c r="A195" s="18" t="s">
        <v>314</v>
      </c>
      <c r="B195" s="18" t="s">
        <v>269</v>
      </c>
      <c r="C195" s="18">
        <v>8.33</v>
      </c>
      <c r="D195" s="18">
        <v>4</v>
      </c>
    </row>
    <row r="196" spans="1:4" hidden="1" outlineLevel="1">
      <c r="A196" s="18" t="s">
        <v>314</v>
      </c>
      <c r="B196" s="18" t="s">
        <v>256</v>
      </c>
      <c r="C196" s="18" t="s">
        <v>315</v>
      </c>
      <c r="D196" s="18">
        <v>11.008128339792901</v>
      </c>
    </row>
    <row r="197" spans="1:4" hidden="1" outlineLevel="1">
      <c r="A197" s="18" t="s">
        <v>314</v>
      </c>
      <c r="B197" s="18" t="s">
        <v>256</v>
      </c>
      <c r="C197" s="18" t="s">
        <v>316</v>
      </c>
      <c r="D197" s="18">
        <v>18.356823417362101</v>
      </c>
    </row>
    <row r="198" spans="1:4" hidden="1" outlineLevel="1">
      <c r="A198" s="18" t="s">
        <v>314</v>
      </c>
      <c r="B198" s="18" t="s">
        <v>256</v>
      </c>
      <c r="C198" s="18" t="s">
        <v>317</v>
      </c>
      <c r="D198" s="18">
        <v>27.768418071987799</v>
      </c>
    </row>
    <row r="199" spans="1:4" hidden="1" outlineLevel="1">
      <c r="A199" s="18" t="s">
        <v>314</v>
      </c>
      <c r="B199" s="18" t="s">
        <v>256</v>
      </c>
      <c r="C199" s="18" t="s">
        <v>318</v>
      </c>
      <c r="D199" s="18">
        <v>25.5018720510982</v>
      </c>
    </row>
    <row r="200" spans="1:4" hidden="1" outlineLevel="1">
      <c r="A200" s="18" t="s">
        <v>314</v>
      </c>
      <c r="B200" s="18" t="s">
        <v>256</v>
      </c>
      <c r="C200" s="18" t="s">
        <v>319</v>
      </c>
      <c r="D200" s="18">
        <v>63.364758119759003</v>
      </c>
    </row>
    <row r="201" spans="1:4" hidden="1" outlineLevel="1">
      <c r="A201" s="18" t="s">
        <v>314</v>
      </c>
      <c r="B201" s="18" t="s">
        <v>261</v>
      </c>
      <c r="C201" s="18">
        <v>0</v>
      </c>
      <c r="D201" s="18">
        <v>80</v>
      </c>
    </row>
    <row r="202" spans="1:4" hidden="1" outlineLevel="1">
      <c r="A202" s="18" t="s">
        <v>314</v>
      </c>
      <c r="B202" s="18" t="s">
        <v>261</v>
      </c>
      <c r="C202" s="18">
        <v>1</v>
      </c>
      <c r="D202" s="18">
        <v>66</v>
      </c>
    </row>
    <row r="203" spans="1:4" hidden="1" outlineLevel="1">
      <c r="A203" s="18" t="s">
        <v>314</v>
      </c>
      <c r="B203" s="18" t="s">
        <v>264</v>
      </c>
      <c r="C203" s="18">
        <v>0</v>
      </c>
      <c r="D203" s="18">
        <v>65</v>
      </c>
    </row>
    <row r="204" spans="1:4" hidden="1" outlineLevel="1">
      <c r="A204" s="18" t="s">
        <v>314</v>
      </c>
      <c r="B204" s="18" t="s">
        <v>264</v>
      </c>
      <c r="C204" s="18">
        <v>1</v>
      </c>
      <c r="D204" s="18">
        <v>81</v>
      </c>
    </row>
    <row r="205" spans="1:4" hidden="1" outlineLevel="1">
      <c r="A205" s="18" t="s">
        <v>314</v>
      </c>
      <c r="B205" s="18" t="s">
        <v>268</v>
      </c>
      <c r="C205" s="18">
        <v>1</v>
      </c>
      <c r="D205" s="18">
        <v>94</v>
      </c>
    </row>
    <row r="206" spans="1:4" hidden="1" outlineLevel="1">
      <c r="A206" s="18" t="s">
        <v>314</v>
      </c>
      <c r="B206" s="18" t="s">
        <v>268</v>
      </c>
      <c r="C206" s="18">
        <v>0</v>
      </c>
      <c r="D206" s="18">
        <v>52</v>
      </c>
    </row>
    <row r="207" spans="1:4" hidden="1" outlineLevel="1">
      <c r="A207" s="18" t="s">
        <v>314</v>
      </c>
      <c r="B207" s="18" t="s">
        <v>263</v>
      </c>
      <c r="C207" s="18">
        <v>0</v>
      </c>
      <c r="D207" s="18">
        <v>64</v>
      </c>
    </row>
    <row r="208" spans="1:4" hidden="1" outlineLevel="1">
      <c r="A208" s="18" t="s">
        <v>314</v>
      </c>
      <c r="B208" s="18" t="s">
        <v>263</v>
      </c>
      <c r="C208" s="18">
        <v>1</v>
      </c>
      <c r="D208" s="18">
        <v>82</v>
      </c>
    </row>
    <row r="209" spans="1:4" hidden="1" outlineLevel="1">
      <c r="A209" s="18" t="s">
        <v>314</v>
      </c>
      <c r="B209" s="18" t="s">
        <v>271</v>
      </c>
      <c r="C209" s="18">
        <v>0</v>
      </c>
      <c r="D209" s="18">
        <v>50</v>
      </c>
    </row>
    <row r="210" spans="1:4" hidden="1" outlineLevel="1">
      <c r="A210" s="18" t="s">
        <v>314</v>
      </c>
      <c r="B210" s="18" t="s">
        <v>271</v>
      </c>
      <c r="C210" s="18">
        <v>1</v>
      </c>
      <c r="D210" s="18">
        <v>96</v>
      </c>
    </row>
    <row r="211" spans="1:4" hidden="1" outlineLevel="1">
      <c r="A211" s="18" t="s">
        <v>314</v>
      </c>
      <c r="B211" s="18" t="s">
        <v>265</v>
      </c>
      <c r="C211" s="18">
        <v>0</v>
      </c>
      <c r="D211" s="18">
        <v>77</v>
      </c>
    </row>
    <row r="212" spans="1:4" hidden="1" outlineLevel="1">
      <c r="A212" s="18" t="s">
        <v>314</v>
      </c>
      <c r="B212" s="18" t="s">
        <v>265</v>
      </c>
      <c r="C212" s="18">
        <v>1</v>
      </c>
      <c r="D212" s="18">
        <v>69</v>
      </c>
    </row>
    <row r="213" spans="1:4" hidden="1" outlineLevel="1">
      <c r="A213" s="18" t="s">
        <v>314</v>
      </c>
      <c r="B213" s="18" t="s">
        <v>276</v>
      </c>
      <c r="C213" s="18">
        <v>0</v>
      </c>
      <c r="D213" s="18">
        <v>65</v>
      </c>
    </row>
    <row r="214" spans="1:4" hidden="1" outlineLevel="1">
      <c r="A214" s="18" t="s">
        <v>314</v>
      </c>
      <c r="B214" s="18" t="s">
        <v>276</v>
      </c>
      <c r="C214" s="18">
        <v>1</v>
      </c>
      <c r="D214" s="18">
        <v>81</v>
      </c>
    </row>
    <row r="215" spans="1:4" hidden="1" outlineLevel="1">
      <c r="A215" s="18" t="s">
        <v>314</v>
      </c>
      <c r="B215" s="18" t="s">
        <v>286</v>
      </c>
      <c r="C215" s="18">
        <v>0</v>
      </c>
      <c r="D215" s="18">
        <v>29</v>
      </c>
    </row>
    <row r="216" spans="1:4" hidden="1" outlineLevel="1">
      <c r="A216" s="18" t="s">
        <v>314</v>
      </c>
      <c r="B216" s="18" t="s">
        <v>286</v>
      </c>
      <c r="C216" s="18">
        <v>1</v>
      </c>
      <c r="D216" s="18">
        <v>117</v>
      </c>
    </row>
    <row r="217" spans="1:4" hidden="1" outlineLevel="1">
      <c r="A217" s="18" t="s">
        <v>314</v>
      </c>
      <c r="B217" s="18" t="s">
        <v>262</v>
      </c>
      <c r="C217" s="18">
        <v>1</v>
      </c>
      <c r="D217" s="18">
        <v>84</v>
      </c>
    </row>
    <row r="218" spans="1:4" hidden="1" outlineLevel="1">
      <c r="A218" s="18" t="s">
        <v>314</v>
      </c>
      <c r="B218" s="18" t="s">
        <v>262</v>
      </c>
      <c r="C218" s="18">
        <v>0</v>
      </c>
      <c r="D218" s="18">
        <v>62</v>
      </c>
    </row>
    <row r="219" spans="1:4" hidden="1" outlineLevel="1">
      <c r="A219" s="18" t="s">
        <v>314</v>
      </c>
      <c r="B219" s="18" t="s">
        <v>273</v>
      </c>
      <c r="C219" s="18">
        <v>1</v>
      </c>
      <c r="D219" s="18">
        <v>104</v>
      </c>
    </row>
    <row r="220" spans="1:4" hidden="1" outlineLevel="1">
      <c r="A220" s="18" t="s">
        <v>314</v>
      </c>
      <c r="B220" s="18" t="s">
        <v>273</v>
      </c>
      <c r="C220" s="18">
        <v>0</v>
      </c>
      <c r="D220" s="18">
        <v>42</v>
      </c>
    </row>
    <row r="221" spans="1:4" hidden="1" outlineLevel="1">
      <c r="A221" s="18" t="s">
        <v>314</v>
      </c>
      <c r="B221" s="18" t="s">
        <v>279</v>
      </c>
      <c r="C221" s="18">
        <v>1</v>
      </c>
      <c r="D221" s="18">
        <v>122</v>
      </c>
    </row>
    <row r="222" spans="1:4" hidden="1" outlineLevel="1">
      <c r="A222" s="18" t="s">
        <v>314</v>
      </c>
      <c r="B222" s="18" t="s">
        <v>279</v>
      </c>
      <c r="C222" s="18">
        <v>0</v>
      </c>
      <c r="D222" s="18">
        <v>24</v>
      </c>
    </row>
    <row r="223" spans="1:4" hidden="1" outlineLevel="1">
      <c r="A223" s="18" t="s">
        <v>314</v>
      </c>
      <c r="B223" s="18" t="s">
        <v>272</v>
      </c>
      <c r="C223" s="18">
        <v>0</v>
      </c>
      <c r="D223" s="18">
        <v>56</v>
      </c>
    </row>
    <row r="224" spans="1:4" hidden="1" outlineLevel="1">
      <c r="A224" s="18" t="s">
        <v>314</v>
      </c>
      <c r="B224" s="18" t="s">
        <v>272</v>
      </c>
      <c r="C224" s="18">
        <v>1</v>
      </c>
      <c r="D224" s="18">
        <v>90</v>
      </c>
    </row>
    <row r="225" spans="1:4" hidden="1" outlineLevel="1">
      <c r="A225" s="18" t="s">
        <v>314</v>
      </c>
      <c r="B225" s="18" t="s">
        <v>275</v>
      </c>
      <c r="C225" s="18">
        <v>0</v>
      </c>
      <c r="D225" s="18">
        <v>40</v>
      </c>
    </row>
    <row r="226" spans="1:4" hidden="1" outlineLevel="1">
      <c r="A226" s="18" t="s">
        <v>314</v>
      </c>
      <c r="B226" s="18" t="s">
        <v>275</v>
      </c>
      <c r="C226" s="18">
        <v>1</v>
      </c>
      <c r="D226" s="18">
        <v>106</v>
      </c>
    </row>
    <row r="227" spans="1:4" hidden="1" outlineLevel="1">
      <c r="A227" s="18" t="s">
        <v>314</v>
      </c>
      <c r="B227" s="18" t="s">
        <v>287</v>
      </c>
      <c r="C227" s="18">
        <v>1</v>
      </c>
      <c r="D227" s="18">
        <v>116</v>
      </c>
    </row>
    <row r="228" spans="1:4" hidden="1" outlineLevel="1">
      <c r="A228" s="18" t="s">
        <v>314</v>
      </c>
      <c r="B228" s="18" t="s">
        <v>287</v>
      </c>
      <c r="C228" s="18">
        <v>0</v>
      </c>
      <c r="D228" s="18">
        <v>30</v>
      </c>
    </row>
    <row r="229" spans="1:4" hidden="1" outlineLevel="1">
      <c r="A229" s="18" t="s">
        <v>314</v>
      </c>
      <c r="B229" s="18" t="s">
        <v>278</v>
      </c>
      <c r="C229" s="18">
        <v>1</v>
      </c>
      <c r="D229" s="18">
        <v>116</v>
      </c>
    </row>
    <row r="230" spans="1:4" hidden="1" outlineLevel="1">
      <c r="A230" s="18" t="s">
        <v>314</v>
      </c>
      <c r="B230" s="18" t="s">
        <v>278</v>
      </c>
      <c r="C230" s="18">
        <v>0</v>
      </c>
      <c r="D230" s="18">
        <v>30</v>
      </c>
    </row>
    <row r="231" spans="1:4" hidden="1" outlineLevel="1">
      <c r="A231" s="18" t="s">
        <v>314</v>
      </c>
      <c r="B231" s="18" t="s">
        <v>260</v>
      </c>
      <c r="C231" s="18">
        <v>0</v>
      </c>
      <c r="D231" s="18">
        <v>66</v>
      </c>
    </row>
    <row r="232" spans="1:4" hidden="1" outlineLevel="1">
      <c r="A232" s="18" t="s">
        <v>314</v>
      </c>
      <c r="B232" s="18" t="s">
        <v>260</v>
      </c>
      <c r="C232" s="18">
        <v>1</v>
      </c>
      <c r="D232" s="18">
        <v>80</v>
      </c>
    </row>
    <row r="233" spans="1:4" hidden="1" outlineLevel="1">
      <c r="A233" s="18" t="s">
        <v>314</v>
      </c>
      <c r="B233" s="18" t="s">
        <v>288</v>
      </c>
      <c r="C233" s="18">
        <v>1</v>
      </c>
      <c r="D233" s="18">
        <v>128</v>
      </c>
    </row>
    <row r="234" spans="1:4" hidden="1" outlineLevel="1">
      <c r="A234" s="18" t="s">
        <v>314</v>
      </c>
      <c r="B234" s="18" t="s">
        <v>288</v>
      </c>
      <c r="C234" s="18">
        <v>0</v>
      </c>
      <c r="D234" s="18">
        <v>18</v>
      </c>
    </row>
    <row r="235" spans="1:4" hidden="1" outlineLevel="1">
      <c r="A235" s="18" t="s">
        <v>314</v>
      </c>
      <c r="B235" s="18" t="s">
        <v>282</v>
      </c>
      <c r="C235" s="18">
        <v>0</v>
      </c>
      <c r="D235" s="18">
        <v>22</v>
      </c>
    </row>
    <row r="236" spans="1:4" hidden="1" outlineLevel="1">
      <c r="A236" s="18" t="s">
        <v>314</v>
      </c>
      <c r="B236" s="18" t="s">
        <v>282</v>
      </c>
      <c r="C236" s="18">
        <v>1</v>
      </c>
      <c r="D236" s="18">
        <v>124</v>
      </c>
    </row>
    <row r="237" spans="1:4" hidden="1" outlineLevel="1">
      <c r="A237" s="18" t="s">
        <v>314</v>
      </c>
      <c r="B237" s="18" t="s">
        <v>267</v>
      </c>
      <c r="C237" s="18">
        <v>0</v>
      </c>
      <c r="D237" s="18">
        <v>52</v>
      </c>
    </row>
    <row r="238" spans="1:4" hidden="1" outlineLevel="1">
      <c r="A238" s="18" t="s">
        <v>314</v>
      </c>
      <c r="B238" s="18" t="s">
        <v>267</v>
      </c>
      <c r="C238" s="18">
        <v>1</v>
      </c>
      <c r="D238" s="18">
        <v>94</v>
      </c>
    </row>
    <row r="239" spans="1:4" hidden="1" outlineLevel="1">
      <c r="A239" s="18" t="s">
        <v>314</v>
      </c>
      <c r="B239" s="18" t="s">
        <v>281</v>
      </c>
      <c r="C239" s="18">
        <v>1</v>
      </c>
      <c r="D239" s="18">
        <v>123</v>
      </c>
    </row>
    <row r="240" spans="1:4" hidden="1" outlineLevel="1">
      <c r="A240" s="18" t="s">
        <v>314</v>
      </c>
      <c r="B240" s="18" t="s">
        <v>281</v>
      </c>
      <c r="C240" s="18">
        <v>0</v>
      </c>
      <c r="D240" s="18">
        <v>23</v>
      </c>
    </row>
    <row r="241" spans="1:4" hidden="1" outlineLevel="1">
      <c r="A241" s="18" t="s">
        <v>314</v>
      </c>
      <c r="B241" s="18" t="s">
        <v>283</v>
      </c>
      <c r="C241" s="18">
        <v>1</v>
      </c>
      <c r="D241" s="18">
        <v>120</v>
      </c>
    </row>
    <row r="242" spans="1:4" hidden="1" outlineLevel="1">
      <c r="A242" s="18" t="s">
        <v>314</v>
      </c>
      <c r="B242" s="18" t="s">
        <v>283</v>
      </c>
      <c r="C242" s="18">
        <v>0</v>
      </c>
      <c r="D242" s="18">
        <v>26</v>
      </c>
    </row>
    <row r="243" spans="1:4" hidden="1" outlineLevel="1">
      <c r="A243" s="18" t="s">
        <v>314</v>
      </c>
      <c r="B243" s="18" t="s">
        <v>284</v>
      </c>
      <c r="C243" s="18">
        <v>1</v>
      </c>
      <c r="D243" s="18">
        <v>116</v>
      </c>
    </row>
    <row r="244" spans="1:4" hidden="1" outlineLevel="1">
      <c r="A244" s="18" t="s">
        <v>314</v>
      </c>
      <c r="B244" s="18" t="s">
        <v>284</v>
      </c>
      <c r="C244" s="18">
        <v>0</v>
      </c>
      <c r="D244" s="18">
        <v>30</v>
      </c>
    </row>
    <row r="245" spans="1:4" hidden="1" outlineLevel="1">
      <c r="A245" s="18" t="s">
        <v>314</v>
      </c>
      <c r="B245" s="18" t="s">
        <v>280</v>
      </c>
      <c r="C245" s="18">
        <v>1</v>
      </c>
      <c r="D245" s="18">
        <v>112</v>
      </c>
    </row>
    <row r="246" spans="1:4" hidden="1" outlineLevel="1">
      <c r="A246" s="18" t="s">
        <v>314</v>
      </c>
      <c r="B246" s="18" t="s">
        <v>280</v>
      </c>
      <c r="C246" s="18">
        <v>0</v>
      </c>
      <c r="D246" s="18">
        <v>34</v>
      </c>
    </row>
    <row r="247" spans="1:4" hidden="1" outlineLevel="1">
      <c r="A247" s="18" t="s">
        <v>314</v>
      </c>
      <c r="B247" s="18" t="s">
        <v>266</v>
      </c>
      <c r="C247" s="18">
        <v>0</v>
      </c>
      <c r="D247" s="18">
        <v>58</v>
      </c>
    </row>
    <row r="248" spans="1:4" hidden="1" outlineLevel="1">
      <c r="A248" s="18" t="s">
        <v>314</v>
      </c>
      <c r="B248" s="18" t="s">
        <v>266</v>
      </c>
      <c r="C248" s="18">
        <v>1</v>
      </c>
      <c r="D248" s="18">
        <v>88</v>
      </c>
    </row>
    <row r="249" spans="1:4" hidden="1" outlineLevel="1">
      <c r="A249" s="18" t="s">
        <v>314</v>
      </c>
      <c r="B249" s="18" t="s">
        <v>285</v>
      </c>
      <c r="C249" s="18">
        <v>1</v>
      </c>
      <c r="D249" s="18">
        <v>126</v>
      </c>
    </row>
    <row r="250" spans="1:4" hidden="1" outlineLevel="1">
      <c r="A250" s="18" t="s">
        <v>314</v>
      </c>
      <c r="B250" s="18" t="s">
        <v>285</v>
      </c>
      <c r="C250" s="18">
        <v>0</v>
      </c>
      <c r="D250" s="18">
        <v>20</v>
      </c>
    </row>
    <row r="251" spans="1:4" hidden="1" outlineLevel="1">
      <c r="A251" s="18" t="s">
        <v>314</v>
      </c>
      <c r="B251" s="18" t="s">
        <v>277</v>
      </c>
      <c r="C251" s="18">
        <v>0</v>
      </c>
      <c r="D251" s="18">
        <v>33</v>
      </c>
    </row>
    <row r="252" spans="1:4" hidden="1" outlineLevel="1">
      <c r="A252" s="18" t="s">
        <v>314</v>
      </c>
      <c r="B252" s="18" t="s">
        <v>277</v>
      </c>
      <c r="C252" s="18">
        <v>1</v>
      </c>
      <c r="D252" s="18">
        <v>113</v>
      </c>
    </row>
    <row r="253" spans="1:4" hidden="1" outlineLevel="1">
      <c r="A253" s="18" t="s">
        <v>314</v>
      </c>
      <c r="B253" s="18" t="s">
        <v>258</v>
      </c>
      <c r="C253" s="18">
        <v>0</v>
      </c>
      <c r="D253" s="18">
        <v>70</v>
      </c>
    </row>
    <row r="254" spans="1:4" hidden="1" outlineLevel="1">
      <c r="A254" s="18" t="s">
        <v>314</v>
      </c>
      <c r="B254" s="18" t="s">
        <v>258</v>
      </c>
      <c r="C254" s="18">
        <v>1</v>
      </c>
      <c r="D254" s="18">
        <v>76</v>
      </c>
    </row>
    <row r="255" spans="1:4" hidden="1" outlineLevel="1">
      <c r="A255" s="18" t="s">
        <v>314</v>
      </c>
      <c r="B255" s="18" t="s">
        <v>290</v>
      </c>
      <c r="C255" s="18">
        <v>1</v>
      </c>
      <c r="D255" s="18">
        <v>129</v>
      </c>
    </row>
    <row r="256" spans="1:4" hidden="1" outlineLevel="1">
      <c r="A256" s="18" t="s">
        <v>314</v>
      </c>
      <c r="B256" s="18" t="s">
        <v>290</v>
      </c>
      <c r="C256" s="18">
        <v>0</v>
      </c>
      <c r="D256" s="18">
        <v>17</v>
      </c>
    </row>
    <row r="257" spans="1:4" hidden="1" outlineLevel="1">
      <c r="A257" s="18" t="s">
        <v>314</v>
      </c>
      <c r="B257" s="18" t="s">
        <v>274</v>
      </c>
      <c r="C257" s="18">
        <v>0</v>
      </c>
      <c r="D257" s="18">
        <v>61</v>
      </c>
    </row>
    <row r="258" spans="1:4" hidden="1" outlineLevel="1">
      <c r="A258" s="18" t="s">
        <v>314</v>
      </c>
      <c r="B258" s="18" t="s">
        <v>274</v>
      </c>
      <c r="C258" s="18">
        <v>1</v>
      </c>
      <c r="D258" s="18">
        <v>85</v>
      </c>
    </row>
    <row r="259" spans="1:4" hidden="1" outlineLevel="1">
      <c r="A259" s="18" t="s">
        <v>314</v>
      </c>
      <c r="B259" s="18" t="s">
        <v>289</v>
      </c>
      <c r="C259" s="18">
        <v>1</v>
      </c>
      <c r="D259" s="18">
        <v>124</v>
      </c>
    </row>
    <row r="260" spans="1:4" hidden="1" outlineLevel="1">
      <c r="A260" s="18" t="s">
        <v>314</v>
      </c>
      <c r="B260" s="18" t="s">
        <v>289</v>
      </c>
      <c r="C260" s="18">
        <v>0</v>
      </c>
      <c r="D260" s="18">
        <v>22</v>
      </c>
    </row>
    <row r="261" spans="1:4" hidden="1" outlineLevel="1">
      <c r="A261" s="18" t="str">
        <f>'Categories Report'!$A$6</f>
        <v>Category 1</v>
      </c>
      <c r="B261" s="18" t="s">
        <v>3</v>
      </c>
      <c r="C261" s="18" t="s">
        <v>315</v>
      </c>
      <c r="D261" s="18">
        <v>7.8743407839954198</v>
      </c>
    </row>
    <row r="262" spans="1:4" hidden="1" outlineLevel="1">
      <c r="A262" s="18" t="str">
        <f>'Categories Report'!$A$6</f>
        <v>Category 1</v>
      </c>
      <c r="B262" s="18" t="s">
        <v>3</v>
      </c>
      <c r="C262" s="18" t="s">
        <v>316</v>
      </c>
      <c r="D262" s="18">
        <v>14.3362597459324</v>
      </c>
    </row>
    <row r="263" spans="1:4" hidden="1" outlineLevel="1">
      <c r="A263" s="18" t="str">
        <f>'Categories Report'!$A$6</f>
        <v>Category 1</v>
      </c>
      <c r="B263" s="18" t="s">
        <v>3</v>
      </c>
      <c r="C263" s="18" t="s">
        <v>317</v>
      </c>
      <c r="D263" s="18">
        <v>17.548656717997801</v>
      </c>
    </row>
    <row r="264" spans="1:4" hidden="1" outlineLevel="1">
      <c r="A264" s="18" t="str">
        <f>'Categories Report'!$A$6</f>
        <v>Category 1</v>
      </c>
      <c r="B264" s="18" t="s">
        <v>3</v>
      </c>
      <c r="C264" s="18" t="s">
        <v>318</v>
      </c>
      <c r="D264" s="18">
        <v>11.451038575349701</v>
      </c>
    </row>
    <row r="265" spans="1:4" hidden="1" outlineLevel="1">
      <c r="A265" s="18" t="str">
        <f>'Categories Report'!$A$6</f>
        <v>Category 1</v>
      </c>
      <c r="B265" s="18" t="s">
        <v>3</v>
      </c>
      <c r="C265" s="18" t="s">
        <v>319</v>
      </c>
      <c r="D265" s="18">
        <v>4.78970417672467</v>
      </c>
    </row>
    <row r="266" spans="1:4" hidden="1" outlineLevel="1">
      <c r="A266" s="18" t="str">
        <f>'Categories Report'!$A$6</f>
        <v>Category 1</v>
      </c>
      <c r="B266" s="18" t="s">
        <v>254</v>
      </c>
      <c r="C266" s="18" t="s">
        <v>319</v>
      </c>
      <c r="D266" s="18">
        <v>56</v>
      </c>
    </row>
    <row r="267" spans="1:4" hidden="1" outlineLevel="1">
      <c r="A267" s="18" t="str">
        <f>'Categories Report'!$A$6</f>
        <v>Category 1</v>
      </c>
      <c r="B267" s="18" t="s">
        <v>269</v>
      </c>
      <c r="C267" s="18">
        <v>10</v>
      </c>
      <c r="D267" s="18">
        <v>51</v>
      </c>
    </row>
    <row r="268" spans="1:4" hidden="1" outlineLevel="1">
      <c r="A268" s="18" t="str">
        <f>'Categories Report'!$A$6</f>
        <v>Category 1</v>
      </c>
      <c r="B268" s="18" t="s">
        <v>269</v>
      </c>
      <c r="C268" s="18">
        <v>6.67</v>
      </c>
      <c r="D268" s="18">
        <v>3</v>
      </c>
    </row>
    <row r="269" spans="1:4" hidden="1" outlineLevel="1">
      <c r="A269" s="18" t="str">
        <f>'Categories Report'!$A$6</f>
        <v>Category 1</v>
      </c>
      <c r="B269" s="18" t="s">
        <v>269</v>
      </c>
      <c r="C269" s="18">
        <v>8.33</v>
      </c>
      <c r="D269" s="18">
        <v>2</v>
      </c>
    </row>
    <row r="270" spans="1:4" hidden="1" outlineLevel="1">
      <c r="A270" s="18" t="str">
        <f>'Categories Report'!$A$6</f>
        <v>Category 1</v>
      </c>
      <c r="B270" s="18" t="s">
        <v>256</v>
      </c>
      <c r="C270" s="18" t="s">
        <v>319</v>
      </c>
      <c r="D270" s="18">
        <v>56</v>
      </c>
    </row>
    <row r="271" spans="1:4" hidden="1" outlineLevel="1">
      <c r="A271" s="18" t="str">
        <f>'Categories Report'!$A$6</f>
        <v>Category 1</v>
      </c>
      <c r="B271" s="18" t="s">
        <v>261</v>
      </c>
      <c r="C271" s="18">
        <v>0</v>
      </c>
      <c r="D271" s="18">
        <v>5</v>
      </c>
    </row>
    <row r="272" spans="1:4" hidden="1" outlineLevel="1">
      <c r="A272" s="18" t="str">
        <f>'Categories Report'!$A$6</f>
        <v>Category 1</v>
      </c>
      <c r="B272" s="18" t="s">
        <v>261</v>
      </c>
      <c r="C272" s="18">
        <v>1</v>
      </c>
      <c r="D272" s="18">
        <v>51</v>
      </c>
    </row>
    <row r="273" spans="1:4" hidden="1" outlineLevel="1">
      <c r="A273" s="18" t="str">
        <f>'Categories Report'!$A$6</f>
        <v>Category 1</v>
      </c>
      <c r="B273" s="18" t="s">
        <v>264</v>
      </c>
      <c r="C273" s="18">
        <v>0</v>
      </c>
      <c r="D273" s="18">
        <v>2</v>
      </c>
    </row>
    <row r="274" spans="1:4" hidden="1" outlineLevel="1">
      <c r="A274" s="18" t="str">
        <f>'Categories Report'!$A$6</f>
        <v>Category 1</v>
      </c>
      <c r="B274" s="18" t="s">
        <v>264</v>
      </c>
      <c r="C274" s="18">
        <v>1</v>
      </c>
      <c r="D274" s="18">
        <v>54</v>
      </c>
    </row>
    <row r="275" spans="1:4" hidden="1" outlineLevel="1">
      <c r="A275" s="18" t="str">
        <f>'Categories Report'!$A$6</f>
        <v>Category 1</v>
      </c>
      <c r="B275" s="18" t="s">
        <v>268</v>
      </c>
      <c r="C275" s="18">
        <v>1</v>
      </c>
      <c r="D275" s="18">
        <v>56</v>
      </c>
    </row>
    <row r="276" spans="1:4" hidden="1" outlineLevel="1">
      <c r="A276" s="18" t="str">
        <f>'Categories Report'!$A$6</f>
        <v>Category 1</v>
      </c>
      <c r="B276" s="18" t="s">
        <v>263</v>
      </c>
      <c r="C276" s="18">
        <v>0</v>
      </c>
      <c r="D276" s="18">
        <v>1</v>
      </c>
    </row>
    <row r="277" spans="1:4" hidden="1" outlineLevel="1">
      <c r="A277" s="18" t="str">
        <f>'Categories Report'!$A$6</f>
        <v>Category 1</v>
      </c>
      <c r="B277" s="18" t="s">
        <v>263</v>
      </c>
      <c r="C277" s="18">
        <v>1</v>
      </c>
      <c r="D277" s="18">
        <v>55</v>
      </c>
    </row>
    <row r="278" spans="1:4" hidden="1" outlineLevel="1">
      <c r="A278" s="18" t="str">
        <f>'Categories Report'!$A$6</f>
        <v>Category 1</v>
      </c>
      <c r="B278" s="18" t="s">
        <v>271</v>
      </c>
      <c r="C278" s="18">
        <v>0</v>
      </c>
      <c r="D278" s="18">
        <v>1</v>
      </c>
    </row>
    <row r="279" spans="1:4" hidden="1" outlineLevel="1">
      <c r="A279" s="18" t="str">
        <f>'Categories Report'!$A$6</f>
        <v>Category 1</v>
      </c>
      <c r="B279" s="18" t="s">
        <v>271</v>
      </c>
      <c r="C279" s="18">
        <v>1</v>
      </c>
      <c r="D279" s="18">
        <v>55</v>
      </c>
    </row>
    <row r="280" spans="1:4" hidden="1" outlineLevel="1">
      <c r="A280" s="18" t="str">
        <f>'Categories Report'!$A$6</f>
        <v>Category 1</v>
      </c>
      <c r="B280" s="18" t="s">
        <v>265</v>
      </c>
      <c r="C280" s="18">
        <v>0</v>
      </c>
      <c r="D280" s="18">
        <v>6</v>
      </c>
    </row>
    <row r="281" spans="1:4" hidden="1" outlineLevel="1">
      <c r="A281" s="18" t="str">
        <f>'Categories Report'!$A$6</f>
        <v>Category 1</v>
      </c>
      <c r="B281" s="18" t="s">
        <v>265</v>
      </c>
      <c r="C281" s="18">
        <v>1</v>
      </c>
      <c r="D281" s="18">
        <v>50</v>
      </c>
    </row>
    <row r="282" spans="1:4" hidden="1" outlineLevel="1">
      <c r="A282" s="18" t="str">
        <f>'Categories Report'!$A$6</f>
        <v>Category 1</v>
      </c>
      <c r="B282" s="18" t="s">
        <v>276</v>
      </c>
      <c r="C282" s="18">
        <v>0</v>
      </c>
      <c r="D282" s="18">
        <v>9</v>
      </c>
    </row>
    <row r="283" spans="1:4" hidden="1" outlineLevel="1">
      <c r="A283" s="18" t="str">
        <f>'Categories Report'!$A$6</f>
        <v>Category 1</v>
      </c>
      <c r="B283" s="18" t="s">
        <v>276</v>
      </c>
      <c r="C283" s="18">
        <v>1</v>
      </c>
      <c r="D283" s="18">
        <v>47</v>
      </c>
    </row>
    <row r="284" spans="1:4" hidden="1" outlineLevel="1">
      <c r="A284" s="18" t="str">
        <f>'Categories Report'!$A$6</f>
        <v>Category 1</v>
      </c>
      <c r="B284" s="18" t="s">
        <v>286</v>
      </c>
      <c r="C284" s="18">
        <v>0</v>
      </c>
      <c r="D284" s="18">
        <v>2</v>
      </c>
    </row>
    <row r="285" spans="1:4" hidden="1" outlineLevel="1">
      <c r="A285" s="18" t="str">
        <f>'Categories Report'!$A$6</f>
        <v>Category 1</v>
      </c>
      <c r="B285" s="18" t="s">
        <v>286</v>
      </c>
      <c r="C285" s="18">
        <v>1</v>
      </c>
      <c r="D285" s="18">
        <v>54</v>
      </c>
    </row>
    <row r="286" spans="1:4" hidden="1" outlineLevel="1">
      <c r="A286" s="18" t="str">
        <f>'Categories Report'!$A$6</f>
        <v>Category 1</v>
      </c>
      <c r="B286" s="18" t="s">
        <v>262</v>
      </c>
      <c r="C286" s="18">
        <v>1</v>
      </c>
      <c r="D286" s="18">
        <v>56</v>
      </c>
    </row>
    <row r="287" spans="1:4" hidden="1" outlineLevel="1">
      <c r="A287" s="18" t="str">
        <f>'Categories Report'!$A$6</f>
        <v>Category 1</v>
      </c>
      <c r="B287" s="18" t="s">
        <v>273</v>
      </c>
      <c r="C287" s="18">
        <v>1</v>
      </c>
      <c r="D287" s="18">
        <v>56</v>
      </c>
    </row>
    <row r="288" spans="1:4" hidden="1" outlineLevel="1">
      <c r="A288" s="18" t="str">
        <f>'Categories Report'!$A$6</f>
        <v>Category 1</v>
      </c>
      <c r="B288" s="18" t="s">
        <v>279</v>
      </c>
      <c r="C288" s="18">
        <v>1</v>
      </c>
      <c r="D288" s="18">
        <v>56</v>
      </c>
    </row>
    <row r="289" spans="1:4" hidden="1" outlineLevel="1">
      <c r="A289" s="18" t="str">
        <f>'Categories Report'!$A$6</f>
        <v>Category 1</v>
      </c>
      <c r="B289" s="18" t="s">
        <v>272</v>
      </c>
      <c r="C289" s="18">
        <v>0</v>
      </c>
      <c r="D289" s="18">
        <v>3</v>
      </c>
    </row>
    <row r="290" spans="1:4" hidden="1" outlineLevel="1">
      <c r="A290" s="18" t="str">
        <f>'Categories Report'!$A$6</f>
        <v>Category 1</v>
      </c>
      <c r="B290" s="18" t="s">
        <v>272</v>
      </c>
      <c r="C290" s="18">
        <v>1</v>
      </c>
      <c r="D290" s="18">
        <v>53</v>
      </c>
    </row>
    <row r="291" spans="1:4" hidden="1" outlineLevel="1">
      <c r="A291" s="18" t="str">
        <f>'Categories Report'!$A$6</f>
        <v>Category 1</v>
      </c>
      <c r="B291" s="18" t="s">
        <v>275</v>
      </c>
      <c r="C291" s="18">
        <v>0</v>
      </c>
      <c r="D291" s="18">
        <v>1</v>
      </c>
    </row>
    <row r="292" spans="1:4" hidden="1" outlineLevel="1">
      <c r="A292" s="18" t="str">
        <f>'Categories Report'!$A$6</f>
        <v>Category 1</v>
      </c>
      <c r="B292" s="18" t="s">
        <v>275</v>
      </c>
      <c r="C292" s="18">
        <v>1</v>
      </c>
      <c r="D292" s="18">
        <v>55</v>
      </c>
    </row>
    <row r="293" spans="1:4" hidden="1" outlineLevel="1">
      <c r="A293" s="18" t="str">
        <f>'Categories Report'!$A$6</f>
        <v>Category 1</v>
      </c>
      <c r="B293" s="18" t="s">
        <v>287</v>
      </c>
      <c r="C293" s="18">
        <v>1</v>
      </c>
      <c r="D293" s="18">
        <v>53</v>
      </c>
    </row>
    <row r="294" spans="1:4" hidden="1" outlineLevel="1">
      <c r="A294" s="18" t="str">
        <f>'Categories Report'!$A$6</f>
        <v>Category 1</v>
      </c>
      <c r="B294" s="18" t="s">
        <v>287</v>
      </c>
      <c r="C294" s="18">
        <v>0</v>
      </c>
      <c r="D294" s="18">
        <v>3</v>
      </c>
    </row>
    <row r="295" spans="1:4" hidden="1" outlineLevel="1">
      <c r="A295" s="18" t="str">
        <f>'Categories Report'!$A$6</f>
        <v>Category 1</v>
      </c>
      <c r="B295" s="18" t="s">
        <v>278</v>
      </c>
      <c r="C295" s="18">
        <v>1</v>
      </c>
      <c r="D295" s="18">
        <v>55</v>
      </c>
    </row>
    <row r="296" spans="1:4" hidden="1" outlineLevel="1">
      <c r="A296" s="18" t="str">
        <f>'Categories Report'!$A$6</f>
        <v>Category 1</v>
      </c>
      <c r="B296" s="18" t="s">
        <v>278</v>
      </c>
      <c r="C296" s="18">
        <v>0</v>
      </c>
      <c r="D296" s="18">
        <v>1</v>
      </c>
    </row>
    <row r="297" spans="1:4" hidden="1" outlineLevel="1">
      <c r="A297" s="18" t="str">
        <f>'Categories Report'!$A$6</f>
        <v>Category 1</v>
      </c>
      <c r="B297" s="18" t="s">
        <v>260</v>
      </c>
      <c r="C297" s="18">
        <v>1</v>
      </c>
      <c r="D297" s="18">
        <v>56</v>
      </c>
    </row>
    <row r="298" spans="1:4" hidden="1" outlineLevel="1">
      <c r="A298" s="18" t="str">
        <f>'Categories Report'!$A$6</f>
        <v>Category 1</v>
      </c>
      <c r="B298" s="18" t="s">
        <v>288</v>
      </c>
      <c r="C298" s="18">
        <v>1</v>
      </c>
      <c r="D298" s="18">
        <v>55</v>
      </c>
    </row>
    <row r="299" spans="1:4" hidden="1" outlineLevel="1">
      <c r="A299" s="18" t="str">
        <f>'Categories Report'!$A$6</f>
        <v>Category 1</v>
      </c>
      <c r="B299" s="18" t="s">
        <v>288</v>
      </c>
      <c r="C299" s="18">
        <v>0</v>
      </c>
      <c r="D299" s="18">
        <v>1</v>
      </c>
    </row>
    <row r="300" spans="1:4" hidden="1" outlineLevel="1">
      <c r="A300" s="18" t="str">
        <f>'Categories Report'!$A$6</f>
        <v>Category 1</v>
      </c>
      <c r="B300" s="18" t="s">
        <v>282</v>
      </c>
      <c r="C300" s="18">
        <v>1</v>
      </c>
      <c r="D300" s="18">
        <v>56</v>
      </c>
    </row>
    <row r="301" spans="1:4" hidden="1" outlineLevel="1">
      <c r="A301" s="18" t="str">
        <f>'Categories Report'!$A$6</f>
        <v>Category 1</v>
      </c>
      <c r="B301" s="18" t="s">
        <v>267</v>
      </c>
      <c r="C301" s="18">
        <v>1</v>
      </c>
      <c r="D301" s="18">
        <v>56</v>
      </c>
    </row>
    <row r="302" spans="1:4" hidden="1" outlineLevel="1">
      <c r="A302" s="18" t="str">
        <f>'Categories Report'!$A$6</f>
        <v>Category 1</v>
      </c>
      <c r="B302" s="18" t="s">
        <v>281</v>
      </c>
      <c r="C302" s="18">
        <v>1</v>
      </c>
      <c r="D302" s="18">
        <v>56</v>
      </c>
    </row>
    <row r="303" spans="1:4" hidden="1" outlineLevel="1">
      <c r="A303" s="18" t="str">
        <f>'Categories Report'!$A$6</f>
        <v>Category 1</v>
      </c>
      <c r="B303" s="18" t="s">
        <v>283</v>
      </c>
      <c r="C303" s="18">
        <v>1</v>
      </c>
      <c r="D303" s="18">
        <v>55</v>
      </c>
    </row>
    <row r="304" spans="1:4" hidden="1" outlineLevel="1">
      <c r="A304" s="18" t="str">
        <f>'Categories Report'!$A$6</f>
        <v>Category 1</v>
      </c>
      <c r="B304" s="18" t="s">
        <v>283</v>
      </c>
      <c r="C304" s="18">
        <v>0</v>
      </c>
      <c r="D304" s="18">
        <v>1</v>
      </c>
    </row>
    <row r="305" spans="1:4" hidden="1" outlineLevel="1">
      <c r="A305" s="18" t="str">
        <f>'Categories Report'!$A$6</f>
        <v>Category 1</v>
      </c>
      <c r="B305" s="18" t="s">
        <v>284</v>
      </c>
      <c r="C305" s="18">
        <v>1</v>
      </c>
      <c r="D305" s="18">
        <v>54</v>
      </c>
    </row>
    <row r="306" spans="1:4" hidden="1" outlineLevel="1">
      <c r="A306" s="18" t="str">
        <f>'Categories Report'!$A$6</f>
        <v>Category 1</v>
      </c>
      <c r="B306" s="18" t="s">
        <v>284</v>
      </c>
      <c r="C306" s="18">
        <v>0</v>
      </c>
      <c r="D306" s="18">
        <v>2</v>
      </c>
    </row>
    <row r="307" spans="1:4" hidden="1" outlineLevel="1">
      <c r="A307" s="18" t="str">
        <f>'Categories Report'!$A$6</f>
        <v>Category 1</v>
      </c>
      <c r="B307" s="18" t="s">
        <v>280</v>
      </c>
      <c r="C307" s="18">
        <v>1</v>
      </c>
      <c r="D307" s="18">
        <v>54</v>
      </c>
    </row>
    <row r="308" spans="1:4" hidden="1" outlineLevel="1">
      <c r="A308" s="18" t="str">
        <f>'Categories Report'!$A$6</f>
        <v>Category 1</v>
      </c>
      <c r="B308" s="18" t="s">
        <v>280</v>
      </c>
      <c r="C308" s="18">
        <v>0</v>
      </c>
      <c r="D308" s="18">
        <v>2</v>
      </c>
    </row>
    <row r="309" spans="1:4" hidden="1" outlineLevel="1">
      <c r="A309" s="18" t="str">
        <f>'Categories Report'!$A$6</f>
        <v>Category 1</v>
      </c>
      <c r="B309" s="18" t="s">
        <v>266</v>
      </c>
      <c r="C309" s="18">
        <v>0</v>
      </c>
      <c r="D309" s="18">
        <v>1</v>
      </c>
    </row>
    <row r="310" spans="1:4" hidden="1" outlineLevel="1">
      <c r="A310" s="18" t="str">
        <f>'Categories Report'!$A$6</f>
        <v>Category 1</v>
      </c>
      <c r="B310" s="18" t="s">
        <v>266</v>
      </c>
      <c r="C310" s="18">
        <v>1</v>
      </c>
      <c r="D310" s="18">
        <v>55</v>
      </c>
    </row>
    <row r="311" spans="1:4" hidden="1" outlineLevel="1">
      <c r="A311" s="18" t="str">
        <f>'Categories Report'!$A$6</f>
        <v>Category 1</v>
      </c>
      <c r="B311" s="18" t="s">
        <v>285</v>
      </c>
      <c r="C311" s="18">
        <v>1</v>
      </c>
      <c r="D311" s="18">
        <v>56</v>
      </c>
    </row>
    <row r="312" spans="1:4" hidden="1" outlineLevel="1">
      <c r="A312" s="18" t="str">
        <f>'Categories Report'!$A$6</f>
        <v>Category 1</v>
      </c>
      <c r="B312" s="18" t="s">
        <v>277</v>
      </c>
      <c r="C312" s="18">
        <v>0</v>
      </c>
      <c r="D312" s="18">
        <v>1</v>
      </c>
    </row>
    <row r="313" spans="1:4" hidden="1" outlineLevel="1">
      <c r="A313" s="18" t="str">
        <f>'Categories Report'!$A$6</f>
        <v>Category 1</v>
      </c>
      <c r="B313" s="18" t="s">
        <v>277</v>
      </c>
      <c r="C313" s="18">
        <v>1</v>
      </c>
      <c r="D313" s="18">
        <v>55</v>
      </c>
    </row>
    <row r="314" spans="1:4" hidden="1" outlineLevel="1">
      <c r="A314" s="18" t="str">
        <f>'Categories Report'!$A$6</f>
        <v>Category 1</v>
      </c>
      <c r="B314" s="18" t="s">
        <v>258</v>
      </c>
      <c r="C314" s="18">
        <v>1</v>
      </c>
      <c r="D314" s="18">
        <v>56</v>
      </c>
    </row>
    <row r="315" spans="1:4" hidden="1" outlineLevel="1">
      <c r="A315" s="18" t="str">
        <f>'Categories Report'!$A$6</f>
        <v>Category 1</v>
      </c>
      <c r="B315" s="18" t="s">
        <v>290</v>
      </c>
      <c r="C315" s="18">
        <v>1</v>
      </c>
      <c r="D315" s="18">
        <v>54</v>
      </c>
    </row>
    <row r="316" spans="1:4" hidden="1" outlineLevel="1">
      <c r="A316" s="18" t="str">
        <f>'Categories Report'!$A$6</f>
        <v>Category 1</v>
      </c>
      <c r="B316" s="18" t="s">
        <v>290</v>
      </c>
      <c r="C316" s="18">
        <v>0</v>
      </c>
      <c r="D316" s="18">
        <v>2</v>
      </c>
    </row>
    <row r="317" spans="1:4" hidden="1" outlineLevel="1">
      <c r="A317" s="18" t="str">
        <f>'Categories Report'!$A$6</f>
        <v>Category 1</v>
      </c>
      <c r="B317" s="18" t="s">
        <v>274</v>
      </c>
      <c r="C317" s="18">
        <v>0</v>
      </c>
      <c r="D317" s="18">
        <v>5</v>
      </c>
    </row>
    <row r="318" spans="1:4" hidden="1" outlineLevel="1">
      <c r="A318" s="18" t="str">
        <f>'Categories Report'!$A$6</f>
        <v>Category 1</v>
      </c>
      <c r="B318" s="18" t="s">
        <v>274</v>
      </c>
      <c r="C318" s="18">
        <v>1</v>
      </c>
      <c r="D318" s="18">
        <v>51</v>
      </c>
    </row>
    <row r="319" spans="1:4" hidden="1" outlineLevel="1">
      <c r="A319" s="18" t="str">
        <f>'Categories Report'!$A$6</f>
        <v>Category 1</v>
      </c>
      <c r="B319" s="18" t="s">
        <v>289</v>
      </c>
      <c r="C319" s="18">
        <v>1</v>
      </c>
      <c r="D319" s="18">
        <v>54</v>
      </c>
    </row>
    <row r="320" spans="1:4" hidden="1" outlineLevel="1">
      <c r="A320" s="18" t="str">
        <f>'Categories Report'!$A$6</f>
        <v>Category 1</v>
      </c>
      <c r="B320" s="18" t="s">
        <v>289</v>
      </c>
      <c r="C320" s="18">
        <v>0</v>
      </c>
      <c r="D320" s="18">
        <v>2</v>
      </c>
    </row>
    <row r="321" spans="1:4" hidden="1" outlineLevel="1">
      <c r="A321" s="18" t="str">
        <f>'Categories Report'!$A$7</f>
        <v>Category 2</v>
      </c>
      <c r="B321" s="18" t="s">
        <v>3</v>
      </c>
      <c r="C321" s="18" t="s">
        <v>315</v>
      </c>
      <c r="D321" s="18">
        <v>8.1077304763187694</v>
      </c>
    </row>
    <row r="322" spans="1:4" hidden="1" outlineLevel="1">
      <c r="A322" s="18" t="str">
        <f>'Categories Report'!$A$7</f>
        <v>Category 2</v>
      </c>
      <c r="B322" s="18" t="s">
        <v>3</v>
      </c>
      <c r="C322" s="18" t="s">
        <v>316</v>
      </c>
      <c r="D322" s="18">
        <v>12.2511795755089</v>
      </c>
    </row>
    <row r="323" spans="1:4" hidden="1" outlineLevel="1">
      <c r="A323" s="18" t="str">
        <f>'Categories Report'!$A$7</f>
        <v>Category 2</v>
      </c>
      <c r="B323" s="18" t="s">
        <v>3</v>
      </c>
      <c r="C323" s="18" t="s">
        <v>317</v>
      </c>
      <c r="D323" s="18">
        <v>12.954454427078799</v>
      </c>
    </row>
    <row r="324" spans="1:4" hidden="1" outlineLevel="1">
      <c r="A324" s="18" t="str">
        <f>'Categories Report'!$A$7</f>
        <v>Category 2</v>
      </c>
      <c r="B324" s="18" t="s">
        <v>3</v>
      </c>
      <c r="C324" s="18" t="s">
        <v>318</v>
      </c>
      <c r="D324" s="18">
        <v>7.3143118917190497</v>
      </c>
    </row>
    <row r="325" spans="1:4" hidden="1" outlineLevel="1">
      <c r="A325" s="18" t="str">
        <f>'Categories Report'!$A$7</f>
        <v>Category 2</v>
      </c>
      <c r="B325" s="18" t="s">
        <v>3</v>
      </c>
      <c r="C325" s="18" t="s">
        <v>319</v>
      </c>
      <c r="D325" s="18">
        <v>2.5863344138862798</v>
      </c>
    </row>
    <row r="326" spans="1:4" hidden="1" outlineLevel="1">
      <c r="A326" s="18" t="str">
        <f>'Categories Report'!$A$7</f>
        <v>Category 2</v>
      </c>
      <c r="B326" s="18" t="s">
        <v>254</v>
      </c>
      <c r="C326" s="18" t="s">
        <v>315</v>
      </c>
      <c r="D326" s="18">
        <v>2.2640790046484101E-3</v>
      </c>
    </row>
    <row r="327" spans="1:4" hidden="1" outlineLevel="1">
      <c r="A327" s="18" t="str">
        <f>'Categories Report'!$A$7</f>
        <v>Category 2</v>
      </c>
      <c r="B327" s="18" t="s">
        <v>254</v>
      </c>
      <c r="C327" s="18" t="s">
        <v>316</v>
      </c>
      <c r="D327" s="18">
        <v>1.6249048138517499</v>
      </c>
    </row>
    <row r="328" spans="1:4" hidden="1" outlineLevel="1">
      <c r="A328" s="18" t="str">
        <f>'Categories Report'!$A$7</f>
        <v>Category 2</v>
      </c>
      <c r="B328" s="18" t="s">
        <v>254</v>
      </c>
      <c r="C328" s="18" t="s">
        <v>317</v>
      </c>
      <c r="D328" s="18">
        <v>25.437659270762399</v>
      </c>
    </row>
    <row r="329" spans="1:4" hidden="1" outlineLevel="1">
      <c r="A329" s="18" t="str">
        <f>'Categories Report'!$A$7</f>
        <v>Category 2</v>
      </c>
      <c r="B329" s="18" t="s">
        <v>254</v>
      </c>
      <c r="C329" s="18" t="s">
        <v>318</v>
      </c>
      <c r="D329" s="18">
        <v>15.816324973251801</v>
      </c>
    </row>
    <row r="330" spans="1:4" hidden="1" outlineLevel="1">
      <c r="A330" s="18" t="str">
        <f>'Categories Report'!$A$7</f>
        <v>Category 2</v>
      </c>
      <c r="B330" s="18" t="s">
        <v>254</v>
      </c>
      <c r="C330" s="18" t="s">
        <v>319</v>
      </c>
      <c r="D330" s="18">
        <v>0.332857647641156</v>
      </c>
    </row>
    <row r="331" spans="1:4" hidden="1" outlineLevel="1">
      <c r="A331" s="18" t="str">
        <f>'Categories Report'!$A$7</f>
        <v>Category 2</v>
      </c>
      <c r="B331" s="18" t="s">
        <v>269</v>
      </c>
      <c r="C331" s="18">
        <v>1.67</v>
      </c>
      <c r="D331" s="18">
        <v>0.99423643103644799</v>
      </c>
    </row>
    <row r="332" spans="1:4" hidden="1" outlineLevel="1">
      <c r="A332" s="18" t="str">
        <f>'Categories Report'!$A$7</f>
        <v>Category 2</v>
      </c>
      <c r="B332" s="18" t="s">
        <v>269</v>
      </c>
      <c r="C332" s="18">
        <v>10</v>
      </c>
      <c r="D332" s="18">
        <v>20.611016253037398</v>
      </c>
    </row>
    <row r="333" spans="1:4" hidden="1" outlineLevel="1">
      <c r="A333" s="18" t="str">
        <f>'Categories Report'!$A$7</f>
        <v>Category 2</v>
      </c>
      <c r="B333" s="18" t="s">
        <v>269</v>
      </c>
      <c r="C333" s="18">
        <v>5</v>
      </c>
      <c r="D333" s="18">
        <v>9.3410520762483298</v>
      </c>
    </row>
    <row r="334" spans="1:4" hidden="1" outlineLevel="1">
      <c r="A334" s="18" t="str">
        <f>'Categories Report'!$A$7</f>
        <v>Category 2</v>
      </c>
      <c r="B334" s="18" t="s">
        <v>269</v>
      </c>
      <c r="C334" s="18">
        <v>6.67</v>
      </c>
      <c r="D334" s="18">
        <v>12.2677060241897</v>
      </c>
    </row>
    <row r="335" spans="1:4" hidden="1" outlineLevel="1">
      <c r="A335" s="18" t="str">
        <f>'Categories Report'!$A$7</f>
        <v>Category 2</v>
      </c>
      <c r="B335" s="18" t="s">
        <v>256</v>
      </c>
      <c r="C335" s="18" t="s">
        <v>315</v>
      </c>
      <c r="D335" s="18">
        <v>6.1506394666828702E-2</v>
      </c>
    </row>
    <row r="336" spans="1:4" hidden="1" outlineLevel="1">
      <c r="A336" s="18" t="str">
        <f>'Categories Report'!$A$7</f>
        <v>Category 2</v>
      </c>
      <c r="B336" s="18" t="s">
        <v>256</v>
      </c>
      <c r="C336" s="18" t="s">
        <v>316</v>
      </c>
      <c r="D336" s="18">
        <v>2.1188384088023602</v>
      </c>
    </row>
    <row r="337" spans="1:4" hidden="1" outlineLevel="1">
      <c r="A337" s="18" t="str">
        <f>'Categories Report'!$A$7</f>
        <v>Category 2</v>
      </c>
      <c r="B337" s="18" t="s">
        <v>256</v>
      </c>
      <c r="C337" s="18" t="s">
        <v>317</v>
      </c>
      <c r="D337" s="18">
        <v>14.379250042440299</v>
      </c>
    </row>
    <row r="338" spans="1:4" hidden="1" outlineLevel="1">
      <c r="A338" s="18" t="str">
        <f>'Categories Report'!$A$7</f>
        <v>Category 2</v>
      </c>
      <c r="B338" s="18" t="s">
        <v>256</v>
      </c>
      <c r="C338" s="18" t="s">
        <v>318</v>
      </c>
      <c r="D338" s="18">
        <v>20.2710783084047</v>
      </c>
    </row>
    <row r="339" spans="1:4" hidden="1" outlineLevel="1">
      <c r="A339" s="18" t="str">
        <f>'Categories Report'!$A$7</f>
        <v>Category 2</v>
      </c>
      <c r="B339" s="18" t="s">
        <v>256</v>
      </c>
      <c r="C339" s="18" t="s">
        <v>319</v>
      </c>
      <c r="D339" s="18">
        <v>6.3833376301976896</v>
      </c>
    </row>
    <row r="340" spans="1:4" hidden="1" outlineLevel="1">
      <c r="A340" s="18" t="str">
        <f>'Categories Report'!$A$7</f>
        <v>Category 2</v>
      </c>
      <c r="B340" s="18" t="s">
        <v>261</v>
      </c>
      <c r="C340" s="18">
        <v>0</v>
      </c>
      <c r="D340" s="18">
        <v>37.220862247089798</v>
      </c>
    </row>
    <row r="341" spans="1:4" hidden="1" outlineLevel="1">
      <c r="A341" s="18" t="str">
        <f>'Categories Report'!$A$7</f>
        <v>Category 2</v>
      </c>
      <c r="B341" s="18" t="s">
        <v>261</v>
      </c>
      <c r="C341" s="18">
        <v>1</v>
      </c>
      <c r="D341" s="18">
        <v>5.9931485374220097</v>
      </c>
    </row>
    <row r="342" spans="1:4" hidden="1" outlineLevel="1">
      <c r="A342" s="18" t="str">
        <f>'Categories Report'!$A$7</f>
        <v>Category 2</v>
      </c>
      <c r="B342" s="18" t="s">
        <v>264</v>
      </c>
      <c r="C342" s="18">
        <v>0</v>
      </c>
      <c r="D342" s="18">
        <v>30.279452756384</v>
      </c>
    </row>
    <row r="343" spans="1:4" hidden="1" outlineLevel="1">
      <c r="A343" s="18" t="str">
        <f>'Categories Report'!$A$7</f>
        <v>Category 2</v>
      </c>
      <c r="B343" s="18" t="s">
        <v>264</v>
      </c>
      <c r="C343" s="18">
        <v>1</v>
      </c>
      <c r="D343" s="18">
        <v>12.934558028127899</v>
      </c>
    </row>
    <row r="344" spans="1:4" hidden="1" outlineLevel="1">
      <c r="A344" s="18" t="str">
        <f>'Categories Report'!$A$7</f>
        <v>Category 2</v>
      </c>
      <c r="B344" s="18" t="s">
        <v>268</v>
      </c>
      <c r="C344" s="18">
        <v>1</v>
      </c>
      <c r="D344" s="18">
        <v>16.3010460386818</v>
      </c>
    </row>
    <row r="345" spans="1:4" hidden="1" outlineLevel="1">
      <c r="A345" s="18" t="str">
        <f>'Categories Report'!$A$7</f>
        <v>Category 2</v>
      </c>
      <c r="B345" s="18" t="s">
        <v>268</v>
      </c>
      <c r="C345" s="18">
        <v>0</v>
      </c>
      <c r="D345" s="18">
        <v>26.912964745830099</v>
      </c>
    </row>
    <row r="346" spans="1:4" hidden="1" outlineLevel="1">
      <c r="A346" s="18" t="str">
        <f>'Categories Report'!$A$7</f>
        <v>Category 2</v>
      </c>
      <c r="B346" s="18" t="s">
        <v>263</v>
      </c>
      <c r="C346" s="18">
        <v>0</v>
      </c>
      <c r="D346" s="18">
        <v>29.8008259052414</v>
      </c>
    </row>
    <row r="347" spans="1:4" hidden="1" outlineLevel="1">
      <c r="A347" s="18" t="str">
        <f>'Categories Report'!$A$7</f>
        <v>Category 2</v>
      </c>
      <c r="B347" s="18" t="s">
        <v>263</v>
      </c>
      <c r="C347" s="18">
        <v>1</v>
      </c>
      <c r="D347" s="18">
        <v>13.4131848792704</v>
      </c>
    </row>
    <row r="348" spans="1:4" hidden="1" outlineLevel="1">
      <c r="A348" s="18" t="str">
        <f>'Categories Report'!$A$7</f>
        <v>Category 2</v>
      </c>
      <c r="B348" s="18" t="s">
        <v>271</v>
      </c>
      <c r="C348" s="18">
        <v>0</v>
      </c>
      <c r="D348" s="18">
        <v>16.755577222899699</v>
      </c>
    </row>
    <row r="349" spans="1:4" hidden="1" outlineLevel="1">
      <c r="A349" s="18" t="str">
        <f>'Categories Report'!$A$7</f>
        <v>Category 2</v>
      </c>
      <c r="B349" s="18" t="s">
        <v>271</v>
      </c>
      <c r="C349" s="18">
        <v>1</v>
      </c>
      <c r="D349" s="18">
        <v>26.4584335616121</v>
      </c>
    </row>
    <row r="350" spans="1:4" hidden="1" outlineLevel="1">
      <c r="A350" s="18" t="str">
        <f>'Categories Report'!$A$7</f>
        <v>Category 2</v>
      </c>
      <c r="B350" s="18" t="s">
        <v>265</v>
      </c>
      <c r="C350" s="18">
        <v>0</v>
      </c>
      <c r="D350" s="18">
        <v>32.825592665998897</v>
      </c>
    </row>
    <row r="351" spans="1:4" hidden="1" outlineLevel="1">
      <c r="A351" s="18" t="str">
        <f>'Categories Report'!$A$7</f>
        <v>Category 2</v>
      </c>
      <c r="B351" s="18" t="s">
        <v>265</v>
      </c>
      <c r="C351" s="18">
        <v>1</v>
      </c>
      <c r="D351" s="18">
        <v>10.388418118513</v>
      </c>
    </row>
    <row r="352" spans="1:4" hidden="1" outlineLevel="1">
      <c r="A352" s="18" t="str">
        <f>'Categories Report'!$A$7</f>
        <v>Category 2</v>
      </c>
      <c r="B352" s="18" t="s">
        <v>276</v>
      </c>
      <c r="C352" s="18">
        <v>0</v>
      </c>
      <c r="D352" s="18">
        <v>21.223487844526201</v>
      </c>
    </row>
    <row r="353" spans="1:4" hidden="1" outlineLevel="1">
      <c r="A353" s="18" t="str">
        <f>'Categories Report'!$A$7</f>
        <v>Category 2</v>
      </c>
      <c r="B353" s="18" t="s">
        <v>276</v>
      </c>
      <c r="C353" s="18">
        <v>1</v>
      </c>
      <c r="D353" s="18">
        <v>21.990522939985599</v>
      </c>
    </row>
    <row r="354" spans="1:4" hidden="1" outlineLevel="1">
      <c r="A354" s="18" t="str">
        <f>'Categories Report'!$A$7</f>
        <v>Category 2</v>
      </c>
      <c r="B354" s="18" t="s">
        <v>286</v>
      </c>
      <c r="C354" s="18">
        <v>0</v>
      </c>
      <c r="D354" s="18">
        <v>12.6983981747006</v>
      </c>
    </row>
    <row r="355" spans="1:4" hidden="1" outlineLevel="1">
      <c r="A355" s="18" t="str">
        <f>'Categories Report'!$A$7</f>
        <v>Category 2</v>
      </c>
      <c r="B355" s="18" t="s">
        <v>286</v>
      </c>
      <c r="C355" s="18">
        <v>1</v>
      </c>
      <c r="D355" s="18">
        <v>30.5156126098112</v>
      </c>
    </row>
    <row r="356" spans="1:4" hidden="1" outlineLevel="1">
      <c r="A356" s="18" t="str">
        <f>'Categories Report'!$A$7</f>
        <v>Category 2</v>
      </c>
      <c r="B356" s="18" t="s">
        <v>262</v>
      </c>
      <c r="C356" s="18">
        <v>1</v>
      </c>
      <c r="D356" s="18">
        <v>14.898653947268301</v>
      </c>
    </row>
    <row r="357" spans="1:4" hidden="1" outlineLevel="1">
      <c r="A357" s="18" t="str">
        <f>'Categories Report'!$A$7</f>
        <v>Category 2</v>
      </c>
      <c r="B357" s="18" t="s">
        <v>262</v>
      </c>
      <c r="C357" s="18">
        <v>0</v>
      </c>
      <c r="D357" s="18">
        <v>28.315356837243598</v>
      </c>
    </row>
    <row r="358" spans="1:4" hidden="1" outlineLevel="1">
      <c r="A358" s="18" t="str">
        <f>'Categories Report'!$A$7</f>
        <v>Category 2</v>
      </c>
      <c r="B358" s="18" t="s">
        <v>273</v>
      </c>
      <c r="C358" s="18">
        <v>1</v>
      </c>
      <c r="D358" s="18">
        <v>32.9021581352795</v>
      </c>
    </row>
    <row r="359" spans="1:4" hidden="1" outlineLevel="1">
      <c r="A359" s="18" t="str">
        <f>'Categories Report'!$A$7</f>
        <v>Category 2</v>
      </c>
      <c r="B359" s="18" t="s">
        <v>273</v>
      </c>
      <c r="C359" s="18">
        <v>0</v>
      </c>
      <c r="D359" s="18">
        <v>10.3118526492323</v>
      </c>
    </row>
    <row r="360" spans="1:4" hidden="1" outlineLevel="1">
      <c r="A360" s="18" t="str">
        <f>'Categories Report'!$A$7</f>
        <v>Category 2</v>
      </c>
      <c r="B360" s="18" t="s">
        <v>279</v>
      </c>
      <c r="C360" s="18">
        <v>1</v>
      </c>
      <c r="D360" s="18">
        <v>32.256789451817497</v>
      </c>
    </row>
    <row r="361" spans="1:4" hidden="1" outlineLevel="1">
      <c r="A361" s="18" t="str">
        <f>'Categories Report'!$A$7</f>
        <v>Category 2</v>
      </c>
      <c r="B361" s="18" t="s">
        <v>279</v>
      </c>
      <c r="C361" s="18">
        <v>0</v>
      </c>
      <c r="D361" s="18">
        <v>10.957221332694299</v>
      </c>
    </row>
    <row r="362" spans="1:4" hidden="1" outlineLevel="1">
      <c r="A362" s="18" t="str">
        <f>'Categories Report'!$A$7</f>
        <v>Category 2</v>
      </c>
      <c r="B362" s="18" t="s">
        <v>272</v>
      </c>
      <c r="C362" s="18">
        <v>0</v>
      </c>
      <c r="D362" s="18">
        <v>28.201008005663901</v>
      </c>
    </row>
    <row r="363" spans="1:4" hidden="1" outlineLevel="1">
      <c r="A363" s="18" t="str">
        <f>'Categories Report'!$A$7</f>
        <v>Category 2</v>
      </c>
      <c r="B363" s="18" t="s">
        <v>272</v>
      </c>
      <c r="C363" s="18">
        <v>1</v>
      </c>
      <c r="D363" s="18">
        <v>15.0130027788479</v>
      </c>
    </row>
    <row r="364" spans="1:4" hidden="1" outlineLevel="1">
      <c r="A364" s="18" t="str">
        <f>'Categories Report'!$A$7</f>
        <v>Category 2</v>
      </c>
      <c r="B364" s="18" t="s">
        <v>275</v>
      </c>
      <c r="C364" s="18">
        <v>0</v>
      </c>
      <c r="D364" s="18">
        <v>13.108011670684</v>
      </c>
    </row>
    <row r="365" spans="1:4" hidden="1" outlineLevel="1">
      <c r="A365" s="18" t="str">
        <f>'Categories Report'!$A$7</f>
        <v>Category 2</v>
      </c>
      <c r="B365" s="18" t="s">
        <v>275</v>
      </c>
      <c r="C365" s="18">
        <v>1</v>
      </c>
      <c r="D365" s="18">
        <v>30.105999113827799</v>
      </c>
    </row>
    <row r="366" spans="1:4" hidden="1" outlineLevel="1">
      <c r="A366" s="18" t="str">
        <f>'Categories Report'!$A$7</f>
        <v>Category 2</v>
      </c>
      <c r="B366" s="18" t="s">
        <v>287</v>
      </c>
      <c r="C366" s="18">
        <v>1</v>
      </c>
      <c r="D366" s="18">
        <v>25.863247828949699</v>
      </c>
    </row>
    <row r="367" spans="1:4" hidden="1" outlineLevel="1">
      <c r="A367" s="18" t="str">
        <f>'Categories Report'!$A$7</f>
        <v>Category 2</v>
      </c>
      <c r="B367" s="18" t="s">
        <v>287</v>
      </c>
      <c r="C367" s="18">
        <v>0</v>
      </c>
      <c r="D367" s="18">
        <v>17.3507629555622</v>
      </c>
    </row>
    <row r="368" spans="1:4" hidden="1" outlineLevel="1">
      <c r="A368" s="18" t="str">
        <f>'Categories Report'!$A$7</f>
        <v>Category 2</v>
      </c>
      <c r="B368" s="18" t="s">
        <v>278</v>
      </c>
      <c r="C368" s="18">
        <v>1</v>
      </c>
      <c r="D368" s="18">
        <v>25.9336568812653</v>
      </c>
    </row>
    <row r="369" spans="1:4" hidden="1" outlineLevel="1">
      <c r="A369" s="18" t="str">
        <f>'Categories Report'!$A$7</f>
        <v>Category 2</v>
      </c>
      <c r="B369" s="18" t="s">
        <v>278</v>
      </c>
      <c r="C369" s="18">
        <v>0</v>
      </c>
      <c r="D369" s="18">
        <v>17.280353903246599</v>
      </c>
    </row>
    <row r="370" spans="1:4" hidden="1" outlineLevel="1">
      <c r="A370" s="18" t="str">
        <f>'Categories Report'!$A$7</f>
        <v>Category 2</v>
      </c>
      <c r="B370" s="18" t="s">
        <v>260</v>
      </c>
      <c r="C370" s="18">
        <v>0</v>
      </c>
      <c r="D370" s="18">
        <v>34.3926691014547</v>
      </c>
    </row>
    <row r="371" spans="1:4" hidden="1" outlineLevel="1">
      <c r="A371" s="18" t="str">
        <f>'Categories Report'!$A$7</f>
        <v>Category 2</v>
      </c>
      <c r="B371" s="18" t="s">
        <v>260</v>
      </c>
      <c r="C371" s="18">
        <v>1</v>
      </c>
      <c r="D371" s="18">
        <v>8.8213416830571898</v>
      </c>
    </row>
    <row r="372" spans="1:4" hidden="1" outlineLevel="1">
      <c r="A372" s="18" t="str">
        <f>'Categories Report'!$A$7</f>
        <v>Category 2</v>
      </c>
      <c r="B372" s="18" t="s">
        <v>288</v>
      </c>
      <c r="C372" s="18">
        <v>1</v>
      </c>
      <c r="D372" s="18">
        <v>36.342934060755702</v>
      </c>
    </row>
    <row r="373" spans="1:4" hidden="1" outlineLevel="1">
      <c r="A373" s="18" t="str">
        <f>'Categories Report'!$A$7</f>
        <v>Category 2</v>
      </c>
      <c r="B373" s="18" t="s">
        <v>288</v>
      </c>
      <c r="C373" s="18">
        <v>0</v>
      </c>
      <c r="D373" s="18">
        <v>6.8710767237560999</v>
      </c>
    </row>
    <row r="374" spans="1:4" hidden="1" outlineLevel="1">
      <c r="A374" s="18" t="str">
        <f>'Categories Report'!$A$7</f>
        <v>Category 2</v>
      </c>
      <c r="B374" s="18" t="s">
        <v>282</v>
      </c>
      <c r="C374" s="18">
        <v>0</v>
      </c>
      <c r="D374" s="18">
        <v>3.9886103494837601</v>
      </c>
    </row>
    <row r="375" spans="1:4" hidden="1" outlineLevel="1">
      <c r="A375" s="18" t="str">
        <f>'Categories Report'!$A$7</f>
        <v>Category 2</v>
      </c>
      <c r="B375" s="18" t="s">
        <v>282</v>
      </c>
      <c r="C375" s="18">
        <v>1</v>
      </c>
      <c r="D375" s="18">
        <v>39.225400435028099</v>
      </c>
    </row>
    <row r="376" spans="1:4" hidden="1" outlineLevel="1">
      <c r="A376" s="18" t="str">
        <f>'Categories Report'!$A$7</f>
        <v>Category 2</v>
      </c>
      <c r="B376" s="18" t="s">
        <v>267</v>
      </c>
      <c r="C376" s="18">
        <v>0</v>
      </c>
      <c r="D376" s="18">
        <v>22.6661118341062</v>
      </c>
    </row>
    <row r="377" spans="1:4" hidden="1" outlineLevel="1">
      <c r="A377" s="18" t="str">
        <f>'Categories Report'!$A$7</f>
        <v>Category 2</v>
      </c>
      <c r="B377" s="18" t="s">
        <v>267</v>
      </c>
      <c r="C377" s="18">
        <v>1</v>
      </c>
      <c r="D377" s="18">
        <v>20.547898950405699</v>
      </c>
    </row>
    <row r="378" spans="1:4" hidden="1" outlineLevel="1">
      <c r="A378" s="18" t="str">
        <f>'Categories Report'!$A$7</f>
        <v>Category 2</v>
      </c>
      <c r="B378" s="18" t="s">
        <v>281</v>
      </c>
      <c r="C378" s="18">
        <v>1</v>
      </c>
      <c r="D378" s="18">
        <v>37.525283751071399</v>
      </c>
    </row>
    <row r="379" spans="1:4" hidden="1" outlineLevel="1">
      <c r="A379" s="18" t="str">
        <f>'Categories Report'!$A$7</f>
        <v>Category 2</v>
      </c>
      <c r="B379" s="18" t="s">
        <v>281</v>
      </c>
      <c r="C379" s="18">
        <v>0</v>
      </c>
      <c r="D379" s="18">
        <v>5.6887270334404496</v>
      </c>
    </row>
    <row r="380" spans="1:4" hidden="1" outlineLevel="1">
      <c r="A380" s="18" t="str">
        <f>'Categories Report'!$A$7</f>
        <v>Category 2</v>
      </c>
      <c r="B380" s="18" t="s">
        <v>283</v>
      </c>
      <c r="C380" s="18">
        <v>1</v>
      </c>
      <c r="D380" s="18">
        <v>32.169309691907003</v>
      </c>
    </row>
    <row r="381" spans="1:4" hidden="1" outlineLevel="1">
      <c r="A381" s="18" t="str">
        <f>'Categories Report'!$A$7</f>
        <v>Category 2</v>
      </c>
      <c r="B381" s="18" t="s">
        <v>283</v>
      </c>
      <c r="C381" s="18">
        <v>0</v>
      </c>
      <c r="D381" s="18">
        <v>11.0447010926048</v>
      </c>
    </row>
    <row r="382" spans="1:4" hidden="1" outlineLevel="1">
      <c r="A382" s="18" t="str">
        <f>'Categories Report'!$A$7</f>
        <v>Category 2</v>
      </c>
      <c r="B382" s="18" t="s">
        <v>284</v>
      </c>
      <c r="C382" s="18">
        <v>1</v>
      </c>
      <c r="D382" s="18">
        <v>32.201038389080601</v>
      </c>
    </row>
    <row r="383" spans="1:4" hidden="1" outlineLevel="1">
      <c r="A383" s="18" t="str">
        <f>'Categories Report'!$A$7</f>
        <v>Category 2</v>
      </c>
      <c r="B383" s="18" t="s">
        <v>284</v>
      </c>
      <c r="C383" s="18">
        <v>0</v>
      </c>
      <c r="D383" s="18">
        <v>11.0129723954312</v>
      </c>
    </row>
    <row r="384" spans="1:4" hidden="1" outlineLevel="1">
      <c r="A384" s="18" t="str">
        <f>'Categories Report'!$A$7</f>
        <v>Category 2</v>
      </c>
      <c r="B384" s="18" t="s">
        <v>280</v>
      </c>
      <c r="C384" s="18">
        <v>1</v>
      </c>
      <c r="D384" s="18">
        <v>28.9050580353485</v>
      </c>
    </row>
    <row r="385" spans="1:4" hidden="1" outlineLevel="1">
      <c r="A385" s="18" t="str">
        <f>'Categories Report'!$A$7</f>
        <v>Category 2</v>
      </c>
      <c r="B385" s="18" t="s">
        <v>280</v>
      </c>
      <c r="C385" s="18">
        <v>0</v>
      </c>
      <c r="D385" s="18">
        <v>14.3089527491633</v>
      </c>
    </row>
    <row r="386" spans="1:4" hidden="1" outlineLevel="1">
      <c r="A386" s="18" t="str">
        <f>'Categories Report'!$A$7</f>
        <v>Category 2</v>
      </c>
      <c r="B386" s="18" t="s">
        <v>266</v>
      </c>
      <c r="C386" s="18">
        <v>0</v>
      </c>
      <c r="D386" s="18">
        <v>28.0076860469735</v>
      </c>
    </row>
    <row r="387" spans="1:4" hidden="1" outlineLevel="1">
      <c r="A387" s="18" t="str">
        <f>'Categories Report'!$A$7</f>
        <v>Category 2</v>
      </c>
      <c r="B387" s="18" t="s">
        <v>266</v>
      </c>
      <c r="C387" s="18">
        <v>1</v>
      </c>
      <c r="D387" s="18">
        <v>15.206324737538299</v>
      </c>
    </row>
    <row r="388" spans="1:4" hidden="1" outlineLevel="1">
      <c r="A388" s="18" t="str">
        <f>'Categories Report'!$A$7</f>
        <v>Category 2</v>
      </c>
      <c r="B388" s="18" t="s">
        <v>285</v>
      </c>
      <c r="C388" s="18">
        <v>1</v>
      </c>
      <c r="D388" s="18">
        <v>33.264332630130099</v>
      </c>
    </row>
    <row r="389" spans="1:4" hidden="1" outlineLevel="1">
      <c r="A389" s="18" t="str">
        <f>'Categories Report'!$A$7</f>
        <v>Category 2</v>
      </c>
      <c r="B389" s="18" t="s">
        <v>285</v>
      </c>
      <c r="C389" s="18">
        <v>0</v>
      </c>
      <c r="D389" s="18">
        <v>9.9496781543817594</v>
      </c>
    </row>
    <row r="390" spans="1:4" hidden="1" outlineLevel="1">
      <c r="A390" s="18" t="str">
        <f>'Categories Report'!$A$7</f>
        <v>Category 2</v>
      </c>
      <c r="B390" s="18" t="s">
        <v>277</v>
      </c>
      <c r="C390" s="18">
        <v>0</v>
      </c>
      <c r="D390" s="18">
        <v>15.558279700291999</v>
      </c>
    </row>
    <row r="391" spans="1:4" hidden="1" outlineLevel="1">
      <c r="A391" s="18" t="str">
        <f>'Categories Report'!$A$7</f>
        <v>Category 2</v>
      </c>
      <c r="B391" s="18" t="s">
        <v>277</v>
      </c>
      <c r="C391" s="18">
        <v>1</v>
      </c>
      <c r="D391" s="18">
        <v>27.655731084219799</v>
      </c>
    </row>
    <row r="392" spans="1:4" hidden="1" outlineLevel="1">
      <c r="A392" s="18" t="str">
        <f>'Categories Report'!$A$7</f>
        <v>Category 2</v>
      </c>
      <c r="B392" s="18" t="s">
        <v>258</v>
      </c>
      <c r="C392" s="18">
        <v>0</v>
      </c>
      <c r="D392" s="18">
        <v>37.6171276906719</v>
      </c>
    </row>
    <row r="393" spans="1:4" hidden="1" outlineLevel="1">
      <c r="A393" s="18" t="str">
        <f>'Categories Report'!$A$7</f>
        <v>Category 2</v>
      </c>
      <c r="B393" s="18" t="s">
        <v>258</v>
      </c>
      <c r="C393" s="18">
        <v>1</v>
      </c>
      <c r="D393" s="18">
        <v>5.5968830938399696</v>
      </c>
    </row>
    <row r="394" spans="1:4" hidden="1" outlineLevel="1">
      <c r="A394" s="18" t="str">
        <f>'Categories Report'!$A$7</f>
        <v>Category 2</v>
      </c>
      <c r="B394" s="18" t="s">
        <v>290</v>
      </c>
      <c r="C394" s="18">
        <v>1</v>
      </c>
      <c r="D394" s="18">
        <v>35.699022543090599</v>
      </c>
    </row>
    <row r="395" spans="1:4" hidden="1" outlineLevel="1">
      <c r="A395" s="18" t="str">
        <f>'Categories Report'!$A$7</f>
        <v>Category 2</v>
      </c>
      <c r="B395" s="18" t="s">
        <v>290</v>
      </c>
      <c r="C395" s="18">
        <v>0</v>
      </c>
      <c r="D395" s="18">
        <v>7.5149882414212001</v>
      </c>
    </row>
    <row r="396" spans="1:4" hidden="1" outlineLevel="1">
      <c r="A396" s="18" t="str">
        <f>'Categories Report'!$A$7</f>
        <v>Category 2</v>
      </c>
      <c r="B396" s="18" t="s">
        <v>274</v>
      </c>
      <c r="C396" s="18">
        <v>0</v>
      </c>
      <c r="D396" s="18">
        <v>29.2394929933517</v>
      </c>
    </row>
    <row r="397" spans="1:4" hidden="1" outlineLevel="1">
      <c r="A397" s="18" t="str">
        <f>'Categories Report'!$A$7</f>
        <v>Category 2</v>
      </c>
      <c r="B397" s="18" t="s">
        <v>274</v>
      </c>
      <c r="C397" s="18">
        <v>1</v>
      </c>
      <c r="D397" s="18">
        <v>13.974517791160199</v>
      </c>
    </row>
    <row r="398" spans="1:4" hidden="1" outlineLevel="1">
      <c r="A398" s="18" t="str">
        <f>'Categories Report'!$A$7</f>
        <v>Category 2</v>
      </c>
      <c r="B398" s="18" t="s">
        <v>289</v>
      </c>
      <c r="C398" s="18">
        <v>1</v>
      </c>
      <c r="D398" s="18">
        <v>35.282628656268699</v>
      </c>
    </row>
    <row r="399" spans="1:4" hidden="1" outlineLevel="1">
      <c r="A399" s="18" t="str">
        <f>'Categories Report'!$A$7</f>
        <v>Category 2</v>
      </c>
      <c r="B399" s="18" t="s">
        <v>289</v>
      </c>
      <c r="C399" s="18">
        <v>0</v>
      </c>
      <c r="D399" s="18">
        <v>7.93138212824317</v>
      </c>
    </row>
    <row r="400" spans="1:4" hidden="1" outlineLevel="1">
      <c r="A400" s="18" t="str">
        <f>'Categories Report'!$A$8</f>
        <v>Category 3</v>
      </c>
      <c r="B400" s="18" t="s">
        <v>3</v>
      </c>
      <c r="C400" s="18" t="s">
        <v>315</v>
      </c>
      <c r="D400" s="18">
        <v>18.245767399242101</v>
      </c>
    </row>
    <row r="401" spans="1:4" hidden="1" outlineLevel="1">
      <c r="A401" s="18" t="str">
        <f>'Categories Report'!$A$8</f>
        <v>Category 3</v>
      </c>
      <c r="B401" s="18" t="s">
        <v>3</v>
      </c>
      <c r="C401" s="18" t="s">
        <v>316</v>
      </c>
      <c r="D401" s="18">
        <v>14.278552227414099</v>
      </c>
    </row>
    <row r="402" spans="1:4" hidden="1" outlineLevel="1">
      <c r="A402" s="18" t="str">
        <f>'Categories Report'!$A$8</f>
        <v>Category 3</v>
      </c>
      <c r="B402" s="18" t="s">
        <v>3</v>
      </c>
      <c r="C402" s="18" t="s">
        <v>317</v>
      </c>
      <c r="D402" s="18">
        <v>4.7500252964707004</v>
      </c>
    </row>
    <row r="403" spans="1:4" hidden="1" outlineLevel="1">
      <c r="A403" s="18" t="str">
        <f>'Categories Report'!$A$8</f>
        <v>Category 3</v>
      </c>
      <c r="B403" s="18" t="s">
        <v>3</v>
      </c>
      <c r="C403" s="18" t="s">
        <v>318</v>
      </c>
      <c r="D403" s="18">
        <v>0.49564380381538797</v>
      </c>
    </row>
    <row r="404" spans="1:4" hidden="1" outlineLevel="1">
      <c r="A404" s="18" t="str">
        <f>'Categories Report'!$A$8</f>
        <v>Category 3</v>
      </c>
      <c r="B404" s="18" t="s">
        <v>3</v>
      </c>
      <c r="C404" s="18" t="s">
        <v>319</v>
      </c>
      <c r="D404" s="18">
        <v>1.6000488545863001E-2</v>
      </c>
    </row>
    <row r="405" spans="1:4" hidden="1" outlineLevel="1">
      <c r="A405" s="18" t="str">
        <f>'Categories Report'!$A$8</f>
        <v>Category 3</v>
      </c>
      <c r="B405" s="18" t="s">
        <v>254</v>
      </c>
      <c r="C405" s="18" t="s">
        <v>315</v>
      </c>
      <c r="D405" s="18">
        <v>8.6542992496242093</v>
      </c>
    </row>
    <row r="406" spans="1:4" hidden="1" outlineLevel="1">
      <c r="A406" s="18" t="str">
        <f>'Categories Report'!$A$8</f>
        <v>Category 3</v>
      </c>
      <c r="B406" s="18" t="s">
        <v>254</v>
      </c>
      <c r="C406" s="18" t="s">
        <v>316</v>
      </c>
      <c r="D406" s="18">
        <v>18.132728168370399</v>
      </c>
    </row>
    <row r="407" spans="1:4" hidden="1" outlineLevel="1">
      <c r="A407" s="18" t="str">
        <f>'Categories Report'!$A$8</f>
        <v>Category 3</v>
      </c>
      <c r="B407" s="18" t="s">
        <v>254</v>
      </c>
      <c r="C407" s="18" t="s">
        <v>317</v>
      </c>
      <c r="D407" s="18">
        <v>9.7632140478512106</v>
      </c>
    </row>
    <row r="408" spans="1:4" hidden="1" outlineLevel="1">
      <c r="A408" s="18" t="str">
        <f>'Categories Report'!$A$8</f>
        <v>Category 3</v>
      </c>
      <c r="B408" s="18" t="s">
        <v>254</v>
      </c>
      <c r="C408" s="18" t="s">
        <v>318</v>
      </c>
      <c r="D408" s="18">
        <v>1.20324687454499</v>
      </c>
    </row>
    <row r="409" spans="1:4" hidden="1" outlineLevel="1">
      <c r="A409" s="18" t="str">
        <f>'Categories Report'!$A$8</f>
        <v>Category 3</v>
      </c>
      <c r="B409" s="18" t="s">
        <v>254</v>
      </c>
      <c r="C409" s="18" t="s">
        <v>319</v>
      </c>
      <c r="D409" s="18">
        <v>3.2500875097327103E-2</v>
      </c>
    </row>
    <row r="410" spans="1:4" hidden="1" outlineLevel="1">
      <c r="A410" s="18" t="str">
        <f>'Categories Report'!$A$8</f>
        <v>Category 3</v>
      </c>
      <c r="B410" s="18" t="s">
        <v>269</v>
      </c>
      <c r="C410" s="18">
        <v>0</v>
      </c>
      <c r="D410" s="18">
        <v>5</v>
      </c>
    </row>
    <row r="411" spans="1:4" hidden="1" outlineLevel="1">
      <c r="A411" s="18" t="str">
        <f>'Categories Report'!$A$8</f>
        <v>Category 3</v>
      </c>
      <c r="B411" s="18" t="s">
        <v>269</v>
      </c>
      <c r="C411" s="18">
        <v>1.67</v>
      </c>
      <c r="D411" s="18">
        <v>10.0057635689636</v>
      </c>
    </row>
    <row r="412" spans="1:4" hidden="1" outlineLevel="1">
      <c r="A412" s="18" t="str">
        <f>'Categories Report'!$A$8</f>
        <v>Category 3</v>
      </c>
      <c r="B412" s="18" t="s">
        <v>269</v>
      </c>
      <c r="C412" s="18">
        <v>10</v>
      </c>
      <c r="D412" s="18">
        <v>2.3889837469626101</v>
      </c>
    </row>
    <row r="413" spans="1:4" hidden="1" outlineLevel="1">
      <c r="A413" s="18" t="str">
        <f>'Categories Report'!$A$8</f>
        <v>Category 3</v>
      </c>
      <c r="B413" s="18" t="s">
        <v>269</v>
      </c>
      <c r="C413" s="18">
        <v>5</v>
      </c>
      <c r="D413" s="18">
        <v>6.6589479237516702</v>
      </c>
    </row>
    <row r="414" spans="1:4" hidden="1" outlineLevel="1">
      <c r="A414" s="18" t="str">
        <f>'Categories Report'!$A$8</f>
        <v>Category 3</v>
      </c>
      <c r="B414" s="18" t="s">
        <v>269</v>
      </c>
      <c r="C414" s="18">
        <v>6.67</v>
      </c>
      <c r="D414" s="18">
        <v>4.7322939758103297</v>
      </c>
    </row>
    <row r="415" spans="1:4" hidden="1" outlineLevel="1">
      <c r="A415" s="18" t="str">
        <f>'Categories Report'!$A$8</f>
        <v>Category 3</v>
      </c>
      <c r="B415" s="18" t="s">
        <v>269</v>
      </c>
      <c r="C415" s="18">
        <v>3.33</v>
      </c>
      <c r="D415" s="18">
        <v>8</v>
      </c>
    </row>
    <row r="416" spans="1:4" hidden="1" outlineLevel="1">
      <c r="A416" s="18" t="str">
        <f>'Categories Report'!$A$8</f>
        <v>Category 3</v>
      </c>
      <c r="B416" s="18" t="s">
        <v>269</v>
      </c>
      <c r="C416" s="18">
        <v>8.33</v>
      </c>
      <c r="D416" s="18">
        <v>1</v>
      </c>
    </row>
    <row r="417" spans="1:4" hidden="1" outlineLevel="1">
      <c r="A417" s="18" t="str">
        <f>'Categories Report'!$A$8</f>
        <v>Category 3</v>
      </c>
      <c r="B417" s="18" t="s">
        <v>256</v>
      </c>
      <c r="C417" s="18" t="s">
        <v>315</v>
      </c>
      <c r="D417" s="18">
        <v>9.1118629848832295</v>
      </c>
    </row>
    <row r="418" spans="1:4" hidden="1" outlineLevel="1">
      <c r="A418" s="18" t="str">
        <f>'Categories Report'!$A$8</f>
        <v>Category 3</v>
      </c>
      <c r="B418" s="18" t="s">
        <v>256</v>
      </c>
      <c r="C418" s="18" t="s">
        <v>316</v>
      </c>
      <c r="D418" s="18">
        <v>13.19497709801</v>
      </c>
    </row>
    <row r="419" spans="1:4" hidden="1" outlineLevel="1">
      <c r="A419" s="18" t="str">
        <f>'Categories Report'!$A$8</f>
        <v>Category 3</v>
      </c>
      <c r="B419" s="18" t="s">
        <v>256</v>
      </c>
      <c r="C419" s="18" t="s">
        <v>317</v>
      </c>
      <c r="D419" s="18">
        <v>10.826719673661399</v>
      </c>
    </row>
    <row r="420" spans="1:4" hidden="1" outlineLevel="1">
      <c r="A420" s="18" t="str">
        <f>'Categories Report'!$A$8</f>
        <v>Category 3</v>
      </c>
      <c r="B420" s="18" t="s">
        <v>256</v>
      </c>
      <c r="C420" s="18" t="s">
        <v>318</v>
      </c>
      <c r="D420" s="18">
        <v>3.9615713555719099</v>
      </c>
    </row>
    <row r="421" spans="1:4" hidden="1" outlineLevel="1">
      <c r="A421" s="18" t="str">
        <f>'Categories Report'!$A$8</f>
        <v>Category 3</v>
      </c>
      <c r="B421" s="18" t="s">
        <v>256</v>
      </c>
      <c r="C421" s="18" t="s">
        <v>319</v>
      </c>
      <c r="D421" s="18">
        <v>0.69085810336166797</v>
      </c>
    </row>
    <row r="422" spans="1:4" hidden="1" outlineLevel="1">
      <c r="A422" s="18" t="str">
        <f>'Categories Report'!$A$8</f>
        <v>Category 3</v>
      </c>
      <c r="B422" s="18" t="s">
        <v>261</v>
      </c>
      <c r="C422" s="18">
        <v>0</v>
      </c>
      <c r="D422" s="18">
        <v>35.779137752910202</v>
      </c>
    </row>
    <row r="423" spans="1:4" hidden="1" outlineLevel="1">
      <c r="A423" s="18" t="str">
        <f>'Categories Report'!$A$8</f>
        <v>Category 3</v>
      </c>
      <c r="B423" s="18" t="s">
        <v>261</v>
      </c>
      <c r="C423" s="18">
        <v>1</v>
      </c>
      <c r="D423" s="18">
        <v>2.0068514625779899</v>
      </c>
    </row>
    <row r="424" spans="1:4" hidden="1" outlineLevel="1">
      <c r="A424" s="18" t="str">
        <f>'Categories Report'!$A$8</f>
        <v>Category 3</v>
      </c>
      <c r="B424" s="18" t="s">
        <v>264</v>
      </c>
      <c r="C424" s="18">
        <v>0</v>
      </c>
      <c r="D424" s="18">
        <v>30.720547243616</v>
      </c>
    </row>
    <row r="425" spans="1:4" hidden="1" outlineLevel="1">
      <c r="A425" s="18" t="str">
        <f>'Categories Report'!$A$8</f>
        <v>Category 3</v>
      </c>
      <c r="B425" s="18" t="s">
        <v>264</v>
      </c>
      <c r="C425" s="18">
        <v>1</v>
      </c>
      <c r="D425" s="18">
        <v>7.0654419718721302</v>
      </c>
    </row>
    <row r="426" spans="1:4" hidden="1" outlineLevel="1">
      <c r="A426" s="18" t="str">
        <f>'Categories Report'!$A$8</f>
        <v>Category 3</v>
      </c>
      <c r="B426" s="18" t="s">
        <v>268</v>
      </c>
      <c r="C426" s="18">
        <v>1</v>
      </c>
      <c r="D426" s="18">
        <v>15.6989539613182</v>
      </c>
    </row>
    <row r="427" spans="1:4" hidden="1" outlineLevel="1">
      <c r="A427" s="18" t="str">
        <f>'Categories Report'!$A$8</f>
        <v>Category 3</v>
      </c>
      <c r="B427" s="18" t="s">
        <v>268</v>
      </c>
      <c r="C427" s="18">
        <v>0</v>
      </c>
      <c r="D427" s="18">
        <v>22.087035254169901</v>
      </c>
    </row>
    <row r="428" spans="1:4" hidden="1" outlineLevel="1">
      <c r="A428" s="18" t="str">
        <f>'Categories Report'!$A$8</f>
        <v>Category 3</v>
      </c>
      <c r="B428" s="18" t="s">
        <v>263</v>
      </c>
      <c r="C428" s="18">
        <v>0</v>
      </c>
      <c r="D428" s="18">
        <v>32.199174094758497</v>
      </c>
    </row>
    <row r="429" spans="1:4" hidden="1" outlineLevel="1">
      <c r="A429" s="18" t="str">
        <f>'Categories Report'!$A$8</f>
        <v>Category 3</v>
      </c>
      <c r="B429" s="18" t="s">
        <v>263</v>
      </c>
      <c r="C429" s="18">
        <v>1</v>
      </c>
      <c r="D429" s="18">
        <v>5.58681512072961</v>
      </c>
    </row>
    <row r="430" spans="1:4" hidden="1" outlineLevel="1">
      <c r="A430" s="18" t="str">
        <f>'Categories Report'!$A$8</f>
        <v>Category 3</v>
      </c>
      <c r="B430" s="18" t="s">
        <v>271</v>
      </c>
      <c r="C430" s="18">
        <v>0</v>
      </c>
      <c r="D430" s="18">
        <v>32.244422777100297</v>
      </c>
    </row>
    <row r="431" spans="1:4" hidden="1" outlineLevel="1">
      <c r="A431" s="18" t="str">
        <f>'Categories Report'!$A$8</f>
        <v>Category 3</v>
      </c>
      <c r="B431" s="18" t="s">
        <v>271</v>
      </c>
      <c r="C431" s="18">
        <v>1</v>
      </c>
      <c r="D431" s="18">
        <v>5.5415664383878598</v>
      </c>
    </row>
    <row r="432" spans="1:4" hidden="1" outlineLevel="1">
      <c r="A432" s="18" t="str">
        <f>'Categories Report'!$A$8</f>
        <v>Category 3</v>
      </c>
      <c r="B432" s="18" t="s">
        <v>265</v>
      </c>
      <c r="C432" s="18">
        <v>0</v>
      </c>
      <c r="D432" s="18">
        <v>36.174407334001103</v>
      </c>
    </row>
    <row r="433" spans="1:4" hidden="1" outlineLevel="1">
      <c r="A433" s="18" t="str">
        <f>'Categories Report'!$A$8</f>
        <v>Category 3</v>
      </c>
      <c r="B433" s="18" t="s">
        <v>265</v>
      </c>
      <c r="C433" s="18">
        <v>1</v>
      </c>
      <c r="D433" s="18">
        <v>1.61158188148703</v>
      </c>
    </row>
    <row r="434" spans="1:4" hidden="1" outlineLevel="1">
      <c r="A434" s="18" t="str">
        <f>'Categories Report'!$A$8</f>
        <v>Category 3</v>
      </c>
      <c r="B434" s="18" t="s">
        <v>276</v>
      </c>
      <c r="C434" s="18">
        <v>0</v>
      </c>
      <c r="D434" s="18">
        <v>30.776512155473799</v>
      </c>
    </row>
    <row r="435" spans="1:4" hidden="1" outlineLevel="1">
      <c r="A435" s="18" t="str">
        <f>'Categories Report'!$A$8</f>
        <v>Category 3</v>
      </c>
      <c r="B435" s="18" t="s">
        <v>276</v>
      </c>
      <c r="C435" s="18">
        <v>1</v>
      </c>
      <c r="D435" s="18">
        <v>7.0094770600143796</v>
      </c>
    </row>
    <row r="436" spans="1:4" hidden="1" outlineLevel="1">
      <c r="A436" s="18" t="str">
        <f>'Categories Report'!$A$8</f>
        <v>Category 3</v>
      </c>
      <c r="B436" s="18" t="s">
        <v>286</v>
      </c>
      <c r="C436" s="18">
        <v>0</v>
      </c>
      <c r="D436" s="18">
        <v>13.3016018252994</v>
      </c>
    </row>
    <row r="437" spans="1:4" hidden="1" outlineLevel="1">
      <c r="A437" s="18" t="str">
        <f>'Categories Report'!$A$8</f>
        <v>Category 3</v>
      </c>
      <c r="B437" s="18" t="s">
        <v>286</v>
      </c>
      <c r="C437" s="18">
        <v>1</v>
      </c>
      <c r="D437" s="18">
        <v>24.4843873901888</v>
      </c>
    </row>
    <row r="438" spans="1:4" hidden="1" outlineLevel="1">
      <c r="A438" s="18" t="str">
        <f>'Categories Report'!$A$8</f>
        <v>Category 3</v>
      </c>
      <c r="B438" s="18" t="s">
        <v>262</v>
      </c>
      <c r="C438" s="18">
        <v>1</v>
      </c>
      <c r="D438" s="18">
        <v>5.1013460527317296</v>
      </c>
    </row>
    <row r="439" spans="1:4" hidden="1" outlineLevel="1">
      <c r="A439" s="18" t="str">
        <f>'Categories Report'!$A$8</f>
        <v>Category 3</v>
      </c>
      <c r="B439" s="18" t="s">
        <v>262</v>
      </c>
      <c r="C439" s="18">
        <v>0</v>
      </c>
      <c r="D439" s="18">
        <v>32.684643162756402</v>
      </c>
    </row>
    <row r="440" spans="1:4" hidden="1" outlineLevel="1">
      <c r="A440" s="18" t="str">
        <f>'Categories Report'!$A$8</f>
        <v>Category 3</v>
      </c>
      <c r="B440" s="18" t="s">
        <v>273</v>
      </c>
      <c r="C440" s="18">
        <v>1</v>
      </c>
      <c r="D440" s="18">
        <v>8.0978418647204702</v>
      </c>
    </row>
    <row r="441" spans="1:4" hidden="1" outlineLevel="1">
      <c r="A441" s="18" t="str">
        <f>'Categories Report'!$A$8</f>
        <v>Category 3</v>
      </c>
      <c r="B441" s="18" t="s">
        <v>273</v>
      </c>
      <c r="C441" s="18">
        <v>0</v>
      </c>
      <c r="D441" s="18">
        <v>29.6881473507677</v>
      </c>
    </row>
    <row r="442" spans="1:4" hidden="1" outlineLevel="1">
      <c r="A442" s="18" t="str">
        <f>'Categories Report'!$A$8</f>
        <v>Category 3</v>
      </c>
      <c r="B442" s="18" t="s">
        <v>279</v>
      </c>
      <c r="C442" s="18">
        <v>1</v>
      </c>
      <c r="D442" s="18">
        <v>26.7432105481825</v>
      </c>
    </row>
    <row r="443" spans="1:4" hidden="1" outlineLevel="1">
      <c r="A443" s="18" t="str">
        <f>'Categories Report'!$A$8</f>
        <v>Category 3</v>
      </c>
      <c r="B443" s="18" t="s">
        <v>279</v>
      </c>
      <c r="C443" s="18">
        <v>0</v>
      </c>
      <c r="D443" s="18">
        <v>11.042778667305701</v>
      </c>
    </row>
    <row r="444" spans="1:4" hidden="1" outlineLevel="1">
      <c r="A444" s="18" t="str">
        <f>'Categories Report'!$A$8</f>
        <v>Category 3</v>
      </c>
      <c r="B444" s="18" t="s">
        <v>272</v>
      </c>
      <c r="C444" s="18">
        <v>0</v>
      </c>
      <c r="D444" s="18">
        <v>23.798991994336099</v>
      </c>
    </row>
    <row r="445" spans="1:4" hidden="1" outlineLevel="1">
      <c r="A445" s="18" t="str">
        <f>'Categories Report'!$A$8</f>
        <v>Category 3</v>
      </c>
      <c r="B445" s="18" t="s">
        <v>272</v>
      </c>
      <c r="C445" s="18">
        <v>1</v>
      </c>
      <c r="D445" s="18">
        <v>13.9869972211521</v>
      </c>
    </row>
    <row r="446" spans="1:4" hidden="1" outlineLevel="1">
      <c r="A446" s="18" t="str">
        <f>'Categories Report'!$A$8</f>
        <v>Category 3</v>
      </c>
      <c r="B446" s="18" t="s">
        <v>275</v>
      </c>
      <c r="C446" s="18">
        <v>0</v>
      </c>
      <c r="D446" s="18">
        <v>25.891988329316</v>
      </c>
    </row>
    <row r="447" spans="1:4" hidden="1" outlineLevel="1">
      <c r="A447" s="18" t="str">
        <f>'Categories Report'!$A$8</f>
        <v>Category 3</v>
      </c>
      <c r="B447" s="18" t="s">
        <v>275</v>
      </c>
      <c r="C447" s="18">
        <v>1</v>
      </c>
      <c r="D447" s="18">
        <v>11.894000886172201</v>
      </c>
    </row>
    <row r="448" spans="1:4" hidden="1" outlineLevel="1">
      <c r="A448" s="18" t="str">
        <f>'Categories Report'!$A$8</f>
        <v>Category 3</v>
      </c>
      <c r="B448" s="18" t="s">
        <v>287</v>
      </c>
      <c r="C448" s="18">
        <v>1</v>
      </c>
      <c r="D448" s="18">
        <v>29.136752171050301</v>
      </c>
    </row>
    <row r="449" spans="1:4" hidden="1" outlineLevel="1">
      <c r="A449" s="18" t="str">
        <f>'Categories Report'!$A$8</f>
        <v>Category 3</v>
      </c>
      <c r="B449" s="18" t="s">
        <v>287</v>
      </c>
      <c r="C449" s="18">
        <v>0</v>
      </c>
      <c r="D449" s="18">
        <v>8.6492370444378306</v>
      </c>
    </row>
    <row r="450" spans="1:4" hidden="1" outlineLevel="1">
      <c r="A450" s="18" t="str">
        <f>'Categories Report'!$A$8</f>
        <v>Category 3</v>
      </c>
      <c r="B450" s="18" t="s">
        <v>278</v>
      </c>
      <c r="C450" s="18">
        <v>1</v>
      </c>
      <c r="D450" s="18">
        <v>27.0663431187347</v>
      </c>
    </row>
    <row r="451" spans="1:4" hidden="1" outlineLevel="1">
      <c r="A451" s="18" t="str">
        <f>'Categories Report'!$A$8</f>
        <v>Category 3</v>
      </c>
      <c r="B451" s="18" t="s">
        <v>278</v>
      </c>
      <c r="C451" s="18">
        <v>0</v>
      </c>
      <c r="D451" s="18">
        <v>10.719646096753401</v>
      </c>
    </row>
    <row r="452" spans="1:4" hidden="1" outlineLevel="1">
      <c r="A452" s="18" t="str">
        <f>'Categories Report'!$A$8</f>
        <v>Category 3</v>
      </c>
      <c r="B452" s="18" t="s">
        <v>260</v>
      </c>
      <c r="C452" s="18">
        <v>0</v>
      </c>
      <c r="D452" s="18">
        <v>29.6073308985453</v>
      </c>
    </row>
    <row r="453" spans="1:4" hidden="1" outlineLevel="1">
      <c r="A453" s="18" t="str">
        <f>'Categories Report'!$A$8</f>
        <v>Category 3</v>
      </c>
      <c r="B453" s="18" t="s">
        <v>260</v>
      </c>
      <c r="C453" s="18">
        <v>1</v>
      </c>
      <c r="D453" s="18">
        <v>8.1786583169428102</v>
      </c>
    </row>
    <row r="454" spans="1:4" hidden="1" outlineLevel="1">
      <c r="A454" s="18" t="str">
        <f>'Categories Report'!$A$8</f>
        <v>Category 3</v>
      </c>
      <c r="B454" s="18" t="s">
        <v>288</v>
      </c>
      <c r="C454" s="18">
        <v>1</v>
      </c>
      <c r="D454" s="18">
        <v>29.657065939244301</v>
      </c>
    </row>
    <row r="455" spans="1:4" hidden="1" outlineLevel="1">
      <c r="A455" s="18" t="str">
        <f>'Categories Report'!$A$8</f>
        <v>Category 3</v>
      </c>
      <c r="B455" s="18" t="s">
        <v>288</v>
      </c>
      <c r="C455" s="18">
        <v>0</v>
      </c>
      <c r="D455" s="18">
        <v>8.1289232762438992</v>
      </c>
    </row>
    <row r="456" spans="1:4" hidden="1" outlineLevel="1">
      <c r="A456" s="18" t="str">
        <f>'Categories Report'!$A$8</f>
        <v>Category 3</v>
      </c>
      <c r="B456" s="18" t="s">
        <v>282</v>
      </c>
      <c r="C456" s="18">
        <v>0</v>
      </c>
      <c r="D456" s="18">
        <v>18.0113896505162</v>
      </c>
    </row>
    <row r="457" spans="1:4" hidden="1" outlineLevel="1">
      <c r="A457" s="18" t="str">
        <f>'Categories Report'!$A$8</f>
        <v>Category 3</v>
      </c>
      <c r="B457" s="18" t="s">
        <v>282</v>
      </c>
      <c r="C457" s="18">
        <v>1</v>
      </c>
      <c r="D457" s="18">
        <v>19.774599564971901</v>
      </c>
    </row>
    <row r="458" spans="1:4" hidden="1" outlineLevel="1">
      <c r="A458" s="18" t="str">
        <f>'Categories Report'!$A$8</f>
        <v>Category 3</v>
      </c>
      <c r="B458" s="18" t="s">
        <v>267</v>
      </c>
      <c r="C458" s="18">
        <v>0</v>
      </c>
      <c r="D458" s="18">
        <v>27.333888165893899</v>
      </c>
    </row>
    <row r="459" spans="1:4" hidden="1" outlineLevel="1">
      <c r="A459" s="18" t="str">
        <f>'Categories Report'!$A$8</f>
        <v>Category 3</v>
      </c>
      <c r="B459" s="18" t="s">
        <v>267</v>
      </c>
      <c r="C459" s="18">
        <v>1</v>
      </c>
      <c r="D459" s="18">
        <v>10.452101049594299</v>
      </c>
    </row>
    <row r="460" spans="1:4" hidden="1" outlineLevel="1">
      <c r="A460" s="18" t="str">
        <f>'Categories Report'!$A$8</f>
        <v>Category 3</v>
      </c>
      <c r="B460" s="18" t="s">
        <v>281</v>
      </c>
      <c r="C460" s="18">
        <v>1</v>
      </c>
      <c r="D460" s="18">
        <v>22.474716248928601</v>
      </c>
    </row>
    <row r="461" spans="1:4" hidden="1" outlineLevel="1">
      <c r="A461" s="18" t="str">
        <f>'Categories Report'!$A$8</f>
        <v>Category 3</v>
      </c>
      <c r="B461" s="18" t="s">
        <v>281</v>
      </c>
      <c r="C461" s="18">
        <v>0</v>
      </c>
      <c r="D461" s="18">
        <v>15.3112729665595</v>
      </c>
    </row>
    <row r="462" spans="1:4" hidden="1" outlineLevel="1">
      <c r="A462" s="18" t="str">
        <f>'Categories Report'!$A$8</f>
        <v>Category 3</v>
      </c>
      <c r="B462" s="18" t="s">
        <v>283</v>
      </c>
      <c r="C462" s="18">
        <v>1</v>
      </c>
      <c r="D462" s="18">
        <v>24.830690308093001</v>
      </c>
    </row>
    <row r="463" spans="1:4" hidden="1" outlineLevel="1">
      <c r="A463" s="18" t="str">
        <f>'Categories Report'!$A$8</f>
        <v>Category 3</v>
      </c>
      <c r="B463" s="18" t="s">
        <v>283</v>
      </c>
      <c r="C463" s="18">
        <v>0</v>
      </c>
      <c r="D463" s="18">
        <v>12.9552989073952</v>
      </c>
    </row>
    <row r="464" spans="1:4" hidden="1" outlineLevel="1">
      <c r="A464" s="18" t="str">
        <f>'Categories Report'!$A$8</f>
        <v>Category 3</v>
      </c>
      <c r="B464" s="18" t="s">
        <v>284</v>
      </c>
      <c r="C464" s="18">
        <v>1</v>
      </c>
      <c r="D464" s="18">
        <v>23.798961610919399</v>
      </c>
    </row>
    <row r="465" spans="1:4" hidden="1" outlineLevel="1">
      <c r="A465" s="18" t="str">
        <f>'Categories Report'!$A$8</f>
        <v>Category 3</v>
      </c>
      <c r="B465" s="18" t="s">
        <v>284</v>
      </c>
      <c r="C465" s="18">
        <v>0</v>
      </c>
      <c r="D465" s="18">
        <v>13.9870276045688</v>
      </c>
    </row>
    <row r="466" spans="1:4" hidden="1" outlineLevel="1">
      <c r="A466" s="18" t="str">
        <f>'Categories Report'!$A$8</f>
        <v>Category 3</v>
      </c>
      <c r="B466" s="18" t="s">
        <v>280</v>
      </c>
      <c r="C466" s="18">
        <v>1</v>
      </c>
      <c r="D466" s="18">
        <v>23.0949419646515</v>
      </c>
    </row>
    <row r="467" spans="1:4" hidden="1" outlineLevel="1">
      <c r="A467" s="18" t="str">
        <f>'Categories Report'!$A$8</f>
        <v>Category 3</v>
      </c>
      <c r="B467" s="18" t="s">
        <v>280</v>
      </c>
      <c r="C467" s="18">
        <v>0</v>
      </c>
      <c r="D467" s="18">
        <v>14.6910472508367</v>
      </c>
    </row>
    <row r="468" spans="1:4" hidden="1" outlineLevel="1">
      <c r="A468" s="18" t="str">
        <f>'Categories Report'!$A$8</f>
        <v>Category 3</v>
      </c>
      <c r="B468" s="18" t="s">
        <v>266</v>
      </c>
      <c r="C468" s="18">
        <v>0</v>
      </c>
      <c r="D468" s="18">
        <v>28.9923139530265</v>
      </c>
    </row>
    <row r="469" spans="1:4" hidden="1" outlineLevel="1">
      <c r="A469" s="18" t="str">
        <f>'Categories Report'!$A$8</f>
        <v>Category 3</v>
      </c>
      <c r="B469" s="18" t="s">
        <v>266</v>
      </c>
      <c r="C469" s="18">
        <v>1</v>
      </c>
      <c r="D469" s="18">
        <v>8.7936752624616705</v>
      </c>
    </row>
    <row r="470" spans="1:4" hidden="1" outlineLevel="1">
      <c r="A470" s="18" t="str">
        <f>'Categories Report'!$A$8</f>
        <v>Category 3</v>
      </c>
      <c r="B470" s="18" t="s">
        <v>285</v>
      </c>
      <c r="C470" s="18">
        <v>1</v>
      </c>
      <c r="D470" s="18">
        <v>29.735667369869901</v>
      </c>
    </row>
    <row r="471" spans="1:4" hidden="1" outlineLevel="1">
      <c r="A471" s="18" t="str">
        <f>'Categories Report'!$A$8</f>
        <v>Category 3</v>
      </c>
      <c r="B471" s="18" t="s">
        <v>285</v>
      </c>
      <c r="C471" s="18">
        <v>0</v>
      </c>
      <c r="D471" s="18">
        <v>8.0503218456182406</v>
      </c>
    </row>
    <row r="472" spans="1:4" hidden="1" outlineLevel="1">
      <c r="A472" s="18" t="str">
        <f>'Categories Report'!$A$8</f>
        <v>Category 3</v>
      </c>
      <c r="B472" s="18" t="s">
        <v>277</v>
      </c>
      <c r="C472" s="18">
        <v>0</v>
      </c>
      <c r="D472" s="18">
        <v>14.441720299708001</v>
      </c>
    </row>
    <row r="473" spans="1:4" hidden="1" outlineLevel="1">
      <c r="A473" s="18" t="str">
        <f>'Categories Report'!$A$8</f>
        <v>Category 3</v>
      </c>
      <c r="B473" s="18" t="s">
        <v>277</v>
      </c>
      <c r="C473" s="18">
        <v>1</v>
      </c>
      <c r="D473" s="18">
        <v>23.344268915780201</v>
      </c>
    </row>
    <row r="474" spans="1:4" hidden="1" outlineLevel="1">
      <c r="A474" s="18" t="str">
        <f>'Categories Report'!$A$8</f>
        <v>Category 3</v>
      </c>
      <c r="B474" s="18" t="s">
        <v>258</v>
      </c>
      <c r="C474" s="18">
        <v>0</v>
      </c>
      <c r="D474" s="18">
        <v>30.3828723093281</v>
      </c>
    </row>
    <row r="475" spans="1:4" hidden="1" outlineLevel="1">
      <c r="A475" s="18" t="str">
        <f>'Categories Report'!$A$8</f>
        <v>Category 3</v>
      </c>
      <c r="B475" s="18" t="s">
        <v>258</v>
      </c>
      <c r="C475" s="18">
        <v>1</v>
      </c>
      <c r="D475" s="18">
        <v>7.4031169061600304</v>
      </c>
    </row>
    <row r="476" spans="1:4" hidden="1" outlineLevel="1">
      <c r="A476" s="18" t="str">
        <f>'Categories Report'!$A$8</f>
        <v>Category 3</v>
      </c>
      <c r="B476" s="18" t="s">
        <v>290</v>
      </c>
      <c r="C476" s="18">
        <v>1</v>
      </c>
      <c r="D476" s="18">
        <v>32.300977456909401</v>
      </c>
    </row>
    <row r="477" spans="1:4" hidden="1" outlineLevel="1">
      <c r="A477" s="18" t="str">
        <f>'Categories Report'!$A$8</f>
        <v>Category 3</v>
      </c>
      <c r="B477" s="18" t="s">
        <v>290</v>
      </c>
      <c r="C477" s="18">
        <v>0</v>
      </c>
      <c r="D477" s="18">
        <v>5.4850117585787999</v>
      </c>
    </row>
    <row r="478" spans="1:4" hidden="1" outlineLevel="1">
      <c r="A478" s="18" t="str">
        <f>'Categories Report'!$A$8</f>
        <v>Category 3</v>
      </c>
      <c r="B478" s="18" t="s">
        <v>274</v>
      </c>
      <c r="C478" s="18">
        <v>0</v>
      </c>
      <c r="D478" s="18">
        <v>26.7605070066483</v>
      </c>
    </row>
    <row r="479" spans="1:4" hidden="1" outlineLevel="1">
      <c r="A479" s="18" t="str">
        <f>'Categories Report'!$A$8</f>
        <v>Category 3</v>
      </c>
      <c r="B479" s="18" t="s">
        <v>274</v>
      </c>
      <c r="C479" s="18">
        <v>1</v>
      </c>
      <c r="D479" s="18">
        <v>11.025482208839801</v>
      </c>
    </row>
    <row r="480" spans="1:4" hidden="1" outlineLevel="1">
      <c r="A480" s="18" t="str">
        <f>'Categories Report'!$A$8</f>
        <v>Category 3</v>
      </c>
      <c r="B480" s="18" t="s">
        <v>289</v>
      </c>
      <c r="C480" s="18">
        <v>1</v>
      </c>
      <c r="D480" s="18">
        <v>27.717371343731301</v>
      </c>
    </row>
    <row r="481" spans="1:4" hidden="1" outlineLevel="1">
      <c r="A481" s="18" t="str">
        <f>'Categories Report'!$A$8</f>
        <v>Category 3</v>
      </c>
      <c r="B481" s="18" t="s">
        <v>289</v>
      </c>
      <c r="C481" s="18">
        <v>0</v>
      </c>
      <c r="D481" s="18">
        <v>10.0686178717568</v>
      </c>
    </row>
    <row r="482" spans="1:4" hidden="1" outlineLevel="1">
      <c r="A482" s="18" t="str">
        <f>'Categories Report'!$A$9</f>
        <v>Category 4</v>
      </c>
      <c r="B482" s="18" t="s">
        <v>3</v>
      </c>
      <c r="C482" s="18" t="s">
        <v>315</v>
      </c>
      <c r="D482" s="18">
        <v>2.6581201081785499</v>
      </c>
    </row>
    <row r="483" spans="1:4" hidden="1" outlineLevel="1">
      <c r="A483" s="18" t="str">
        <f>'Categories Report'!$A$9</f>
        <v>Category 4</v>
      </c>
      <c r="B483" s="18" t="s">
        <v>3</v>
      </c>
      <c r="C483" s="18" t="s">
        <v>316</v>
      </c>
      <c r="D483" s="18">
        <v>3.4263770042279802</v>
      </c>
    </row>
    <row r="484" spans="1:4" hidden="1" outlineLevel="1">
      <c r="A484" s="18" t="str">
        <f>'Categories Report'!$A$9</f>
        <v>Category 4</v>
      </c>
      <c r="B484" s="18" t="s">
        <v>3</v>
      </c>
      <c r="C484" s="18" t="s">
        <v>317</v>
      </c>
      <c r="D484" s="18">
        <v>0.87796735778624901</v>
      </c>
    </row>
    <row r="485" spans="1:4" hidden="1" outlineLevel="1">
      <c r="A485" s="18" t="str">
        <f>'Categories Report'!$A$9</f>
        <v>Category 4</v>
      </c>
      <c r="B485" s="18" t="s">
        <v>3</v>
      </c>
      <c r="C485" s="18" t="s">
        <v>318</v>
      </c>
      <c r="D485" s="18">
        <v>3.72947529813554E-2</v>
      </c>
    </row>
    <row r="486" spans="1:4" hidden="1" outlineLevel="1">
      <c r="A486" s="18" t="str">
        <f>'Categories Report'!$A$9</f>
        <v>Category 4</v>
      </c>
      <c r="B486" s="18" t="s">
        <v>3</v>
      </c>
      <c r="C486" s="18" t="s">
        <v>319</v>
      </c>
      <c r="D486" s="18">
        <v>2.4077682586602699E-4</v>
      </c>
    </row>
    <row r="487" spans="1:4" hidden="1" outlineLevel="1">
      <c r="A487" s="18" t="str">
        <f>'Categories Report'!$A$9</f>
        <v>Category 4</v>
      </c>
      <c r="B487" s="18" t="s">
        <v>254</v>
      </c>
      <c r="C487" s="18" t="s">
        <v>316</v>
      </c>
      <c r="D487" s="22">
        <v>9.3378411214484203E-6</v>
      </c>
    </row>
    <row r="488" spans="1:4" hidden="1" outlineLevel="1">
      <c r="A488" s="18" t="str">
        <f>'Categories Report'!$A$9</f>
        <v>Category 4</v>
      </c>
      <c r="B488" s="18" t="s">
        <v>254</v>
      </c>
      <c r="C488" s="18" t="s">
        <v>317</v>
      </c>
      <c r="D488" s="18">
        <v>0.23166467463180901</v>
      </c>
    </row>
    <row r="489" spans="1:4" hidden="1" outlineLevel="1">
      <c r="A489" s="18" t="str">
        <f>'Categories Report'!$A$9</f>
        <v>Category 4</v>
      </c>
      <c r="B489" s="18" t="s">
        <v>254</v>
      </c>
      <c r="C489" s="18" t="s">
        <v>318</v>
      </c>
      <c r="D489" s="18">
        <v>5.6923063507376099</v>
      </c>
    </row>
    <row r="490" spans="1:4" hidden="1" outlineLevel="1">
      <c r="A490" s="18" t="str">
        <f>'Categories Report'!$A$9</f>
        <v>Category 4</v>
      </c>
      <c r="B490" s="18" t="s">
        <v>254</v>
      </c>
      <c r="C490" s="18" t="s">
        <v>319</v>
      </c>
      <c r="D490" s="18">
        <v>1.07601963678932</v>
      </c>
    </row>
    <row r="491" spans="1:4" hidden="1" outlineLevel="1">
      <c r="A491" s="18" t="str">
        <f>'Categories Report'!$A$9</f>
        <v>Category 4</v>
      </c>
      <c r="B491" s="18" t="s">
        <v>269</v>
      </c>
      <c r="C491" s="18">
        <v>10</v>
      </c>
      <c r="D491" s="18">
        <v>1</v>
      </c>
    </row>
    <row r="492" spans="1:4" hidden="1" outlineLevel="1">
      <c r="A492" s="18" t="str">
        <f>'Categories Report'!$A$9</f>
        <v>Category 4</v>
      </c>
      <c r="B492" s="18" t="s">
        <v>269</v>
      </c>
      <c r="C492" s="18">
        <v>5</v>
      </c>
      <c r="D492" s="18">
        <v>1</v>
      </c>
    </row>
    <row r="493" spans="1:4" hidden="1" outlineLevel="1">
      <c r="A493" s="18" t="str">
        <f>'Categories Report'!$A$9</f>
        <v>Category 4</v>
      </c>
      <c r="B493" s="18" t="s">
        <v>269</v>
      </c>
      <c r="C493" s="18">
        <v>6.67</v>
      </c>
      <c r="D493" s="18">
        <v>4</v>
      </c>
    </row>
    <row r="494" spans="1:4" hidden="1" outlineLevel="1">
      <c r="A494" s="18" t="str">
        <f>'Categories Report'!$A$9</f>
        <v>Category 4</v>
      </c>
      <c r="B494" s="18" t="s">
        <v>269</v>
      </c>
      <c r="C494" s="18">
        <v>8.33</v>
      </c>
      <c r="D494" s="18">
        <v>1</v>
      </c>
    </row>
    <row r="495" spans="1:4" hidden="1" outlineLevel="1">
      <c r="A495" s="18" t="str">
        <f>'Categories Report'!$A$9</f>
        <v>Category 4</v>
      </c>
      <c r="B495" s="18" t="s">
        <v>256</v>
      </c>
      <c r="C495" s="18" t="s">
        <v>315</v>
      </c>
      <c r="D495" s="18">
        <v>0.83475899024283595</v>
      </c>
    </row>
    <row r="496" spans="1:4" hidden="1" outlineLevel="1">
      <c r="A496" s="18" t="str">
        <f>'Categories Report'!$A$9</f>
        <v>Category 4</v>
      </c>
      <c r="B496" s="18" t="s">
        <v>256</v>
      </c>
      <c r="C496" s="18" t="s">
        <v>316</v>
      </c>
      <c r="D496" s="18">
        <v>2.0885081403300698</v>
      </c>
    </row>
    <row r="497" spans="1:4" hidden="1" outlineLevel="1">
      <c r="A497" s="18" t="str">
        <f>'Categories Report'!$A$9</f>
        <v>Category 4</v>
      </c>
      <c r="B497" s="18" t="s">
        <v>256</v>
      </c>
      <c r="C497" s="18" t="s">
        <v>317</v>
      </c>
      <c r="D497" s="18">
        <v>2.5170114385947402</v>
      </c>
    </row>
    <row r="498" spans="1:4" hidden="1" outlineLevel="1">
      <c r="A498" s="18" t="str">
        <f>'Categories Report'!$A$9</f>
        <v>Category 4</v>
      </c>
      <c r="B498" s="18" t="s">
        <v>256</v>
      </c>
      <c r="C498" s="18" t="s">
        <v>318</v>
      </c>
      <c r="D498" s="18">
        <v>1.2691590466059399</v>
      </c>
    </row>
    <row r="499" spans="1:4" hidden="1" outlineLevel="1">
      <c r="A499" s="18" t="str">
        <f>'Categories Report'!$A$9</f>
        <v>Category 4</v>
      </c>
      <c r="B499" s="18" t="s">
        <v>256</v>
      </c>
      <c r="C499" s="18" t="s">
        <v>319</v>
      </c>
      <c r="D499" s="18">
        <v>0.290562384226423</v>
      </c>
    </row>
    <row r="500" spans="1:4" hidden="1" outlineLevel="1">
      <c r="A500" s="18" t="str">
        <f>'Categories Report'!$A$9</f>
        <v>Category 4</v>
      </c>
      <c r="B500" s="18" t="s">
        <v>261</v>
      </c>
      <c r="C500" s="18">
        <v>0</v>
      </c>
      <c r="D500" s="18">
        <v>1</v>
      </c>
    </row>
    <row r="501" spans="1:4" hidden="1" outlineLevel="1">
      <c r="A501" s="18" t="str">
        <f>'Categories Report'!$A$9</f>
        <v>Category 4</v>
      </c>
      <c r="B501" s="18" t="s">
        <v>261</v>
      </c>
      <c r="C501" s="18">
        <v>1</v>
      </c>
      <c r="D501" s="18">
        <v>6</v>
      </c>
    </row>
    <row r="502" spans="1:4" hidden="1" outlineLevel="1">
      <c r="A502" s="18" t="str">
        <f>'Categories Report'!$A$9</f>
        <v>Category 4</v>
      </c>
      <c r="B502" s="18" t="s">
        <v>264</v>
      </c>
      <c r="C502" s="18">
        <v>1</v>
      </c>
      <c r="D502" s="18">
        <v>7</v>
      </c>
    </row>
    <row r="503" spans="1:4" hidden="1" outlineLevel="1">
      <c r="A503" s="18" t="str">
        <f>'Categories Report'!$A$9</f>
        <v>Category 4</v>
      </c>
      <c r="B503" s="18" t="s">
        <v>268</v>
      </c>
      <c r="C503" s="18">
        <v>1</v>
      </c>
      <c r="D503" s="18">
        <v>6</v>
      </c>
    </row>
    <row r="504" spans="1:4" hidden="1" outlineLevel="1">
      <c r="A504" s="18" t="str">
        <f>'Categories Report'!$A$9</f>
        <v>Category 4</v>
      </c>
      <c r="B504" s="18" t="s">
        <v>268</v>
      </c>
      <c r="C504" s="18">
        <v>0</v>
      </c>
      <c r="D504" s="18">
        <v>1</v>
      </c>
    </row>
    <row r="505" spans="1:4" hidden="1" outlineLevel="1">
      <c r="A505" s="18" t="str">
        <f>'Categories Report'!$A$9</f>
        <v>Category 4</v>
      </c>
      <c r="B505" s="18" t="s">
        <v>263</v>
      </c>
      <c r="C505" s="18">
        <v>1</v>
      </c>
      <c r="D505" s="18">
        <v>7</v>
      </c>
    </row>
    <row r="506" spans="1:4" hidden="1" outlineLevel="1">
      <c r="A506" s="18" t="str">
        <f>'Categories Report'!$A$9</f>
        <v>Category 4</v>
      </c>
      <c r="B506" s="18" t="s">
        <v>271</v>
      </c>
      <c r="C506" s="18">
        <v>1</v>
      </c>
      <c r="D506" s="18">
        <v>7</v>
      </c>
    </row>
    <row r="507" spans="1:4" hidden="1" outlineLevel="1">
      <c r="A507" s="18" t="str">
        <f>'Categories Report'!$A$9</f>
        <v>Category 4</v>
      </c>
      <c r="B507" s="18" t="s">
        <v>265</v>
      </c>
      <c r="C507" s="18">
        <v>0</v>
      </c>
      <c r="D507" s="18">
        <v>1</v>
      </c>
    </row>
    <row r="508" spans="1:4" hidden="1" outlineLevel="1">
      <c r="A508" s="18" t="str">
        <f>'Categories Report'!$A$9</f>
        <v>Category 4</v>
      </c>
      <c r="B508" s="18" t="s">
        <v>265</v>
      </c>
      <c r="C508" s="18">
        <v>1</v>
      </c>
      <c r="D508" s="18">
        <v>6</v>
      </c>
    </row>
    <row r="509" spans="1:4" hidden="1" outlineLevel="1">
      <c r="A509" s="18" t="str">
        <f>'Categories Report'!$A$9</f>
        <v>Category 4</v>
      </c>
      <c r="B509" s="18" t="s">
        <v>276</v>
      </c>
      <c r="C509" s="18">
        <v>0</v>
      </c>
      <c r="D509" s="18">
        <v>2</v>
      </c>
    </row>
    <row r="510" spans="1:4" hidden="1" outlineLevel="1">
      <c r="A510" s="18" t="str">
        <f>'Categories Report'!$A$9</f>
        <v>Category 4</v>
      </c>
      <c r="B510" s="18" t="s">
        <v>276</v>
      </c>
      <c r="C510" s="18">
        <v>1</v>
      </c>
      <c r="D510" s="18">
        <v>5</v>
      </c>
    </row>
    <row r="511" spans="1:4" hidden="1" outlineLevel="1">
      <c r="A511" s="18" t="str">
        <f>'Categories Report'!$A$9</f>
        <v>Category 4</v>
      </c>
      <c r="B511" s="18" t="s">
        <v>286</v>
      </c>
      <c r="C511" s="18">
        <v>1</v>
      </c>
      <c r="D511" s="18">
        <v>7</v>
      </c>
    </row>
    <row r="512" spans="1:4" hidden="1" outlineLevel="1">
      <c r="A512" s="18" t="str">
        <f>'Categories Report'!$A$9</f>
        <v>Category 4</v>
      </c>
      <c r="B512" s="18" t="s">
        <v>262</v>
      </c>
      <c r="C512" s="18">
        <v>1</v>
      </c>
      <c r="D512" s="18">
        <v>7</v>
      </c>
    </row>
    <row r="513" spans="1:4" hidden="1" outlineLevel="1">
      <c r="A513" s="18" t="str">
        <f>'Categories Report'!$A$9</f>
        <v>Category 4</v>
      </c>
      <c r="B513" s="18" t="s">
        <v>273</v>
      </c>
      <c r="C513" s="18">
        <v>1</v>
      </c>
      <c r="D513" s="18">
        <v>7</v>
      </c>
    </row>
    <row r="514" spans="1:4" hidden="1" outlineLevel="1">
      <c r="A514" s="18" t="str">
        <f>'Categories Report'!$A$9</f>
        <v>Category 4</v>
      </c>
      <c r="B514" s="18" t="s">
        <v>279</v>
      </c>
      <c r="C514" s="18">
        <v>1</v>
      </c>
      <c r="D514" s="18">
        <v>6</v>
      </c>
    </row>
    <row r="515" spans="1:4" hidden="1" outlineLevel="1">
      <c r="A515" s="18" t="str">
        <f>'Categories Report'!$A$9</f>
        <v>Category 4</v>
      </c>
      <c r="B515" s="18" t="s">
        <v>279</v>
      </c>
      <c r="C515" s="18">
        <v>0</v>
      </c>
      <c r="D515" s="18">
        <v>1</v>
      </c>
    </row>
    <row r="516" spans="1:4" hidden="1" outlineLevel="1">
      <c r="A516" s="18" t="str">
        <f>'Categories Report'!$A$9</f>
        <v>Category 4</v>
      </c>
      <c r="B516" s="18" t="s">
        <v>272</v>
      </c>
      <c r="C516" s="18">
        <v>0</v>
      </c>
      <c r="D516" s="18">
        <v>1</v>
      </c>
    </row>
    <row r="517" spans="1:4" hidden="1" outlineLevel="1">
      <c r="A517" s="18" t="str">
        <f>'Categories Report'!$A$9</f>
        <v>Category 4</v>
      </c>
      <c r="B517" s="18" t="s">
        <v>272</v>
      </c>
      <c r="C517" s="18">
        <v>1</v>
      </c>
      <c r="D517" s="18">
        <v>6</v>
      </c>
    </row>
    <row r="518" spans="1:4" hidden="1" outlineLevel="1">
      <c r="A518" s="18" t="str">
        <f>'Categories Report'!$A$9</f>
        <v>Category 4</v>
      </c>
      <c r="B518" s="18" t="s">
        <v>275</v>
      </c>
      <c r="C518" s="18">
        <v>1</v>
      </c>
      <c r="D518" s="18">
        <v>7</v>
      </c>
    </row>
    <row r="519" spans="1:4" hidden="1" outlineLevel="1">
      <c r="A519" s="18" t="str">
        <f>'Categories Report'!$A$9</f>
        <v>Category 4</v>
      </c>
      <c r="B519" s="18" t="s">
        <v>287</v>
      </c>
      <c r="C519" s="18">
        <v>1</v>
      </c>
      <c r="D519" s="18">
        <v>7</v>
      </c>
    </row>
    <row r="520" spans="1:4" hidden="1" outlineLevel="1">
      <c r="A520" s="18" t="str">
        <f>'Categories Report'!$A$9</f>
        <v>Category 4</v>
      </c>
      <c r="B520" s="18" t="s">
        <v>278</v>
      </c>
      <c r="C520" s="18">
        <v>1</v>
      </c>
      <c r="D520" s="18">
        <v>7</v>
      </c>
    </row>
    <row r="521" spans="1:4" hidden="1" outlineLevel="1">
      <c r="A521" s="18" t="str">
        <f>'Categories Report'!$A$9</f>
        <v>Category 4</v>
      </c>
      <c r="B521" s="18" t="s">
        <v>260</v>
      </c>
      <c r="C521" s="18">
        <v>0</v>
      </c>
      <c r="D521" s="18">
        <v>1</v>
      </c>
    </row>
    <row r="522" spans="1:4" hidden="1" outlineLevel="1">
      <c r="A522" s="18" t="str">
        <f>'Categories Report'!$A$9</f>
        <v>Category 4</v>
      </c>
      <c r="B522" s="18" t="s">
        <v>260</v>
      </c>
      <c r="C522" s="18">
        <v>1</v>
      </c>
      <c r="D522" s="18">
        <v>6</v>
      </c>
    </row>
    <row r="523" spans="1:4" hidden="1" outlineLevel="1">
      <c r="A523" s="18" t="str">
        <f>'Categories Report'!$A$9</f>
        <v>Category 4</v>
      </c>
      <c r="B523" s="18" t="s">
        <v>288</v>
      </c>
      <c r="C523" s="18">
        <v>1</v>
      </c>
      <c r="D523" s="18">
        <v>7</v>
      </c>
    </row>
    <row r="524" spans="1:4" hidden="1" outlineLevel="1">
      <c r="A524" s="18" t="str">
        <f>'Categories Report'!$A$9</f>
        <v>Category 4</v>
      </c>
      <c r="B524" s="18" t="s">
        <v>282</v>
      </c>
      <c r="C524" s="18">
        <v>1</v>
      </c>
      <c r="D524" s="18">
        <v>7</v>
      </c>
    </row>
    <row r="525" spans="1:4" hidden="1" outlineLevel="1">
      <c r="A525" s="18" t="str">
        <f>'Categories Report'!$A$9</f>
        <v>Category 4</v>
      </c>
      <c r="B525" s="18" t="s">
        <v>267</v>
      </c>
      <c r="C525" s="18">
        <v>0</v>
      </c>
      <c r="D525" s="18">
        <v>1</v>
      </c>
    </row>
    <row r="526" spans="1:4" hidden="1" outlineLevel="1">
      <c r="A526" s="18" t="str">
        <f>'Categories Report'!$A$9</f>
        <v>Category 4</v>
      </c>
      <c r="B526" s="18" t="s">
        <v>267</v>
      </c>
      <c r="C526" s="18">
        <v>1</v>
      </c>
      <c r="D526" s="18">
        <v>6</v>
      </c>
    </row>
    <row r="527" spans="1:4" hidden="1" outlineLevel="1">
      <c r="A527" s="18" t="str">
        <f>'Categories Report'!$A$9</f>
        <v>Category 4</v>
      </c>
      <c r="B527" s="18" t="s">
        <v>281</v>
      </c>
      <c r="C527" s="18">
        <v>1</v>
      </c>
      <c r="D527" s="18">
        <v>7</v>
      </c>
    </row>
    <row r="528" spans="1:4" hidden="1" outlineLevel="1">
      <c r="A528" s="18" t="str">
        <f>'Categories Report'!$A$9</f>
        <v>Category 4</v>
      </c>
      <c r="B528" s="18" t="s">
        <v>283</v>
      </c>
      <c r="C528" s="18">
        <v>1</v>
      </c>
      <c r="D528" s="18">
        <v>7</v>
      </c>
    </row>
    <row r="529" spans="1:4" hidden="1" outlineLevel="1">
      <c r="A529" s="18" t="str">
        <f>'Categories Report'!$A$9</f>
        <v>Category 4</v>
      </c>
      <c r="B529" s="18" t="s">
        <v>284</v>
      </c>
      <c r="C529" s="18">
        <v>1</v>
      </c>
      <c r="D529" s="18">
        <v>6</v>
      </c>
    </row>
    <row r="530" spans="1:4" hidden="1" outlineLevel="1">
      <c r="A530" s="18" t="str">
        <f>'Categories Report'!$A$9</f>
        <v>Category 4</v>
      </c>
      <c r="B530" s="18" t="s">
        <v>284</v>
      </c>
      <c r="C530" s="18">
        <v>0</v>
      </c>
      <c r="D530" s="18">
        <v>1</v>
      </c>
    </row>
    <row r="531" spans="1:4" hidden="1" outlineLevel="1">
      <c r="A531" s="18" t="str">
        <f>'Categories Report'!$A$9</f>
        <v>Category 4</v>
      </c>
      <c r="B531" s="18" t="s">
        <v>280</v>
      </c>
      <c r="C531" s="18">
        <v>1</v>
      </c>
      <c r="D531" s="18">
        <v>6</v>
      </c>
    </row>
    <row r="532" spans="1:4" hidden="1" outlineLevel="1">
      <c r="A532" s="18" t="str">
        <f>'Categories Report'!$A$9</f>
        <v>Category 4</v>
      </c>
      <c r="B532" s="18" t="s">
        <v>280</v>
      </c>
      <c r="C532" s="18">
        <v>0</v>
      </c>
      <c r="D532" s="18">
        <v>1</v>
      </c>
    </row>
    <row r="533" spans="1:4" hidden="1" outlineLevel="1">
      <c r="A533" s="18" t="str">
        <f>'Categories Report'!$A$9</f>
        <v>Category 4</v>
      </c>
      <c r="B533" s="18" t="s">
        <v>266</v>
      </c>
      <c r="C533" s="18">
        <v>1</v>
      </c>
      <c r="D533" s="18">
        <v>7</v>
      </c>
    </row>
    <row r="534" spans="1:4" hidden="1" outlineLevel="1">
      <c r="A534" s="18" t="str">
        <f>'Categories Report'!$A$9</f>
        <v>Category 4</v>
      </c>
      <c r="B534" s="18" t="s">
        <v>285</v>
      </c>
      <c r="C534" s="18">
        <v>1</v>
      </c>
      <c r="D534" s="18">
        <v>6</v>
      </c>
    </row>
    <row r="535" spans="1:4" hidden="1" outlineLevel="1">
      <c r="A535" s="18" t="str">
        <f>'Categories Report'!$A$9</f>
        <v>Category 4</v>
      </c>
      <c r="B535" s="18" t="s">
        <v>285</v>
      </c>
      <c r="C535" s="18">
        <v>0</v>
      </c>
      <c r="D535" s="18">
        <v>1</v>
      </c>
    </row>
    <row r="536" spans="1:4" hidden="1" outlineLevel="1">
      <c r="A536" s="18" t="str">
        <f>'Categories Report'!$A$9</f>
        <v>Category 4</v>
      </c>
      <c r="B536" s="18" t="s">
        <v>277</v>
      </c>
      <c r="C536" s="18">
        <v>1</v>
      </c>
      <c r="D536" s="18">
        <v>7</v>
      </c>
    </row>
    <row r="537" spans="1:4" hidden="1" outlineLevel="1">
      <c r="A537" s="18" t="str">
        <f>'Categories Report'!$A$9</f>
        <v>Category 4</v>
      </c>
      <c r="B537" s="18" t="s">
        <v>258</v>
      </c>
      <c r="C537" s="18">
        <v>0</v>
      </c>
      <c r="D537" s="18">
        <v>1</v>
      </c>
    </row>
    <row r="538" spans="1:4" hidden="1" outlineLevel="1">
      <c r="A538" s="18" t="str">
        <f>'Categories Report'!$A$9</f>
        <v>Category 4</v>
      </c>
      <c r="B538" s="18" t="s">
        <v>258</v>
      </c>
      <c r="C538" s="18">
        <v>1</v>
      </c>
      <c r="D538" s="18">
        <v>6</v>
      </c>
    </row>
    <row r="539" spans="1:4" hidden="1" outlineLevel="1">
      <c r="A539" s="18" t="str">
        <f>'Categories Report'!$A$9</f>
        <v>Category 4</v>
      </c>
      <c r="B539" s="18" t="s">
        <v>290</v>
      </c>
      <c r="C539" s="18">
        <v>1</v>
      </c>
      <c r="D539" s="18">
        <v>7</v>
      </c>
    </row>
    <row r="540" spans="1:4" hidden="1" outlineLevel="1">
      <c r="A540" s="18" t="str">
        <f>'Categories Report'!$A$9</f>
        <v>Category 4</v>
      </c>
      <c r="B540" s="18" t="s">
        <v>274</v>
      </c>
      <c r="C540" s="18">
        <v>1</v>
      </c>
      <c r="D540" s="18">
        <v>7</v>
      </c>
    </row>
    <row r="541" spans="1:4" hidden="1" outlineLevel="1">
      <c r="A541" s="18" t="str">
        <f>'Categories Report'!$A$9</f>
        <v>Category 4</v>
      </c>
      <c r="B541" s="18" t="s">
        <v>289</v>
      </c>
      <c r="C541" s="18">
        <v>1</v>
      </c>
      <c r="D541" s="18">
        <v>7</v>
      </c>
    </row>
    <row r="542" spans="1:4" hidden="1" outlineLevel="1">
      <c r="A542" s="18" t="str">
        <f>'Categories Report'!$A$10</f>
        <v>Category 5</v>
      </c>
      <c r="B542" s="18" t="s">
        <v>3</v>
      </c>
      <c r="C542" s="18" t="s">
        <v>315</v>
      </c>
      <c r="D542" s="18">
        <v>0.45325468348418002</v>
      </c>
    </row>
    <row r="543" spans="1:4" hidden="1" outlineLevel="1">
      <c r="A543" s="18" t="str">
        <f>'Categories Report'!$A$10</f>
        <v>Category 5</v>
      </c>
      <c r="B543" s="18" t="s">
        <v>3</v>
      </c>
      <c r="C543" s="18" t="s">
        <v>316</v>
      </c>
      <c r="D543" s="18">
        <v>0.349332700468375</v>
      </c>
    </row>
    <row r="544" spans="1:4" hidden="1" outlineLevel="1">
      <c r="A544" s="18" t="str">
        <f>'Categories Report'!$A$10</f>
        <v>Category 5</v>
      </c>
      <c r="B544" s="18" t="s">
        <v>3</v>
      </c>
      <c r="C544" s="18" t="s">
        <v>317</v>
      </c>
      <c r="D544" s="18">
        <v>0.39482523209489201</v>
      </c>
    </row>
    <row r="545" spans="1:4" hidden="1" outlineLevel="1">
      <c r="A545" s="18" t="str">
        <f>'Categories Report'!$A$10</f>
        <v>Category 5</v>
      </c>
      <c r="B545" s="18" t="s">
        <v>3</v>
      </c>
      <c r="C545" s="18" t="s">
        <v>318</v>
      </c>
      <c r="D545" s="18">
        <v>0.349332700468375</v>
      </c>
    </row>
    <row r="546" spans="1:4" hidden="1" outlineLevel="1">
      <c r="A546" s="18" t="str">
        <f>'Categories Report'!$A$10</f>
        <v>Category 5</v>
      </c>
      <c r="B546" s="18" t="s">
        <v>3</v>
      </c>
      <c r="C546" s="18" t="s">
        <v>319</v>
      </c>
      <c r="D546" s="18">
        <v>0.45325468348418002</v>
      </c>
    </row>
    <row r="547" spans="1:4" hidden="1" outlineLevel="1">
      <c r="A547" s="18" t="str">
        <f>'Categories Report'!$A$10</f>
        <v>Category 5</v>
      </c>
      <c r="B547" s="18" t="s">
        <v>254</v>
      </c>
      <c r="C547" s="18" t="s">
        <v>315</v>
      </c>
      <c r="D547" s="18">
        <v>0.61707503383720397</v>
      </c>
    </row>
    <row r="548" spans="1:4" hidden="1" outlineLevel="1">
      <c r="A548" s="18" t="str">
        <f>'Categories Report'!$A$10</f>
        <v>Category 5</v>
      </c>
      <c r="B548" s="18" t="s">
        <v>254</v>
      </c>
      <c r="C548" s="18" t="s">
        <v>316</v>
      </c>
      <c r="D548" s="18">
        <v>0.76584993232559295</v>
      </c>
    </row>
    <row r="549" spans="1:4" hidden="1" outlineLevel="1">
      <c r="A549" s="18" t="str">
        <f>'Categories Report'!$A$10</f>
        <v>Category 5</v>
      </c>
      <c r="B549" s="18" t="s">
        <v>254</v>
      </c>
      <c r="C549" s="18" t="s">
        <v>317</v>
      </c>
      <c r="D549" s="18">
        <v>0.48346062991907501</v>
      </c>
    </row>
    <row r="550" spans="1:4" hidden="1" outlineLevel="1">
      <c r="A550" s="18" t="str">
        <f>'Categories Report'!$A$10</f>
        <v>Category 5</v>
      </c>
      <c r="B550" s="18" t="s">
        <v>254</v>
      </c>
      <c r="C550" s="18" t="s">
        <v>318</v>
      </c>
      <c r="D550" s="18">
        <v>0.12119507396970999</v>
      </c>
    </row>
    <row r="551" spans="1:4" hidden="1" outlineLevel="1">
      <c r="A551" s="18" t="str">
        <f>'Categories Report'!$A$10</f>
        <v>Category 5</v>
      </c>
      <c r="B551" s="18" t="s">
        <v>254</v>
      </c>
      <c r="C551" s="18" t="s">
        <v>319</v>
      </c>
      <c r="D551" s="18">
        <v>1.2419329948419299E-2</v>
      </c>
    </row>
    <row r="552" spans="1:4" hidden="1" outlineLevel="1">
      <c r="A552" s="18" t="str">
        <f>'Categories Report'!$A$10</f>
        <v>Category 5</v>
      </c>
      <c r="B552" s="18" t="s">
        <v>269</v>
      </c>
      <c r="C552" s="18">
        <v>0</v>
      </c>
      <c r="D552" s="18">
        <v>1</v>
      </c>
    </row>
    <row r="553" spans="1:4" hidden="1" outlineLevel="1">
      <c r="A553" s="18" t="str">
        <f>'Categories Report'!$A$10</f>
        <v>Category 5</v>
      </c>
      <c r="B553" s="18" t="s">
        <v>269</v>
      </c>
      <c r="C553" s="18">
        <v>10</v>
      </c>
      <c r="D553" s="18">
        <v>1</v>
      </c>
    </row>
    <row r="554" spans="1:4" hidden="1" outlineLevel="1">
      <c r="A554" s="18" t="str">
        <f>'Categories Report'!$A$10</f>
        <v>Category 5</v>
      </c>
      <c r="B554" s="18" t="s">
        <v>256</v>
      </c>
      <c r="C554" s="18" t="s">
        <v>315</v>
      </c>
      <c r="D554" s="18">
        <v>0.99999996999999996</v>
      </c>
    </row>
    <row r="555" spans="1:4" hidden="1" outlineLevel="1">
      <c r="A555" s="18" t="str">
        <f>'Categories Report'!$A$10</f>
        <v>Category 5</v>
      </c>
      <c r="B555" s="18" t="s">
        <v>256</v>
      </c>
      <c r="C555" s="18" t="s">
        <v>316</v>
      </c>
      <c r="D555" s="18">
        <v>0.95449977021975196</v>
      </c>
    </row>
    <row r="556" spans="1:4" hidden="1" outlineLevel="1">
      <c r="A556" s="18" t="str">
        <f>'Categories Report'!$A$10</f>
        <v>Category 5</v>
      </c>
      <c r="B556" s="18" t="s">
        <v>256</v>
      </c>
      <c r="C556" s="18" t="s">
        <v>317</v>
      </c>
      <c r="D556" s="18">
        <v>4.5436917291465199E-2</v>
      </c>
    </row>
    <row r="557" spans="1:4" hidden="1" outlineLevel="1">
      <c r="A557" s="18" t="str">
        <f>'Categories Report'!$A$10</f>
        <v>Category 5</v>
      </c>
      <c r="B557" s="18" t="s">
        <v>256</v>
      </c>
      <c r="C557" s="18" t="s">
        <v>318</v>
      </c>
      <c r="D557" s="22">
        <v>6.3340515608616702E-5</v>
      </c>
    </row>
    <row r="558" spans="1:4" hidden="1" outlineLevel="1">
      <c r="A558" s="18" t="str">
        <f>'Categories Report'!$A$10</f>
        <v>Category 5</v>
      </c>
      <c r="B558" s="18" t="s">
        <v>256</v>
      </c>
      <c r="C558" s="18" t="s">
        <v>319</v>
      </c>
      <c r="D558" s="22">
        <v>1.9731751140060898E-9</v>
      </c>
    </row>
    <row r="559" spans="1:4" hidden="1" outlineLevel="1">
      <c r="A559" s="18" t="str">
        <f>'Categories Report'!$A$10</f>
        <v>Category 5</v>
      </c>
      <c r="B559" s="18" t="s">
        <v>261</v>
      </c>
      <c r="C559" s="18">
        <v>0</v>
      </c>
      <c r="D559" s="18">
        <v>1</v>
      </c>
    </row>
    <row r="560" spans="1:4" hidden="1" outlineLevel="1">
      <c r="A560" s="18" t="str">
        <f>'Categories Report'!$A$10</f>
        <v>Category 5</v>
      </c>
      <c r="B560" s="18" t="s">
        <v>261</v>
      </c>
      <c r="C560" s="18">
        <v>1</v>
      </c>
      <c r="D560" s="18">
        <v>1</v>
      </c>
    </row>
    <row r="561" spans="1:4" hidden="1" outlineLevel="1">
      <c r="A561" s="18" t="str">
        <f>'Categories Report'!$A$10</f>
        <v>Category 5</v>
      </c>
      <c r="B561" s="18" t="s">
        <v>264</v>
      </c>
      <c r="C561" s="18">
        <v>0</v>
      </c>
      <c r="D561" s="18">
        <v>2</v>
      </c>
    </row>
    <row r="562" spans="1:4" hidden="1" outlineLevel="1">
      <c r="A562" s="18" t="str">
        <f>'Categories Report'!$A$10</f>
        <v>Category 5</v>
      </c>
      <c r="B562" s="18" t="s">
        <v>268</v>
      </c>
      <c r="C562" s="18">
        <v>0</v>
      </c>
      <c r="D562" s="18">
        <v>2</v>
      </c>
    </row>
    <row r="563" spans="1:4" hidden="1" outlineLevel="1">
      <c r="A563" s="18" t="str">
        <f>'Categories Report'!$A$10</f>
        <v>Category 5</v>
      </c>
      <c r="B563" s="18" t="s">
        <v>263</v>
      </c>
      <c r="C563" s="18">
        <v>0</v>
      </c>
      <c r="D563" s="18">
        <v>1</v>
      </c>
    </row>
    <row r="564" spans="1:4" hidden="1" outlineLevel="1">
      <c r="A564" s="18" t="str">
        <f>'Categories Report'!$A$10</f>
        <v>Category 5</v>
      </c>
      <c r="B564" s="18" t="s">
        <v>263</v>
      </c>
      <c r="C564" s="18">
        <v>1</v>
      </c>
      <c r="D564" s="18">
        <v>1</v>
      </c>
    </row>
    <row r="565" spans="1:4" hidden="1" outlineLevel="1">
      <c r="A565" s="18" t="str">
        <f>'Categories Report'!$A$10</f>
        <v>Category 5</v>
      </c>
      <c r="B565" s="18" t="s">
        <v>271</v>
      </c>
      <c r="C565" s="18">
        <v>1</v>
      </c>
      <c r="D565" s="18">
        <v>2</v>
      </c>
    </row>
    <row r="566" spans="1:4" hidden="1" outlineLevel="1">
      <c r="A566" s="18" t="str">
        <f>'Categories Report'!$A$10</f>
        <v>Category 5</v>
      </c>
      <c r="B566" s="18" t="s">
        <v>265</v>
      </c>
      <c r="C566" s="18">
        <v>0</v>
      </c>
      <c r="D566" s="18">
        <v>1</v>
      </c>
    </row>
    <row r="567" spans="1:4" hidden="1" outlineLevel="1">
      <c r="A567" s="18" t="str">
        <f>'Categories Report'!$A$10</f>
        <v>Category 5</v>
      </c>
      <c r="B567" s="18" t="s">
        <v>265</v>
      </c>
      <c r="C567" s="18">
        <v>1</v>
      </c>
      <c r="D567" s="18">
        <v>1</v>
      </c>
    </row>
    <row r="568" spans="1:4" hidden="1" outlineLevel="1">
      <c r="A568" s="18" t="str">
        <f>'Categories Report'!$A$10</f>
        <v>Category 5</v>
      </c>
      <c r="B568" s="18" t="s">
        <v>276</v>
      </c>
      <c r="C568" s="18">
        <v>0</v>
      </c>
      <c r="D568" s="18">
        <v>2</v>
      </c>
    </row>
    <row r="569" spans="1:4" hidden="1" outlineLevel="1">
      <c r="A569" s="18" t="str">
        <f>'Categories Report'!$A$10</f>
        <v>Category 5</v>
      </c>
      <c r="B569" s="18" t="s">
        <v>286</v>
      </c>
      <c r="C569" s="18">
        <v>0</v>
      </c>
      <c r="D569" s="18">
        <v>1</v>
      </c>
    </row>
    <row r="570" spans="1:4" hidden="1" outlineLevel="1">
      <c r="A570" s="18" t="str">
        <f>'Categories Report'!$A$10</f>
        <v>Category 5</v>
      </c>
      <c r="B570" s="18" t="s">
        <v>286</v>
      </c>
      <c r="C570" s="18">
        <v>1</v>
      </c>
      <c r="D570" s="18">
        <v>1</v>
      </c>
    </row>
    <row r="571" spans="1:4" hidden="1" outlineLevel="1">
      <c r="A571" s="18" t="str">
        <f>'Categories Report'!$A$10</f>
        <v>Category 5</v>
      </c>
      <c r="B571" s="18" t="s">
        <v>262</v>
      </c>
      <c r="C571" s="18">
        <v>1</v>
      </c>
      <c r="D571" s="18">
        <v>1</v>
      </c>
    </row>
    <row r="572" spans="1:4" hidden="1" outlineLevel="1">
      <c r="A572" s="18" t="str">
        <f>'Categories Report'!$A$10</f>
        <v>Category 5</v>
      </c>
      <c r="B572" s="18" t="s">
        <v>262</v>
      </c>
      <c r="C572" s="18">
        <v>0</v>
      </c>
      <c r="D572" s="18">
        <v>1</v>
      </c>
    </row>
    <row r="573" spans="1:4" hidden="1" outlineLevel="1">
      <c r="A573" s="18" t="str">
        <f>'Categories Report'!$A$10</f>
        <v>Category 5</v>
      </c>
      <c r="B573" s="18" t="s">
        <v>273</v>
      </c>
      <c r="C573" s="18">
        <v>0</v>
      </c>
      <c r="D573" s="18">
        <v>2</v>
      </c>
    </row>
    <row r="574" spans="1:4" hidden="1" outlineLevel="1">
      <c r="A574" s="18" t="str">
        <f>'Categories Report'!$A$10</f>
        <v>Category 5</v>
      </c>
      <c r="B574" s="18" t="s">
        <v>279</v>
      </c>
      <c r="C574" s="18">
        <v>1</v>
      </c>
      <c r="D574" s="18">
        <v>1</v>
      </c>
    </row>
    <row r="575" spans="1:4" hidden="1" outlineLevel="1">
      <c r="A575" s="18" t="str">
        <f>'Categories Report'!$A$10</f>
        <v>Category 5</v>
      </c>
      <c r="B575" s="18" t="s">
        <v>279</v>
      </c>
      <c r="C575" s="18">
        <v>0</v>
      </c>
      <c r="D575" s="18">
        <v>1</v>
      </c>
    </row>
    <row r="576" spans="1:4" hidden="1" outlineLevel="1">
      <c r="A576" s="18" t="str">
        <f>'Categories Report'!$A$10</f>
        <v>Category 5</v>
      </c>
      <c r="B576" s="18" t="s">
        <v>272</v>
      </c>
      <c r="C576" s="18">
        <v>1</v>
      </c>
      <c r="D576" s="18">
        <v>2</v>
      </c>
    </row>
    <row r="577" spans="1:4" hidden="1" outlineLevel="1">
      <c r="A577" s="18" t="str">
        <f>'Categories Report'!$A$10</f>
        <v>Category 5</v>
      </c>
      <c r="B577" s="18" t="s">
        <v>275</v>
      </c>
      <c r="C577" s="18">
        <v>1</v>
      </c>
      <c r="D577" s="18">
        <v>2</v>
      </c>
    </row>
    <row r="578" spans="1:4" hidden="1" outlineLevel="1">
      <c r="A578" s="18" t="str">
        <f>'Categories Report'!$A$10</f>
        <v>Category 5</v>
      </c>
      <c r="B578" s="18" t="s">
        <v>287</v>
      </c>
      <c r="C578" s="18">
        <v>1</v>
      </c>
      <c r="D578" s="18">
        <v>1</v>
      </c>
    </row>
    <row r="579" spans="1:4" hidden="1" outlineLevel="1">
      <c r="A579" s="18" t="str">
        <f>'Categories Report'!$A$10</f>
        <v>Category 5</v>
      </c>
      <c r="B579" s="18" t="s">
        <v>287</v>
      </c>
      <c r="C579" s="18">
        <v>0</v>
      </c>
      <c r="D579" s="18">
        <v>1</v>
      </c>
    </row>
    <row r="580" spans="1:4" hidden="1" outlineLevel="1">
      <c r="A580" s="18" t="str">
        <f>'Categories Report'!$A$10</f>
        <v>Category 5</v>
      </c>
      <c r="B580" s="18" t="s">
        <v>278</v>
      </c>
      <c r="C580" s="18">
        <v>1</v>
      </c>
      <c r="D580" s="18">
        <v>1</v>
      </c>
    </row>
    <row r="581" spans="1:4" hidden="1" outlineLevel="1">
      <c r="A581" s="18" t="str">
        <f>'Categories Report'!$A$10</f>
        <v>Category 5</v>
      </c>
      <c r="B581" s="18" t="s">
        <v>278</v>
      </c>
      <c r="C581" s="18">
        <v>0</v>
      </c>
      <c r="D581" s="18">
        <v>1</v>
      </c>
    </row>
    <row r="582" spans="1:4" hidden="1" outlineLevel="1">
      <c r="A582" s="18" t="str">
        <f>'Categories Report'!$A$10</f>
        <v>Category 5</v>
      </c>
      <c r="B582" s="18" t="s">
        <v>260</v>
      </c>
      <c r="C582" s="18">
        <v>0</v>
      </c>
      <c r="D582" s="18">
        <v>1</v>
      </c>
    </row>
    <row r="583" spans="1:4" hidden="1" outlineLevel="1">
      <c r="A583" s="18" t="str">
        <f>'Categories Report'!$A$10</f>
        <v>Category 5</v>
      </c>
      <c r="B583" s="18" t="s">
        <v>260</v>
      </c>
      <c r="C583" s="18">
        <v>1</v>
      </c>
      <c r="D583" s="18">
        <v>1</v>
      </c>
    </row>
    <row r="584" spans="1:4" hidden="1" outlineLevel="1">
      <c r="A584" s="18" t="str">
        <f>'Categories Report'!$A$10</f>
        <v>Category 5</v>
      </c>
      <c r="B584" s="18" t="s">
        <v>288</v>
      </c>
      <c r="C584" s="18">
        <v>0</v>
      </c>
      <c r="D584" s="18">
        <v>2</v>
      </c>
    </row>
    <row r="585" spans="1:4" hidden="1" outlineLevel="1">
      <c r="A585" s="18" t="str">
        <f>'Categories Report'!$A$10</f>
        <v>Category 5</v>
      </c>
      <c r="B585" s="18" t="s">
        <v>282</v>
      </c>
      <c r="C585" s="18">
        <v>1</v>
      </c>
      <c r="D585" s="18">
        <v>2</v>
      </c>
    </row>
    <row r="586" spans="1:4" hidden="1" outlineLevel="1">
      <c r="A586" s="18" t="str">
        <f>'Categories Report'!$A$10</f>
        <v>Category 5</v>
      </c>
      <c r="B586" s="18" t="s">
        <v>267</v>
      </c>
      <c r="C586" s="18">
        <v>0</v>
      </c>
      <c r="D586" s="18">
        <v>1</v>
      </c>
    </row>
    <row r="587" spans="1:4" hidden="1" outlineLevel="1">
      <c r="A587" s="18" t="str">
        <f>'Categories Report'!$A$10</f>
        <v>Category 5</v>
      </c>
      <c r="B587" s="18" t="s">
        <v>267</v>
      </c>
      <c r="C587" s="18">
        <v>1</v>
      </c>
      <c r="D587" s="18">
        <v>1</v>
      </c>
    </row>
    <row r="588" spans="1:4" hidden="1" outlineLevel="1">
      <c r="A588" s="18" t="str">
        <f>'Categories Report'!$A$10</f>
        <v>Category 5</v>
      </c>
      <c r="B588" s="18" t="s">
        <v>281</v>
      </c>
      <c r="C588" s="18">
        <v>0</v>
      </c>
      <c r="D588" s="18">
        <v>2</v>
      </c>
    </row>
    <row r="589" spans="1:4" hidden="1" outlineLevel="1">
      <c r="A589" s="18" t="str">
        <f>'Categories Report'!$A$10</f>
        <v>Category 5</v>
      </c>
      <c r="B589" s="18" t="s">
        <v>283</v>
      </c>
      <c r="C589" s="18">
        <v>1</v>
      </c>
      <c r="D589" s="18">
        <v>1</v>
      </c>
    </row>
    <row r="590" spans="1:4" hidden="1" outlineLevel="1">
      <c r="A590" s="18" t="str">
        <f>'Categories Report'!$A$10</f>
        <v>Category 5</v>
      </c>
      <c r="B590" s="18" t="s">
        <v>283</v>
      </c>
      <c r="C590" s="18">
        <v>0</v>
      </c>
      <c r="D590" s="18">
        <v>1</v>
      </c>
    </row>
    <row r="591" spans="1:4" hidden="1" outlineLevel="1">
      <c r="A591" s="18" t="str">
        <f>'Categories Report'!$A$10</f>
        <v>Category 5</v>
      </c>
      <c r="B591" s="18" t="s">
        <v>284</v>
      </c>
      <c r="C591" s="18">
        <v>0</v>
      </c>
      <c r="D591" s="18">
        <v>2</v>
      </c>
    </row>
    <row r="592" spans="1:4" hidden="1" outlineLevel="1">
      <c r="A592" s="18" t="str">
        <f>'Categories Report'!$A$10</f>
        <v>Category 5</v>
      </c>
      <c r="B592" s="18" t="s">
        <v>280</v>
      </c>
      <c r="C592" s="18">
        <v>0</v>
      </c>
      <c r="D592" s="18">
        <v>2</v>
      </c>
    </row>
    <row r="593" spans="1:7" hidden="1" outlineLevel="1">
      <c r="A593" s="18" t="str">
        <f>'Categories Report'!$A$10</f>
        <v>Category 5</v>
      </c>
      <c r="B593" s="18" t="s">
        <v>266</v>
      </c>
      <c r="C593" s="18">
        <v>1</v>
      </c>
      <c r="D593" s="18">
        <v>2</v>
      </c>
    </row>
    <row r="594" spans="1:7" hidden="1" outlineLevel="1">
      <c r="A594" s="18" t="str">
        <f>'Categories Report'!$A$10</f>
        <v>Category 5</v>
      </c>
      <c r="B594" s="18" t="s">
        <v>285</v>
      </c>
      <c r="C594" s="18">
        <v>1</v>
      </c>
      <c r="D594" s="18">
        <v>1</v>
      </c>
    </row>
    <row r="595" spans="1:7" hidden="1" outlineLevel="1">
      <c r="A595" s="18" t="str">
        <f>'Categories Report'!$A$10</f>
        <v>Category 5</v>
      </c>
      <c r="B595" s="18" t="s">
        <v>285</v>
      </c>
      <c r="C595" s="18">
        <v>0</v>
      </c>
      <c r="D595" s="18">
        <v>1</v>
      </c>
    </row>
    <row r="596" spans="1:7" hidden="1" outlineLevel="1">
      <c r="A596" s="18" t="str">
        <f>'Categories Report'!$A$10</f>
        <v>Category 5</v>
      </c>
      <c r="B596" s="18" t="s">
        <v>277</v>
      </c>
      <c r="C596" s="18">
        <v>0</v>
      </c>
      <c r="D596" s="18">
        <v>2</v>
      </c>
    </row>
    <row r="597" spans="1:7" hidden="1" outlineLevel="1">
      <c r="A597" s="18" t="str">
        <f>'Categories Report'!$A$10</f>
        <v>Category 5</v>
      </c>
      <c r="B597" s="18" t="s">
        <v>258</v>
      </c>
      <c r="C597" s="18">
        <v>0</v>
      </c>
      <c r="D597" s="18">
        <v>1</v>
      </c>
    </row>
    <row r="598" spans="1:7" hidden="1" outlineLevel="1">
      <c r="A598" s="18" t="str">
        <f>'Categories Report'!$A$10</f>
        <v>Category 5</v>
      </c>
      <c r="B598" s="18" t="s">
        <v>258</v>
      </c>
      <c r="C598" s="18">
        <v>1</v>
      </c>
      <c r="D598" s="18">
        <v>1</v>
      </c>
    </row>
    <row r="599" spans="1:7" hidden="1" outlineLevel="1">
      <c r="A599" s="18" t="str">
        <f>'Categories Report'!$A$10</f>
        <v>Category 5</v>
      </c>
      <c r="B599" s="18" t="s">
        <v>290</v>
      </c>
      <c r="C599" s="18">
        <v>0</v>
      </c>
      <c r="D599" s="18">
        <v>2</v>
      </c>
    </row>
    <row r="600" spans="1:7" hidden="1" outlineLevel="1">
      <c r="A600" s="18" t="str">
        <f>'Categories Report'!$A$10</f>
        <v>Category 5</v>
      </c>
      <c r="B600" s="18" t="s">
        <v>274</v>
      </c>
      <c r="C600" s="18">
        <v>1</v>
      </c>
      <c r="D600" s="18">
        <v>2</v>
      </c>
    </row>
    <row r="601" spans="1:7" hidden="1" outlineLevel="1">
      <c r="A601" s="18" t="str">
        <f>'Categories Report'!$A$10</f>
        <v>Category 5</v>
      </c>
      <c r="B601" s="18" t="s">
        <v>289</v>
      </c>
      <c r="C601" s="18">
        <v>0</v>
      </c>
      <c r="D601" s="18">
        <v>2</v>
      </c>
    </row>
    <row r="602" spans="1:7" hidden="1" outlineLevel="1"/>
    <row r="603" spans="1:7" hidden="1" outlineLevel="1">
      <c r="A603" s="27" t="s">
        <v>324</v>
      </c>
      <c r="B603" s="23" t="s">
        <v>323</v>
      </c>
      <c r="C603"/>
      <c r="D603"/>
    </row>
    <row r="604" spans="1:7" hidden="1" outlineLevel="1">
      <c r="A604" s="27" t="s">
        <v>321</v>
      </c>
      <c r="B604" t="s">
        <v>318</v>
      </c>
      <c r="C604" t="s">
        <v>316</v>
      </c>
      <c r="D604" t="s">
        <v>317</v>
      </c>
      <c r="E604" t="s">
        <v>319</v>
      </c>
      <c r="F604" t="s">
        <v>315</v>
      </c>
      <c r="G604" t="s">
        <v>322</v>
      </c>
    </row>
    <row r="605" spans="1:7" hidden="1" outlineLevel="1">
      <c r="A605" s="24" t="s">
        <v>314</v>
      </c>
      <c r="B605" s="26">
        <v>42.480694996837997</v>
      </c>
      <c r="C605" s="26">
        <v>65.165193505940692</v>
      </c>
      <c r="D605" s="26">
        <v>72.441927654592888</v>
      </c>
      <c r="E605" s="26">
        <v>65.299332028943056</v>
      </c>
      <c r="F605" s="26">
        <v>46.612851813685211</v>
      </c>
      <c r="G605" s="26">
        <v>291.99999999999989</v>
      </c>
    </row>
    <row r="606" spans="1:7" hidden="1" outlineLevel="1">
      <c r="A606" s="24" t="s">
        <v>254</v>
      </c>
      <c r="B606" s="26">
        <v>22.833073272504102</v>
      </c>
      <c r="C606" s="26">
        <v>20.523492252388898</v>
      </c>
      <c r="D606" s="26">
        <v>35.915998623164498</v>
      </c>
      <c r="E606" s="26">
        <v>57.453797489476202</v>
      </c>
      <c r="F606" s="26">
        <v>9.27363836246621</v>
      </c>
      <c r="G606" s="26">
        <v>145.99999999999991</v>
      </c>
    </row>
    <row r="607" spans="1:7" hidden="1" outlineLevel="1">
      <c r="A607" s="24" t="s">
        <v>3</v>
      </c>
      <c r="B607" s="26">
        <v>19.647621724333899</v>
      </c>
      <c r="C607" s="26">
        <v>44.641701253551801</v>
      </c>
      <c r="D607" s="26">
        <v>36.525929031428397</v>
      </c>
      <c r="E607" s="26">
        <v>7.8455345394668603</v>
      </c>
      <c r="F607" s="26">
        <v>37.339213451219003</v>
      </c>
      <c r="G607" s="26">
        <v>145.99999999999994</v>
      </c>
    </row>
    <row r="608" spans="1:7" hidden="1" outlineLevel="1">
      <c r="A608" s="24" t="s">
        <v>251</v>
      </c>
      <c r="B608" s="26">
        <v>11.451038575349701</v>
      </c>
      <c r="C608" s="26">
        <v>14.3362597459324</v>
      </c>
      <c r="D608" s="26">
        <v>17.548656717997801</v>
      </c>
      <c r="E608" s="26">
        <v>60.789704176724669</v>
      </c>
      <c r="F608" s="26">
        <v>7.8743407839954198</v>
      </c>
      <c r="G608" s="26">
        <v>112</v>
      </c>
    </row>
    <row r="609" spans="1:7" hidden="1" outlineLevel="1">
      <c r="A609" s="25" t="s">
        <v>254</v>
      </c>
      <c r="B609" s="26"/>
      <c r="C609" s="26"/>
      <c r="D609" s="26"/>
      <c r="E609" s="26">
        <v>56</v>
      </c>
      <c r="F609" s="26"/>
      <c r="G609" s="26">
        <v>56</v>
      </c>
    </row>
    <row r="610" spans="1:7" hidden="1" outlineLevel="1">
      <c r="A610" s="25" t="s">
        <v>3</v>
      </c>
      <c r="B610" s="26">
        <v>11.451038575349701</v>
      </c>
      <c r="C610" s="26">
        <v>14.3362597459324</v>
      </c>
      <c r="D610" s="26">
        <v>17.548656717997801</v>
      </c>
      <c r="E610" s="26">
        <v>4.78970417672467</v>
      </c>
      <c r="F610" s="26">
        <v>7.8743407839954198</v>
      </c>
      <c r="G610" s="26">
        <v>55.999999999999993</v>
      </c>
    </row>
    <row r="611" spans="1:7" hidden="1" outlineLevel="1">
      <c r="A611" s="24" t="s">
        <v>252</v>
      </c>
      <c r="B611" s="26">
        <v>23.13063686497085</v>
      </c>
      <c r="C611" s="26">
        <v>13.876084389360649</v>
      </c>
      <c r="D611" s="26">
        <v>38.392113697841197</v>
      </c>
      <c r="E611" s="26">
        <v>2.9191920615274358</v>
      </c>
      <c r="F611" s="26">
        <v>8.1099945553234178</v>
      </c>
      <c r="G611" s="26">
        <v>86.428021569023542</v>
      </c>
    </row>
    <row r="612" spans="1:7" hidden="1" outlineLevel="1">
      <c r="A612" s="25" t="s">
        <v>254</v>
      </c>
      <c r="B612" s="26">
        <v>15.816324973251801</v>
      </c>
      <c r="C612" s="26">
        <v>1.6249048138517499</v>
      </c>
      <c r="D612" s="26">
        <v>25.437659270762399</v>
      </c>
      <c r="E612" s="26">
        <v>0.332857647641156</v>
      </c>
      <c r="F612" s="26">
        <v>2.2640790046484101E-3</v>
      </c>
      <c r="G612" s="26">
        <v>43.21401078451175</v>
      </c>
    </row>
    <row r="613" spans="1:7" hidden="1" outlineLevel="1">
      <c r="A613" s="25" t="s">
        <v>3</v>
      </c>
      <c r="B613" s="26">
        <v>7.3143118917190497</v>
      </c>
      <c r="C613" s="26">
        <v>12.2511795755089</v>
      </c>
      <c r="D613" s="26">
        <v>12.954454427078799</v>
      </c>
      <c r="E613" s="26">
        <v>2.5863344138862798</v>
      </c>
      <c r="F613" s="26">
        <v>8.1077304763187694</v>
      </c>
      <c r="G613" s="26">
        <v>43.2140107845118</v>
      </c>
    </row>
    <row r="614" spans="1:7" hidden="1" outlineLevel="1">
      <c r="A614" s="24" t="s">
        <v>253</v>
      </c>
      <c r="B614" s="26">
        <v>1.6988906783603781</v>
      </c>
      <c r="C614" s="26">
        <v>32.411280395784502</v>
      </c>
      <c r="D614" s="26">
        <v>14.51323934432191</v>
      </c>
      <c r="E614" s="26">
        <v>4.8501363643190104E-2</v>
      </c>
      <c r="F614" s="26">
        <v>26.900066648866311</v>
      </c>
      <c r="G614" s="26">
        <v>75.571978430976287</v>
      </c>
    </row>
    <row r="615" spans="1:7" hidden="1" outlineLevel="1">
      <c r="A615" s="25" t="s">
        <v>254</v>
      </c>
      <c r="B615" s="26">
        <v>1.20324687454499</v>
      </c>
      <c r="C615" s="26">
        <v>18.132728168370399</v>
      </c>
      <c r="D615" s="26">
        <v>9.7632140478512106</v>
      </c>
      <c r="E615" s="26">
        <v>3.2500875097327103E-2</v>
      </c>
      <c r="F615" s="26">
        <v>8.6542992496242093</v>
      </c>
      <c r="G615" s="26">
        <v>37.785989215488136</v>
      </c>
    </row>
    <row r="616" spans="1:7" hidden="1" outlineLevel="1">
      <c r="A616" s="25" t="s">
        <v>3</v>
      </c>
      <c r="B616" s="26">
        <v>0.49564380381538797</v>
      </c>
      <c r="C616" s="26">
        <v>14.278552227414099</v>
      </c>
      <c r="D616" s="26">
        <v>4.7500252964707004</v>
      </c>
      <c r="E616" s="26">
        <v>1.6000488545863001E-2</v>
      </c>
      <c r="F616" s="26">
        <v>18.245767399242101</v>
      </c>
      <c r="G616" s="26">
        <v>37.785989215488158</v>
      </c>
    </row>
    <row r="617" spans="1:7" hidden="1" outlineLevel="1">
      <c r="A617" s="24" t="s">
        <v>249</v>
      </c>
      <c r="B617" s="26">
        <v>5.7296011037189656</v>
      </c>
      <c r="C617" s="26">
        <v>3.4263863420691019</v>
      </c>
      <c r="D617" s="26">
        <v>1.109632032418058</v>
      </c>
      <c r="E617" s="26">
        <v>1.0762604136151861</v>
      </c>
      <c r="F617" s="26">
        <v>2.6581201081785499</v>
      </c>
      <c r="G617" s="26">
        <v>13.999999999999861</v>
      </c>
    </row>
    <row r="618" spans="1:7" hidden="1" outlineLevel="1">
      <c r="A618" s="25" t="s">
        <v>254</v>
      </c>
      <c r="B618" s="26">
        <v>5.6923063507376099</v>
      </c>
      <c r="C618" s="26">
        <v>9.3378411214484203E-6</v>
      </c>
      <c r="D618" s="26">
        <v>0.23166467463180901</v>
      </c>
      <c r="E618" s="26">
        <v>1.07601963678932</v>
      </c>
      <c r="F618" s="26"/>
      <c r="G618" s="26">
        <v>6.9999999999998614</v>
      </c>
    </row>
    <row r="619" spans="1:7" hidden="1" outlineLevel="1">
      <c r="A619" s="25" t="s">
        <v>3</v>
      </c>
      <c r="B619" s="26">
        <v>3.72947529813554E-2</v>
      </c>
      <c r="C619" s="26">
        <v>3.4263770042279802</v>
      </c>
      <c r="D619" s="26">
        <v>0.87796735778624901</v>
      </c>
      <c r="E619" s="26">
        <v>2.4077682586602699E-4</v>
      </c>
      <c r="F619" s="26">
        <v>2.6581201081785499</v>
      </c>
      <c r="G619" s="26">
        <v>7</v>
      </c>
    </row>
    <row r="620" spans="1:7" hidden="1" outlineLevel="1">
      <c r="A620" s="24" t="s">
        <v>250</v>
      </c>
      <c r="B620" s="26">
        <v>0.47052777443808502</v>
      </c>
      <c r="C620" s="26">
        <v>1.115182632793968</v>
      </c>
      <c r="D620" s="26">
        <v>0.87828586201396708</v>
      </c>
      <c r="E620" s="26">
        <v>0.46567401343259934</v>
      </c>
      <c r="F620" s="26">
        <v>1.0703297173213839</v>
      </c>
      <c r="G620" s="26">
        <v>4.0000000000000036</v>
      </c>
    </row>
    <row r="621" spans="1:7" hidden="1" outlineLevel="1">
      <c r="A621" s="25" t="s">
        <v>254</v>
      </c>
      <c r="B621" s="26">
        <v>0.12119507396970999</v>
      </c>
      <c r="C621" s="26">
        <v>0.76584993232559295</v>
      </c>
      <c r="D621" s="26">
        <v>0.48346062991907501</v>
      </c>
      <c r="E621" s="26">
        <v>1.2419329948419299E-2</v>
      </c>
      <c r="F621" s="26">
        <v>0.61707503383720397</v>
      </c>
      <c r="G621" s="26">
        <v>2.0000000000000009</v>
      </c>
    </row>
    <row r="622" spans="1:7" hidden="1" outlineLevel="1">
      <c r="A622" s="25" t="s">
        <v>3</v>
      </c>
      <c r="B622" s="26">
        <v>0.349332700468375</v>
      </c>
      <c r="C622" s="26">
        <v>0.349332700468375</v>
      </c>
      <c r="D622" s="26">
        <v>0.39482523209489201</v>
      </c>
      <c r="E622" s="26">
        <v>0.45325468348418002</v>
      </c>
      <c r="F622" s="26">
        <v>0.45325468348418002</v>
      </c>
      <c r="G622" s="26">
        <v>2.0000000000000022</v>
      </c>
    </row>
    <row r="623" spans="1:7" hidden="1" outlineLevel="1">
      <c r="A623" s="24" t="s">
        <v>322</v>
      </c>
      <c r="B623" s="26">
        <v>84.961389993675965</v>
      </c>
      <c r="C623" s="26">
        <v>130.3303870118813</v>
      </c>
      <c r="D623" s="26">
        <v>144.88385530918583</v>
      </c>
      <c r="E623" s="26">
        <v>130.59866405788614</v>
      </c>
      <c r="F623" s="26">
        <v>93.225703627370294</v>
      </c>
      <c r="G623" s="26">
        <v>583.99999999999955</v>
      </c>
    </row>
    <row r="624" spans="1:7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hidden="1" outlineLevel="1"/>
    <row r="762" hidden="1" outlineLevel="1"/>
    <row r="763" hidden="1" outlineLevel="1"/>
    <row r="764" hidden="1" outlineLevel="1"/>
    <row r="765" hidden="1" outlineLevel="1"/>
    <row r="766" hidden="1" outlineLevel="1"/>
    <row r="767" hidden="1" outlineLevel="1"/>
    <row r="768" hidden="1" outlineLevel="1"/>
    <row r="769" hidden="1" outlineLevel="1"/>
    <row r="770" hidden="1" outlineLevel="1"/>
    <row r="771" hidden="1" outlineLevel="1"/>
    <row r="772" hidden="1" outlineLevel="1"/>
    <row r="773" hidden="1" outlineLevel="1"/>
    <row r="774" hidden="1" outlineLevel="1"/>
    <row r="775" hidden="1" outlineLevel="1"/>
    <row r="776" hidden="1" outlineLevel="1"/>
    <row r="777" hidden="1" outlineLevel="1"/>
    <row r="778" hidden="1" outlineLevel="1"/>
    <row r="779" hidden="1" outlineLevel="1"/>
    <row r="780" hidden="1" outlineLevel="1"/>
    <row r="781" hidden="1" outlineLevel="1"/>
    <row r="782" hidden="1" outlineLevel="1"/>
    <row r="783" hidden="1" outlineLevel="1"/>
    <row r="784" hidden="1" outlineLevel="1"/>
    <row r="785" hidden="1" outlineLevel="1"/>
    <row r="786" hidden="1" outlineLevel="1"/>
    <row r="787" hidden="1" outlineLevel="1"/>
    <row r="788" hidden="1" outlineLevel="1"/>
    <row r="789" hidden="1" outlineLevel="1"/>
    <row r="790" hidden="1" outlineLevel="1"/>
    <row r="791" hidden="1" outlineLevel="1"/>
    <row r="792" hidden="1" outlineLevel="1"/>
    <row r="793" hidden="1" outlineLevel="1"/>
    <row r="794" hidden="1" outlineLevel="1"/>
    <row r="795" collapsed="1"/>
  </sheetData>
  <mergeCells count="7">
    <mergeCell ref="A148:G148"/>
    <mergeCell ref="A1:G1"/>
    <mergeCell ref="A3:G3"/>
    <mergeCell ref="A4:G4"/>
    <mergeCell ref="A13:G13"/>
    <mergeCell ref="A14:G14"/>
    <mergeCell ref="A147:G147"/>
  </mergeCells>
  <conditionalFormatting sqref="B9">
    <cfRule type="dataBar" priority="1">
      <dataBar>
        <cfvo type="num" val="0"/>
        <cfvo type="num" val="56"/>
        <color theme="7"/>
      </dataBar>
    </cfRule>
  </conditionalFormatting>
  <conditionalFormatting sqref="B10">
    <cfRule type="dataBar" priority="2">
      <dataBar>
        <cfvo type="num" val="0"/>
        <cfvo type="num" val="56"/>
        <color theme="8"/>
      </dataBar>
    </cfRule>
  </conditionalFormatting>
  <conditionalFormatting sqref="B6">
    <cfRule type="dataBar" priority="3">
      <dataBar>
        <cfvo type="num" val="0"/>
        <cfvo type="num" val="56"/>
        <color theme="4"/>
      </dataBar>
    </cfRule>
  </conditionalFormatting>
  <conditionalFormatting sqref="B7">
    <cfRule type="dataBar" priority="4">
      <dataBar>
        <cfvo type="num" val="0"/>
        <cfvo type="num" val="56"/>
        <color theme="5"/>
      </dataBar>
    </cfRule>
  </conditionalFormatting>
  <conditionalFormatting sqref="B8">
    <cfRule type="dataBar" priority="5">
      <dataBar>
        <cfvo type="num" val="0"/>
        <cfvo type="num" val="56"/>
        <color theme="6"/>
      </dataBar>
    </cfRule>
  </conditionalFormatting>
  <conditionalFormatting sqref="D16:D48">
    <cfRule type="dataBar" priority="6">
      <dataBar showValue="0">
        <cfvo type="num" val="0"/>
        <cfvo type="num" val="100"/>
        <color theme="4"/>
      </dataBar>
    </cfRule>
  </conditionalFormatting>
  <conditionalFormatting sqref="D49:D70">
    <cfRule type="dataBar" priority="7">
      <dataBar showValue="0">
        <cfvo type="num" val="0"/>
        <cfvo type="num" val="100"/>
        <color theme="5"/>
      </dataBar>
    </cfRule>
  </conditionalFormatting>
  <conditionalFormatting sqref="D71:D104">
    <cfRule type="dataBar" priority="8">
      <dataBar showValue="0">
        <cfvo type="num" val="0"/>
        <cfvo type="num" val="100"/>
        <color theme="6"/>
      </dataBar>
    </cfRule>
  </conditionalFormatting>
  <conditionalFormatting sqref="D105:D120">
    <cfRule type="dataBar" priority="9">
      <dataBar showValue="0">
        <cfvo type="num" val="0"/>
        <cfvo type="num" val="100"/>
        <color theme="7"/>
      </dataBar>
    </cfRule>
  </conditionalFormatting>
  <conditionalFormatting sqref="D121:D143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Sheet3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2010-05-31T22:14:20Z</dcterms:created>
  <dcterms:modified xsi:type="dcterms:W3CDTF">2010-06-16T11:46:38Z</dcterms:modified>
</cp:coreProperties>
</file>