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0" yWindow="0" windowWidth="9660" windowHeight="5490" activeTab="6"/>
  </bookViews>
  <sheets>
    <sheet name="Overview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4315"/>
</workbook>
</file>

<file path=xl/calcChain.xml><?xml version="1.0" encoding="utf-8"?>
<calcChain xmlns="http://schemas.openxmlformats.org/spreadsheetml/2006/main">
  <c r="F31" i="7" l="1"/>
  <c r="F30" i="7"/>
  <c r="F29" i="7"/>
  <c r="F28" i="7"/>
  <c r="F27" i="7"/>
  <c r="F25" i="7"/>
  <c r="F24" i="7"/>
  <c r="F23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F20" i="7"/>
  <c r="F19" i="7"/>
  <c r="F18" i="7"/>
  <c r="F29" i="6"/>
  <c r="F30" i="6"/>
  <c r="F31" i="6"/>
  <c r="F28" i="6"/>
  <c r="F27" i="6"/>
  <c r="F25" i="6"/>
  <c r="F24" i="6"/>
  <c r="F23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F20" i="6"/>
  <c r="F19" i="6"/>
  <c r="F18" i="6"/>
  <c r="F27" i="5"/>
  <c r="F28" i="5"/>
  <c r="F26" i="5"/>
  <c r="F25" i="5"/>
  <c r="F24" i="5"/>
  <c r="F22" i="5"/>
  <c r="F21" i="5"/>
  <c r="F20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F17" i="5"/>
  <c r="F16" i="5"/>
  <c r="F15" i="5"/>
  <c r="F45" i="4"/>
  <c r="F44" i="4"/>
  <c r="F43" i="4"/>
  <c r="F42" i="4"/>
  <c r="F41" i="4"/>
  <c r="F39" i="4"/>
  <c r="F38" i="4"/>
  <c r="F37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F34" i="4"/>
  <c r="F32" i="4"/>
  <c r="F33" i="4"/>
  <c r="F81" i="3"/>
  <c r="F80" i="3"/>
  <c r="F79" i="3"/>
  <c r="F78" i="3"/>
  <c r="F77" i="3"/>
  <c r="F59" i="2"/>
  <c r="F75" i="3"/>
  <c r="F74" i="3"/>
  <c r="F73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F70" i="3"/>
  <c r="E69" i="3"/>
  <c r="E68" i="3"/>
  <c r="F64" i="2"/>
  <c r="F65" i="2"/>
  <c r="F67" i="2"/>
  <c r="F66" i="2"/>
  <c r="F63" i="2"/>
  <c r="F61" i="2"/>
  <c r="F60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G57" i="2"/>
  <c r="F57" i="2"/>
  <c r="D55" i="2"/>
  <c r="D56" i="2"/>
</calcChain>
</file>

<file path=xl/sharedStrings.xml><?xml version="1.0" encoding="utf-8"?>
<sst xmlns="http://schemas.openxmlformats.org/spreadsheetml/2006/main" count="759" uniqueCount="318">
  <si>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</si>
  <si>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</si>
  <si>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</si>
  <si>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</si>
  <si>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</si>
  <si>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</si>
  <si>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</si>
  <si>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</si>
  <si>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</si>
  <si>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</si>
  <si>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</si>
  <si>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</si>
  <si>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</si>
  <si>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</si>
  <si>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</si>
  <si>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</si>
  <si>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</si>
  <si>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</si>
  <si>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</si>
  <si>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</si>
  <si>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</si>
  <si>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</si>
  <si>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</si>
  <si>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</si>
  <si>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</si>
  <si>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</si>
  <si>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</si>
  <si>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</si>
  <si>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</si>
  <si>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</si>
  <si>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</si>
  <si>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</si>
  <si>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</si>
  <si>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</si>
  <si>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</si>
  <si>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</si>
  <si>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</si>
  <si>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</si>
  <si>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</si>
  <si>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</si>
  <si>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</si>
  <si>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</si>
  <si>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</si>
  <si>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</si>
  <si>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</si>
  <si>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</si>
  <si>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</si>
  <si>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</si>
  <si>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</si>
  <si>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</si>
  <si>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</si>
  <si>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</si>
  <si>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</si>
  <si>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</si>
  <si>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>Rehab Ewais</t>
  </si>
  <si>
    <t>&lt;p&gt;Excellent&lt;/p&gt;</t>
  </si>
  <si>
    <t>hamed ahmed</t>
  </si>
  <si>
    <t>-</t>
  </si>
  <si>
    <t>open</t>
  </si>
  <si>
    <t>--</t>
  </si>
  <si>
    <t>ibtesam salah</t>
  </si>
  <si>
    <t>&lt;p&gt;Good&lt;/p&gt;</t>
  </si>
  <si>
    <t>mohammed adam</t>
  </si>
  <si>
    <t>&lt;p&gt;Pass!&lt;/p&gt;</t>
  </si>
  <si>
    <t>mohamed abd el fattah ahmed nasr</t>
  </si>
  <si>
    <t>aya abdelmaksoud</t>
  </si>
  <si>
    <t>&lt;p&gt;Very Good&lt;/p&gt;</t>
  </si>
  <si>
    <t>tahany adel</t>
  </si>
  <si>
    <t>queen of sadness</t>
  </si>
  <si>
    <t>hanaa sabry mokhtar</t>
  </si>
  <si>
    <t>lamia mansour</t>
  </si>
  <si>
    <t>nermeen said</t>
  </si>
  <si>
    <t>&lt;p&gt;Fail&lt;/p&gt;</t>
  </si>
  <si>
    <t>nourhan khaled</t>
  </si>
  <si>
    <t>radwa mohummed</t>
  </si>
  <si>
    <t>hagar ibrahim</t>
  </si>
  <si>
    <t>mohamed  sami</t>
  </si>
  <si>
    <t>kamal abd el hameed abo assar</t>
  </si>
  <si>
    <t>nahla ibrahim</t>
  </si>
  <si>
    <t>somia ahmed</t>
  </si>
  <si>
    <t>rana hassan</t>
  </si>
  <si>
    <t>marwa ahmed</t>
  </si>
  <si>
    <t>amina shamseldeen</t>
  </si>
  <si>
    <t>shaimaa mosbah</t>
  </si>
  <si>
    <t>khaled gad</t>
  </si>
  <si>
    <t>amal rifaat</t>
  </si>
  <si>
    <t>mohamed elsaba</t>
  </si>
  <si>
    <t>maram essam</t>
  </si>
  <si>
    <t>abeer gamal</t>
  </si>
  <si>
    <t>shimaa, hosny</t>
  </si>
  <si>
    <t>Bosy cat</t>
  </si>
  <si>
    <t>sahar karem</t>
  </si>
  <si>
    <t>taghrid agamy</t>
  </si>
  <si>
    <t>basma abd el rahman</t>
  </si>
  <si>
    <t>ahmed ashraf</t>
  </si>
  <si>
    <t xml:space="preserve">hala ahmed </t>
  </si>
  <si>
    <t>Noha Mohammed</t>
  </si>
  <si>
    <t>nora reda</t>
  </si>
  <si>
    <t>abeer mohamed</t>
  </si>
  <si>
    <t>Nessma Yossef</t>
  </si>
  <si>
    <t>AHMED ELLEITHY</t>
  </si>
  <si>
    <t xml:space="preserve">shimaa ahmed shehata </t>
  </si>
  <si>
    <t>mostafa   mohamed al-shora</t>
  </si>
  <si>
    <t>doaa mohamed</t>
  </si>
  <si>
    <t>AHMED  FATHY</t>
  </si>
  <si>
    <t>rabab mohamed  abd-aziz</t>
  </si>
  <si>
    <t>asmaa raafat</t>
  </si>
  <si>
    <t>mostafa taha</t>
  </si>
  <si>
    <t>reham ahmed</t>
  </si>
  <si>
    <t>nashwa saieed</t>
  </si>
  <si>
    <t>mostafa tohamy</t>
  </si>
  <si>
    <t>sara saber</t>
  </si>
  <si>
    <t>zero_zero_zwro@yahoo.com zero_zero_zwro@yahoo.com</t>
  </si>
  <si>
    <t>EMAD ABDEL FATTAH ABDEL FATTAH</t>
  </si>
  <si>
    <t>sahar abdallah</t>
  </si>
  <si>
    <t>salwa gamal</t>
  </si>
  <si>
    <t>shimaa ibrahim</t>
  </si>
  <si>
    <t>amany basher</t>
  </si>
  <si>
    <t>Mohammed Ahmed Abd El-Azem Reashed</t>
  </si>
  <si>
    <t>AHMED MOHAMMED</t>
  </si>
  <si>
    <t>mohamed elsayed ebrahim ramadan</t>
  </si>
  <si>
    <t>amany hamedy</t>
  </si>
  <si>
    <t>soha sameh</t>
  </si>
  <si>
    <t>heba elshohat</t>
  </si>
  <si>
    <t>mona  ahmed</t>
  </si>
  <si>
    <t>amira gamal</t>
  </si>
  <si>
    <t>abdallah hashem mohamed ramadan</t>
  </si>
  <si>
    <t>amira shaban abdel  mohsen  mohamed</t>
  </si>
  <si>
    <t>shymaa kamal</t>
  </si>
  <si>
    <t>eman mohamed ibrahim</t>
  </si>
  <si>
    <t>kamal kamal ibrahim shalaan</t>
  </si>
  <si>
    <t>samar elshahat</t>
  </si>
  <si>
    <t>eman elsherbeny</t>
  </si>
  <si>
    <t>aya mansour</t>
  </si>
  <si>
    <t>mohmad ali mohmad shehata</t>
  </si>
  <si>
    <t>Enas Mohamed</t>
  </si>
  <si>
    <t>Amira Mohamed Mohamed Abdou</t>
  </si>
  <si>
    <t>Hamdy Ahmed Shehata</t>
  </si>
  <si>
    <t>Hossam Hassan</t>
  </si>
  <si>
    <t>hosam ahmed shafeik</t>
  </si>
  <si>
    <t xml:space="preserve">fatma  saleh marey </t>
  </si>
  <si>
    <t>randa hisham</t>
  </si>
  <si>
    <t>doaa ibrahim</t>
  </si>
  <si>
    <t>ali mostafa tolba</t>
  </si>
  <si>
    <t>ahmed saad mohamed fadl</t>
  </si>
  <si>
    <t>mohamed fawzy sheataifah</t>
  </si>
  <si>
    <t>karam metawea el metwaly eladl</t>
  </si>
  <si>
    <t>ahmed abd elkader eldesoki</t>
  </si>
  <si>
    <t>mohammed hendam</t>
  </si>
  <si>
    <t>mostafa hamouda</t>
  </si>
  <si>
    <t>khloud abdelwahab</t>
  </si>
  <si>
    <t>Mohamed  Sabry Ali</t>
  </si>
  <si>
    <t>ahmed kassab</t>
  </si>
  <si>
    <t>Doaa abo.elmagd</t>
  </si>
  <si>
    <t>faten abdelwahed</t>
  </si>
  <si>
    <t>عبدالفتاح عبدالحميد</t>
  </si>
  <si>
    <t>Hanan Hanan</t>
  </si>
  <si>
    <t>ahmed elsayied nasr</t>
  </si>
  <si>
    <t>Alaa Ibrahim Said alnakeep</t>
  </si>
  <si>
    <t>aboatia farag</t>
  </si>
  <si>
    <t>khaled AbuOmar</t>
  </si>
  <si>
    <t>marwa  marwa mahmoud abdallah emran</t>
  </si>
  <si>
    <t>basma ali elhassnin</t>
  </si>
  <si>
    <t>ahmad reda</t>
  </si>
  <si>
    <t>هدى محمد صلاح الدين عبد الحميد</t>
  </si>
  <si>
    <t>mansour amin</t>
  </si>
  <si>
    <t>rasha abdala</t>
  </si>
  <si>
    <t>heba heba</t>
  </si>
  <si>
    <t>Hasnaa Ahmad</t>
  </si>
  <si>
    <t>mohamed elsayed ahmed</t>
  </si>
  <si>
    <t>ahmed abd allah rizk</t>
  </si>
  <si>
    <t>mohammed ramadan abd rabboh</t>
  </si>
  <si>
    <t>abdelhamid abdelghany</t>
  </si>
  <si>
    <t>عبدالعزيز بدر</t>
  </si>
  <si>
    <t>hosam mohamed</t>
  </si>
  <si>
    <t>ahmed maarof</t>
  </si>
  <si>
    <t>may_mohamed abd_elaziz</t>
  </si>
  <si>
    <t>mohamed yosry</t>
  </si>
  <si>
    <t>????? ????? ????? ????? ?????</t>
  </si>
  <si>
    <t>ali mohamed mareai</t>
  </si>
  <si>
    <t>ahmed rabie</t>
  </si>
  <si>
    <t>mo3az refat</t>
  </si>
  <si>
    <t>mohamed amin ali</t>
  </si>
  <si>
    <t>asmaa yousif abu el ma'aty</t>
  </si>
  <si>
    <t>عبدالمنصف جمال</t>
  </si>
  <si>
    <t>mohammed ali ibrahim</t>
  </si>
  <si>
    <t xml:space="preserve">mohamed ali </t>
  </si>
  <si>
    <t>ahmed magdy</t>
  </si>
  <si>
    <t>al shymaa abo el hassan</t>
  </si>
  <si>
    <t>hoda hussein el_boraey hoda hussein el_boraey</t>
  </si>
  <si>
    <t>mariam mariam</t>
  </si>
  <si>
    <t>nansy rofaeal</t>
  </si>
  <si>
    <t>fatma mahmoud</t>
  </si>
  <si>
    <t>نهله حامد صلاح خليفه</t>
  </si>
  <si>
    <t>mohamed salah</t>
  </si>
  <si>
    <t>amal   fathi osman mohamed goweda</t>
  </si>
  <si>
    <t>mahmoud elsaid elzaiady</t>
  </si>
  <si>
    <t>mohamed ahmed abdrabou</t>
  </si>
  <si>
    <t>mahmoud saad ghanem</t>
  </si>
  <si>
    <t>mohamed ahmed ibrahim ahmed ahmed</t>
  </si>
  <si>
    <t>amany mahmoud</t>
  </si>
  <si>
    <t>mahmoud yousry abd ellattif hassanin</t>
  </si>
  <si>
    <t>samah abo el-fetooh</t>
  </si>
  <si>
    <t>sahar mansour</t>
  </si>
  <si>
    <t>mahmoud mahfouz</t>
  </si>
  <si>
    <t>ahmed shaban mohamed ahmed</t>
  </si>
  <si>
    <t>Yasser Awad Abd El Hameed</t>
  </si>
  <si>
    <t>shreen mohamed fadel</t>
  </si>
  <si>
    <t>Ibrahim Saad Ibrahim Hassanien</t>
  </si>
  <si>
    <t>Eman bedier</t>
  </si>
  <si>
    <t>mohamed soliman</t>
  </si>
  <si>
    <t>lamia 3aref</t>
  </si>
  <si>
    <t>nabiha reda zohry</t>
  </si>
  <si>
    <t>rania zaki</t>
  </si>
  <si>
    <t>samar ahmed mohamed ahmed</t>
  </si>
  <si>
    <t>aya fadel</t>
  </si>
  <si>
    <t>sonia mohamed</t>
  </si>
  <si>
    <t>Heba Helal</t>
  </si>
  <si>
    <t>Mahmoud   Abo Arab</t>
  </si>
  <si>
    <t>samah el_said  hasb_elnaby</t>
  </si>
  <si>
    <t>manal ahmed ali morad</t>
  </si>
  <si>
    <t>mahmoud Elsha7at</t>
  </si>
  <si>
    <t>mahmoud elsohl</t>
  </si>
  <si>
    <t>maha mohamed mahmoud abd_elmoaty</t>
  </si>
  <si>
    <t>mahmoud aboshama</t>
  </si>
  <si>
    <t>azza gaafar ahmed ali</t>
  </si>
  <si>
    <t xml:space="preserve">radwa el seginy </t>
  </si>
  <si>
    <t>mahmoud abood</t>
  </si>
  <si>
    <t>eman aly Ibrahiem elaawad</t>
  </si>
  <si>
    <t>مى محمد عبد المنعم ابراهيم شعبان</t>
  </si>
  <si>
    <t>اميرة محمد طلعت السيد حسن علام</t>
  </si>
  <si>
    <t>hoba safwat</t>
  </si>
  <si>
    <t>eman salah</t>
  </si>
  <si>
    <t>نيرة محمود متولى الرشيدى</t>
  </si>
  <si>
    <t>Nouran Mahmoud</t>
  </si>
  <si>
    <t>amira abdelrahim almwafy</t>
  </si>
  <si>
    <t>amal abdualsattar sleem</t>
  </si>
  <si>
    <t>ahmed ebrahim abdalrahman</t>
  </si>
  <si>
    <t>horeyah badr</t>
  </si>
  <si>
    <t>Deyaa Omar</t>
  </si>
  <si>
    <t>Hend Omar</t>
  </si>
  <si>
    <t>aya samir</t>
  </si>
  <si>
    <t>mahmoud basuony</t>
  </si>
  <si>
    <t>ayat elzyat</t>
  </si>
  <si>
    <t>sahar talha</t>
  </si>
  <si>
    <t>15,35</t>
  </si>
  <si>
    <t>Group 1</t>
  </si>
  <si>
    <t>Group 2</t>
  </si>
  <si>
    <t>Group 3</t>
  </si>
  <si>
    <t>Group 4</t>
  </si>
  <si>
    <t>Group 5</t>
  </si>
  <si>
    <t>Group 6</t>
  </si>
  <si>
    <t xml:space="preserve">Total = </t>
  </si>
  <si>
    <t xml:space="preserve">Marks Average = </t>
  </si>
  <si>
    <t xml:space="preserve">Time Average = </t>
  </si>
  <si>
    <t>Time</t>
  </si>
  <si>
    <t>Grade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</si>
  <si>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</si>
  <si>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</si>
  <si>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</si>
  <si>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</si>
  <si>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</si>
  <si>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</si>
  <si>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</si>
  <si>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</si>
  <si>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</si>
  <si>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</si>
  <si>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</si>
  <si>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</si>
  <si>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</si>
  <si>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</si>
  <si>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</si>
  <si>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</si>
  <si>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</si>
  <si>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</si>
  <si>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</si>
  <si>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</si>
  <si>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</si>
  <si>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</si>
  <si>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</si>
  <si>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</si>
  <si>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</si>
  <si>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</si>
  <si>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</si>
  <si>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</si>
  <si>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</si>
  <si>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</si>
  <si>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</si>
  <si>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</si>
  <si>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</si>
  <si>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</si>
  <si>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</si>
  <si>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</si>
  <si>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</si>
  <si>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</si>
  <si>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</si>
  <si>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</si>
  <si>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</si>
  <si>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</si>
  <si>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</si>
  <si>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</si>
  <si>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</si>
  <si>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</si>
  <si>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Q48</t>
  </si>
  <si>
    <t>Q49</t>
  </si>
  <si>
    <t>Q50</t>
  </si>
  <si>
    <t>Q47</t>
  </si>
  <si>
    <t>No. of Correct Answers=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</si>
  <si>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</si>
  <si>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</si>
  <si>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</si>
  <si>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</si>
  <si>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</si>
  <si>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</si>
  <si>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</si>
  <si>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</si>
  <si>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Total=</t>
  </si>
  <si>
    <t xml:space="preserve">No. of Correct Answers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</si>
</sst>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0"/>
      <name val="Arial"/>
    </font>
    <font>
      <b/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0" fillId="5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4"/>
  <sheetViews>
    <sheetView topLeftCell="A159" workbookViewId="0">
      <selection activeCell="A154" sqref="A154:BF180"/>
    </sheetView>
  </sheetViews>
  <sheetFormatPr defaultRowHeight="12.75" x14ac:dyDescent="0.2"/>
  <cols>
    <col min="1" max="1" width="51" bestFit="1" customWidth="1"/>
    <col min="2" max="2" width="18.42578125" customWidth="1"/>
    <col min="4" max="4" width="18.140625" customWidth="1"/>
  </cols>
  <sheetData>
    <row r="1" spans="1:56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3" spans="1:56" s="2" customFormat="1" x14ac:dyDescent="0.2"/>
    <row r="52" s="2" customFormat="1" x14ac:dyDescent="0.2"/>
    <row r="61" s="2" customFormat="1" x14ac:dyDescent="0.2"/>
    <row r="130" s="2" customFormat="1" x14ac:dyDescent="0.2"/>
    <row r="181" spans="1:56" x14ac:dyDescent="0.2">
      <c r="A181" s="2" t="s">
        <v>56</v>
      </c>
      <c r="B181" s="2"/>
      <c r="C181" s="2"/>
      <c r="D181" s="2" t="s">
        <v>58</v>
      </c>
      <c r="E181" s="2" t="s">
        <v>57</v>
      </c>
      <c r="F181" s="2" t="s">
        <v>59</v>
      </c>
      <c r="G181" s="2" t="s">
        <v>59</v>
      </c>
      <c r="H181" s="2" t="s">
        <v>59</v>
      </c>
      <c r="I181" s="2" t="s">
        <v>59</v>
      </c>
      <c r="J181" s="2" t="s">
        <v>59</v>
      </c>
      <c r="K181" s="2" t="s">
        <v>59</v>
      </c>
      <c r="L181" s="2" t="s">
        <v>59</v>
      </c>
      <c r="M181" s="2" t="s">
        <v>59</v>
      </c>
      <c r="N181" s="2" t="s">
        <v>59</v>
      </c>
      <c r="O181" s="2" t="s">
        <v>59</v>
      </c>
      <c r="P181" s="2" t="s">
        <v>59</v>
      </c>
      <c r="Q181" s="2" t="s">
        <v>59</v>
      </c>
      <c r="R181" s="2" t="s">
        <v>59</v>
      </c>
      <c r="S181" s="2" t="s">
        <v>59</v>
      </c>
      <c r="T181" s="2" t="s">
        <v>59</v>
      </c>
      <c r="U181" s="2" t="s">
        <v>59</v>
      </c>
      <c r="V181" s="2" t="s">
        <v>59</v>
      </c>
      <c r="W181" s="2" t="s">
        <v>59</v>
      </c>
      <c r="X181" s="2" t="s">
        <v>59</v>
      </c>
      <c r="Y181" s="2" t="s">
        <v>59</v>
      </c>
      <c r="Z181" s="2" t="s">
        <v>59</v>
      </c>
      <c r="AA181" s="2" t="s">
        <v>59</v>
      </c>
      <c r="AB181" s="2" t="s">
        <v>59</v>
      </c>
      <c r="AC181" s="2" t="s">
        <v>59</v>
      </c>
      <c r="AD181" s="2" t="s">
        <v>59</v>
      </c>
      <c r="AE181" s="2" t="s">
        <v>59</v>
      </c>
      <c r="AF181" s="2" t="s">
        <v>59</v>
      </c>
      <c r="AG181" s="2" t="s">
        <v>59</v>
      </c>
      <c r="AH181" s="2" t="s">
        <v>59</v>
      </c>
      <c r="AI181" s="2" t="s">
        <v>59</v>
      </c>
      <c r="AJ181" s="2" t="s">
        <v>59</v>
      </c>
      <c r="AK181" s="2" t="s">
        <v>59</v>
      </c>
      <c r="AL181" s="2" t="s">
        <v>59</v>
      </c>
      <c r="AM181" s="2" t="s">
        <v>59</v>
      </c>
      <c r="AN181" s="2" t="s">
        <v>59</v>
      </c>
      <c r="AO181" s="2" t="s">
        <v>59</v>
      </c>
      <c r="AP181" s="2" t="s">
        <v>59</v>
      </c>
      <c r="AQ181" s="2" t="s">
        <v>59</v>
      </c>
      <c r="AR181" s="2" t="s">
        <v>59</v>
      </c>
      <c r="AS181" s="2" t="s">
        <v>59</v>
      </c>
      <c r="AT181" s="2" t="s">
        <v>59</v>
      </c>
      <c r="AU181" s="2" t="s">
        <v>59</v>
      </c>
      <c r="AV181" s="2" t="s">
        <v>59</v>
      </c>
      <c r="AW181" s="2" t="s">
        <v>59</v>
      </c>
      <c r="AX181" s="2" t="s">
        <v>59</v>
      </c>
      <c r="AY181" s="2" t="s">
        <v>59</v>
      </c>
      <c r="AZ181" s="2" t="s">
        <v>59</v>
      </c>
      <c r="BA181" s="2" t="s">
        <v>59</v>
      </c>
      <c r="BB181" s="2" t="s">
        <v>59</v>
      </c>
      <c r="BC181" s="2" t="s">
        <v>59</v>
      </c>
      <c r="BD181" s="2" t="s">
        <v>57</v>
      </c>
    </row>
    <row r="182" spans="1:56" x14ac:dyDescent="0.2">
      <c r="A182" s="2" t="s">
        <v>112</v>
      </c>
      <c r="B182" s="2"/>
      <c r="C182" s="2"/>
      <c r="D182" s="2" t="s">
        <v>58</v>
      </c>
      <c r="E182" s="2" t="s">
        <v>57</v>
      </c>
      <c r="F182" s="2" t="s">
        <v>59</v>
      </c>
      <c r="G182" s="2" t="s">
        <v>59</v>
      </c>
      <c r="H182" s="2" t="s">
        <v>59</v>
      </c>
      <c r="I182" s="2" t="s">
        <v>59</v>
      </c>
      <c r="J182" s="2" t="s">
        <v>59</v>
      </c>
      <c r="K182" s="2" t="s">
        <v>59</v>
      </c>
      <c r="L182" s="2" t="s">
        <v>59</v>
      </c>
      <c r="M182" s="2" t="s">
        <v>59</v>
      </c>
      <c r="N182" s="2" t="s">
        <v>59</v>
      </c>
      <c r="O182" s="2" t="s">
        <v>59</v>
      </c>
      <c r="P182" s="2" t="s">
        <v>59</v>
      </c>
      <c r="Q182" s="2" t="s">
        <v>59</v>
      </c>
      <c r="R182" s="2" t="s">
        <v>59</v>
      </c>
      <c r="S182" s="2" t="s">
        <v>59</v>
      </c>
      <c r="T182" s="2" t="s">
        <v>59</v>
      </c>
      <c r="U182" s="2" t="s">
        <v>59</v>
      </c>
      <c r="V182" s="2" t="s">
        <v>59</v>
      </c>
      <c r="W182" s="2" t="s">
        <v>59</v>
      </c>
      <c r="X182" s="2" t="s">
        <v>59</v>
      </c>
      <c r="Y182" s="2" t="s">
        <v>59</v>
      </c>
      <c r="Z182" s="2" t="s">
        <v>59</v>
      </c>
      <c r="AA182" s="2" t="s">
        <v>59</v>
      </c>
      <c r="AB182" s="2" t="s">
        <v>59</v>
      </c>
      <c r="AC182" s="2" t="s">
        <v>59</v>
      </c>
      <c r="AD182" s="2" t="s">
        <v>59</v>
      </c>
      <c r="AE182" s="2" t="s">
        <v>59</v>
      </c>
      <c r="AF182" s="2" t="s">
        <v>59</v>
      </c>
      <c r="AG182" s="2" t="s">
        <v>59</v>
      </c>
      <c r="AH182" s="2" t="s">
        <v>59</v>
      </c>
      <c r="AI182" s="2" t="s">
        <v>59</v>
      </c>
      <c r="AJ182" s="2" t="s">
        <v>59</v>
      </c>
      <c r="AK182" s="2" t="s">
        <v>59</v>
      </c>
      <c r="AL182" s="2" t="s">
        <v>59</v>
      </c>
      <c r="AM182" s="2" t="s">
        <v>59</v>
      </c>
      <c r="AN182" s="2" t="s">
        <v>59</v>
      </c>
      <c r="AO182" s="2" t="s">
        <v>59</v>
      </c>
      <c r="AP182" s="2" t="s">
        <v>59</v>
      </c>
      <c r="AQ182" s="2" t="s">
        <v>59</v>
      </c>
      <c r="AR182" s="2" t="s">
        <v>59</v>
      </c>
      <c r="AS182" s="2" t="s">
        <v>59</v>
      </c>
      <c r="AT182" s="2" t="s">
        <v>59</v>
      </c>
      <c r="AU182" s="2" t="s">
        <v>59</v>
      </c>
      <c r="AV182" s="2" t="s">
        <v>59</v>
      </c>
      <c r="AW182" s="2" t="s">
        <v>59</v>
      </c>
      <c r="AX182" s="2" t="s">
        <v>59</v>
      </c>
      <c r="AY182" s="2" t="s">
        <v>59</v>
      </c>
      <c r="AZ182" s="2" t="s">
        <v>59</v>
      </c>
      <c r="BA182" s="2" t="s">
        <v>59</v>
      </c>
      <c r="BB182" s="2" t="s">
        <v>59</v>
      </c>
      <c r="BC182" s="2" t="s">
        <v>59</v>
      </c>
      <c r="BD182" s="2" t="s">
        <v>57</v>
      </c>
    </row>
    <row r="183" spans="1:56" x14ac:dyDescent="0.2">
      <c r="A183" s="2" t="s">
        <v>121</v>
      </c>
      <c r="B183" s="2"/>
      <c r="C183" s="2"/>
      <c r="D183" s="2" t="s">
        <v>58</v>
      </c>
      <c r="E183" s="2" t="s">
        <v>57</v>
      </c>
      <c r="F183" s="2" t="s">
        <v>59</v>
      </c>
      <c r="G183" s="2" t="s">
        <v>59</v>
      </c>
      <c r="H183" s="2" t="s">
        <v>59</v>
      </c>
      <c r="I183" s="2" t="s">
        <v>59</v>
      </c>
      <c r="J183" s="2" t="s">
        <v>59</v>
      </c>
      <c r="K183" s="2" t="s">
        <v>59</v>
      </c>
      <c r="L183" s="2" t="s">
        <v>59</v>
      </c>
      <c r="M183" s="2" t="s">
        <v>59</v>
      </c>
      <c r="N183" s="2" t="s">
        <v>59</v>
      </c>
      <c r="O183" s="2" t="s">
        <v>59</v>
      </c>
      <c r="P183" s="2" t="s">
        <v>59</v>
      </c>
      <c r="Q183" s="2" t="s">
        <v>59</v>
      </c>
      <c r="R183" s="2" t="s">
        <v>59</v>
      </c>
      <c r="S183" s="2" t="s">
        <v>59</v>
      </c>
      <c r="T183" s="2" t="s">
        <v>59</v>
      </c>
      <c r="U183" s="2" t="s">
        <v>59</v>
      </c>
      <c r="V183" s="2" t="s">
        <v>59</v>
      </c>
      <c r="W183" s="2" t="s">
        <v>59</v>
      </c>
      <c r="X183" s="2" t="s">
        <v>59</v>
      </c>
      <c r="Y183" s="2" t="s">
        <v>59</v>
      </c>
      <c r="Z183" s="2" t="s">
        <v>59</v>
      </c>
      <c r="AA183" s="2" t="s">
        <v>59</v>
      </c>
      <c r="AB183" s="2" t="s">
        <v>59</v>
      </c>
      <c r="AC183" s="2" t="s">
        <v>59</v>
      </c>
      <c r="AD183" s="2" t="s">
        <v>59</v>
      </c>
      <c r="AE183" s="2" t="s">
        <v>59</v>
      </c>
      <c r="AF183" s="2" t="s">
        <v>59</v>
      </c>
      <c r="AG183" s="2" t="s">
        <v>59</v>
      </c>
      <c r="AH183" s="2" t="s">
        <v>59</v>
      </c>
      <c r="AI183" s="2" t="s">
        <v>59</v>
      </c>
      <c r="AJ183" s="2" t="s">
        <v>59</v>
      </c>
      <c r="AK183" s="2" t="s">
        <v>59</v>
      </c>
      <c r="AL183" s="2" t="s">
        <v>59</v>
      </c>
      <c r="AM183" s="2" t="s">
        <v>59</v>
      </c>
      <c r="AN183" s="2" t="s">
        <v>59</v>
      </c>
      <c r="AO183" s="2" t="s">
        <v>59</v>
      </c>
      <c r="AP183" s="2" t="s">
        <v>59</v>
      </c>
      <c r="AQ183" s="2" t="s">
        <v>59</v>
      </c>
      <c r="AR183" s="2" t="s">
        <v>59</v>
      </c>
      <c r="AS183" s="2" t="s">
        <v>59</v>
      </c>
      <c r="AT183" s="2" t="s">
        <v>59</v>
      </c>
      <c r="AU183" s="2" t="s">
        <v>59</v>
      </c>
      <c r="AV183" s="2" t="s">
        <v>59</v>
      </c>
      <c r="AW183" s="2" t="s">
        <v>59</v>
      </c>
      <c r="AX183" s="2" t="s">
        <v>59</v>
      </c>
      <c r="AY183" s="2" t="s">
        <v>59</v>
      </c>
      <c r="AZ183" s="2" t="s">
        <v>59</v>
      </c>
      <c r="BA183" s="2" t="s">
        <v>59</v>
      </c>
      <c r="BB183" s="2" t="s">
        <v>59</v>
      </c>
      <c r="BC183" s="2" t="s">
        <v>59</v>
      </c>
      <c r="BD183" s="2" t="s">
        <v>57</v>
      </c>
    </row>
    <row r="184" spans="1:56" x14ac:dyDescent="0.2">
      <c r="A184" s="2" t="s">
        <v>190</v>
      </c>
      <c r="B184" s="2"/>
      <c r="C184" s="2"/>
      <c r="D184" s="2" t="s">
        <v>58</v>
      </c>
      <c r="E184" s="2" t="s">
        <v>57</v>
      </c>
      <c r="F184" s="2" t="s">
        <v>59</v>
      </c>
      <c r="G184" s="2" t="s">
        <v>59</v>
      </c>
      <c r="H184" s="2" t="s">
        <v>59</v>
      </c>
      <c r="I184" s="2" t="s">
        <v>59</v>
      </c>
      <c r="J184" s="2" t="s">
        <v>59</v>
      </c>
      <c r="K184" s="2" t="s">
        <v>59</v>
      </c>
      <c r="L184" s="2" t="s">
        <v>59</v>
      </c>
      <c r="M184" s="2" t="s">
        <v>59</v>
      </c>
      <c r="N184" s="2" t="s">
        <v>59</v>
      </c>
      <c r="O184" s="2" t="s">
        <v>59</v>
      </c>
      <c r="P184" s="2" t="s">
        <v>59</v>
      </c>
      <c r="Q184" s="2" t="s">
        <v>59</v>
      </c>
      <c r="R184" s="2" t="s">
        <v>59</v>
      </c>
      <c r="S184" s="2" t="s">
        <v>59</v>
      </c>
      <c r="T184" s="2" t="s">
        <v>59</v>
      </c>
      <c r="U184" s="2" t="s">
        <v>59</v>
      </c>
      <c r="V184" s="2" t="s">
        <v>59</v>
      </c>
      <c r="W184" s="2" t="s">
        <v>59</v>
      </c>
      <c r="X184" s="2" t="s">
        <v>59</v>
      </c>
      <c r="Y184" s="2" t="s">
        <v>59</v>
      </c>
      <c r="Z184" s="2" t="s">
        <v>59</v>
      </c>
      <c r="AA184" s="2" t="s">
        <v>59</v>
      </c>
      <c r="AB184" s="2" t="s">
        <v>59</v>
      </c>
      <c r="AC184" s="2" t="s">
        <v>59</v>
      </c>
      <c r="AD184" s="2" t="s">
        <v>59</v>
      </c>
      <c r="AE184" s="2" t="s">
        <v>59</v>
      </c>
      <c r="AF184" s="2" t="s">
        <v>59</v>
      </c>
      <c r="AG184" s="2" t="s">
        <v>59</v>
      </c>
      <c r="AH184" s="2" t="s">
        <v>59</v>
      </c>
      <c r="AI184" s="2" t="s">
        <v>59</v>
      </c>
      <c r="AJ184" s="2" t="s">
        <v>59</v>
      </c>
      <c r="AK184" s="2" t="s">
        <v>59</v>
      </c>
      <c r="AL184" s="2" t="s">
        <v>59</v>
      </c>
      <c r="AM184" s="2" t="s">
        <v>59</v>
      </c>
      <c r="AN184" s="2" t="s">
        <v>59</v>
      </c>
      <c r="AO184" s="2" t="s">
        <v>59</v>
      </c>
      <c r="AP184" s="2" t="s">
        <v>59</v>
      </c>
      <c r="AQ184" s="2" t="s">
        <v>59</v>
      </c>
      <c r="AR184" s="2" t="s">
        <v>59</v>
      </c>
      <c r="AS184" s="2" t="s">
        <v>59</v>
      </c>
      <c r="AT184" s="2" t="s">
        <v>59</v>
      </c>
      <c r="AU184" s="2" t="s">
        <v>59</v>
      </c>
      <c r="AV184" s="2" t="s">
        <v>59</v>
      </c>
      <c r="AW184" s="2" t="s">
        <v>59</v>
      </c>
      <c r="AX184" s="2" t="s">
        <v>59</v>
      </c>
      <c r="AY184" s="2" t="s">
        <v>59</v>
      </c>
      <c r="AZ184" s="2" t="s">
        <v>59</v>
      </c>
      <c r="BA184" s="2" t="s">
        <v>59</v>
      </c>
      <c r="BB184" s="2" t="s">
        <v>59</v>
      </c>
      <c r="BC184" s="2" t="s">
        <v>59</v>
      </c>
      <c r="BD184" s="2" t="s">
        <v>57</v>
      </c>
    </row>
  </sheetData>
  <sortState ref="A2:BD184">
    <sortCondition ref="D2:D184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7"/>
  <sheetViews>
    <sheetView topLeftCell="AN46" workbookViewId="0">
      <selection activeCell="F66" sqref="F66"/>
    </sheetView>
  </sheetViews>
  <sheetFormatPr defaultRowHeight="12.75" x14ac:dyDescent="0.2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8" s="2" customFormat="1" x14ac:dyDescent="0.2">
      <c r="A1" s="2" t="s">
        <v>246</v>
      </c>
      <c r="D1" s="5" t="s">
        <v>255</v>
      </c>
      <c r="E1" s="5" t="s">
        <v>256</v>
      </c>
      <c r="F1" s="6" t="s">
        <v>257</v>
      </c>
      <c r="G1" s="6" t="s">
        <v>258</v>
      </c>
      <c r="H1" s="6" t="s">
        <v>259</v>
      </c>
      <c r="I1" s="9" t="s">
        <v>260</v>
      </c>
      <c r="J1" s="6" t="s">
        <v>261</v>
      </c>
      <c r="K1" s="6" t="s">
        <v>262</v>
      </c>
      <c r="L1" s="6" t="s">
        <v>263</v>
      </c>
      <c r="M1" s="9" t="s">
        <v>264</v>
      </c>
      <c r="N1" s="9" t="s">
        <v>265</v>
      </c>
      <c r="O1" s="6" t="s">
        <v>266</v>
      </c>
      <c r="P1" s="6" t="s">
        <v>267</v>
      </c>
      <c r="Q1" s="6" t="s">
        <v>268</v>
      </c>
      <c r="R1" s="6" t="s">
        <v>269</v>
      </c>
      <c r="S1" s="10" t="s">
        <v>270</v>
      </c>
      <c r="T1" s="7" t="s">
        <v>271</v>
      </c>
      <c r="U1" s="8" t="s">
        <v>272</v>
      </c>
      <c r="V1" s="7" t="s">
        <v>273</v>
      </c>
      <c r="W1" s="7" t="s">
        <v>274</v>
      </c>
      <c r="X1" s="7" t="s">
        <v>275</v>
      </c>
      <c r="Y1" s="10" t="s">
        <v>276</v>
      </c>
      <c r="Z1" s="7" t="s">
        <v>277</v>
      </c>
      <c r="AA1" s="8" t="s">
        <v>278</v>
      </c>
      <c r="AB1" s="7" t="s">
        <v>279</v>
      </c>
      <c r="AC1" s="7" t="s">
        <v>280</v>
      </c>
      <c r="AD1" s="7" t="s">
        <v>281</v>
      </c>
      <c r="AE1" s="7" t="s">
        <v>282</v>
      </c>
      <c r="AF1" s="7" t="s">
        <v>283</v>
      </c>
      <c r="AG1" s="10" t="s">
        <v>284</v>
      </c>
      <c r="AH1" s="7" t="s">
        <v>285</v>
      </c>
      <c r="AI1" s="7" t="s">
        <v>286</v>
      </c>
      <c r="AJ1" s="7" t="s">
        <v>287</v>
      </c>
      <c r="AK1" s="7" t="s">
        <v>288</v>
      </c>
      <c r="AL1" s="7" t="s">
        <v>289</v>
      </c>
      <c r="AM1" s="7" t="s">
        <v>290</v>
      </c>
      <c r="AN1" s="7" t="s">
        <v>291</v>
      </c>
      <c r="AO1" s="7" t="s">
        <v>292</v>
      </c>
      <c r="AP1" s="8" t="s">
        <v>293</v>
      </c>
      <c r="AQ1" s="8" t="s">
        <v>294</v>
      </c>
      <c r="AR1" s="8" t="s">
        <v>295</v>
      </c>
      <c r="AS1" s="10" t="s">
        <v>296</v>
      </c>
      <c r="AT1" s="7" t="s">
        <v>297</v>
      </c>
      <c r="AU1" s="7" t="s">
        <v>298</v>
      </c>
      <c r="AV1" s="8" t="s">
        <v>299</v>
      </c>
      <c r="AW1" s="8" t="s">
        <v>300</v>
      </c>
      <c r="AX1" s="7" t="s">
        <v>301</v>
      </c>
      <c r="AY1" s="7" t="s">
        <v>302</v>
      </c>
      <c r="AZ1" s="10" t="s">
        <v>306</v>
      </c>
      <c r="BA1" s="7" t="s">
        <v>303</v>
      </c>
      <c r="BB1" s="7" t="s">
        <v>304</v>
      </c>
      <c r="BC1" s="7" t="s">
        <v>305</v>
      </c>
    </row>
    <row r="2" spans="1:58" x14ac:dyDescent="0.2">
      <c r="A2" t="s">
        <v>137</v>
      </c>
      <c r="D2">
        <v>1.33</v>
      </c>
      <c r="E2">
        <v>25</v>
      </c>
      <c r="F2" s="7">
        <v>0</v>
      </c>
      <c r="G2" s="7">
        <v>1</v>
      </c>
      <c r="H2" s="7">
        <v>0</v>
      </c>
      <c r="I2" s="8">
        <v>0</v>
      </c>
      <c r="J2" s="7">
        <v>1</v>
      </c>
      <c r="K2" s="7">
        <v>0</v>
      </c>
      <c r="L2" s="7">
        <v>1</v>
      </c>
      <c r="M2" s="8">
        <v>0</v>
      </c>
      <c r="N2" s="8">
        <v>1</v>
      </c>
      <c r="O2" s="7">
        <v>1</v>
      </c>
      <c r="P2" s="7">
        <v>0</v>
      </c>
      <c r="Q2" s="7">
        <v>0</v>
      </c>
      <c r="R2" s="7">
        <v>1</v>
      </c>
      <c r="S2" s="10">
        <v>0</v>
      </c>
      <c r="T2" s="7">
        <v>0</v>
      </c>
      <c r="U2" s="8">
        <v>0</v>
      </c>
      <c r="V2" s="7">
        <v>1</v>
      </c>
      <c r="W2" s="7">
        <v>0</v>
      </c>
      <c r="X2" s="7">
        <v>0</v>
      </c>
      <c r="Y2" s="10">
        <v>1</v>
      </c>
      <c r="Z2" s="7">
        <v>0</v>
      </c>
      <c r="AA2" s="8">
        <v>1</v>
      </c>
      <c r="AB2" s="7">
        <v>1</v>
      </c>
      <c r="AC2" s="7">
        <v>1</v>
      </c>
      <c r="AD2" s="7">
        <v>1</v>
      </c>
      <c r="AE2" s="7">
        <v>0</v>
      </c>
      <c r="AF2" s="7">
        <v>1</v>
      </c>
      <c r="AG2" s="10">
        <v>0</v>
      </c>
      <c r="AH2" s="7">
        <v>1</v>
      </c>
      <c r="AI2" s="7">
        <v>0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0</v>
      </c>
      <c r="AP2" s="8">
        <v>1</v>
      </c>
      <c r="AQ2" s="8">
        <v>0</v>
      </c>
      <c r="AR2" s="8">
        <v>0</v>
      </c>
      <c r="AS2" s="10">
        <v>1</v>
      </c>
      <c r="AT2" s="7">
        <v>1</v>
      </c>
      <c r="AU2" s="7">
        <v>0</v>
      </c>
      <c r="AV2" s="8">
        <v>0</v>
      </c>
      <c r="AW2" s="8">
        <v>0</v>
      </c>
      <c r="AX2" s="7">
        <v>0</v>
      </c>
      <c r="AY2" s="7">
        <v>1</v>
      </c>
      <c r="AZ2" s="10">
        <v>0</v>
      </c>
      <c r="BA2" s="7">
        <v>0</v>
      </c>
      <c r="BB2" s="7">
        <v>1</v>
      </c>
      <c r="BC2" s="7">
        <v>1</v>
      </c>
      <c r="BD2" t="s">
        <v>63</v>
      </c>
    </row>
    <row r="3" spans="1:58" x14ac:dyDescent="0.2">
      <c r="A3" t="s">
        <v>185</v>
      </c>
      <c r="D3">
        <v>1.48</v>
      </c>
      <c r="E3">
        <v>25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>
        <v>1</v>
      </c>
      <c r="L3" s="7">
        <v>1</v>
      </c>
      <c r="M3" s="8">
        <v>0</v>
      </c>
      <c r="N3" s="8">
        <v>0</v>
      </c>
      <c r="O3" s="7">
        <v>1</v>
      </c>
      <c r="P3" s="7">
        <v>0</v>
      </c>
      <c r="Q3" s="7">
        <v>0</v>
      </c>
      <c r="R3" s="7">
        <v>1</v>
      </c>
      <c r="S3" s="10">
        <v>0</v>
      </c>
      <c r="T3" s="7">
        <v>0</v>
      </c>
      <c r="U3" s="8">
        <v>0</v>
      </c>
      <c r="V3" s="7">
        <v>1</v>
      </c>
      <c r="W3" s="7">
        <v>1</v>
      </c>
      <c r="X3" s="7">
        <v>0</v>
      </c>
      <c r="Y3" s="10">
        <v>1</v>
      </c>
      <c r="Z3" s="7">
        <v>1</v>
      </c>
      <c r="AA3" s="8">
        <v>1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10">
        <v>1</v>
      </c>
      <c r="AH3" s="7">
        <v>0</v>
      </c>
      <c r="AI3" s="7">
        <v>1</v>
      </c>
      <c r="AJ3" s="7">
        <v>0</v>
      </c>
      <c r="AK3" s="7">
        <v>1</v>
      </c>
      <c r="AL3" s="7">
        <v>1</v>
      </c>
      <c r="AM3" s="7">
        <v>0</v>
      </c>
      <c r="AN3" s="7">
        <v>1</v>
      </c>
      <c r="AO3" s="7">
        <v>1</v>
      </c>
      <c r="AP3" s="8">
        <v>0</v>
      </c>
      <c r="AQ3" s="8">
        <v>1</v>
      </c>
      <c r="AR3" s="8">
        <v>1</v>
      </c>
      <c r="AS3" s="10">
        <v>0</v>
      </c>
      <c r="AT3" s="7">
        <v>0</v>
      </c>
      <c r="AU3" s="7">
        <v>1</v>
      </c>
      <c r="AV3" s="8">
        <v>0</v>
      </c>
      <c r="AW3" s="8">
        <v>0</v>
      </c>
      <c r="AX3" s="7">
        <v>0</v>
      </c>
      <c r="AY3" s="7">
        <v>1</v>
      </c>
      <c r="AZ3" s="10">
        <v>1</v>
      </c>
      <c r="BA3" s="7">
        <v>0</v>
      </c>
      <c r="BB3" s="7">
        <v>1</v>
      </c>
      <c r="BC3" s="7">
        <v>0</v>
      </c>
      <c r="BD3" t="s">
        <v>63</v>
      </c>
      <c r="BE3" s="2"/>
    </row>
    <row r="4" spans="1:58" x14ac:dyDescent="0.2">
      <c r="A4" t="s">
        <v>108</v>
      </c>
      <c r="D4">
        <v>2.1800000000000002</v>
      </c>
      <c r="E4">
        <v>23</v>
      </c>
      <c r="F4" s="7">
        <v>1</v>
      </c>
      <c r="G4" s="7">
        <v>0</v>
      </c>
      <c r="H4" s="7">
        <v>0</v>
      </c>
      <c r="I4" s="8">
        <v>1</v>
      </c>
      <c r="J4" s="7">
        <v>0</v>
      </c>
      <c r="K4" s="7">
        <v>1</v>
      </c>
      <c r="L4" s="7">
        <v>1</v>
      </c>
      <c r="M4" s="8">
        <v>0</v>
      </c>
      <c r="N4" s="8">
        <v>0</v>
      </c>
      <c r="O4" s="7">
        <v>0</v>
      </c>
      <c r="P4" s="7">
        <v>1</v>
      </c>
      <c r="Q4" s="7">
        <v>0</v>
      </c>
      <c r="R4" s="7">
        <v>1</v>
      </c>
      <c r="S4" s="10">
        <v>0</v>
      </c>
      <c r="T4" s="7">
        <v>1</v>
      </c>
      <c r="U4" s="8">
        <v>0</v>
      </c>
      <c r="V4" s="7">
        <v>0</v>
      </c>
      <c r="W4" s="7">
        <v>0</v>
      </c>
      <c r="X4" s="7">
        <v>1</v>
      </c>
      <c r="Y4" s="10">
        <v>1</v>
      </c>
      <c r="Z4" s="7">
        <v>1</v>
      </c>
      <c r="AA4" s="8">
        <v>0</v>
      </c>
      <c r="AB4" s="7">
        <v>0</v>
      </c>
      <c r="AC4" s="7">
        <v>1</v>
      </c>
      <c r="AD4" s="7">
        <v>1</v>
      </c>
      <c r="AE4" s="7">
        <v>1</v>
      </c>
      <c r="AF4" s="7">
        <v>1</v>
      </c>
      <c r="AG4" s="10">
        <v>1</v>
      </c>
      <c r="AH4" s="7">
        <v>0</v>
      </c>
      <c r="AI4" s="7">
        <v>0</v>
      </c>
      <c r="AJ4" s="7">
        <v>1</v>
      </c>
      <c r="AK4" s="7">
        <v>1</v>
      </c>
      <c r="AL4" s="7">
        <v>1</v>
      </c>
      <c r="AM4" s="7">
        <v>0</v>
      </c>
      <c r="AN4" s="7">
        <v>0</v>
      </c>
      <c r="AO4" s="7">
        <v>1</v>
      </c>
      <c r="AP4" s="8">
        <v>0</v>
      </c>
      <c r="AQ4" s="8">
        <v>0</v>
      </c>
      <c r="AR4" s="8">
        <v>1</v>
      </c>
      <c r="AS4" s="10">
        <v>1</v>
      </c>
      <c r="AT4" s="7">
        <v>0</v>
      </c>
      <c r="AU4" s="7">
        <v>1</v>
      </c>
      <c r="AV4" s="8">
        <v>0</v>
      </c>
      <c r="AW4" s="8">
        <v>0</v>
      </c>
      <c r="AX4" s="7">
        <v>0</v>
      </c>
      <c r="AY4" s="7">
        <v>0</v>
      </c>
      <c r="AZ4" s="10">
        <v>0</v>
      </c>
      <c r="BA4" s="7">
        <v>1</v>
      </c>
      <c r="BB4" s="7">
        <v>0</v>
      </c>
      <c r="BC4" s="7">
        <v>0</v>
      </c>
      <c r="BD4" t="s">
        <v>72</v>
      </c>
    </row>
    <row r="5" spans="1:58" x14ac:dyDescent="0.2">
      <c r="A5" t="s">
        <v>184</v>
      </c>
      <c r="D5">
        <v>3.12</v>
      </c>
      <c r="E5">
        <v>25</v>
      </c>
      <c r="F5" s="7">
        <v>1</v>
      </c>
      <c r="G5" s="7">
        <v>1</v>
      </c>
      <c r="H5" s="7">
        <v>0</v>
      </c>
      <c r="I5" s="8">
        <v>0</v>
      </c>
      <c r="J5" s="7">
        <v>1</v>
      </c>
      <c r="K5" s="7">
        <v>1</v>
      </c>
      <c r="L5" s="7">
        <v>0</v>
      </c>
      <c r="M5" s="8">
        <v>0</v>
      </c>
      <c r="N5" s="8">
        <v>1</v>
      </c>
      <c r="O5" s="7">
        <v>1</v>
      </c>
      <c r="P5" s="7">
        <v>0</v>
      </c>
      <c r="Q5" s="7">
        <v>1</v>
      </c>
      <c r="R5" s="7">
        <v>0</v>
      </c>
      <c r="S5" s="10">
        <v>0</v>
      </c>
      <c r="T5" s="7">
        <v>1</v>
      </c>
      <c r="U5" s="8">
        <v>0</v>
      </c>
      <c r="V5" s="7">
        <v>1</v>
      </c>
      <c r="W5" s="7">
        <v>0</v>
      </c>
      <c r="X5" s="7">
        <v>0</v>
      </c>
      <c r="Y5" s="10">
        <v>1</v>
      </c>
      <c r="Z5" s="7">
        <v>1</v>
      </c>
      <c r="AA5" s="8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10">
        <v>1</v>
      </c>
      <c r="AH5" s="7">
        <v>0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1</v>
      </c>
      <c r="AO5" s="7">
        <v>0</v>
      </c>
      <c r="AP5" s="8">
        <v>0</v>
      </c>
      <c r="AQ5" s="8">
        <v>1</v>
      </c>
      <c r="AR5" s="8">
        <v>0</v>
      </c>
      <c r="AS5" s="10">
        <v>0</v>
      </c>
      <c r="AT5" s="7">
        <v>1</v>
      </c>
      <c r="AU5" s="7">
        <v>1</v>
      </c>
      <c r="AV5" s="8">
        <v>1</v>
      </c>
      <c r="AW5" s="8">
        <v>1</v>
      </c>
      <c r="AX5" s="7">
        <v>1</v>
      </c>
      <c r="AY5" s="7">
        <v>0</v>
      </c>
      <c r="AZ5" s="10">
        <v>1</v>
      </c>
      <c r="BA5" s="7">
        <v>1</v>
      </c>
      <c r="BB5" s="7">
        <v>1</v>
      </c>
      <c r="BC5" s="7">
        <v>0</v>
      </c>
      <c r="BD5" t="s">
        <v>63</v>
      </c>
    </row>
    <row r="6" spans="1:58" x14ac:dyDescent="0.2">
      <c r="A6" t="s">
        <v>138</v>
      </c>
      <c r="D6">
        <v>3.3</v>
      </c>
      <c r="E6">
        <v>25</v>
      </c>
      <c r="F6" s="7">
        <v>1</v>
      </c>
      <c r="G6" s="7">
        <v>1</v>
      </c>
      <c r="H6" s="7">
        <v>0</v>
      </c>
      <c r="I6" s="8">
        <v>0</v>
      </c>
      <c r="J6" s="7">
        <v>0</v>
      </c>
      <c r="K6" s="7">
        <v>0</v>
      </c>
      <c r="L6" s="7">
        <v>1</v>
      </c>
      <c r="M6" s="8">
        <v>1</v>
      </c>
      <c r="N6" s="8">
        <v>1</v>
      </c>
      <c r="O6" s="7">
        <v>0</v>
      </c>
      <c r="P6" s="7">
        <v>0</v>
      </c>
      <c r="Q6" s="7">
        <v>0</v>
      </c>
      <c r="R6" s="7">
        <v>1</v>
      </c>
      <c r="S6" s="10">
        <v>1</v>
      </c>
      <c r="T6" s="7">
        <v>0</v>
      </c>
      <c r="U6" s="8">
        <v>1</v>
      </c>
      <c r="V6" s="7">
        <v>1</v>
      </c>
      <c r="W6" s="7">
        <v>1</v>
      </c>
      <c r="X6" s="7">
        <v>0</v>
      </c>
      <c r="Y6" s="10">
        <v>0</v>
      </c>
      <c r="Z6" s="7">
        <v>1</v>
      </c>
      <c r="AA6" s="8">
        <v>0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10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1</v>
      </c>
      <c r="AN6" s="7">
        <v>0</v>
      </c>
      <c r="AO6" s="7">
        <v>0</v>
      </c>
      <c r="AP6" s="8">
        <v>0</v>
      </c>
      <c r="AQ6" s="8">
        <v>0</v>
      </c>
      <c r="AR6" s="8">
        <v>1</v>
      </c>
      <c r="AS6" s="10">
        <v>0</v>
      </c>
      <c r="AT6" s="7">
        <v>1</v>
      </c>
      <c r="AU6" s="7">
        <v>1</v>
      </c>
      <c r="AV6" s="8">
        <v>0</v>
      </c>
      <c r="AW6" s="8">
        <v>0</v>
      </c>
      <c r="AX6" s="7">
        <v>0</v>
      </c>
      <c r="AY6" s="7">
        <v>1</v>
      </c>
      <c r="AZ6" s="10">
        <v>1</v>
      </c>
      <c r="BA6" s="7">
        <v>1</v>
      </c>
      <c r="BB6" s="7">
        <v>1</v>
      </c>
      <c r="BC6" s="7">
        <v>1</v>
      </c>
      <c r="BD6" t="s">
        <v>63</v>
      </c>
    </row>
    <row r="7" spans="1:58" x14ac:dyDescent="0.2">
      <c r="A7" t="s">
        <v>103</v>
      </c>
      <c r="D7">
        <v>3.49</v>
      </c>
      <c r="E7">
        <v>27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>
        <v>0</v>
      </c>
      <c r="L7" s="7">
        <v>1</v>
      </c>
      <c r="M7" s="8">
        <v>1</v>
      </c>
      <c r="N7" s="8">
        <v>1</v>
      </c>
      <c r="O7" s="7">
        <v>1</v>
      </c>
      <c r="P7" s="7">
        <v>1</v>
      </c>
      <c r="Q7" s="7">
        <v>1</v>
      </c>
      <c r="R7" s="7">
        <v>1</v>
      </c>
      <c r="S7" s="10">
        <v>0</v>
      </c>
      <c r="T7" s="7">
        <v>1</v>
      </c>
      <c r="U7" s="8">
        <v>0</v>
      </c>
      <c r="V7" s="7">
        <v>1</v>
      </c>
      <c r="W7" s="7">
        <v>1</v>
      </c>
      <c r="X7" s="7">
        <v>1</v>
      </c>
      <c r="Y7" s="10">
        <v>1</v>
      </c>
      <c r="Z7" s="7">
        <v>0</v>
      </c>
      <c r="AA7" s="8">
        <v>1</v>
      </c>
      <c r="AB7" s="7">
        <v>0</v>
      </c>
      <c r="AC7" s="7">
        <v>1</v>
      </c>
      <c r="AD7" s="7">
        <v>1</v>
      </c>
      <c r="AE7" s="7">
        <v>0</v>
      </c>
      <c r="AF7" s="7">
        <v>1</v>
      </c>
      <c r="AG7" s="10">
        <v>1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8">
        <v>1</v>
      </c>
      <c r="AQ7" s="8">
        <v>0</v>
      </c>
      <c r="AR7" s="8">
        <v>0</v>
      </c>
      <c r="AS7" s="10">
        <v>0</v>
      </c>
      <c r="AT7" s="7">
        <v>0</v>
      </c>
      <c r="AU7" s="7">
        <v>0</v>
      </c>
      <c r="AV7" s="8">
        <v>1</v>
      </c>
      <c r="AW7" s="8">
        <v>0</v>
      </c>
      <c r="AX7" s="7">
        <v>0</v>
      </c>
      <c r="AY7" s="7">
        <v>0</v>
      </c>
      <c r="AZ7" s="10">
        <v>1</v>
      </c>
      <c r="BA7" s="7">
        <v>0</v>
      </c>
      <c r="BB7" s="7">
        <v>1</v>
      </c>
      <c r="BC7" s="7">
        <v>0</v>
      </c>
      <c r="BD7" t="s">
        <v>63</v>
      </c>
    </row>
    <row r="8" spans="1:58" x14ac:dyDescent="0.2">
      <c r="A8" t="s">
        <v>237</v>
      </c>
      <c r="D8">
        <v>3.8</v>
      </c>
      <c r="E8">
        <v>32</v>
      </c>
      <c r="F8" s="7">
        <v>1</v>
      </c>
      <c r="G8" s="7">
        <v>1</v>
      </c>
      <c r="H8" s="7">
        <v>1</v>
      </c>
      <c r="I8" s="8">
        <v>1</v>
      </c>
      <c r="J8" s="7">
        <v>0</v>
      </c>
      <c r="K8" s="7">
        <v>0</v>
      </c>
      <c r="L8" s="7">
        <v>0</v>
      </c>
      <c r="M8" s="8">
        <v>1</v>
      </c>
      <c r="N8" s="8">
        <v>1</v>
      </c>
      <c r="O8" s="7">
        <v>1</v>
      </c>
      <c r="P8" s="7">
        <v>0</v>
      </c>
      <c r="Q8" s="7">
        <v>0</v>
      </c>
      <c r="R8" s="7">
        <v>1</v>
      </c>
      <c r="S8" s="10">
        <v>0</v>
      </c>
      <c r="T8" s="7">
        <v>1</v>
      </c>
      <c r="U8" s="8">
        <v>0</v>
      </c>
      <c r="V8" s="7">
        <v>1</v>
      </c>
      <c r="W8" s="7">
        <v>1</v>
      </c>
      <c r="X8" s="7">
        <v>1</v>
      </c>
      <c r="Y8" s="10">
        <v>1</v>
      </c>
      <c r="Z8" s="7">
        <v>1</v>
      </c>
      <c r="AA8" s="8">
        <v>0</v>
      </c>
      <c r="AB8" s="7">
        <v>0</v>
      </c>
      <c r="AC8" s="7">
        <v>1</v>
      </c>
      <c r="AD8" s="7">
        <v>1</v>
      </c>
      <c r="AE8" s="7">
        <v>1</v>
      </c>
      <c r="AF8" s="7">
        <v>1</v>
      </c>
      <c r="AG8" s="10">
        <v>0</v>
      </c>
      <c r="AH8" s="7">
        <v>1</v>
      </c>
      <c r="AI8" s="7">
        <v>1</v>
      </c>
      <c r="AJ8" s="7">
        <v>1</v>
      </c>
      <c r="AK8" s="7">
        <v>0</v>
      </c>
      <c r="AL8" s="7">
        <v>0</v>
      </c>
      <c r="AM8" s="7">
        <v>0</v>
      </c>
      <c r="AN8" s="7">
        <v>1</v>
      </c>
      <c r="AO8" s="7">
        <v>1</v>
      </c>
      <c r="AP8" s="8">
        <v>1</v>
      </c>
      <c r="AQ8" s="8">
        <v>1</v>
      </c>
      <c r="AR8" s="8">
        <v>0</v>
      </c>
      <c r="AS8" s="10">
        <v>0</v>
      </c>
      <c r="AT8" s="7">
        <v>1</v>
      </c>
      <c r="AU8" s="7">
        <v>1</v>
      </c>
      <c r="AV8" s="8">
        <v>0</v>
      </c>
      <c r="AW8" s="8">
        <v>0</v>
      </c>
      <c r="AX8" s="7">
        <v>1</v>
      </c>
      <c r="AY8" s="7">
        <v>0</v>
      </c>
      <c r="AZ8" s="10">
        <v>1</v>
      </c>
      <c r="BA8" s="7">
        <v>1</v>
      </c>
      <c r="BB8" s="7">
        <v>1</v>
      </c>
      <c r="BC8" s="7">
        <v>1</v>
      </c>
      <c r="BD8" t="s">
        <v>63</v>
      </c>
    </row>
    <row r="9" spans="1:58" x14ac:dyDescent="0.2">
      <c r="A9" t="s">
        <v>140</v>
      </c>
      <c r="D9">
        <v>4.0999999999999996</v>
      </c>
      <c r="E9">
        <v>35</v>
      </c>
      <c r="F9" s="7">
        <v>1</v>
      </c>
      <c r="G9" s="7">
        <v>1</v>
      </c>
      <c r="H9" s="7">
        <v>0</v>
      </c>
      <c r="I9" s="8">
        <v>1</v>
      </c>
      <c r="J9" s="7">
        <v>1</v>
      </c>
      <c r="K9" s="7">
        <v>0</v>
      </c>
      <c r="L9" s="7">
        <v>1</v>
      </c>
      <c r="M9" s="8">
        <v>0</v>
      </c>
      <c r="N9" s="8">
        <v>1</v>
      </c>
      <c r="O9" s="7">
        <v>1</v>
      </c>
      <c r="P9" s="7">
        <v>1</v>
      </c>
      <c r="Q9" s="7">
        <v>1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0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10">
        <v>1</v>
      </c>
      <c r="AH9" s="7">
        <v>0</v>
      </c>
      <c r="AI9" s="7">
        <v>1</v>
      </c>
      <c r="AJ9" s="7">
        <v>1</v>
      </c>
      <c r="AK9" s="7">
        <v>0</v>
      </c>
      <c r="AL9" s="7">
        <v>0</v>
      </c>
      <c r="AM9" s="7">
        <v>1</v>
      </c>
      <c r="AN9" s="7">
        <v>0</v>
      </c>
      <c r="AO9" s="7">
        <v>0</v>
      </c>
      <c r="AP9" s="8">
        <v>1</v>
      </c>
      <c r="AQ9" s="8">
        <v>1</v>
      </c>
      <c r="AR9" s="8">
        <v>1</v>
      </c>
      <c r="AS9" s="10">
        <v>1</v>
      </c>
      <c r="AT9" s="7">
        <v>1</v>
      </c>
      <c r="AU9" s="7">
        <v>1</v>
      </c>
      <c r="AV9" s="8">
        <v>0</v>
      </c>
      <c r="AW9" s="8">
        <v>0</v>
      </c>
      <c r="AX9" s="7">
        <v>1</v>
      </c>
      <c r="AY9" s="7">
        <v>0</v>
      </c>
      <c r="AZ9" s="10">
        <v>0</v>
      </c>
      <c r="BA9" s="7">
        <v>1</v>
      </c>
      <c r="BB9" s="7">
        <v>1</v>
      </c>
      <c r="BC9" s="7">
        <v>1</v>
      </c>
      <c r="BD9" t="s">
        <v>61</v>
      </c>
    </row>
    <row r="10" spans="1:58" x14ac:dyDescent="0.2">
      <c r="A10" t="s">
        <v>111</v>
      </c>
      <c r="D10">
        <v>4.1500000000000004</v>
      </c>
      <c r="E10">
        <v>25</v>
      </c>
      <c r="F10" s="7">
        <v>1</v>
      </c>
      <c r="G10" s="7">
        <v>1</v>
      </c>
      <c r="H10" s="7">
        <v>1</v>
      </c>
      <c r="I10" s="8">
        <v>0</v>
      </c>
      <c r="J10" s="7">
        <v>0</v>
      </c>
      <c r="K10" s="7">
        <v>0</v>
      </c>
      <c r="L10" s="7">
        <v>0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1</v>
      </c>
      <c r="S10" s="10">
        <v>0</v>
      </c>
      <c r="T10" s="7">
        <v>0</v>
      </c>
      <c r="U10" s="8">
        <v>1</v>
      </c>
      <c r="V10" s="7">
        <v>1</v>
      </c>
      <c r="W10" s="7">
        <v>1</v>
      </c>
      <c r="X10" s="7">
        <v>1</v>
      </c>
      <c r="Y10" s="10">
        <v>1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0</v>
      </c>
      <c r="AF10" s="7">
        <v>0</v>
      </c>
      <c r="AG10" s="10">
        <v>0</v>
      </c>
      <c r="AH10" s="7">
        <v>1</v>
      </c>
      <c r="AI10" s="7">
        <v>1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8">
        <v>0</v>
      </c>
      <c r="AQ10" s="8">
        <v>0</v>
      </c>
      <c r="AR10" s="8">
        <v>0</v>
      </c>
      <c r="AS10" s="10">
        <v>0</v>
      </c>
      <c r="AT10" s="7">
        <v>1</v>
      </c>
      <c r="AU10" s="7">
        <v>1</v>
      </c>
      <c r="AV10" s="8">
        <v>1</v>
      </c>
      <c r="AW10" s="8">
        <v>1</v>
      </c>
      <c r="AX10" s="7">
        <v>0</v>
      </c>
      <c r="AY10" s="7">
        <v>0</v>
      </c>
      <c r="AZ10" s="10">
        <v>0</v>
      </c>
      <c r="BA10" s="7">
        <v>0</v>
      </c>
      <c r="BB10" s="7">
        <v>1</v>
      </c>
      <c r="BC10" s="7">
        <v>1</v>
      </c>
      <c r="BD10" t="s">
        <v>63</v>
      </c>
    </row>
    <row r="11" spans="1:58" x14ac:dyDescent="0.2">
      <c r="A11" t="s">
        <v>155</v>
      </c>
      <c r="D11">
        <v>4.16</v>
      </c>
      <c r="E11">
        <v>28</v>
      </c>
      <c r="F11" s="7">
        <v>1</v>
      </c>
      <c r="G11" s="7">
        <v>0</v>
      </c>
      <c r="H11" s="7">
        <v>1</v>
      </c>
      <c r="I11" s="8">
        <v>0</v>
      </c>
      <c r="J11" s="7">
        <v>0</v>
      </c>
      <c r="K11" s="7">
        <v>1</v>
      </c>
      <c r="L11" s="7">
        <v>1</v>
      </c>
      <c r="M11" s="8">
        <v>1</v>
      </c>
      <c r="N11" s="8">
        <v>1</v>
      </c>
      <c r="O11" s="7">
        <v>0</v>
      </c>
      <c r="P11" s="7">
        <v>1</v>
      </c>
      <c r="Q11" s="7">
        <v>0</v>
      </c>
      <c r="R11" s="7">
        <v>0</v>
      </c>
      <c r="S11" s="10">
        <v>1</v>
      </c>
      <c r="T11" s="7">
        <v>1</v>
      </c>
      <c r="U11" s="8">
        <v>1</v>
      </c>
      <c r="V11" s="7">
        <v>1</v>
      </c>
      <c r="W11" s="7">
        <v>1</v>
      </c>
      <c r="X11" s="7">
        <v>1</v>
      </c>
      <c r="Y11" s="10">
        <v>0</v>
      </c>
      <c r="Z11" s="7">
        <v>1</v>
      </c>
      <c r="AA11" s="8">
        <v>1</v>
      </c>
      <c r="AB11" s="7">
        <v>0</v>
      </c>
      <c r="AC11" s="7">
        <v>0</v>
      </c>
      <c r="AD11" s="7">
        <v>1</v>
      </c>
      <c r="AE11" s="7">
        <v>1</v>
      </c>
      <c r="AF11" s="7">
        <v>1</v>
      </c>
      <c r="AG11" s="10">
        <v>1</v>
      </c>
      <c r="AH11" s="7">
        <v>0</v>
      </c>
      <c r="AI11" s="7">
        <v>0</v>
      </c>
      <c r="AJ11" s="7">
        <v>0</v>
      </c>
      <c r="AK11" s="7">
        <v>1</v>
      </c>
      <c r="AL11" s="7">
        <v>1</v>
      </c>
      <c r="AM11" s="7">
        <v>1</v>
      </c>
      <c r="AN11" s="7">
        <v>0</v>
      </c>
      <c r="AO11" s="7">
        <v>1</v>
      </c>
      <c r="AP11" s="8">
        <v>0</v>
      </c>
      <c r="AQ11" s="8">
        <v>0</v>
      </c>
      <c r="AR11" s="8">
        <v>1</v>
      </c>
      <c r="AS11" s="10">
        <v>0</v>
      </c>
      <c r="AT11" s="7">
        <v>0</v>
      </c>
      <c r="AU11" s="7">
        <v>1</v>
      </c>
      <c r="AV11" s="8">
        <v>0</v>
      </c>
      <c r="AW11" s="8">
        <v>0</v>
      </c>
      <c r="AX11" s="7">
        <v>0</v>
      </c>
      <c r="AY11" s="7">
        <v>0</v>
      </c>
      <c r="AZ11" s="10">
        <v>1</v>
      </c>
      <c r="BA11" s="7">
        <v>0</v>
      </c>
      <c r="BB11" s="7">
        <v>1</v>
      </c>
      <c r="BC11" s="7">
        <v>1</v>
      </c>
      <c r="BD11" t="s">
        <v>63</v>
      </c>
    </row>
    <row r="12" spans="1:58" x14ac:dyDescent="0.2">
      <c r="A12" t="s">
        <v>133</v>
      </c>
      <c r="D12">
        <v>4.28</v>
      </c>
      <c r="E12">
        <v>35</v>
      </c>
      <c r="F12" s="7">
        <v>1</v>
      </c>
      <c r="G12" s="7">
        <v>1</v>
      </c>
      <c r="H12" s="7">
        <v>0</v>
      </c>
      <c r="I12" s="8">
        <v>1</v>
      </c>
      <c r="J12" s="7">
        <v>1</v>
      </c>
      <c r="K12" s="7">
        <v>1</v>
      </c>
      <c r="L12" s="7">
        <v>1</v>
      </c>
      <c r="M12" s="8">
        <v>0</v>
      </c>
      <c r="N12" s="8">
        <v>1</v>
      </c>
      <c r="O12" s="7">
        <v>1</v>
      </c>
      <c r="P12" s="7">
        <v>1</v>
      </c>
      <c r="Q12" s="7">
        <v>1</v>
      </c>
      <c r="R12" s="7">
        <v>1</v>
      </c>
      <c r="S12" s="10">
        <v>1</v>
      </c>
      <c r="T12" s="7">
        <v>1</v>
      </c>
      <c r="U12" s="8">
        <v>0</v>
      </c>
      <c r="V12" s="7">
        <v>1</v>
      </c>
      <c r="W12" s="7">
        <v>0</v>
      </c>
      <c r="X12" s="7">
        <v>0</v>
      </c>
      <c r="Y12" s="10">
        <v>1</v>
      </c>
      <c r="Z12" s="7">
        <v>0</v>
      </c>
      <c r="AA12" s="8">
        <v>1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1</v>
      </c>
      <c r="AH12" s="7">
        <v>0</v>
      </c>
      <c r="AI12" s="7">
        <v>1</v>
      </c>
      <c r="AJ12" s="7">
        <v>1</v>
      </c>
      <c r="AK12" s="7">
        <v>0</v>
      </c>
      <c r="AL12" s="7">
        <v>0</v>
      </c>
      <c r="AM12" s="7">
        <v>1</v>
      </c>
      <c r="AN12" s="7">
        <v>0</v>
      </c>
      <c r="AO12" s="7">
        <v>0</v>
      </c>
      <c r="AP12" s="8">
        <v>1</v>
      </c>
      <c r="AQ12" s="8">
        <v>1</v>
      </c>
      <c r="AR12" s="8">
        <v>1</v>
      </c>
      <c r="AS12" s="10">
        <v>1</v>
      </c>
      <c r="AT12" s="7">
        <v>1</v>
      </c>
      <c r="AU12" s="7">
        <v>1</v>
      </c>
      <c r="AV12" s="8">
        <v>0</v>
      </c>
      <c r="AW12" s="8">
        <v>1</v>
      </c>
      <c r="AX12" s="7">
        <v>1</v>
      </c>
      <c r="AY12" s="7">
        <v>0</v>
      </c>
      <c r="AZ12" s="10">
        <v>0</v>
      </c>
      <c r="BA12" s="7">
        <v>1</v>
      </c>
      <c r="BB12" s="7">
        <v>1</v>
      </c>
      <c r="BC12" s="7">
        <v>1</v>
      </c>
      <c r="BD12" t="s">
        <v>61</v>
      </c>
    </row>
    <row r="13" spans="1:58" x14ac:dyDescent="0.2">
      <c r="A13" t="s">
        <v>98</v>
      </c>
      <c r="D13">
        <v>4.3099999999999996</v>
      </c>
      <c r="E13">
        <v>46</v>
      </c>
      <c r="F13" s="7">
        <v>1</v>
      </c>
      <c r="G13" s="7">
        <v>1</v>
      </c>
      <c r="H13" s="7">
        <v>1</v>
      </c>
      <c r="I13" s="8">
        <v>1</v>
      </c>
      <c r="J13" s="7">
        <v>1</v>
      </c>
      <c r="K13" s="7">
        <v>1</v>
      </c>
      <c r="L13" s="7">
        <v>1</v>
      </c>
      <c r="M13" s="8">
        <v>0</v>
      </c>
      <c r="N13" s="8">
        <v>0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7">
        <v>1</v>
      </c>
      <c r="U13" s="8">
        <v>1</v>
      </c>
      <c r="V13" s="7">
        <v>1</v>
      </c>
      <c r="W13" s="7">
        <v>1</v>
      </c>
      <c r="X13" s="7">
        <v>1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10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8">
        <v>1</v>
      </c>
      <c r="AQ13" s="8">
        <v>1</v>
      </c>
      <c r="AR13" s="8">
        <v>1</v>
      </c>
      <c r="AS13" s="10">
        <v>1</v>
      </c>
      <c r="AT13" s="7">
        <v>1</v>
      </c>
      <c r="AU13" s="7">
        <v>1</v>
      </c>
      <c r="AV13" s="8">
        <v>1</v>
      </c>
      <c r="AW13" s="8">
        <v>1</v>
      </c>
      <c r="AX13" s="7">
        <v>1</v>
      </c>
      <c r="AY13" s="7">
        <v>0</v>
      </c>
      <c r="AZ13" s="10">
        <v>1</v>
      </c>
      <c r="BA13" s="7">
        <v>1</v>
      </c>
      <c r="BB13" s="7">
        <v>1</v>
      </c>
      <c r="BC13" s="7">
        <v>1</v>
      </c>
      <c r="BD13" t="s">
        <v>55</v>
      </c>
    </row>
    <row r="14" spans="1:58" x14ac:dyDescent="0.2">
      <c r="A14" t="s">
        <v>101</v>
      </c>
      <c r="D14">
        <v>5</v>
      </c>
      <c r="E14">
        <v>46</v>
      </c>
      <c r="F14" s="7">
        <v>1</v>
      </c>
      <c r="G14" s="7">
        <v>1</v>
      </c>
      <c r="H14" s="7">
        <v>1</v>
      </c>
      <c r="I14" s="8">
        <v>1</v>
      </c>
      <c r="J14" s="7">
        <v>1</v>
      </c>
      <c r="K14" s="7">
        <v>1</v>
      </c>
      <c r="L14" s="7">
        <v>1</v>
      </c>
      <c r="M14" s="8">
        <v>0</v>
      </c>
      <c r="N14" s="8">
        <v>0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7">
        <v>1</v>
      </c>
      <c r="U14" s="8">
        <v>1</v>
      </c>
      <c r="V14" s="7">
        <v>1</v>
      </c>
      <c r="W14" s="7">
        <v>1</v>
      </c>
      <c r="X14" s="7">
        <v>1</v>
      </c>
      <c r="Y14" s="10">
        <v>0</v>
      </c>
      <c r="Z14" s="7">
        <v>1</v>
      </c>
      <c r="AA14" s="8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10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1</v>
      </c>
      <c r="AV14" s="8">
        <v>1</v>
      </c>
      <c r="AW14" s="8">
        <v>1</v>
      </c>
      <c r="AX14" s="7">
        <v>1</v>
      </c>
      <c r="AY14" s="7">
        <v>0</v>
      </c>
      <c r="AZ14" s="10">
        <v>1</v>
      </c>
      <c r="BA14" s="7">
        <v>1</v>
      </c>
      <c r="BB14" s="7">
        <v>1</v>
      </c>
      <c r="BC14" s="7">
        <v>1</v>
      </c>
      <c r="BD14" t="s">
        <v>55</v>
      </c>
      <c r="BE14" s="2"/>
      <c r="BF14" s="2"/>
    </row>
    <row r="15" spans="1:58" x14ac:dyDescent="0.2">
      <c r="A15" t="s">
        <v>95</v>
      </c>
      <c r="D15">
        <v>5.16</v>
      </c>
      <c r="E15">
        <v>47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0</v>
      </c>
      <c r="N15" s="8">
        <v>0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7">
        <v>1</v>
      </c>
      <c r="U15" s="8">
        <v>1</v>
      </c>
      <c r="V15" s="7">
        <v>1</v>
      </c>
      <c r="W15" s="7">
        <v>1</v>
      </c>
      <c r="X15" s="7">
        <v>1</v>
      </c>
      <c r="Y15" s="10">
        <v>0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10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8">
        <v>1</v>
      </c>
      <c r="AQ15" s="8">
        <v>1</v>
      </c>
      <c r="AR15" s="8">
        <v>1</v>
      </c>
      <c r="AS15" s="10">
        <v>1</v>
      </c>
      <c r="AT15" s="7">
        <v>1</v>
      </c>
      <c r="AU15" s="7">
        <v>1</v>
      </c>
      <c r="AV15" s="8">
        <v>1</v>
      </c>
      <c r="AW15" s="8">
        <v>1</v>
      </c>
      <c r="AX15" s="7">
        <v>1</v>
      </c>
      <c r="AY15" s="7">
        <v>1</v>
      </c>
      <c r="AZ15" s="10">
        <v>1</v>
      </c>
      <c r="BA15" s="7">
        <v>1</v>
      </c>
      <c r="BB15" s="7">
        <v>1</v>
      </c>
      <c r="BC15" s="7">
        <v>1</v>
      </c>
      <c r="BD15" t="s">
        <v>55</v>
      </c>
    </row>
    <row r="16" spans="1:58" x14ac:dyDescent="0.2">
      <c r="A16" t="s">
        <v>132</v>
      </c>
      <c r="D16">
        <v>5.23</v>
      </c>
      <c r="E16">
        <v>33</v>
      </c>
      <c r="F16" s="7">
        <v>1</v>
      </c>
      <c r="G16" s="7">
        <v>1</v>
      </c>
      <c r="H16" s="7">
        <v>0</v>
      </c>
      <c r="I16" s="8">
        <v>1</v>
      </c>
      <c r="J16" s="7">
        <v>1</v>
      </c>
      <c r="K16" s="7">
        <v>1</v>
      </c>
      <c r="L16" s="7">
        <v>1</v>
      </c>
      <c r="M16" s="8">
        <v>0</v>
      </c>
      <c r="N16" s="8">
        <v>0</v>
      </c>
      <c r="O16" s="7">
        <v>1</v>
      </c>
      <c r="P16" s="7">
        <v>1</v>
      </c>
      <c r="Q16" s="7">
        <v>1</v>
      </c>
      <c r="R16" s="7">
        <v>1</v>
      </c>
      <c r="S16" s="10">
        <v>1</v>
      </c>
      <c r="T16" s="7">
        <v>1</v>
      </c>
      <c r="U16" s="8">
        <v>0</v>
      </c>
      <c r="V16" s="7">
        <v>1</v>
      </c>
      <c r="W16" s="7">
        <v>0</v>
      </c>
      <c r="X16" s="7">
        <v>0</v>
      </c>
      <c r="Y16" s="10">
        <v>1</v>
      </c>
      <c r="Z16" s="7">
        <v>0</v>
      </c>
      <c r="AA16" s="8">
        <v>1</v>
      </c>
      <c r="AB16" s="7">
        <v>1</v>
      </c>
      <c r="AC16" s="7">
        <v>1</v>
      </c>
      <c r="AD16" s="7">
        <v>1</v>
      </c>
      <c r="AE16" s="7">
        <v>0</v>
      </c>
      <c r="AF16" s="7">
        <v>1</v>
      </c>
      <c r="AG16" s="10">
        <v>1</v>
      </c>
      <c r="AH16" s="7">
        <v>0</v>
      </c>
      <c r="AI16" s="7">
        <v>1</v>
      </c>
      <c r="AJ16" s="7">
        <v>1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8">
        <v>1</v>
      </c>
      <c r="AQ16" s="8">
        <v>1</v>
      </c>
      <c r="AR16" s="8">
        <v>1</v>
      </c>
      <c r="AS16" s="10">
        <v>1</v>
      </c>
      <c r="AT16" s="7">
        <v>1</v>
      </c>
      <c r="AU16" s="7">
        <v>1</v>
      </c>
      <c r="AV16" s="8">
        <v>0</v>
      </c>
      <c r="AW16" s="8">
        <v>0</v>
      </c>
      <c r="AX16" s="7">
        <v>1</v>
      </c>
      <c r="AY16" s="7">
        <v>0</v>
      </c>
      <c r="AZ16" s="10">
        <v>0</v>
      </c>
      <c r="BA16" s="7">
        <v>1</v>
      </c>
      <c r="BB16" s="7">
        <v>1</v>
      </c>
      <c r="BC16" s="7">
        <v>1</v>
      </c>
      <c r="BD16" t="s">
        <v>61</v>
      </c>
    </row>
    <row r="17" spans="1:56" x14ac:dyDescent="0.2">
      <c r="A17" t="s">
        <v>168</v>
      </c>
      <c r="D17">
        <v>5.3</v>
      </c>
      <c r="E17">
        <v>29</v>
      </c>
      <c r="F17" s="7">
        <v>1</v>
      </c>
      <c r="G17" s="7">
        <v>0</v>
      </c>
      <c r="H17" s="7">
        <v>1</v>
      </c>
      <c r="I17" s="8">
        <v>1</v>
      </c>
      <c r="J17" s="7">
        <v>0</v>
      </c>
      <c r="K17" s="7">
        <v>1</v>
      </c>
      <c r="L17" s="7">
        <v>1</v>
      </c>
      <c r="M17" s="8">
        <v>1</v>
      </c>
      <c r="N17" s="8">
        <v>0</v>
      </c>
      <c r="O17" s="7">
        <v>1</v>
      </c>
      <c r="P17" s="7">
        <v>0</v>
      </c>
      <c r="Q17" s="7">
        <v>1</v>
      </c>
      <c r="R17" s="7">
        <v>0</v>
      </c>
      <c r="S17" s="10">
        <v>1</v>
      </c>
      <c r="T17" s="7">
        <v>1</v>
      </c>
      <c r="U17" s="8">
        <v>1</v>
      </c>
      <c r="V17" s="7">
        <v>1</v>
      </c>
      <c r="W17" s="7">
        <v>1</v>
      </c>
      <c r="X17" s="7">
        <v>0</v>
      </c>
      <c r="Y17" s="10">
        <v>0</v>
      </c>
      <c r="Z17" s="7">
        <v>0</v>
      </c>
      <c r="AA17" s="8">
        <v>0</v>
      </c>
      <c r="AB17" s="7">
        <v>1</v>
      </c>
      <c r="AC17" s="7">
        <v>1</v>
      </c>
      <c r="AD17" s="7">
        <v>1</v>
      </c>
      <c r="AE17" s="7">
        <v>0</v>
      </c>
      <c r="AF17" s="7">
        <v>1</v>
      </c>
      <c r="AG17" s="10">
        <v>1</v>
      </c>
      <c r="AH17" s="7">
        <v>0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8">
        <v>1</v>
      </c>
      <c r="AQ17" s="8">
        <v>0</v>
      </c>
      <c r="AR17" s="8">
        <v>1</v>
      </c>
      <c r="AS17" s="10">
        <v>0</v>
      </c>
      <c r="AT17" s="7">
        <v>1</v>
      </c>
      <c r="AU17" s="7">
        <v>0</v>
      </c>
      <c r="AV17" s="8">
        <v>0</v>
      </c>
      <c r="AW17" s="8">
        <v>0</v>
      </c>
      <c r="AX17" s="7">
        <v>0</v>
      </c>
      <c r="AY17" s="7">
        <v>0</v>
      </c>
      <c r="AZ17" s="10">
        <v>0</v>
      </c>
      <c r="BA17" s="7">
        <v>1</v>
      </c>
      <c r="BB17" s="7">
        <v>0</v>
      </c>
      <c r="BC17" s="7">
        <v>1</v>
      </c>
      <c r="BD17" t="s">
        <v>63</v>
      </c>
    </row>
    <row r="18" spans="1:56" x14ac:dyDescent="0.2">
      <c r="A18" t="s">
        <v>115</v>
      </c>
      <c r="D18">
        <v>5.31</v>
      </c>
      <c r="E18">
        <v>33</v>
      </c>
      <c r="F18" s="7">
        <v>1</v>
      </c>
      <c r="G18" s="7">
        <v>1</v>
      </c>
      <c r="H18" s="7">
        <v>1</v>
      </c>
      <c r="I18" s="8">
        <v>1</v>
      </c>
      <c r="J18" s="7">
        <v>1</v>
      </c>
      <c r="K18" s="7">
        <v>0</v>
      </c>
      <c r="L18" s="7">
        <v>1</v>
      </c>
      <c r="M18" s="8">
        <v>0</v>
      </c>
      <c r="N18" s="8">
        <v>1</v>
      </c>
      <c r="O18" s="7">
        <v>1</v>
      </c>
      <c r="P18" s="7">
        <v>1</v>
      </c>
      <c r="Q18" s="7">
        <v>1</v>
      </c>
      <c r="R18" s="7">
        <v>0</v>
      </c>
      <c r="S18" s="10">
        <v>1</v>
      </c>
      <c r="T18" s="7">
        <v>1</v>
      </c>
      <c r="U18" s="8">
        <v>0</v>
      </c>
      <c r="V18" s="7">
        <v>1</v>
      </c>
      <c r="W18" s="7">
        <v>0</v>
      </c>
      <c r="X18" s="7">
        <v>0</v>
      </c>
      <c r="Y18" s="10">
        <v>1</v>
      </c>
      <c r="Z18" s="7">
        <v>1</v>
      </c>
      <c r="AA18" s="8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10">
        <v>1</v>
      </c>
      <c r="AH18" s="7">
        <v>0</v>
      </c>
      <c r="AI18" s="7">
        <v>1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0</v>
      </c>
      <c r="AP18" s="8">
        <v>1</v>
      </c>
      <c r="AQ18" s="8">
        <v>1</v>
      </c>
      <c r="AR18" s="8">
        <v>1</v>
      </c>
      <c r="AS18" s="10">
        <v>0</v>
      </c>
      <c r="AT18" s="7">
        <v>1</v>
      </c>
      <c r="AU18" s="7">
        <v>1</v>
      </c>
      <c r="AV18" s="8">
        <v>0</v>
      </c>
      <c r="AW18" s="8">
        <v>0</v>
      </c>
      <c r="AX18" s="7">
        <v>1</v>
      </c>
      <c r="AY18" s="7">
        <v>0</v>
      </c>
      <c r="AZ18" s="10">
        <v>1</v>
      </c>
      <c r="BA18" s="7">
        <v>0</v>
      </c>
      <c r="BB18" s="7">
        <v>1</v>
      </c>
      <c r="BC18" s="7">
        <v>0</v>
      </c>
      <c r="BD18" t="s">
        <v>61</v>
      </c>
    </row>
    <row r="19" spans="1:56" x14ac:dyDescent="0.2">
      <c r="A19" t="s">
        <v>114</v>
      </c>
      <c r="D19">
        <v>5.39</v>
      </c>
      <c r="E19">
        <v>34</v>
      </c>
      <c r="F19" s="7">
        <v>1</v>
      </c>
      <c r="G19" s="7">
        <v>1</v>
      </c>
      <c r="H19" s="7">
        <v>0</v>
      </c>
      <c r="I19" s="8">
        <v>1</v>
      </c>
      <c r="J19" s="7">
        <v>1</v>
      </c>
      <c r="K19" s="7">
        <v>1</v>
      </c>
      <c r="L19" s="7">
        <v>1</v>
      </c>
      <c r="M19" s="8">
        <v>1</v>
      </c>
      <c r="N19" s="8">
        <v>0</v>
      </c>
      <c r="O19" s="7">
        <v>1</v>
      </c>
      <c r="P19" s="7">
        <v>1</v>
      </c>
      <c r="Q19" s="7">
        <v>1</v>
      </c>
      <c r="R19" s="7">
        <v>0</v>
      </c>
      <c r="S19" s="10">
        <v>1</v>
      </c>
      <c r="T19" s="7">
        <v>1</v>
      </c>
      <c r="U19" s="8">
        <v>0</v>
      </c>
      <c r="V19" s="7">
        <v>1</v>
      </c>
      <c r="W19" s="7">
        <v>0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0</v>
      </c>
      <c r="AF19" s="7">
        <v>1</v>
      </c>
      <c r="AG19" s="10">
        <v>1</v>
      </c>
      <c r="AH19" s="7">
        <v>0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0</v>
      </c>
      <c r="AO19" s="7">
        <v>0</v>
      </c>
      <c r="AP19" s="8">
        <v>1</v>
      </c>
      <c r="AQ19" s="8">
        <v>1</v>
      </c>
      <c r="AR19" s="8">
        <v>1</v>
      </c>
      <c r="AS19" s="10">
        <v>0</v>
      </c>
      <c r="AT19" s="7">
        <v>1</v>
      </c>
      <c r="AU19" s="7">
        <v>1</v>
      </c>
      <c r="AV19" s="8">
        <v>0</v>
      </c>
      <c r="AW19" s="8">
        <v>1</v>
      </c>
      <c r="AX19" s="7">
        <v>0</v>
      </c>
      <c r="AY19" s="7">
        <v>1</v>
      </c>
      <c r="AZ19" s="10">
        <v>0</v>
      </c>
      <c r="BA19" s="7">
        <v>1</v>
      </c>
      <c r="BB19" s="7">
        <v>1</v>
      </c>
      <c r="BC19" s="7">
        <v>0</v>
      </c>
      <c r="BD19" t="s">
        <v>61</v>
      </c>
    </row>
    <row r="20" spans="1:56" x14ac:dyDescent="0.2">
      <c r="A20" t="s">
        <v>123</v>
      </c>
      <c r="D20">
        <v>5.43</v>
      </c>
      <c r="E20">
        <v>36</v>
      </c>
      <c r="F20" s="7">
        <v>1</v>
      </c>
      <c r="G20" s="7">
        <v>1</v>
      </c>
      <c r="H20" s="7">
        <v>0</v>
      </c>
      <c r="I20" s="8">
        <v>1</v>
      </c>
      <c r="J20" s="7">
        <v>1</v>
      </c>
      <c r="K20" s="7">
        <v>1</v>
      </c>
      <c r="L20" s="7">
        <v>1</v>
      </c>
      <c r="M20" s="8">
        <v>0</v>
      </c>
      <c r="N20" s="8">
        <v>1</v>
      </c>
      <c r="O20" s="7">
        <v>1</v>
      </c>
      <c r="P20" s="7">
        <v>1</v>
      </c>
      <c r="Q20" s="7">
        <v>1</v>
      </c>
      <c r="R20" s="7">
        <v>1</v>
      </c>
      <c r="S20" s="10">
        <v>1</v>
      </c>
      <c r="T20" s="7">
        <v>1</v>
      </c>
      <c r="U20" s="8">
        <v>0</v>
      </c>
      <c r="V20" s="7">
        <v>1</v>
      </c>
      <c r="W20" s="7">
        <v>0</v>
      </c>
      <c r="X20" s="7">
        <v>0</v>
      </c>
      <c r="Y20" s="10">
        <v>1</v>
      </c>
      <c r="Z20" s="7">
        <v>1</v>
      </c>
      <c r="AA20" s="8">
        <v>1</v>
      </c>
      <c r="AB20" s="7">
        <v>1</v>
      </c>
      <c r="AC20" s="7">
        <v>1</v>
      </c>
      <c r="AD20" s="7">
        <v>1</v>
      </c>
      <c r="AE20" s="7">
        <v>0</v>
      </c>
      <c r="AF20" s="7">
        <v>1</v>
      </c>
      <c r="AG20" s="10">
        <v>1</v>
      </c>
      <c r="AH20" s="7">
        <v>0</v>
      </c>
      <c r="AI20" s="7">
        <v>1</v>
      </c>
      <c r="AJ20" s="7">
        <v>1</v>
      </c>
      <c r="AK20" s="7">
        <v>0</v>
      </c>
      <c r="AL20" s="7">
        <v>0</v>
      </c>
      <c r="AM20" s="7">
        <v>1</v>
      </c>
      <c r="AN20" s="7">
        <v>0</v>
      </c>
      <c r="AO20" s="7">
        <v>0</v>
      </c>
      <c r="AP20" s="8">
        <v>1</v>
      </c>
      <c r="AQ20" s="8">
        <v>1</v>
      </c>
      <c r="AR20" s="8">
        <v>1</v>
      </c>
      <c r="AS20" s="10">
        <v>1</v>
      </c>
      <c r="AT20" s="7">
        <v>1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0</v>
      </c>
      <c r="BD20" t="s">
        <v>61</v>
      </c>
    </row>
    <row r="21" spans="1:56" x14ac:dyDescent="0.2">
      <c r="A21" t="s">
        <v>129</v>
      </c>
      <c r="D21">
        <v>5.46</v>
      </c>
      <c r="E21">
        <v>37</v>
      </c>
      <c r="F21" s="7">
        <v>1</v>
      </c>
      <c r="G21" s="7">
        <v>1</v>
      </c>
      <c r="H21" s="7">
        <v>0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1</v>
      </c>
      <c r="R21" s="7">
        <v>1</v>
      </c>
      <c r="S21" s="10">
        <v>1</v>
      </c>
      <c r="T21" s="7">
        <v>1</v>
      </c>
      <c r="U21" s="8">
        <v>0</v>
      </c>
      <c r="V21" s="7">
        <v>1</v>
      </c>
      <c r="W21" s="7">
        <v>1</v>
      </c>
      <c r="X21" s="7">
        <v>0</v>
      </c>
      <c r="Y21" s="10">
        <v>1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0</v>
      </c>
      <c r="AF21" s="7">
        <v>1</v>
      </c>
      <c r="AG21" s="10">
        <v>1</v>
      </c>
      <c r="AH21" s="7">
        <v>0</v>
      </c>
      <c r="AI21" s="7">
        <v>1</v>
      </c>
      <c r="AJ21" s="7">
        <v>1</v>
      </c>
      <c r="AK21" s="7">
        <v>0</v>
      </c>
      <c r="AL21" s="7">
        <v>0</v>
      </c>
      <c r="AM21" s="7">
        <v>1</v>
      </c>
      <c r="AN21" s="7">
        <v>0</v>
      </c>
      <c r="AO21" s="7">
        <v>0</v>
      </c>
      <c r="AP21" s="8">
        <v>1</v>
      </c>
      <c r="AQ21" s="8">
        <v>1</v>
      </c>
      <c r="AR21" s="8">
        <v>1</v>
      </c>
      <c r="AS21" s="10">
        <v>1</v>
      </c>
      <c r="AT21" s="7">
        <v>1</v>
      </c>
      <c r="AU21" s="7">
        <v>1</v>
      </c>
      <c r="AV21" s="8">
        <v>1</v>
      </c>
      <c r="AW21" s="8">
        <v>0</v>
      </c>
      <c r="AX21" s="7">
        <v>1</v>
      </c>
      <c r="AY21" s="7">
        <v>1</v>
      </c>
      <c r="AZ21" s="10">
        <v>0</v>
      </c>
      <c r="BA21" s="7">
        <v>1</v>
      </c>
      <c r="BB21" s="7">
        <v>1</v>
      </c>
      <c r="BC21" s="7">
        <v>0</v>
      </c>
      <c r="BD21" t="s">
        <v>61</v>
      </c>
    </row>
    <row r="22" spans="1:56" x14ac:dyDescent="0.2">
      <c r="A22" t="s">
        <v>183</v>
      </c>
      <c r="D22">
        <v>5.55</v>
      </c>
      <c r="E22">
        <v>40</v>
      </c>
      <c r="F22" s="7">
        <v>1</v>
      </c>
      <c r="G22" s="7">
        <v>1</v>
      </c>
      <c r="H22" s="7">
        <v>1</v>
      </c>
      <c r="I22" s="8">
        <v>1</v>
      </c>
      <c r="J22" s="7">
        <v>1</v>
      </c>
      <c r="K22" s="7">
        <v>1</v>
      </c>
      <c r="L22" s="7">
        <v>1</v>
      </c>
      <c r="M22" s="8">
        <v>0</v>
      </c>
      <c r="N22" s="8">
        <v>0</v>
      </c>
      <c r="O22" s="7">
        <v>1</v>
      </c>
      <c r="P22" s="7">
        <v>1</v>
      </c>
      <c r="Q22" s="7">
        <v>1</v>
      </c>
      <c r="R22" s="7">
        <v>1</v>
      </c>
      <c r="S22" s="10">
        <v>1</v>
      </c>
      <c r="T22" s="7">
        <v>1</v>
      </c>
      <c r="U22" s="8">
        <v>1</v>
      </c>
      <c r="V22" s="7">
        <v>1</v>
      </c>
      <c r="W22" s="7">
        <v>1</v>
      </c>
      <c r="X22" s="7">
        <v>0</v>
      </c>
      <c r="Y22" s="10">
        <v>1</v>
      </c>
      <c r="Z22" s="7">
        <v>1</v>
      </c>
      <c r="AA22" s="8">
        <v>1</v>
      </c>
      <c r="AB22" s="7">
        <v>1</v>
      </c>
      <c r="AC22" s="7">
        <v>1</v>
      </c>
      <c r="AD22" s="7">
        <v>1</v>
      </c>
      <c r="AE22" s="7">
        <v>0</v>
      </c>
      <c r="AF22" s="7">
        <v>1</v>
      </c>
      <c r="AG22" s="10">
        <v>0</v>
      </c>
      <c r="AH22" s="7">
        <v>0</v>
      </c>
      <c r="AI22" s="7">
        <v>1</v>
      </c>
      <c r="AJ22" s="7">
        <v>1</v>
      </c>
      <c r="AK22" s="7">
        <v>0</v>
      </c>
      <c r="AL22" s="7">
        <v>0</v>
      </c>
      <c r="AM22" s="7">
        <v>1</v>
      </c>
      <c r="AN22" s="7">
        <v>1</v>
      </c>
      <c r="AO22" s="7">
        <v>1</v>
      </c>
      <c r="AP22" s="8">
        <v>1</v>
      </c>
      <c r="AQ22" s="8">
        <v>1</v>
      </c>
      <c r="AR22" s="8">
        <v>1</v>
      </c>
      <c r="AS22" s="10">
        <v>1</v>
      </c>
      <c r="AT22" s="7">
        <v>1</v>
      </c>
      <c r="AU22" s="7">
        <v>0</v>
      </c>
      <c r="AV22" s="8">
        <v>1</v>
      </c>
      <c r="AW22" s="8">
        <v>1</v>
      </c>
      <c r="AX22" s="7">
        <v>1</v>
      </c>
      <c r="AY22" s="7">
        <v>1</v>
      </c>
      <c r="AZ22" s="10">
        <v>0</v>
      </c>
      <c r="BA22" s="7">
        <v>1</v>
      </c>
      <c r="BB22" s="7">
        <v>1</v>
      </c>
      <c r="BC22" s="7">
        <v>1</v>
      </c>
      <c r="BD22" t="s">
        <v>66</v>
      </c>
    </row>
    <row r="23" spans="1:56" x14ac:dyDescent="0.2">
      <c r="A23" t="s">
        <v>191</v>
      </c>
      <c r="D23">
        <v>5.58</v>
      </c>
      <c r="E23">
        <v>24</v>
      </c>
      <c r="F23" s="7">
        <v>1</v>
      </c>
      <c r="G23" s="7">
        <v>1</v>
      </c>
      <c r="H23" s="7">
        <v>1</v>
      </c>
      <c r="I23" s="8">
        <v>0</v>
      </c>
      <c r="J23" s="7">
        <v>0</v>
      </c>
      <c r="K23" s="7">
        <v>1</v>
      </c>
      <c r="L23" s="7">
        <v>0</v>
      </c>
      <c r="M23" s="8">
        <v>0</v>
      </c>
      <c r="N23" s="8">
        <v>1</v>
      </c>
      <c r="O23" s="7">
        <v>1</v>
      </c>
      <c r="P23" s="7">
        <v>1</v>
      </c>
      <c r="Q23" s="7">
        <v>0</v>
      </c>
      <c r="R23" s="7">
        <v>0</v>
      </c>
      <c r="S23" s="10">
        <v>0</v>
      </c>
      <c r="T23" s="7">
        <v>1</v>
      </c>
      <c r="U23" s="8">
        <v>0</v>
      </c>
      <c r="V23" s="7">
        <v>0</v>
      </c>
      <c r="W23" s="7">
        <v>1</v>
      </c>
      <c r="X23" s="7">
        <v>0</v>
      </c>
      <c r="Y23" s="10">
        <v>1</v>
      </c>
      <c r="Z23" s="7">
        <v>0</v>
      </c>
      <c r="AA23" s="8">
        <v>1</v>
      </c>
      <c r="AB23" s="7">
        <v>1</v>
      </c>
      <c r="AC23" s="7">
        <v>1</v>
      </c>
      <c r="AD23" s="7">
        <v>1</v>
      </c>
      <c r="AE23" s="7">
        <v>1</v>
      </c>
      <c r="AF23" s="7">
        <v>0</v>
      </c>
      <c r="AG23" s="10">
        <v>1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1</v>
      </c>
      <c r="AN23" s="7">
        <v>0</v>
      </c>
      <c r="AO23" s="7">
        <v>0</v>
      </c>
      <c r="AP23" s="8">
        <v>0</v>
      </c>
      <c r="AQ23" s="8">
        <v>0</v>
      </c>
      <c r="AR23" s="8">
        <v>1</v>
      </c>
      <c r="AS23" s="10">
        <v>0</v>
      </c>
      <c r="AT23" s="7">
        <v>1</v>
      </c>
      <c r="AU23" s="7">
        <v>1</v>
      </c>
      <c r="AV23" s="8">
        <v>0</v>
      </c>
      <c r="AW23" s="8">
        <v>0</v>
      </c>
      <c r="AX23" s="7">
        <v>0</v>
      </c>
      <c r="AY23" s="7">
        <v>0</v>
      </c>
      <c r="AZ23" s="10">
        <v>1</v>
      </c>
      <c r="BA23" s="7">
        <v>1</v>
      </c>
      <c r="BB23" s="7">
        <v>0</v>
      </c>
      <c r="BC23" s="7">
        <v>0</v>
      </c>
      <c r="BD23" t="s">
        <v>72</v>
      </c>
    </row>
    <row r="24" spans="1:56" x14ac:dyDescent="0.2">
      <c r="A24" t="s">
        <v>243</v>
      </c>
      <c r="D24">
        <v>7.13</v>
      </c>
      <c r="E24">
        <v>45</v>
      </c>
      <c r="F24" s="7">
        <v>1</v>
      </c>
      <c r="G24" s="7">
        <v>1</v>
      </c>
      <c r="H24" s="7">
        <v>1</v>
      </c>
      <c r="I24" s="8">
        <v>1</v>
      </c>
      <c r="J24" s="7">
        <v>1</v>
      </c>
      <c r="K24" s="7">
        <v>0</v>
      </c>
      <c r="L24" s="7">
        <v>1</v>
      </c>
      <c r="M24" s="8">
        <v>0</v>
      </c>
      <c r="N24" s="8">
        <v>1</v>
      </c>
      <c r="O24" s="7">
        <v>1</v>
      </c>
      <c r="P24" s="7">
        <v>1</v>
      </c>
      <c r="Q24" s="7">
        <v>1</v>
      </c>
      <c r="R24" s="7">
        <v>1</v>
      </c>
      <c r="S24" s="10">
        <v>1</v>
      </c>
      <c r="T24" s="7">
        <v>1</v>
      </c>
      <c r="U24" s="8">
        <v>1</v>
      </c>
      <c r="V24" s="7">
        <v>1</v>
      </c>
      <c r="W24" s="7">
        <v>1</v>
      </c>
      <c r="X24" s="7">
        <v>0</v>
      </c>
      <c r="Y24" s="10">
        <v>1</v>
      </c>
      <c r="Z24" s="7">
        <v>1</v>
      </c>
      <c r="AA24" s="8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10">
        <v>1</v>
      </c>
      <c r="AH24" s="7">
        <v>0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8">
        <v>1</v>
      </c>
      <c r="AQ24" s="8">
        <v>1</v>
      </c>
      <c r="AR24" s="8">
        <v>1</v>
      </c>
      <c r="AS24" s="10">
        <v>1</v>
      </c>
      <c r="AT24" s="7">
        <v>1</v>
      </c>
      <c r="AU24" s="7">
        <v>1</v>
      </c>
      <c r="AV24" s="8">
        <v>1</v>
      </c>
      <c r="AW24" s="8">
        <v>1</v>
      </c>
      <c r="AX24" s="7">
        <v>1</v>
      </c>
      <c r="AY24" s="7">
        <v>1</v>
      </c>
      <c r="AZ24" s="10">
        <v>0</v>
      </c>
      <c r="BA24" s="7">
        <v>1</v>
      </c>
      <c r="BB24" s="7">
        <v>1</v>
      </c>
      <c r="BC24" s="7">
        <v>1</v>
      </c>
      <c r="BD24" t="s">
        <v>55</v>
      </c>
    </row>
    <row r="25" spans="1:56" x14ac:dyDescent="0.2">
      <c r="A25" t="s">
        <v>170</v>
      </c>
      <c r="D25">
        <v>7.14</v>
      </c>
      <c r="E25">
        <v>35</v>
      </c>
      <c r="F25" s="7">
        <v>1</v>
      </c>
      <c r="G25" s="7">
        <v>0</v>
      </c>
      <c r="H25" s="7">
        <v>1</v>
      </c>
      <c r="I25" s="8">
        <v>1</v>
      </c>
      <c r="J25" s="7">
        <v>1</v>
      </c>
      <c r="K25" s="7">
        <v>1</v>
      </c>
      <c r="L25" s="7">
        <v>1</v>
      </c>
      <c r="M25" s="8">
        <v>0</v>
      </c>
      <c r="N25" s="8">
        <v>1</v>
      </c>
      <c r="O25" s="7">
        <v>0</v>
      </c>
      <c r="P25" s="7">
        <v>1</v>
      </c>
      <c r="Q25" s="7">
        <v>0</v>
      </c>
      <c r="R25" s="7">
        <v>1</v>
      </c>
      <c r="S25" s="10">
        <v>1</v>
      </c>
      <c r="T25" s="7">
        <v>1</v>
      </c>
      <c r="U25" s="8">
        <v>1</v>
      </c>
      <c r="V25" s="7">
        <v>0</v>
      </c>
      <c r="W25" s="7">
        <v>1</v>
      </c>
      <c r="X25" s="7">
        <v>1</v>
      </c>
      <c r="Y25" s="10">
        <v>1</v>
      </c>
      <c r="Z25" s="7">
        <v>1</v>
      </c>
      <c r="AA25" s="8">
        <v>0</v>
      </c>
      <c r="AB25" s="7">
        <v>1</v>
      </c>
      <c r="AC25" s="7">
        <v>1</v>
      </c>
      <c r="AD25" s="7">
        <v>1</v>
      </c>
      <c r="AE25" s="7">
        <v>0</v>
      </c>
      <c r="AF25" s="7">
        <v>1</v>
      </c>
      <c r="AG25" s="10">
        <v>1</v>
      </c>
      <c r="AH25" s="7">
        <v>1</v>
      </c>
      <c r="AI25" s="7">
        <v>1</v>
      </c>
      <c r="AJ25" s="7">
        <v>1</v>
      </c>
      <c r="AK25" s="7">
        <v>1</v>
      </c>
      <c r="AL25" s="7">
        <v>0</v>
      </c>
      <c r="AM25" s="7">
        <v>1</v>
      </c>
      <c r="AN25" s="7">
        <v>1</v>
      </c>
      <c r="AO25" s="7">
        <v>1</v>
      </c>
      <c r="AP25" s="8">
        <v>0</v>
      </c>
      <c r="AQ25" s="8">
        <v>1</v>
      </c>
      <c r="AR25" s="8">
        <v>1</v>
      </c>
      <c r="AS25" s="10">
        <v>1</v>
      </c>
      <c r="AT25" s="7">
        <v>0</v>
      </c>
      <c r="AU25" s="7">
        <v>1</v>
      </c>
      <c r="AV25" s="8">
        <v>0</v>
      </c>
      <c r="AW25" s="8">
        <v>1</v>
      </c>
      <c r="AX25" s="7">
        <v>0</v>
      </c>
      <c r="AY25" s="7">
        <v>0</v>
      </c>
      <c r="AZ25" s="10">
        <v>1</v>
      </c>
      <c r="BA25" s="7">
        <v>0</v>
      </c>
      <c r="BB25" s="7">
        <v>1</v>
      </c>
      <c r="BC25" s="7">
        <v>0</v>
      </c>
      <c r="BD25" t="s">
        <v>61</v>
      </c>
    </row>
    <row r="26" spans="1:56" x14ac:dyDescent="0.2">
      <c r="A26" t="s">
        <v>81</v>
      </c>
      <c r="D26">
        <v>7.19</v>
      </c>
      <c r="E26">
        <v>37</v>
      </c>
      <c r="F26" s="7">
        <v>1</v>
      </c>
      <c r="G26" s="7">
        <v>1</v>
      </c>
      <c r="H26" s="7">
        <v>0</v>
      </c>
      <c r="I26" s="8">
        <v>0</v>
      </c>
      <c r="J26" s="7">
        <v>1</v>
      </c>
      <c r="K26" s="7">
        <v>1</v>
      </c>
      <c r="L26" s="7">
        <v>1</v>
      </c>
      <c r="M26" s="8">
        <v>0</v>
      </c>
      <c r="N26" s="8">
        <v>0</v>
      </c>
      <c r="O26" s="7">
        <v>1</v>
      </c>
      <c r="P26" s="7">
        <v>1</v>
      </c>
      <c r="Q26" s="7">
        <v>1</v>
      </c>
      <c r="R26" s="7">
        <v>1</v>
      </c>
      <c r="S26" s="10">
        <v>1</v>
      </c>
      <c r="T26" s="7">
        <v>1</v>
      </c>
      <c r="U26" s="8">
        <v>1</v>
      </c>
      <c r="V26" s="7">
        <v>1</v>
      </c>
      <c r="W26" s="7">
        <v>1</v>
      </c>
      <c r="X26" s="7">
        <v>0</v>
      </c>
      <c r="Y26" s="10">
        <v>1</v>
      </c>
      <c r="Z26" s="7">
        <v>1</v>
      </c>
      <c r="AA26" s="8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10">
        <v>0</v>
      </c>
      <c r="AH26" s="7">
        <v>0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0</v>
      </c>
      <c r="AO26" s="7">
        <v>1</v>
      </c>
      <c r="AP26" s="8">
        <v>1</v>
      </c>
      <c r="AQ26" s="8">
        <v>1</v>
      </c>
      <c r="AR26" s="8">
        <v>1</v>
      </c>
      <c r="AS26" s="10">
        <v>1</v>
      </c>
      <c r="AT26" s="7">
        <v>0</v>
      </c>
      <c r="AU26" s="7">
        <v>0</v>
      </c>
      <c r="AV26" s="8">
        <v>0</v>
      </c>
      <c r="AW26" s="8">
        <v>1</v>
      </c>
      <c r="AX26" s="7">
        <v>1</v>
      </c>
      <c r="AY26" s="7">
        <v>0</v>
      </c>
      <c r="AZ26" s="10">
        <v>0</v>
      </c>
      <c r="BA26" s="7">
        <v>1</v>
      </c>
      <c r="BB26" s="7">
        <v>1</v>
      </c>
      <c r="BC26" s="7">
        <v>1</v>
      </c>
      <c r="BD26" t="s">
        <v>61</v>
      </c>
    </row>
    <row r="27" spans="1:56" x14ac:dyDescent="0.2">
      <c r="A27" t="s">
        <v>70</v>
      </c>
      <c r="D27">
        <v>7.2</v>
      </c>
      <c r="E27">
        <v>33</v>
      </c>
      <c r="F27" s="7">
        <v>1</v>
      </c>
      <c r="G27" s="7">
        <v>0</v>
      </c>
      <c r="H27" s="7">
        <v>1</v>
      </c>
      <c r="I27" s="8">
        <v>1</v>
      </c>
      <c r="J27" s="7">
        <v>0</v>
      </c>
      <c r="K27" s="7">
        <v>1</v>
      </c>
      <c r="L27" s="7">
        <v>1</v>
      </c>
      <c r="M27" s="8">
        <v>0</v>
      </c>
      <c r="N27" s="8">
        <v>0</v>
      </c>
      <c r="O27" s="7">
        <v>1</v>
      </c>
      <c r="P27" s="7">
        <v>1</v>
      </c>
      <c r="Q27" s="7">
        <v>1</v>
      </c>
      <c r="R27" s="7">
        <v>0</v>
      </c>
      <c r="S27" s="10">
        <v>1</v>
      </c>
      <c r="T27" s="7">
        <v>1</v>
      </c>
      <c r="U27" s="8">
        <v>1</v>
      </c>
      <c r="V27" s="7">
        <v>1</v>
      </c>
      <c r="W27" s="7">
        <v>0</v>
      </c>
      <c r="X27" s="7">
        <v>0</v>
      </c>
      <c r="Y27" s="10">
        <v>0</v>
      </c>
      <c r="Z27" s="7">
        <v>1</v>
      </c>
      <c r="AA27" s="8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10">
        <v>0</v>
      </c>
      <c r="AH27" s="7">
        <v>0</v>
      </c>
      <c r="AI27" s="7">
        <v>1</v>
      </c>
      <c r="AJ27" s="7">
        <v>1</v>
      </c>
      <c r="AK27" s="7">
        <v>0</v>
      </c>
      <c r="AL27" s="7">
        <v>1</v>
      </c>
      <c r="AM27" s="7">
        <v>1</v>
      </c>
      <c r="AN27" s="7">
        <v>0</v>
      </c>
      <c r="AO27" s="7">
        <v>1</v>
      </c>
      <c r="AP27" s="8">
        <v>1</v>
      </c>
      <c r="AQ27" s="8">
        <v>1</v>
      </c>
      <c r="AR27" s="8">
        <v>1</v>
      </c>
      <c r="AS27" s="10">
        <v>0</v>
      </c>
      <c r="AT27" s="7">
        <v>1</v>
      </c>
      <c r="AU27" s="7">
        <v>1</v>
      </c>
      <c r="AV27" s="8">
        <v>0</v>
      </c>
      <c r="AW27" s="8">
        <v>0</v>
      </c>
      <c r="AX27" s="7">
        <v>0</v>
      </c>
      <c r="AY27" s="7">
        <v>0</v>
      </c>
      <c r="AZ27" s="10">
        <v>1</v>
      </c>
      <c r="BA27" s="7">
        <v>1</v>
      </c>
      <c r="BB27" s="7">
        <v>1</v>
      </c>
      <c r="BC27" s="7">
        <v>1</v>
      </c>
      <c r="BD27" t="s">
        <v>61</v>
      </c>
    </row>
    <row r="28" spans="1:56" x14ac:dyDescent="0.2">
      <c r="A28" t="s">
        <v>231</v>
      </c>
      <c r="D28">
        <v>7.28</v>
      </c>
      <c r="E28">
        <v>25</v>
      </c>
      <c r="F28" s="7">
        <v>1</v>
      </c>
      <c r="G28" s="7">
        <v>1</v>
      </c>
      <c r="H28" s="7">
        <v>0</v>
      </c>
      <c r="I28" s="8">
        <v>0</v>
      </c>
      <c r="J28" s="7">
        <v>0</v>
      </c>
      <c r="K28" s="7">
        <v>1</v>
      </c>
      <c r="L28" s="7">
        <v>1</v>
      </c>
      <c r="M28" s="8">
        <v>0</v>
      </c>
      <c r="N28" s="8">
        <v>1</v>
      </c>
      <c r="O28" s="7">
        <v>1</v>
      </c>
      <c r="P28" s="7">
        <v>0</v>
      </c>
      <c r="Q28" s="7">
        <v>0</v>
      </c>
      <c r="R28" s="7">
        <v>0</v>
      </c>
      <c r="S28" s="10">
        <v>1</v>
      </c>
      <c r="T28" s="7">
        <v>1</v>
      </c>
      <c r="U28" s="8">
        <v>1</v>
      </c>
      <c r="V28" s="7">
        <v>1</v>
      </c>
      <c r="W28" s="7">
        <v>0</v>
      </c>
      <c r="X28" s="7">
        <v>0</v>
      </c>
      <c r="Y28" s="10">
        <v>0</v>
      </c>
      <c r="Z28" s="7">
        <v>1</v>
      </c>
      <c r="AA28" s="8">
        <v>1</v>
      </c>
      <c r="AB28" s="7">
        <v>1</v>
      </c>
      <c r="AC28" s="7">
        <v>0</v>
      </c>
      <c r="AD28" s="7">
        <v>1</v>
      </c>
      <c r="AE28" s="7">
        <v>1</v>
      </c>
      <c r="AF28" s="7">
        <v>1</v>
      </c>
      <c r="AG28" s="10">
        <v>0</v>
      </c>
      <c r="AH28" s="7">
        <v>0</v>
      </c>
      <c r="AI28" s="7">
        <v>1</v>
      </c>
      <c r="AJ28" s="7">
        <v>1</v>
      </c>
      <c r="AK28" s="7">
        <v>1</v>
      </c>
      <c r="AL28" s="7">
        <v>0</v>
      </c>
      <c r="AM28" s="7">
        <v>1</v>
      </c>
      <c r="AN28" s="7">
        <v>0</v>
      </c>
      <c r="AO28" s="7">
        <v>0</v>
      </c>
      <c r="AP28" s="8">
        <v>0</v>
      </c>
      <c r="AQ28" s="8">
        <v>1</v>
      </c>
      <c r="AR28" s="8">
        <v>1</v>
      </c>
      <c r="AS28" s="10">
        <v>0</v>
      </c>
      <c r="AT28" s="7">
        <v>0</v>
      </c>
      <c r="AU28" s="7">
        <v>1</v>
      </c>
      <c r="AV28" s="8">
        <v>0</v>
      </c>
      <c r="AW28" s="8">
        <v>0</v>
      </c>
      <c r="AX28" s="7">
        <v>0</v>
      </c>
      <c r="AY28" s="7">
        <v>0</v>
      </c>
      <c r="AZ28" s="10">
        <v>0</v>
      </c>
      <c r="BA28" s="7">
        <v>1</v>
      </c>
      <c r="BB28" s="7">
        <v>1</v>
      </c>
      <c r="BC28" s="7">
        <v>0</v>
      </c>
      <c r="BD28" t="s">
        <v>63</v>
      </c>
    </row>
    <row r="29" spans="1:56" x14ac:dyDescent="0.2">
      <c r="A29" t="s">
        <v>105</v>
      </c>
      <c r="D29">
        <v>7.29</v>
      </c>
      <c r="E29">
        <v>39</v>
      </c>
      <c r="F29" s="7">
        <v>1</v>
      </c>
      <c r="G29" s="7">
        <v>1</v>
      </c>
      <c r="H29" s="7">
        <v>1</v>
      </c>
      <c r="I29" s="8">
        <v>1</v>
      </c>
      <c r="J29" s="7">
        <v>1</v>
      </c>
      <c r="K29" s="7">
        <v>1</v>
      </c>
      <c r="L29" s="7">
        <v>1</v>
      </c>
      <c r="M29" s="8">
        <v>0</v>
      </c>
      <c r="N29" s="8">
        <v>0</v>
      </c>
      <c r="O29" s="7">
        <v>1</v>
      </c>
      <c r="P29" s="7">
        <v>1</v>
      </c>
      <c r="Q29" s="7">
        <v>1</v>
      </c>
      <c r="R29" s="7">
        <v>1</v>
      </c>
      <c r="S29" s="10">
        <v>1</v>
      </c>
      <c r="T29" s="7">
        <v>1</v>
      </c>
      <c r="U29" s="8">
        <v>1</v>
      </c>
      <c r="V29" s="7">
        <v>1</v>
      </c>
      <c r="W29" s="7">
        <v>1</v>
      </c>
      <c r="X29" s="7">
        <v>0</v>
      </c>
      <c r="Y29" s="10">
        <v>1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0</v>
      </c>
      <c r="AF29" s="7">
        <v>1</v>
      </c>
      <c r="AG29" s="10">
        <v>0</v>
      </c>
      <c r="AH29" s="7">
        <v>0</v>
      </c>
      <c r="AI29" s="7">
        <v>1</v>
      </c>
      <c r="AJ29" s="7">
        <v>1</v>
      </c>
      <c r="AK29" s="7">
        <v>0</v>
      </c>
      <c r="AL29" s="7">
        <v>0</v>
      </c>
      <c r="AM29" s="7">
        <v>1</v>
      </c>
      <c r="AN29" s="7">
        <v>1</v>
      </c>
      <c r="AO29" s="7">
        <v>1</v>
      </c>
      <c r="AP29" s="8">
        <v>1</v>
      </c>
      <c r="AQ29" s="8">
        <v>1</v>
      </c>
      <c r="AR29" s="8">
        <v>1</v>
      </c>
      <c r="AS29" s="10">
        <v>1</v>
      </c>
      <c r="AT29" s="7">
        <v>1</v>
      </c>
      <c r="AU29" s="7">
        <v>0</v>
      </c>
      <c r="AV29" s="8">
        <v>1</v>
      </c>
      <c r="AW29" s="8">
        <v>1</v>
      </c>
      <c r="AX29" s="7">
        <v>0</v>
      </c>
      <c r="AY29" s="7">
        <v>1</v>
      </c>
      <c r="AZ29" s="10">
        <v>0</v>
      </c>
      <c r="BA29" s="7">
        <v>1</v>
      </c>
      <c r="BB29" s="7">
        <v>1</v>
      </c>
      <c r="BC29" s="7">
        <v>1</v>
      </c>
      <c r="BD29" t="s">
        <v>66</v>
      </c>
    </row>
    <row r="30" spans="1:56" x14ac:dyDescent="0.2">
      <c r="A30" t="s">
        <v>88</v>
      </c>
      <c r="D30">
        <v>7.33</v>
      </c>
      <c r="E30">
        <v>29</v>
      </c>
      <c r="F30" s="7">
        <v>1</v>
      </c>
      <c r="G30" s="7">
        <v>1</v>
      </c>
      <c r="H30" s="7">
        <v>1</v>
      </c>
      <c r="I30" s="8">
        <v>1</v>
      </c>
      <c r="J30" s="7">
        <v>1</v>
      </c>
      <c r="K30" s="7">
        <v>0</v>
      </c>
      <c r="L30" s="7">
        <v>0</v>
      </c>
      <c r="M30" s="8">
        <v>0</v>
      </c>
      <c r="N30" s="8">
        <v>1</v>
      </c>
      <c r="O30" s="7">
        <v>1</v>
      </c>
      <c r="P30" s="7">
        <v>1</v>
      </c>
      <c r="Q30" s="7">
        <v>1</v>
      </c>
      <c r="R30" s="7">
        <v>1</v>
      </c>
      <c r="S30" s="10">
        <v>1</v>
      </c>
      <c r="T30" s="7">
        <v>0</v>
      </c>
      <c r="U30" s="8">
        <v>0</v>
      </c>
      <c r="V30" s="7">
        <v>1</v>
      </c>
      <c r="W30" s="7">
        <v>0</v>
      </c>
      <c r="X30" s="7">
        <v>0</v>
      </c>
      <c r="Y30" s="10">
        <v>0</v>
      </c>
      <c r="Z30" s="7">
        <v>1</v>
      </c>
      <c r="AA30" s="8">
        <v>1</v>
      </c>
      <c r="AB30" s="7">
        <v>1</v>
      </c>
      <c r="AC30" s="7">
        <v>0</v>
      </c>
      <c r="AD30" s="7">
        <v>1</v>
      </c>
      <c r="AE30" s="7">
        <v>1</v>
      </c>
      <c r="AF30" s="7">
        <v>0</v>
      </c>
      <c r="AG30" s="10">
        <v>0</v>
      </c>
      <c r="AH30" s="7">
        <v>0</v>
      </c>
      <c r="AI30" s="7">
        <v>1</v>
      </c>
      <c r="AJ30" s="7">
        <v>1</v>
      </c>
      <c r="AK30" s="7">
        <v>0</v>
      </c>
      <c r="AL30" s="7">
        <v>0</v>
      </c>
      <c r="AM30" s="7">
        <v>1</v>
      </c>
      <c r="AN30" s="7">
        <v>0</v>
      </c>
      <c r="AO30" s="7">
        <v>1</v>
      </c>
      <c r="AP30" s="8">
        <v>0</v>
      </c>
      <c r="AQ30" s="8">
        <v>1</v>
      </c>
      <c r="AR30" s="8">
        <v>0</v>
      </c>
      <c r="AS30" s="10">
        <v>1</v>
      </c>
      <c r="AT30" s="7">
        <v>1</v>
      </c>
      <c r="AU30" s="7">
        <v>1</v>
      </c>
      <c r="AV30" s="8">
        <v>1</v>
      </c>
      <c r="AW30" s="8">
        <v>0</v>
      </c>
      <c r="AX30" s="7">
        <v>0</v>
      </c>
      <c r="AY30" s="7">
        <v>0</v>
      </c>
      <c r="AZ30" s="10">
        <v>0</v>
      </c>
      <c r="BA30" s="7">
        <v>1</v>
      </c>
      <c r="BB30" s="7">
        <v>1</v>
      </c>
      <c r="BC30" s="7">
        <v>1</v>
      </c>
      <c r="BD30" t="s">
        <v>63</v>
      </c>
    </row>
    <row r="31" spans="1:56" x14ac:dyDescent="0.2">
      <c r="A31" t="s">
        <v>213</v>
      </c>
      <c r="D31">
        <v>7.34</v>
      </c>
      <c r="E31">
        <v>48</v>
      </c>
      <c r="F31" s="7">
        <v>1</v>
      </c>
      <c r="G31" s="7">
        <v>1</v>
      </c>
      <c r="H31" s="7">
        <v>1</v>
      </c>
      <c r="I31" s="8">
        <v>1</v>
      </c>
      <c r="J31" s="7">
        <v>1</v>
      </c>
      <c r="K31" s="7">
        <v>1</v>
      </c>
      <c r="L31" s="7">
        <v>1</v>
      </c>
      <c r="M31" s="8">
        <v>1</v>
      </c>
      <c r="N31" s="8">
        <v>1</v>
      </c>
      <c r="O31" s="7">
        <v>1</v>
      </c>
      <c r="P31" s="7">
        <v>1</v>
      </c>
      <c r="Q31" s="7">
        <v>1</v>
      </c>
      <c r="R31" s="7">
        <v>1</v>
      </c>
      <c r="S31" s="10">
        <v>1</v>
      </c>
      <c r="T31" s="7">
        <v>1</v>
      </c>
      <c r="U31" s="8">
        <v>1</v>
      </c>
      <c r="V31" s="7">
        <v>1</v>
      </c>
      <c r="W31" s="7">
        <v>1</v>
      </c>
      <c r="X31" s="7">
        <v>1</v>
      </c>
      <c r="Y31" s="10">
        <v>0</v>
      </c>
      <c r="Z31" s="7">
        <v>1</v>
      </c>
      <c r="AA31" s="8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10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8">
        <v>1</v>
      </c>
      <c r="AQ31" s="8">
        <v>1</v>
      </c>
      <c r="AR31" s="8">
        <v>1</v>
      </c>
      <c r="AS31" s="10">
        <v>1</v>
      </c>
      <c r="AT31" s="7">
        <v>1</v>
      </c>
      <c r="AU31" s="7">
        <v>1</v>
      </c>
      <c r="AV31" s="8">
        <v>1</v>
      </c>
      <c r="AW31" s="8">
        <v>1</v>
      </c>
      <c r="AX31" s="7">
        <v>1</v>
      </c>
      <c r="AY31" s="7">
        <v>1</v>
      </c>
      <c r="AZ31" s="10">
        <v>0</v>
      </c>
      <c r="BA31" s="7">
        <v>1</v>
      </c>
      <c r="BB31" s="7">
        <v>1</v>
      </c>
      <c r="BC31" s="7">
        <v>1</v>
      </c>
      <c r="BD31" t="s">
        <v>55</v>
      </c>
    </row>
    <row r="32" spans="1:56" x14ac:dyDescent="0.2">
      <c r="A32" t="s">
        <v>119</v>
      </c>
      <c r="D32">
        <v>7.48</v>
      </c>
      <c r="E32">
        <v>40</v>
      </c>
      <c r="F32" s="7">
        <v>1</v>
      </c>
      <c r="G32" s="7">
        <v>0</v>
      </c>
      <c r="H32" s="7">
        <v>0</v>
      </c>
      <c r="I32" s="8">
        <v>1</v>
      </c>
      <c r="J32" s="7">
        <v>1</v>
      </c>
      <c r="K32" s="7">
        <v>0</v>
      </c>
      <c r="L32" s="7">
        <v>1</v>
      </c>
      <c r="M32" s="8">
        <v>1</v>
      </c>
      <c r="N32" s="8">
        <v>1</v>
      </c>
      <c r="O32" s="7">
        <v>1</v>
      </c>
      <c r="P32" s="7">
        <v>1</v>
      </c>
      <c r="Q32" s="7">
        <v>1</v>
      </c>
      <c r="R32" s="7">
        <v>1</v>
      </c>
      <c r="S32" s="10">
        <v>1</v>
      </c>
      <c r="T32" s="7">
        <v>1</v>
      </c>
      <c r="U32" s="8">
        <v>1</v>
      </c>
      <c r="V32" s="7">
        <v>1</v>
      </c>
      <c r="W32" s="7">
        <v>1</v>
      </c>
      <c r="X32" s="7">
        <v>1</v>
      </c>
      <c r="Y32" s="10">
        <v>1</v>
      </c>
      <c r="Z32" s="7">
        <v>1</v>
      </c>
      <c r="AA32" s="8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10">
        <v>1</v>
      </c>
      <c r="AH32" s="7">
        <v>0</v>
      </c>
      <c r="AI32" s="7">
        <v>0</v>
      </c>
      <c r="AJ32" s="7">
        <v>1</v>
      </c>
      <c r="AK32" s="7">
        <v>1</v>
      </c>
      <c r="AL32" s="7">
        <v>0</v>
      </c>
      <c r="AM32" s="7">
        <v>1</v>
      </c>
      <c r="AN32" s="7">
        <v>1</v>
      </c>
      <c r="AO32" s="7">
        <v>1</v>
      </c>
      <c r="AP32" s="8">
        <v>0</v>
      </c>
      <c r="AQ32" s="8">
        <v>1</v>
      </c>
      <c r="AR32" s="8">
        <v>1</v>
      </c>
      <c r="AS32" s="10">
        <v>0</v>
      </c>
      <c r="AT32" s="7">
        <v>0</v>
      </c>
      <c r="AU32" s="7">
        <v>1</v>
      </c>
      <c r="AV32" s="8">
        <v>1</v>
      </c>
      <c r="AW32" s="8">
        <v>0</v>
      </c>
      <c r="AX32" s="7">
        <v>1</v>
      </c>
      <c r="AY32" s="7">
        <v>1</v>
      </c>
      <c r="AZ32" s="10">
        <v>1</v>
      </c>
      <c r="BA32" s="7">
        <v>1</v>
      </c>
      <c r="BB32" s="7">
        <v>1</v>
      </c>
      <c r="BC32" s="7">
        <v>1</v>
      </c>
      <c r="BD32" t="s">
        <v>66</v>
      </c>
    </row>
    <row r="33" spans="1:56" x14ac:dyDescent="0.2">
      <c r="A33" t="s">
        <v>77</v>
      </c>
      <c r="D33">
        <v>7.5</v>
      </c>
      <c r="E33">
        <v>30</v>
      </c>
      <c r="F33" s="7">
        <v>1</v>
      </c>
      <c r="G33" s="7">
        <v>0</v>
      </c>
      <c r="H33" s="7">
        <v>0</v>
      </c>
      <c r="I33" s="8">
        <v>1</v>
      </c>
      <c r="J33" s="7">
        <v>1</v>
      </c>
      <c r="K33" s="7">
        <v>1</v>
      </c>
      <c r="L33" s="7">
        <v>1</v>
      </c>
      <c r="M33" s="8">
        <v>0</v>
      </c>
      <c r="N33" s="8">
        <v>1</v>
      </c>
      <c r="O33" s="7">
        <v>1</v>
      </c>
      <c r="P33" s="7">
        <v>1</v>
      </c>
      <c r="Q33" s="7">
        <v>0</v>
      </c>
      <c r="R33" s="7">
        <v>0</v>
      </c>
      <c r="S33" s="10">
        <v>1</v>
      </c>
      <c r="T33" s="7">
        <v>1</v>
      </c>
      <c r="U33" s="8">
        <v>0</v>
      </c>
      <c r="V33" s="7">
        <v>1</v>
      </c>
      <c r="W33" s="7">
        <v>0</v>
      </c>
      <c r="X33" s="7">
        <v>0</v>
      </c>
      <c r="Y33" s="10">
        <v>0</v>
      </c>
      <c r="Z33" s="7">
        <v>1</v>
      </c>
      <c r="AA33" s="8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10">
        <v>0</v>
      </c>
      <c r="AH33" s="7">
        <v>0</v>
      </c>
      <c r="AI33" s="7">
        <v>0</v>
      </c>
      <c r="AJ33" s="7">
        <v>1</v>
      </c>
      <c r="AK33" s="7">
        <v>0</v>
      </c>
      <c r="AL33" s="7">
        <v>1</v>
      </c>
      <c r="AM33" s="7">
        <v>1</v>
      </c>
      <c r="AN33" s="7">
        <v>1</v>
      </c>
      <c r="AO33" s="7">
        <v>0</v>
      </c>
      <c r="AP33" s="8">
        <v>0</v>
      </c>
      <c r="AQ33" s="8">
        <v>1</v>
      </c>
      <c r="AR33" s="8">
        <v>1</v>
      </c>
      <c r="AS33" s="10">
        <v>0</v>
      </c>
      <c r="AT33" s="7">
        <v>0</v>
      </c>
      <c r="AU33" s="7">
        <v>1</v>
      </c>
      <c r="AV33" s="8">
        <v>1</v>
      </c>
      <c r="AW33" s="8">
        <v>0</v>
      </c>
      <c r="AX33" s="7">
        <v>0</v>
      </c>
      <c r="AY33" s="7">
        <v>1</v>
      </c>
      <c r="AZ33" s="10">
        <v>0</v>
      </c>
      <c r="BA33" s="7">
        <v>1</v>
      </c>
      <c r="BB33" s="7">
        <v>1</v>
      </c>
      <c r="BC33" s="7">
        <v>1</v>
      </c>
      <c r="BD33" t="s">
        <v>63</v>
      </c>
    </row>
    <row r="34" spans="1:56" x14ac:dyDescent="0.2">
      <c r="A34" t="s">
        <v>110</v>
      </c>
      <c r="D34" s="4">
        <v>8.15</v>
      </c>
      <c r="E34">
        <v>36</v>
      </c>
      <c r="F34" s="7">
        <v>1</v>
      </c>
      <c r="G34" s="7">
        <v>1</v>
      </c>
      <c r="H34" s="7">
        <v>1</v>
      </c>
      <c r="I34" s="8">
        <v>1</v>
      </c>
      <c r="J34" s="7">
        <v>1</v>
      </c>
      <c r="K34" s="7">
        <v>0</v>
      </c>
      <c r="L34" s="7">
        <v>1</v>
      </c>
      <c r="M34" s="8">
        <v>0</v>
      </c>
      <c r="N34" s="8">
        <v>0</v>
      </c>
      <c r="O34" s="7">
        <v>1</v>
      </c>
      <c r="P34" s="7">
        <v>1</v>
      </c>
      <c r="Q34" s="7">
        <v>1</v>
      </c>
      <c r="R34" s="7">
        <v>1</v>
      </c>
      <c r="S34" s="10">
        <v>1</v>
      </c>
      <c r="T34" s="7">
        <v>1</v>
      </c>
      <c r="U34" s="8">
        <v>0</v>
      </c>
      <c r="V34" s="7">
        <v>1</v>
      </c>
      <c r="W34" s="7">
        <v>1</v>
      </c>
      <c r="X34" s="7">
        <v>1</v>
      </c>
      <c r="Y34" s="10">
        <v>1</v>
      </c>
      <c r="Z34" s="7">
        <v>1</v>
      </c>
      <c r="AA34" s="8">
        <v>1</v>
      </c>
      <c r="AB34" s="7">
        <v>1</v>
      </c>
      <c r="AC34" s="7">
        <v>1</v>
      </c>
      <c r="AD34" s="7">
        <v>0</v>
      </c>
      <c r="AE34" s="7">
        <v>0</v>
      </c>
      <c r="AF34" s="7">
        <v>1</v>
      </c>
      <c r="AG34" s="10">
        <v>0</v>
      </c>
      <c r="AH34" s="7">
        <v>0</v>
      </c>
      <c r="AI34" s="7">
        <v>1</v>
      </c>
      <c r="AJ34" s="7">
        <v>1</v>
      </c>
      <c r="AK34" s="7">
        <v>1</v>
      </c>
      <c r="AL34" s="7">
        <v>0</v>
      </c>
      <c r="AM34" s="7">
        <v>1</v>
      </c>
      <c r="AN34" s="7">
        <v>0</v>
      </c>
      <c r="AO34" s="7">
        <v>0</v>
      </c>
      <c r="AP34" s="8">
        <v>1</v>
      </c>
      <c r="AQ34" s="8">
        <v>1</v>
      </c>
      <c r="AR34" s="8">
        <v>1</v>
      </c>
      <c r="AS34" s="10">
        <v>1</v>
      </c>
      <c r="AT34" s="7">
        <v>1</v>
      </c>
      <c r="AU34" s="7">
        <v>0</v>
      </c>
      <c r="AV34" s="8">
        <v>1</v>
      </c>
      <c r="AW34" s="8">
        <v>1</v>
      </c>
      <c r="AX34" s="7">
        <v>1</v>
      </c>
      <c r="AY34" s="7">
        <v>1</v>
      </c>
      <c r="AZ34" s="10">
        <v>0</v>
      </c>
      <c r="BA34" s="7">
        <v>0</v>
      </c>
      <c r="BB34" s="7">
        <v>1</v>
      </c>
      <c r="BC34" s="7">
        <v>1</v>
      </c>
      <c r="BD34" t="s">
        <v>61</v>
      </c>
    </row>
    <row r="35" spans="1:56" x14ac:dyDescent="0.2">
      <c r="A35" t="s">
        <v>145</v>
      </c>
      <c r="D35">
        <v>8.19</v>
      </c>
      <c r="E35">
        <v>33</v>
      </c>
      <c r="F35" s="7">
        <v>1</v>
      </c>
      <c r="G35" s="7">
        <v>0</v>
      </c>
      <c r="H35" s="7">
        <v>1</v>
      </c>
      <c r="I35" s="8">
        <v>1</v>
      </c>
      <c r="J35" s="7">
        <v>0</v>
      </c>
      <c r="K35" s="7">
        <v>1</v>
      </c>
      <c r="L35" s="7">
        <v>1</v>
      </c>
      <c r="M35" s="8">
        <v>0</v>
      </c>
      <c r="N35" s="8">
        <v>0</v>
      </c>
      <c r="O35" s="7">
        <v>1</v>
      </c>
      <c r="P35" s="7">
        <v>1</v>
      </c>
      <c r="Q35" s="7">
        <v>1</v>
      </c>
      <c r="R35" s="7">
        <v>0</v>
      </c>
      <c r="S35" s="10">
        <v>1</v>
      </c>
      <c r="T35" s="7">
        <v>1</v>
      </c>
      <c r="U35" s="8">
        <v>1</v>
      </c>
      <c r="V35" s="7">
        <v>1</v>
      </c>
      <c r="W35" s="7">
        <v>0</v>
      </c>
      <c r="X35" s="7">
        <v>0</v>
      </c>
      <c r="Y35" s="10">
        <v>0</v>
      </c>
      <c r="Z35" s="7">
        <v>1</v>
      </c>
      <c r="AA35" s="8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10">
        <v>0</v>
      </c>
      <c r="AH35" s="7">
        <v>0</v>
      </c>
      <c r="AI35" s="7">
        <v>1</v>
      </c>
      <c r="AJ35" s="7">
        <v>1</v>
      </c>
      <c r="AK35" s="7">
        <v>0</v>
      </c>
      <c r="AL35" s="7">
        <v>1</v>
      </c>
      <c r="AM35" s="7">
        <v>1</v>
      </c>
      <c r="AN35" s="7">
        <v>0</v>
      </c>
      <c r="AO35" s="7">
        <v>1</v>
      </c>
      <c r="AP35" s="8">
        <v>1</v>
      </c>
      <c r="AQ35" s="8">
        <v>1</v>
      </c>
      <c r="AR35" s="8">
        <v>1</v>
      </c>
      <c r="AS35" s="10">
        <v>0</v>
      </c>
      <c r="AT35" s="7">
        <v>1</v>
      </c>
      <c r="AU35" s="7">
        <v>1</v>
      </c>
      <c r="AV35" s="8">
        <v>0</v>
      </c>
      <c r="AW35" s="8">
        <v>0</v>
      </c>
      <c r="AX35" s="7">
        <v>0</v>
      </c>
      <c r="AY35" s="7">
        <v>0</v>
      </c>
      <c r="AZ35" s="10">
        <v>1</v>
      </c>
      <c r="BA35" s="7">
        <v>1</v>
      </c>
      <c r="BB35" s="7">
        <v>1</v>
      </c>
      <c r="BC35" s="7">
        <v>1</v>
      </c>
      <c r="BD35" t="s">
        <v>61</v>
      </c>
    </row>
    <row r="36" spans="1:56" x14ac:dyDescent="0.2">
      <c r="A36" t="s">
        <v>93</v>
      </c>
      <c r="D36">
        <v>8.1999999999999993</v>
      </c>
      <c r="E36">
        <v>36</v>
      </c>
      <c r="F36" s="7">
        <v>1</v>
      </c>
      <c r="G36" s="7">
        <v>1</v>
      </c>
      <c r="H36" s="7">
        <v>0</v>
      </c>
      <c r="I36" s="8">
        <v>0</v>
      </c>
      <c r="J36" s="7">
        <v>1</v>
      </c>
      <c r="K36" s="7">
        <v>1</v>
      </c>
      <c r="L36" s="7">
        <v>1</v>
      </c>
      <c r="M36" s="8">
        <v>0</v>
      </c>
      <c r="N36" s="8">
        <v>0</v>
      </c>
      <c r="O36" s="7">
        <v>0</v>
      </c>
      <c r="P36" s="7">
        <v>1</v>
      </c>
      <c r="Q36" s="7">
        <v>1</v>
      </c>
      <c r="R36" s="7">
        <v>1</v>
      </c>
      <c r="S36" s="10">
        <v>1</v>
      </c>
      <c r="T36" s="7">
        <v>1</v>
      </c>
      <c r="U36" s="8">
        <v>1</v>
      </c>
      <c r="V36" s="7">
        <v>1</v>
      </c>
      <c r="W36" s="7">
        <v>1</v>
      </c>
      <c r="X36" s="7">
        <v>0</v>
      </c>
      <c r="Y36" s="10">
        <v>0</v>
      </c>
      <c r="Z36" s="7">
        <v>1</v>
      </c>
      <c r="AA36" s="8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10">
        <v>0</v>
      </c>
      <c r="AH36" s="7">
        <v>0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0</v>
      </c>
      <c r="AO36" s="7">
        <v>1</v>
      </c>
      <c r="AP36" s="8">
        <v>1</v>
      </c>
      <c r="AQ36" s="8">
        <v>1</v>
      </c>
      <c r="AR36" s="8">
        <v>1</v>
      </c>
      <c r="AS36" s="10">
        <v>1</v>
      </c>
      <c r="AT36" s="7">
        <v>0</v>
      </c>
      <c r="AU36" s="7">
        <v>0</v>
      </c>
      <c r="AV36" s="8">
        <v>0</v>
      </c>
      <c r="AW36" s="8">
        <v>1</v>
      </c>
      <c r="AX36" s="7">
        <v>1</v>
      </c>
      <c r="AY36" s="7">
        <v>0</v>
      </c>
      <c r="AZ36" s="10">
        <v>1</v>
      </c>
      <c r="BA36" s="7">
        <v>1</v>
      </c>
      <c r="BB36" s="7">
        <v>1</v>
      </c>
      <c r="BC36" s="7">
        <v>1</v>
      </c>
      <c r="BD36" t="s">
        <v>61</v>
      </c>
    </row>
    <row r="37" spans="1:56" x14ac:dyDescent="0.2">
      <c r="A37" t="s">
        <v>189</v>
      </c>
      <c r="D37">
        <v>8.3000000000000007</v>
      </c>
      <c r="E37">
        <v>24</v>
      </c>
      <c r="F37" s="7">
        <v>1</v>
      </c>
      <c r="G37" s="7">
        <v>1</v>
      </c>
      <c r="H37" s="7">
        <v>0</v>
      </c>
      <c r="I37" s="8">
        <v>1</v>
      </c>
      <c r="J37" s="7">
        <v>1</v>
      </c>
      <c r="K37" s="7">
        <v>1</v>
      </c>
      <c r="L37" s="7">
        <v>0</v>
      </c>
      <c r="M37" s="8">
        <v>0</v>
      </c>
      <c r="N37" s="8">
        <v>0</v>
      </c>
      <c r="O37" s="7">
        <v>1</v>
      </c>
      <c r="P37" s="7">
        <v>0</v>
      </c>
      <c r="Q37" s="7">
        <v>0</v>
      </c>
      <c r="R37" s="7">
        <v>0</v>
      </c>
      <c r="S37" s="10">
        <v>1</v>
      </c>
      <c r="T37" s="7">
        <v>1</v>
      </c>
      <c r="U37" s="8">
        <v>1</v>
      </c>
      <c r="V37" s="7">
        <v>0</v>
      </c>
      <c r="W37" s="7">
        <v>1</v>
      </c>
      <c r="X37" s="7">
        <v>0</v>
      </c>
      <c r="Y37" s="10">
        <v>1</v>
      </c>
      <c r="Z37" s="7">
        <v>0</v>
      </c>
      <c r="AA37" s="8">
        <v>0</v>
      </c>
      <c r="AB37" s="7">
        <v>1</v>
      </c>
      <c r="AC37" s="7">
        <v>1</v>
      </c>
      <c r="AD37" s="7">
        <v>0</v>
      </c>
      <c r="AE37" s="7">
        <v>1</v>
      </c>
      <c r="AF37" s="7">
        <v>0</v>
      </c>
      <c r="AG37" s="10">
        <v>0</v>
      </c>
      <c r="AH37" s="7">
        <v>0</v>
      </c>
      <c r="AI37" s="7">
        <v>0</v>
      </c>
      <c r="AJ37" s="7">
        <v>1</v>
      </c>
      <c r="AK37" s="7">
        <v>1</v>
      </c>
      <c r="AL37" s="7">
        <v>0</v>
      </c>
      <c r="AM37" s="7">
        <v>1</v>
      </c>
      <c r="AN37" s="7">
        <v>1</v>
      </c>
      <c r="AO37" s="7">
        <v>0</v>
      </c>
      <c r="AP37" s="8">
        <v>0</v>
      </c>
      <c r="AQ37" s="8">
        <v>1</v>
      </c>
      <c r="AR37" s="8">
        <v>1</v>
      </c>
      <c r="AS37" s="10">
        <v>1</v>
      </c>
      <c r="AT37" s="7">
        <v>1</v>
      </c>
      <c r="AU37" s="7">
        <v>0</v>
      </c>
      <c r="AV37" s="8">
        <v>0</v>
      </c>
      <c r="AW37" s="8">
        <v>0</v>
      </c>
      <c r="AX37" s="7">
        <v>0</v>
      </c>
      <c r="AY37" s="7">
        <v>0</v>
      </c>
      <c r="AZ37" s="10">
        <v>0</v>
      </c>
      <c r="BA37" s="7">
        <v>1</v>
      </c>
      <c r="BB37" s="7">
        <v>1</v>
      </c>
      <c r="BC37" s="7">
        <v>0</v>
      </c>
      <c r="BD37" t="s">
        <v>72</v>
      </c>
    </row>
    <row r="38" spans="1:56" x14ac:dyDescent="0.2">
      <c r="A38" t="s">
        <v>74</v>
      </c>
      <c r="D38">
        <v>8.33</v>
      </c>
      <c r="E38">
        <v>39</v>
      </c>
      <c r="F38" s="7">
        <v>1</v>
      </c>
      <c r="G38" s="7">
        <v>1</v>
      </c>
      <c r="H38" s="7">
        <v>0</v>
      </c>
      <c r="I38" s="8">
        <v>1</v>
      </c>
      <c r="J38" s="7">
        <v>1</v>
      </c>
      <c r="K38" s="7">
        <v>1</v>
      </c>
      <c r="L38" s="7">
        <v>1</v>
      </c>
      <c r="M38" s="8">
        <v>0</v>
      </c>
      <c r="N38" s="8">
        <v>0</v>
      </c>
      <c r="O38" s="7">
        <v>1</v>
      </c>
      <c r="P38" s="7">
        <v>1</v>
      </c>
      <c r="Q38" s="7">
        <v>1</v>
      </c>
      <c r="R38" s="7">
        <v>1</v>
      </c>
      <c r="S38" s="10">
        <v>1</v>
      </c>
      <c r="T38" s="7">
        <v>1</v>
      </c>
      <c r="U38" s="8">
        <v>1</v>
      </c>
      <c r="V38" s="7">
        <v>1</v>
      </c>
      <c r="W38" s="7">
        <v>1</v>
      </c>
      <c r="X38" s="7">
        <v>0</v>
      </c>
      <c r="Y38" s="10">
        <v>1</v>
      </c>
      <c r="Z38" s="7">
        <v>1</v>
      </c>
      <c r="AA38" s="8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10">
        <v>0</v>
      </c>
      <c r="AH38" s="7">
        <v>0</v>
      </c>
      <c r="AI38" s="7">
        <v>1</v>
      </c>
      <c r="AJ38" s="7">
        <v>0</v>
      </c>
      <c r="AK38" s="7">
        <v>1</v>
      </c>
      <c r="AL38" s="7">
        <v>1</v>
      </c>
      <c r="AM38" s="7">
        <v>1</v>
      </c>
      <c r="AN38" s="7">
        <v>0</v>
      </c>
      <c r="AO38" s="7">
        <v>1</v>
      </c>
      <c r="AP38" s="8">
        <v>1</v>
      </c>
      <c r="AQ38" s="8">
        <v>1</v>
      </c>
      <c r="AR38" s="8">
        <v>1</v>
      </c>
      <c r="AS38" s="10">
        <v>0</v>
      </c>
      <c r="AT38" s="7">
        <v>1</v>
      </c>
      <c r="AU38" s="7">
        <v>1</v>
      </c>
      <c r="AV38" s="8">
        <v>0</v>
      </c>
      <c r="AW38" s="8">
        <v>1</v>
      </c>
      <c r="AX38" s="7">
        <v>1</v>
      </c>
      <c r="AY38" s="7">
        <v>1</v>
      </c>
      <c r="AZ38" s="10">
        <v>0</v>
      </c>
      <c r="BA38" s="7">
        <v>1</v>
      </c>
      <c r="BB38" s="7">
        <v>1</v>
      </c>
      <c r="BC38" s="7">
        <v>1</v>
      </c>
      <c r="BD38" t="s">
        <v>66</v>
      </c>
    </row>
    <row r="39" spans="1:56" x14ac:dyDescent="0.2">
      <c r="A39" t="s">
        <v>208</v>
      </c>
      <c r="D39">
        <v>8.3699999999999992</v>
      </c>
      <c r="E39">
        <v>30</v>
      </c>
      <c r="F39" s="7">
        <v>1</v>
      </c>
      <c r="G39" s="7">
        <v>0</v>
      </c>
      <c r="H39" s="7">
        <v>0</v>
      </c>
      <c r="I39" s="8">
        <v>1</v>
      </c>
      <c r="J39" s="7">
        <v>1</v>
      </c>
      <c r="K39" s="7">
        <v>1</v>
      </c>
      <c r="L39" s="7">
        <v>1</v>
      </c>
      <c r="M39" s="8">
        <v>0</v>
      </c>
      <c r="N39" s="8">
        <v>1</v>
      </c>
      <c r="O39" s="7">
        <v>1</v>
      </c>
      <c r="P39" s="7">
        <v>1</v>
      </c>
      <c r="Q39" s="7">
        <v>0</v>
      </c>
      <c r="R39" s="7">
        <v>0</v>
      </c>
      <c r="S39" s="10">
        <v>1</v>
      </c>
      <c r="T39" s="7">
        <v>1</v>
      </c>
      <c r="U39" s="8">
        <v>0</v>
      </c>
      <c r="V39" s="7">
        <v>1</v>
      </c>
      <c r="W39" s="7">
        <v>0</v>
      </c>
      <c r="X39" s="7">
        <v>0</v>
      </c>
      <c r="Y39" s="10">
        <v>1</v>
      </c>
      <c r="Z39" s="7">
        <v>1</v>
      </c>
      <c r="AA39" s="8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10">
        <v>0</v>
      </c>
      <c r="AH39" s="7">
        <v>0</v>
      </c>
      <c r="AI39" s="7">
        <v>0</v>
      </c>
      <c r="AJ39" s="7">
        <v>1</v>
      </c>
      <c r="AK39" s="7">
        <v>0</v>
      </c>
      <c r="AL39" s="7">
        <v>1</v>
      </c>
      <c r="AM39" s="7">
        <v>1</v>
      </c>
      <c r="AN39" s="7">
        <v>1</v>
      </c>
      <c r="AO39" s="7">
        <v>0</v>
      </c>
      <c r="AP39" s="8">
        <v>0</v>
      </c>
      <c r="AQ39" s="8">
        <v>0</v>
      </c>
      <c r="AR39" s="8">
        <v>1</v>
      </c>
      <c r="AS39" s="10">
        <v>0</v>
      </c>
      <c r="AT39" s="7">
        <v>1</v>
      </c>
      <c r="AU39" s="7">
        <v>1</v>
      </c>
      <c r="AV39" s="8">
        <v>1</v>
      </c>
      <c r="AW39" s="8">
        <v>0</v>
      </c>
      <c r="AX39" s="7">
        <v>0</v>
      </c>
      <c r="AY39" s="7">
        <v>0</v>
      </c>
      <c r="AZ39" s="10">
        <v>0</v>
      </c>
      <c r="BA39" s="7">
        <v>1</v>
      </c>
      <c r="BB39" s="7">
        <v>1</v>
      </c>
      <c r="BC39" s="7">
        <v>1</v>
      </c>
      <c r="BD39" t="s">
        <v>63</v>
      </c>
    </row>
    <row r="40" spans="1:56" x14ac:dyDescent="0.2">
      <c r="A40" t="s">
        <v>69</v>
      </c>
      <c r="D40">
        <v>8.5500000000000007</v>
      </c>
      <c r="E40">
        <v>40</v>
      </c>
      <c r="F40" s="7">
        <v>1</v>
      </c>
      <c r="G40" s="7">
        <v>1</v>
      </c>
      <c r="H40" s="7">
        <v>1</v>
      </c>
      <c r="I40" s="8">
        <v>1</v>
      </c>
      <c r="J40" s="7">
        <v>1</v>
      </c>
      <c r="K40" s="7">
        <v>1</v>
      </c>
      <c r="L40" s="7">
        <v>1</v>
      </c>
      <c r="M40" s="8">
        <v>0</v>
      </c>
      <c r="N40" s="8">
        <v>0</v>
      </c>
      <c r="O40" s="7">
        <v>1</v>
      </c>
      <c r="P40" s="7">
        <v>1</v>
      </c>
      <c r="Q40" s="7">
        <v>1</v>
      </c>
      <c r="R40" s="7">
        <v>1</v>
      </c>
      <c r="S40" s="10">
        <v>1</v>
      </c>
      <c r="T40" s="7">
        <v>1</v>
      </c>
      <c r="U40" s="8">
        <v>1</v>
      </c>
      <c r="V40" s="7">
        <v>1</v>
      </c>
      <c r="W40" s="7">
        <v>1</v>
      </c>
      <c r="X40" s="7">
        <v>0</v>
      </c>
      <c r="Y40" s="10">
        <v>1</v>
      </c>
      <c r="Z40" s="7">
        <v>1</v>
      </c>
      <c r="AA40" s="8">
        <v>1</v>
      </c>
      <c r="AB40" s="7">
        <v>1</v>
      </c>
      <c r="AC40" s="7">
        <v>1</v>
      </c>
      <c r="AD40" s="7">
        <v>1</v>
      </c>
      <c r="AE40" s="7">
        <v>0</v>
      </c>
      <c r="AF40" s="7">
        <v>1</v>
      </c>
      <c r="AG40" s="10">
        <v>0</v>
      </c>
      <c r="AH40" s="7">
        <v>0</v>
      </c>
      <c r="AI40" s="7">
        <v>1</v>
      </c>
      <c r="AJ40" s="7">
        <v>1</v>
      </c>
      <c r="AK40" s="7">
        <v>0</v>
      </c>
      <c r="AL40" s="7">
        <v>0</v>
      </c>
      <c r="AM40" s="7">
        <v>1</v>
      </c>
      <c r="AN40" s="7">
        <v>1</v>
      </c>
      <c r="AO40" s="7">
        <v>1</v>
      </c>
      <c r="AP40" s="8">
        <v>1</v>
      </c>
      <c r="AQ40" s="8">
        <v>1</v>
      </c>
      <c r="AR40" s="8">
        <v>1</v>
      </c>
      <c r="AS40" s="10">
        <v>1</v>
      </c>
      <c r="AT40" s="7">
        <v>1</v>
      </c>
      <c r="AU40" s="7">
        <v>0</v>
      </c>
      <c r="AV40" s="8">
        <v>1</v>
      </c>
      <c r="AW40" s="8">
        <v>1</v>
      </c>
      <c r="AX40" s="7">
        <v>1</v>
      </c>
      <c r="AY40" s="7">
        <v>1</v>
      </c>
      <c r="AZ40" s="10">
        <v>0</v>
      </c>
      <c r="BA40" s="7">
        <v>1</v>
      </c>
      <c r="BB40" s="7">
        <v>1</v>
      </c>
      <c r="BC40" s="7">
        <v>1</v>
      </c>
      <c r="BD40" t="s">
        <v>66</v>
      </c>
    </row>
    <row r="41" spans="1:56" x14ac:dyDescent="0.2">
      <c r="A41" t="s">
        <v>220</v>
      </c>
      <c r="D41">
        <v>9.11</v>
      </c>
      <c r="E41">
        <v>39</v>
      </c>
      <c r="F41" s="7">
        <v>1</v>
      </c>
      <c r="G41" s="7">
        <v>1</v>
      </c>
      <c r="H41" s="7">
        <v>1</v>
      </c>
      <c r="I41" s="8">
        <v>1</v>
      </c>
      <c r="J41" s="7">
        <v>1</v>
      </c>
      <c r="K41" s="7">
        <v>1</v>
      </c>
      <c r="L41" s="7">
        <v>1</v>
      </c>
      <c r="M41" s="8">
        <v>0</v>
      </c>
      <c r="N41" s="8">
        <v>0</v>
      </c>
      <c r="O41" s="7">
        <v>1</v>
      </c>
      <c r="P41" s="7">
        <v>0</v>
      </c>
      <c r="Q41" s="7">
        <v>1</v>
      </c>
      <c r="R41" s="7">
        <v>1</v>
      </c>
      <c r="S41" s="10">
        <v>1</v>
      </c>
      <c r="T41" s="7">
        <v>1</v>
      </c>
      <c r="U41" s="8">
        <v>1</v>
      </c>
      <c r="V41" s="7">
        <v>1</v>
      </c>
      <c r="W41" s="7">
        <v>1</v>
      </c>
      <c r="X41" s="7">
        <v>0</v>
      </c>
      <c r="Y41" s="10">
        <v>1</v>
      </c>
      <c r="Z41" s="7">
        <v>1</v>
      </c>
      <c r="AA41" s="8">
        <v>1</v>
      </c>
      <c r="AB41" s="7">
        <v>1</v>
      </c>
      <c r="AC41" s="7">
        <v>1</v>
      </c>
      <c r="AD41" s="7">
        <v>1</v>
      </c>
      <c r="AE41" s="7">
        <v>0</v>
      </c>
      <c r="AF41" s="7">
        <v>1</v>
      </c>
      <c r="AG41" s="10">
        <v>0</v>
      </c>
      <c r="AH41" s="7">
        <v>0</v>
      </c>
      <c r="AI41" s="7">
        <v>1</v>
      </c>
      <c r="AJ41" s="7">
        <v>1</v>
      </c>
      <c r="AK41" s="7">
        <v>0</v>
      </c>
      <c r="AL41" s="7">
        <v>0</v>
      </c>
      <c r="AM41" s="7">
        <v>1</v>
      </c>
      <c r="AN41" s="7">
        <v>1</v>
      </c>
      <c r="AO41" s="7">
        <v>1</v>
      </c>
      <c r="AP41" s="8">
        <v>1</v>
      </c>
      <c r="AQ41" s="8">
        <v>1</v>
      </c>
      <c r="AR41" s="8">
        <v>1</v>
      </c>
      <c r="AS41" s="10">
        <v>1</v>
      </c>
      <c r="AT41" s="7">
        <v>1</v>
      </c>
      <c r="AU41" s="7">
        <v>0</v>
      </c>
      <c r="AV41" s="8">
        <v>1</v>
      </c>
      <c r="AW41" s="8">
        <v>1</v>
      </c>
      <c r="AX41" s="7">
        <v>1</v>
      </c>
      <c r="AY41" s="7">
        <v>1</v>
      </c>
      <c r="AZ41" s="10">
        <v>0</v>
      </c>
      <c r="BA41" s="7">
        <v>1</v>
      </c>
      <c r="BB41" s="7">
        <v>1</v>
      </c>
      <c r="BC41" s="7">
        <v>1</v>
      </c>
      <c r="BD41" t="s">
        <v>66</v>
      </c>
    </row>
    <row r="42" spans="1:56" x14ac:dyDescent="0.2">
      <c r="A42" t="s">
        <v>78</v>
      </c>
      <c r="D42">
        <v>9.16</v>
      </c>
      <c r="E42">
        <v>45</v>
      </c>
      <c r="F42" s="7">
        <v>1</v>
      </c>
      <c r="G42" s="7">
        <v>0</v>
      </c>
      <c r="H42" s="7">
        <v>1</v>
      </c>
      <c r="I42" s="8">
        <v>0</v>
      </c>
      <c r="J42" s="7">
        <v>1</v>
      </c>
      <c r="K42" s="7">
        <v>1</v>
      </c>
      <c r="L42" s="7">
        <v>1</v>
      </c>
      <c r="M42" s="8">
        <v>1</v>
      </c>
      <c r="N42" s="8">
        <v>0</v>
      </c>
      <c r="O42" s="7">
        <v>1</v>
      </c>
      <c r="P42" s="7">
        <v>1</v>
      </c>
      <c r="Q42" s="7">
        <v>1</v>
      </c>
      <c r="R42" s="7">
        <v>1</v>
      </c>
      <c r="S42" s="10">
        <v>1</v>
      </c>
      <c r="T42" s="7">
        <v>1</v>
      </c>
      <c r="U42" s="8">
        <v>1</v>
      </c>
      <c r="V42" s="7">
        <v>1</v>
      </c>
      <c r="W42" s="7">
        <v>1</v>
      </c>
      <c r="X42" s="7">
        <v>1</v>
      </c>
      <c r="Y42" s="10">
        <v>1</v>
      </c>
      <c r="Z42" s="7">
        <v>1</v>
      </c>
      <c r="AA42" s="8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10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8">
        <v>1</v>
      </c>
      <c r="AQ42" s="8">
        <v>1</v>
      </c>
      <c r="AR42" s="8">
        <v>1</v>
      </c>
      <c r="AS42" s="10">
        <v>0</v>
      </c>
      <c r="AT42" s="7">
        <v>1</v>
      </c>
      <c r="AU42" s="7">
        <v>1</v>
      </c>
      <c r="AV42" s="8">
        <v>1</v>
      </c>
      <c r="AW42" s="8">
        <v>1</v>
      </c>
      <c r="AX42" s="7">
        <v>1</v>
      </c>
      <c r="AY42" s="7">
        <v>0</v>
      </c>
      <c r="AZ42" s="10">
        <v>1</v>
      </c>
      <c r="BA42" s="7">
        <v>1</v>
      </c>
      <c r="BB42" s="7">
        <v>1</v>
      </c>
      <c r="BC42" s="7">
        <v>1</v>
      </c>
      <c r="BD42" t="s">
        <v>55</v>
      </c>
    </row>
    <row r="43" spans="1:56" x14ac:dyDescent="0.2">
      <c r="A43" t="s">
        <v>99</v>
      </c>
      <c r="D43">
        <v>9.19</v>
      </c>
      <c r="E43">
        <v>43</v>
      </c>
      <c r="F43" s="7">
        <v>1</v>
      </c>
      <c r="G43" s="7">
        <v>1</v>
      </c>
      <c r="H43" s="7">
        <v>1</v>
      </c>
      <c r="I43" s="8">
        <v>1</v>
      </c>
      <c r="J43" s="7">
        <v>1</v>
      </c>
      <c r="K43" s="7">
        <v>1</v>
      </c>
      <c r="L43" s="7">
        <v>1</v>
      </c>
      <c r="M43" s="8">
        <v>0</v>
      </c>
      <c r="N43" s="8">
        <v>0</v>
      </c>
      <c r="O43" s="7">
        <v>1</v>
      </c>
      <c r="P43" s="7">
        <v>1</v>
      </c>
      <c r="Q43" s="7">
        <v>1</v>
      </c>
      <c r="R43" s="7">
        <v>1</v>
      </c>
      <c r="S43" s="10">
        <v>1</v>
      </c>
      <c r="T43" s="7">
        <v>1</v>
      </c>
      <c r="U43" s="8">
        <v>1</v>
      </c>
      <c r="V43" s="7">
        <v>1</v>
      </c>
      <c r="W43" s="7">
        <v>1</v>
      </c>
      <c r="X43" s="7">
        <v>0</v>
      </c>
      <c r="Y43" s="10">
        <v>1</v>
      </c>
      <c r="Z43" s="7">
        <v>1</v>
      </c>
      <c r="AA43" s="8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10">
        <v>1</v>
      </c>
      <c r="AH43" s="7">
        <v>1</v>
      </c>
      <c r="AI43" s="7">
        <v>1</v>
      </c>
      <c r="AJ43" s="7">
        <v>1</v>
      </c>
      <c r="AK43" s="7">
        <v>1</v>
      </c>
      <c r="AL43" s="7">
        <v>0</v>
      </c>
      <c r="AM43" s="7">
        <v>1</v>
      </c>
      <c r="AN43" s="7">
        <v>1</v>
      </c>
      <c r="AO43" s="7">
        <v>1</v>
      </c>
      <c r="AP43" s="8">
        <v>1</v>
      </c>
      <c r="AQ43" s="8">
        <v>1</v>
      </c>
      <c r="AR43" s="8">
        <v>1</v>
      </c>
      <c r="AS43" s="10">
        <v>1</v>
      </c>
      <c r="AT43" s="7">
        <v>1</v>
      </c>
      <c r="AU43" s="7">
        <v>1</v>
      </c>
      <c r="AV43" s="8">
        <v>1</v>
      </c>
      <c r="AW43" s="8">
        <v>1</v>
      </c>
      <c r="AX43" s="7">
        <v>0</v>
      </c>
      <c r="AY43" s="7">
        <v>0</v>
      </c>
      <c r="AZ43" s="10">
        <v>0</v>
      </c>
      <c r="BA43" s="7">
        <v>1</v>
      </c>
      <c r="BB43" s="7">
        <v>1</v>
      </c>
      <c r="BC43" s="7">
        <v>1</v>
      </c>
      <c r="BD43" t="s">
        <v>55</v>
      </c>
    </row>
    <row r="44" spans="1:56" x14ac:dyDescent="0.2">
      <c r="A44" t="s">
        <v>186</v>
      </c>
      <c r="D44">
        <v>9.1999999999999993</v>
      </c>
      <c r="E44">
        <v>31</v>
      </c>
      <c r="F44" s="7">
        <v>1</v>
      </c>
      <c r="G44" s="7">
        <v>1</v>
      </c>
      <c r="H44" s="7">
        <v>0</v>
      </c>
      <c r="I44" s="8">
        <v>1</v>
      </c>
      <c r="J44" s="7">
        <v>0</v>
      </c>
      <c r="K44" s="7">
        <v>1</v>
      </c>
      <c r="L44" s="7">
        <v>1</v>
      </c>
      <c r="M44" s="8">
        <v>1</v>
      </c>
      <c r="N44" s="8">
        <v>0</v>
      </c>
      <c r="O44" s="7">
        <v>1</v>
      </c>
      <c r="P44" s="7">
        <v>0</v>
      </c>
      <c r="Q44" s="7">
        <v>0</v>
      </c>
      <c r="R44" s="7">
        <v>0</v>
      </c>
      <c r="S44" s="10">
        <v>1</v>
      </c>
      <c r="T44" s="7">
        <v>1</v>
      </c>
      <c r="U44" s="8">
        <v>1</v>
      </c>
      <c r="V44" s="7">
        <v>1</v>
      </c>
      <c r="W44" s="7">
        <v>0</v>
      </c>
      <c r="X44" s="7">
        <v>0</v>
      </c>
      <c r="Y44" s="10">
        <v>0</v>
      </c>
      <c r="Z44" s="7">
        <v>1</v>
      </c>
      <c r="AA44" s="8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10">
        <v>0</v>
      </c>
      <c r="AH44" s="7">
        <v>0</v>
      </c>
      <c r="AI44" s="7">
        <v>1</v>
      </c>
      <c r="AJ44" s="7">
        <v>1</v>
      </c>
      <c r="AK44" s="7">
        <v>0</v>
      </c>
      <c r="AL44" s="7">
        <v>1</v>
      </c>
      <c r="AM44" s="7">
        <v>1</v>
      </c>
      <c r="AN44" s="7">
        <v>0</v>
      </c>
      <c r="AO44" s="7">
        <v>0</v>
      </c>
      <c r="AP44" s="8">
        <v>0</v>
      </c>
      <c r="AQ44" s="8">
        <v>1</v>
      </c>
      <c r="AR44" s="8">
        <v>0</v>
      </c>
      <c r="AS44" s="10">
        <v>0</v>
      </c>
      <c r="AT44" s="7">
        <v>1</v>
      </c>
      <c r="AU44" s="7">
        <v>1</v>
      </c>
      <c r="AV44" s="8">
        <v>1</v>
      </c>
      <c r="AW44" s="8">
        <v>0</v>
      </c>
      <c r="AX44" s="7">
        <v>0</v>
      </c>
      <c r="AY44" s="7">
        <v>1</v>
      </c>
      <c r="AZ44" s="10">
        <v>1</v>
      </c>
      <c r="BA44" s="7">
        <v>1</v>
      </c>
      <c r="BB44" s="7">
        <v>1</v>
      </c>
      <c r="BC44" s="7">
        <v>1</v>
      </c>
      <c r="BD44" t="s">
        <v>63</v>
      </c>
    </row>
    <row r="45" spans="1:56" x14ac:dyDescent="0.2">
      <c r="A45" t="s">
        <v>118</v>
      </c>
      <c r="D45">
        <v>9.25</v>
      </c>
      <c r="E45">
        <v>27</v>
      </c>
      <c r="F45" s="7">
        <v>1</v>
      </c>
      <c r="G45" s="7">
        <v>0</v>
      </c>
      <c r="H45" s="7">
        <v>1</v>
      </c>
      <c r="I45" s="8">
        <v>1</v>
      </c>
      <c r="J45" s="7">
        <v>1</v>
      </c>
      <c r="K45" s="7">
        <v>1</v>
      </c>
      <c r="L45" s="7">
        <v>0</v>
      </c>
      <c r="M45" s="8">
        <v>0</v>
      </c>
      <c r="N45" s="8">
        <v>1</v>
      </c>
      <c r="O45" s="7">
        <v>1</v>
      </c>
      <c r="P45" s="7">
        <v>1</v>
      </c>
      <c r="Q45" s="7">
        <v>0</v>
      </c>
      <c r="R45" s="7">
        <v>1</v>
      </c>
      <c r="S45" s="10">
        <v>1</v>
      </c>
      <c r="T45" s="7">
        <v>1</v>
      </c>
      <c r="U45" s="8">
        <v>0</v>
      </c>
      <c r="V45" s="7">
        <v>0</v>
      </c>
      <c r="W45" s="7">
        <v>1</v>
      </c>
      <c r="X45" s="7">
        <v>1</v>
      </c>
      <c r="Y45" s="10">
        <v>1</v>
      </c>
      <c r="Z45" s="7">
        <v>1</v>
      </c>
      <c r="AA45" s="8">
        <v>1</v>
      </c>
      <c r="AB45" s="7">
        <v>1</v>
      </c>
      <c r="AC45" s="7">
        <v>0</v>
      </c>
      <c r="AD45" s="7">
        <v>1</v>
      </c>
      <c r="AE45" s="7">
        <v>0</v>
      </c>
      <c r="AF45" s="7">
        <v>1</v>
      </c>
      <c r="AG45" s="10">
        <v>0</v>
      </c>
      <c r="AH45" s="7">
        <v>0</v>
      </c>
      <c r="AI45" s="7">
        <v>0</v>
      </c>
      <c r="AJ45" s="7">
        <v>0</v>
      </c>
      <c r="AK45" s="7">
        <v>0</v>
      </c>
      <c r="AL45" s="7">
        <v>1</v>
      </c>
      <c r="AM45" s="7">
        <v>1</v>
      </c>
      <c r="AN45" s="7">
        <v>1</v>
      </c>
      <c r="AO45" s="7">
        <v>0</v>
      </c>
      <c r="AP45" s="8">
        <v>1</v>
      </c>
      <c r="AQ45" s="8">
        <v>1</v>
      </c>
      <c r="AR45" s="8">
        <v>0</v>
      </c>
      <c r="AS45" s="10">
        <v>0</v>
      </c>
      <c r="AT45" s="7">
        <v>0</v>
      </c>
      <c r="AU45" s="7">
        <v>1</v>
      </c>
      <c r="AV45" s="8">
        <v>0</v>
      </c>
      <c r="AW45" s="8">
        <v>0</v>
      </c>
      <c r="AX45" s="7">
        <v>0</v>
      </c>
      <c r="AY45" s="7">
        <v>0</v>
      </c>
      <c r="AZ45" s="10">
        <v>0</v>
      </c>
      <c r="BA45" s="7">
        <v>0</v>
      </c>
      <c r="BB45" s="7">
        <v>1</v>
      </c>
      <c r="BC45" s="7">
        <v>1</v>
      </c>
      <c r="BD45" t="s">
        <v>63</v>
      </c>
    </row>
    <row r="46" spans="1:56" x14ac:dyDescent="0.2">
      <c r="A46" t="s">
        <v>147</v>
      </c>
      <c r="D46">
        <v>9.35</v>
      </c>
      <c r="E46">
        <v>27</v>
      </c>
      <c r="F46" s="7">
        <v>1</v>
      </c>
      <c r="G46" s="7">
        <v>0</v>
      </c>
      <c r="H46" s="7">
        <v>0</v>
      </c>
      <c r="I46" s="8">
        <v>1</v>
      </c>
      <c r="J46" s="7">
        <v>0</v>
      </c>
      <c r="K46" s="7">
        <v>1</v>
      </c>
      <c r="L46" s="7">
        <v>0</v>
      </c>
      <c r="M46" s="8">
        <v>0</v>
      </c>
      <c r="N46" s="8">
        <v>1</v>
      </c>
      <c r="O46" s="7">
        <v>1</v>
      </c>
      <c r="P46" s="7">
        <v>0</v>
      </c>
      <c r="Q46" s="7">
        <v>0</v>
      </c>
      <c r="R46" s="7">
        <v>0</v>
      </c>
      <c r="S46" s="10">
        <v>1</v>
      </c>
      <c r="T46" s="7">
        <v>1</v>
      </c>
      <c r="U46" s="8">
        <v>1</v>
      </c>
      <c r="V46" s="7">
        <v>1</v>
      </c>
      <c r="W46" s="7">
        <v>0</v>
      </c>
      <c r="X46" s="7">
        <v>1</v>
      </c>
      <c r="Y46" s="10">
        <v>0</v>
      </c>
      <c r="Z46" s="7">
        <v>0</v>
      </c>
      <c r="AA46" s="8">
        <v>0</v>
      </c>
      <c r="AB46" s="7">
        <v>1</v>
      </c>
      <c r="AC46" s="7">
        <v>1</v>
      </c>
      <c r="AD46" s="7">
        <v>1</v>
      </c>
      <c r="AE46" s="7">
        <v>0</v>
      </c>
      <c r="AF46" s="7">
        <v>1</v>
      </c>
      <c r="AG46" s="10">
        <v>0</v>
      </c>
      <c r="AH46" s="7">
        <v>0</v>
      </c>
      <c r="AI46" s="7">
        <v>1</v>
      </c>
      <c r="AJ46" s="7">
        <v>0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8">
        <v>0</v>
      </c>
      <c r="AQ46" s="8">
        <v>1</v>
      </c>
      <c r="AR46" s="8">
        <v>0</v>
      </c>
      <c r="AS46" s="10">
        <v>0</v>
      </c>
      <c r="AT46" s="7">
        <v>1</v>
      </c>
      <c r="AU46" s="7">
        <v>1</v>
      </c>
      <c r="AV46" s="8">
        <v>1</v>
      </c>
      <c r="AW46" s="8">
        <v>0</v>
      </c>
      <c r="AX46" s="7">
        <v>0</v>
      </c>
      <c r="AY46" s="7">
        <v>1</v>
      </c>
      <c r="AZ46" s="10">
        <v>0</v>
      </c>
      <c r="BA46" s="7">
        <v>1</v>
      </c>
      <c r="BB46" s="7">
        <v>1</v>
      </c>
      <c r="BC46" s="7">
        <v>0</v>
      </c>
      <c r="BD46" t="s">
        <v>63</v>
      </c>
    </row>
    <row r="47" spans="1:56" x14ac:dyDescent="0.2">
      <c r="A47" t="s">
        <v>73</v>
      </c>
      <c r="D47">
        <v>9.4</v>
      </c>
      <c r="E47">
        <v>45</v>
      </c>
      <c r="F47" s="7">
        <v>1</v>
      </c>
      <c r="G47" s="7">
        <v>1</v>
      </c>
      <c r="H47" s="7">
        <v>1</v>
      </c>
      <c r="I47" s="8">
        <v>1</v>
      </c>
      <c r="J47" s="7">
        <v>1</v>
      </c>
      <c r="K47" s="7">
        <v>1</v>
      </c>
      <c r="L47" s="7">
        <v>1</v>
      </c>
      <c r="M47" s="8">
        <v>0</v>
      </c>
      <c r="N47" s="8">
        <v>1</v>
      </c>
      <c r="O47" s="7">
        <v>1</v>
      </c>
      <c r="P47" s="7">
        <v>1</v>
      </c>
      <c r="Q47" s="7">
        <v>1</v>
      </c>
      <c r="R47" s="7">
        <v>1</v>
      </c>
      <c r="S47" s="10">
        <v>1</v>
      </c>
      <c r="T47" s="7">
        <v>1</v>
      </c>
      <c r="U47" s="8">
        <v>1</v>
      </c>
      <c r="V47" s="7">
        <v>1</v>
      </c>
      <c r="W47" s="7">
        <v>1</v>
      </c>
      <c r="X47" s="7">
        <v>0</v>
      </c>
      <c r="Y47" s="10">
        <v>1</v>
      </c>
      <c r="Z47" s="7">
        <v>1</v>
      </c>
      <c r="AA47" s="8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10">
        <v>1</v>
      </c>
      <c r="AH47" s="7">
        <v>0</v>
      </c>
      <c r="AI47" s="7">
        <v>1</v>
      </c>
      <c r="AJ47" s="7">
        <v>1</v>
      </c>
      <c r="AK47" s="7">
        <v>1</v>
      </c>
      <c r="AL47" s="7">
        <v>0</v>
      </c>
      <c r="AM47" s="7">
        <v>1</v>
      </c>
      <c r="AN47" s="7">
        <v>1</v>
      </c>
      <c r="AO47" s="7">
        <v>1</v>
      </c>
      <c r="AP47" s="8">
        <v>1</v>
      </c>
      <c r="AQ47" s="8">
        <v>1</v>
      </c>
      <c r="AR47" s="8">
        <v>1</v>
      </c>
      <c r="AS47" s="10">
        <v>1</v>
      </c>
      <c r="AT47" s="7">
        <v>1</v>
      </c>
      <c r="AU47" s="7">
        <v>1</v>
      </c>
      <c r="AV47" s="8">
        <v>1</v>
      </c>
      <c r="AW47" s="8">
        <v>1</v>
      </c>
      <c r="AX47" s="7">
        <v>1</v>
      </c>
      <c r="AY47" s="7">
        <v>0</v>
      </c>
      <c r="AZ47" s="10">
        <v>1</v>
      </c>
      <c r="BA47" s="7">
        <v>1</v>
      </c>
      <c r="BB47" s="7">
        <v>1</v>
      </c>
      <c r="BC47" s="7">
        <v>1</v>
      </c>
      <c r="BD47" t="s">
        <v>55</v>
      </c>
    </row>
    <row r="48" spans="1:56" x14ac:dyDescent="0.2">
      <c r="A48" t="s">
        <v>97</v>
      </c>
      <c r="D48">
        <v>9.4700000000000006</v>
      </c>
      <c r="E48">
        <v>43</v>
      </c>
      <c r="F48" s="7">
        <v>1</v>
      </c>
      <c r="G48" s="7">
        <v>1</v>
      </c>
      <c r="H48" s="7">
        <v>1</v>
      </c>
      <c r="I48" s="8">
        <v>1</v>
      </c>
      <c r="J48" s="7">
        <v>1</v>
      </c>
      <c r="K48" s="7">
        <v>1</v>
      </c>
      <c r="L48" s="7">
        <v>1</v>
      </c>
      <c r="M48" s="8">
        <v>0</v>
      </c>
      <c r="N48" s="8">
        <v>1</v>
      </c>
      <c r="O48" s="7">
        <v>1</v>
      </c>
      <c r="P48" s="7">
        <v>1</v>
      </c>
      <c r="Q48" s="7">
        <v>1</v>
      </c>
      <c r="R48" s="7">
        <v>1</v>
      </c>
      <c r="S48" s="10">
        <v>1</v>
      </c>
      <c r="T48" s="7">
        <v>1</v>
      </c>
      <c r="U48" s="8">
        <v>1</v>
      </c>
      <c r="V48" s="7">
        <v>1</v>
      </c>
      <c r="W48" s="7">
        <v>1</v>
      </c>
      <c r="X48" s="7">
        <v>0</v>
      </c>
      <c r="Y48" s="10">
        <v>1</v>
      </c>
      <c r="Z48" s="7">
        <v>1</v>
      </c>
      <c r="AA48" s="8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10">
        <v>1</v>
      </c>
      <c r="AH48" s="7">
        <v>1</v>
      </c>
      <c r="AI48" s="7">
        <v>1</v>
      </c>
      <c r="AJ48" s="7">
        <v>1</v>
      </c>
      <c r="AK48" s="7">
        <v>1</v>
      </c>
      <c r="AL48" s="7">
        <v>0</v>
      </c>
      <c r="AM48" s="7">
        <v>1</v>
      </c>
      <c r="AN48" s="7">
        <v>0</v>
      </c>
      <c r="AO48" s="7">
        <v>1</v>
      </c>
      <c r="AP48" s="8">
        <v>1</v>
      </c>
      <c r="AQ48" s="8">
        <v>1</v>
      </c>
      <c r="AR48" s="8">
        <v>1</v>
      </c>
      <c r="AS48" s="10">
        <v>1</v>
      </c>
      <c r="AT48" s="7">
        <v>1</v>
      </c>
      <c r="AU48" s="7">
        <v>1</v>
      </c>
      <c r="AV48" s="8">
        <v>1</v>
      </c>
      <c r="AW48" s="8">
        <v>1</v>
      </c>
      <c r="AX48" s="7">
        <v>0</v>
      </c>
      <c r="AY48" s="7">
        <v>0</v>
      </c>
      <c r="AZ48" s="10">
        <v>0</v>
      </c>
      <c r="BA48" s="7">
        <v>1</v>
      </c>
      <c r="BB48" s="7">
        <v>1</v>
      </c>
      <c r="BC48" s="7">
        <v>1</v>
      </c>
      <c r="BD48" t="s">
        <v>55</v>
      </c>
    </row>
    <row r="49" spans="1:56" x14ac:dyDescent="0.2">
      <c r="A49" t="s">
        <v>94</v>
      </c>
      <c r="D49">
        <v>9.58</v>
      </c>
      <c r="E49">
        <v>28</v>
      </c>
      <c r="F49" s="7">
        <v>1</v>
      </c>
      <c r="G49" s="7">
        <v>1</v>
      </c>
      <c r="H49" s="7">
        <v>1</v>
      </c>
      <c r="I49" s="8">
        <v>1</v>
      </c>
      <c r="J49" s="7">
        <v>1</v>
      </c>
      <c r="K49" s="7">
        <v>0</v>
      </c>
      <c r="L49" s="7">
        <v>0</v>
      </c>
      <c r="M49" s="8">
        <v>1</v>
      </c>
      <c r="N49" s="8">
        <v>1</v>
      </c>
      <c r="O49" s="7">
        <v>0</v>
      </c>
      <c r="P49" s="7">
        <v>0</v>
      </c>
      <c r="Q49" s="7">
        <v>1</v>
      </c>
      <c r="R49" s="7">
        <v>1</v>
      </c>
      <c r="S49" s="10">
        <v>1</v>
      </c>
      <c r="T49" s="7">
        <v>1</v>
      </c>
      <c r="U49" s="8">
        <v>1</v>
      </c>
      <c r="V49" s="7">
        <v>1</v>
      </c>
      <c r="W49" s="7">
        <v>0</v>
      </c>
      <c r="X49" s="7">
        <v>0</v>
      </c>
      <c r="Y49" s="10">
        <v>1</v>
      </c>
      <c r="Z49" s="7">
        <v>0</v>
      </c>
      <c r="AA49" s="8">
        <v>0</v>
      </c>
      <c r="AB49" s="7">
        <v>0</v>
      </c>
      <c r="AC49" s="7">
        <v>1</v>
      </c>
      <c r="AD49" s="7">
        <v>0</v>
      </c>
      <c r="AE49" s="7">
        <v>1</v>
      </c>
      <c r="AF49" s="7">
        <v>1</v>
      </c>
      <c r="AG49" s="10">
        <v>0</v>
      </c>
      <c r="AH49" s="7">
        <v>1</v>
      </c>
      <c r="AI49" s="7">
        <v>1</v>
      </c>
      <c r="AJ49" s="7">
        <v>0</v>
      </c>
      <c r="AK49" s="7">
        <v>1</v>
      </c>
      <c r="AL49" s="7">
        <v>0</v>
      </c>
      <c r="AM49" s="7">
        <v>1</v>
      </c>
      <c r="AN49" s="7">
        <v>1</v>
      </c>
      <c r="AO49" s="7">
        <v>0</v>
      </c>
      <c r="AP49" s="8">
        <v>0</v>
      </c>
      <c r="AQ49" s="8">
        <v>0</v>
      </c>
      <c r="AR49" s="8">
        <v>1</v>
      </c>
      <c r="AS49" s="10">
        <v>0</v>
      </c>
      <c r="AT49" s="7">
        <v>1</v>
      </c>
      <c r="AU49" s="7">
        <v>0</v>
      </c>
      <c r="AV49" s="8">
        <v>0</v>
      </c>
      <c r="AW49" s="8">
        <v>0</v>
      </c>
      <c r="AX49" s="7">
        <v>0</v>
      </c>
      <c r="AY49" s="7">
        <v>1</v>
      </c>
      <c r="AZ49" s="10">
        <v>1</v>
      </c>
      <c r="BA49" s="7">
        <v>0</v>
      </c>
      <c r="BB49" s="7">
        <v>1</v>
      </c>
      <c r="BC49" s="7">
        <v>1</v>
      </c>
      <c r="BD49" t="s">
        <v>63</v>
      </c>
    </row>
    <row r="50" spans="1:56" x14ac:dyDescent="0.2">
      <c r="A50" t="s">
        <v>87</v>
      </c>
      <c r="D50" s="3">
        <v>9.59</v>
      </c>
      <c r="E50">
        <v>39</v>
      </c>
      <c r="F50" s="7">
        <v>1</v>
      </c>
      <c r="G50" s="7">
        <v>1</v>
      </c>
      <c r="H50" s="7">
        <v>1</v>
      </c>
      <c r="I50" s="8">
        <v>1</v>
      </c>
      <c r="J50" s="7">
        <v>1</v>
      </c>
      <c r="K50" s="7">
        <v>1</v>
      </c>
      <c r="L50" s="7">
        <v>1</v>
      </c>
      <c r="M50" s="8">
        <v>0</v>
      </c>
      <c r="N50" s="8">
        <v>0</v>
      </c>
      <c r="O50" s="7">
        <v>0</v>
      </c>
      <c r="P50" s="7">
        <v>1</v>
      </c>
      <c r="Q50" s="7">
        <v>1</v>
      </c>
      <c r="R50" s="7">
        <v>1</v>
      </c>
      <c r="S50" s="10">
        <v>1</v>
      </c>
      <c r="T50" s="7">
        <v>1</v>
      </c>
      <c r="U50" s="8">
        <v>1</v>
      </c>
      <c r="V50" s="7">
        <v>1</v>
      </c>
      <c r="W50" s="7">
        <v>1</v>
      </c>
      <c r="X50" s="7">
        <v>0</v>
      </c>
      <c r="Y50" s="10">
        <v>0</v>
      </c>
      <c r="Z50" s="7">
        <v>1</v>
      </c>
      <c r="AA50" s="8">
        <v>1</v>
      </c>
      <c r="AB50" s="7">
        <v>1</v>
      </c>
      <c r="AC50" s="7">
        <v>1</v>
      </c>
      <c r="AD50" s="7">
        <v>1</v>
      </c>
      <c r="AE50" s="7">
        <v>1</v>
      </c>
      <c r="AF50" s="7">
        <v>0</v>
      </c>
      <c r="AG50" s="10">
        <v>0</v>
      </c>
      <c r="AH50" s="7">
        <v>0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0</v>
      </c>
      <c r="AO50" s="7">
        <v>1</v>
      </c>
      <c r="AP50" s="8">
        <v>1</v>
      </c>
      <c r="AQ50" s="8">
        <v>1</v>
      </c>
      <c r="AR50" s="8">
        <v>1</v>
      </c>
      <c r="AS50" s="10">
        <v>0</v>
      </c>
      <c r="AT50" s="7">
        <v>1</v>
      </c>
      <c r="AU50" s="7">
        <v>1</v>
      </c>
      <c r="AV50" s="8">
        <v>1</v>
      </c>
      <c r="AW50" s="8">
        <v>1</v>
      </c>
      <c r="AX50" s="7">
        <v>1</v>
      </c>
      <c r="AY50" s="7">
        <v>1</v>
      </c>
      <c r="AZ50" s="10">
        <v>1</v>
      </c>
      <c r="BA50" s="7">
        <v>1</v>
      </c>
      <c r="BB50" s="7">
        <v>1</v>
      </c>
      <c r="BC50" s="7">
        <v>0</v>
      </c>
      <c r="BD50" t="s">
        <v>66</v>
      </c>
    </row>
    <row r="54" spans="1:56" x14ac:dyDescent="0.2">
      <c r="B54" t="s">
        <v>252</v>
      </c>
      <c r="D54">
        <v>49</v>
      </c>
    </row>
    <row r="55" spans="1:56" x14ac:dyDescent="0.2">
      <c r="B55" t="s">
        <v>254</v>
      </c>
      <c r="D55">
        <f>AVERAGE(D2:D50)</f>
        <v>6.4771428571428569</v>
      </c>
    </row>
    <row r="56" spans="1:56" x14ac:dyDescent="0.2">
      <c r="B56" t="s">
        <v>253</v>
      </c>
      <c r="D56">
        <f xml:space="preserve"> AVERAGE(E2:E50)</f>
        <v>34.204081632653065</v>
      </c>
    </row>
    <row r="57" spans="1:56" x14ac:dyDescent="0.2">
      <c r="B57" t="s">
        <v>307</v>
      </c>
      <c r="F57" s="7">
        <f>COUNTIF(F2:F50,"=1")</f>
        <v>48</v>
      </c>
      <c r="G57" s="7">
        <f>COUNTIF(G2:G50,"=1")</f>
        <v>37</v>
      </c>
      <c r="H57" s="7">
        <f t="shared" ref="H57:BC57" si="0">COUNTIF(H2:H50,"=1")</f>
        <v>29</v>
      </c>
      <c r="I57" s="7">
        <f t="shared" si="0"/>
        <v>39</v>
      </c>
      <c r="J57" s="7">
        <f t="shared" si="0"/>
        <v>35</v>
      </c>
      <c r="K57" s="7">
        <f t="shared" si="0"/>
        <v>37</v>
      </c>
      <c r="L57" s="7">
        <f t="shared" si="0"/>
        <v>40</v>
      </c>
      <c r="M57" s="7">
        <f t="shared" si="0"/>
        <v>12</v>
      </c>
      <c r="N57" s="7">
        <f t="shared" si="0"/>
        <v>26</v>
      </c>
      <c r="O57" s="7">
        <f t="shared" si="0"/>
        <v>41</v>
      </c>
      <c r="P57" s="7">
        <f t="shared" si="0"/>
        <v>36</v>
      </c>
      <c r="Q57" s="7">
        <f t="shared" si="0"/>
        <v>33</v>
      </c>
      <c r="R57" s="7">
        <f t="shared" si="0"/>
        <v>35</v>
      </c>
      <c r="S57" s="7">
        <f t="shared" si="0"/>
        <v>41</v>
      </c>
      <c r="T57" s="7">
        <f t="shared" si="0"/>
        <v>44</v>
      </c>
      <c r="U57" s="7">
        <f t="shared" si="0"/>
        <v>30</v>
      </c>
      <c r="V57" s="7">
        <f t="shared" si="0"/>
        <v>44</v>
      </c>
      <c r="W57" s="7">
        <f t="shared" si="0"/>
        <v>31</v>
      </c>
      <c r="X57" s="7">
        <f t="shared" si="0"/>
        <v>15</v>
      </c>
      <c r="Y57" s="7">
        <f t="shared" si="0"/>
        <v>33</v>
      </c>
      <c r="Z57" s="7">
        <f t="shared" si="0"/>
        <v>40</v>
      </c>
      <c r="AA57" s="7">
        <f t="shared" si="0"/>
        <v>40</v>
      </c>
      <c r="AB57" s="7">
        <f t="shared" si="0"/>
        <v>43</v>
      </c>
      <c r="AC57" s="7">
        <f t="shared" si="0"/>
        <v>43</v>
      </c>
      <c r="AD57" s="7">
        <f t="shared" si="0"/>
        <v>44</v>
      </c>
      <c r="AE57" s="7">
        <f t="shared" si="0"/>
        <v>30</v>
      </c>
      <c r="AF57" s="7">
        <f t="shared" si="0"/>
        <v>42</v>
      </c>
      <c r="AG57" s="7">
        <f t="shared" si="0"/>
        <v>25</v>
      </c>
      <c r="AH57" s="7">
        <f t="shared" si="0"/>
        <v>12</v>
      </c>
      <c r="AI57" s="7">
        <f t="shared" si="0"/>
        <v>39</v>
      </c>
      <c r="AJ57" s="7">
        <f t="shared" si="0"/>
        <v>39</v>
      </c>
      <c r="AK57" s="7">
        <f t="shared" si="0"/>
        <v>26</v>
      </c>
      <c r="AL57" s="7">
        <f t="shared" si="0"/>
        <v>23</v>
      </c>
      <c r="AM57" s="7">
        <f t="shared" si="0"/>
        <v>44</v>
      </c>
      <c r="AN57" s="7">
        <f t="shared" si="0"/>
        <v>24</v>
      </c>
      <c r="AO57" s="7">
        <f t="shared" si="0"/>
        <v>30</v>
      </c>
      <c r="AP57" s="7">
        <f t="shared" si="0"/>
        <v>32</v>
      </c>
      <c r="AQ57" s="7">
        <f t="shared" si="0"/>
        <v>39</v>
      </c>
      <c r="AR57" s="7">
        <f t="shared" si="0"/>
        <v>40</v>
      </c>
      <c r="AS57" s="7">
        <f t="shared" si="0"/>
        <v>25</v>
      </c>
      <c r="AT57" s="7">
        <f t="shared" si="0"/>
        <v>38</v>
      </c>
      <c r="AU57" s="7">
        <f t="shared" si="0"/>
        <v>37</v>
      </c>
      <c r="AV57" s="7">
        <f t="shared" si="0"/>
        <v>25</v>
      </c>
      <c r="AW57" s="7">
        <f t="shared" si="0"/>
        <v>24</v>
      </c>
      <c r="AX57" s="7">
        <f t="shared" si="0"/>
        <v>24</v>
      </c>
      <c r="AY57" s="7">
        <f t="shared" si="0"/>
        <v>21</v>
      </c>
      <c r="AZ57" s="7">
        <f t="shared" si="0"/>
        <v>21</v>
      </c>
      <c r="BA57" s="7">
        <f t="shared" si="0"/>
        <v>39</v>
      </c>
      <c r="BB57" s="7">
        <f t="shared" si="0"/>
        <v>46</v>
      </c>
      <c r="BC57" s="7">
        <f t="shared" si="0"/>
        <v>35</v>
      </c>
    </row>
    <row r="59" spans="1:56" x14ac:dyDescent="0.2">
      <c r="B59" t="s">
        <v>308</v>
      </c>
      <c r="F59" s="7">
        <f>SUM(S57,Y57,AG57,AS57,AZ57)</f>
        <v>145</v>
      </c>
    </row>
    <row r="60" spans="1:56" x14ac:dyDescent="0.2">
      <c r="B60" t="s">
        <v>309</v>
      </c>
      <c r="F60" s="7">
        <f>SUM(F57:H57,J57:L57,O57:R57,T57,V57:X57,Z57,AB57:AF57,AH57,AI57,AJ57,AK57,AL57,AM57,AN57,AO57,AT57:AU57,AX57:AY57,BA57:BC57)</f>
        <v>1224</v>
      </c>
    </row>
    <row r="61" spans="1:56" x14ac:dyDescent="0.2">
      <c r="B61" t="s">
        <v>310</v>
      </c>
      <c r="F61" s="7">
        <f>SUM(I57,M57:N57,U57,AA57,AP57:AR57,AV57:AW57)</f>
        <v>307</v>
      </c>
    </row>
    <row r="63" spans="1:56" x14ac:dyDescent="0.2">
      <c r="B63" t="s">
        <v>311</v>
      </c>
      <c r="F63" s="7">
        <f>COUNTIF(E2:E50,"&lt;= 10")</f>
        <v>0</v>
      </c>
    </row>
    <row r="64" spans="1:56" x14ac:dyDescent="0.2">
      <c r="B64" t="s">
        <v>312</v>
      </c>
      <c r="F64" s="7">
        <f>COUNTIF(E2:E50,"&lt;=20")-COUNTIF(E2:E50,"&lt;=10")</f>
        <v>0</v>
      </c>
    </row>
    <row r="65" spans="2:6" x14ac:dyDescent="0.2">
      <c r="B65" t="s">
        <v>313</v>
      </c>
      <c r="F65" s="7">
        <f>COUNTIF(E2:E50,"&lt;=30")-COUNTIF(E2:E50,"&lt;=20")</f>
        <v>18</v>
      </c>
    </row>
    <row r="66" spans="2:6" x14ac:dyDescent="0.2">
      <c r="B66" t="s">
        <v>314</v>
      </c>
      <c r="F66" s="7">
        <f>COUNTIF(E2:E50,"&lt;=40")-COUNTIF(E2:E50,"&lt;=30")</f>
        <v>22</v>
      </c>
    </row>
    <row r="67" spans="2:6" x14ac:dyDescent="0.2">
      <c r="B67" t="s">
        <v>315</v>
      </c>
      <c r="F67" s="7">
        <f>COUNTIF(E2:E50,"&lt;=50")-COUNTIF(E2:E50,"&lt;=40")</f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1"/>
  <sheetViews>
    <sheetView topLeftCell="AL61" workbookViewId="0">
      <selection activeCell="B67" sqref="B67:B81"/>
    </sheetView>
  </sheetViews>
  <sheetFormatPr defaultRowHeight="12.75" x14ac:dyDescent="0.2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6" s="2" customFormat="1" x14ac:dyDescent="0.2">
      <c r="A1" s="2" t="s">
        <v>247</v>
      </c>
      <c r="F1" s="7"/>
      <c r="G1" s="7"/>
      <c r="H1" s="7"/>
      <c r="I1" s="8"/>
      <c r="J1" s="7"/>
      <c r="K1" s="7"/>
      <c r="L1" s="7"/>
      <c r="M1" s="8"/>
      <c r="N1" s="8"/>
      <c r="O1" s="7"/>
      <c r="P1" s="7"/>
      <c r="Q1" s="7"/>
      <c r="R1" s="7"/>
      <c r="S1" s="10"/>
      <c r="T1" s="7"/>
      <c r="U1" s="8"/>
      <c r="V1" s="7"/>
      <c r="W1" s="7"/>
      <c r="X1" s="7"/>
      <c r="Y1" s="10"/>
      <c r="Z1" s="7"/>
      <c r="AA1" s="8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8"/>
      <c r="AQ1" s="8"/>
      <c r="AR1" s="8"/>
      <c r="AS1" s="10"/>
      <c r="AT1" s="7"/>
      <c r="AU1" s="7"/>
      <c r="AV1" s="8"/>
      <c r="AW1" s="8"/>
      <c r="AX1" s="7"/>
      <c r="AY1" s="7"/>
      <c r="AZ1" s="10"/>
      <c r="BA1" s="7"/>
      <c r="BB1" s="7"/>
      <c r="BC1" s="7"/>
    </row>
    <row r="2" spans="1:56" x14ac:dyDescent="0.2">
      <c r="A2" t="s">
        <v>139</v>
      </c>
      <c r="D2">
        <v>10.15</v>
      </c>
      <c r="E2">
        <v>36</v>
      </c>
      <c r="F2" s="7">
        <v>1</v>
      </c>
      <c r="G2" s="7">
        <v>1</v>
      </c>
      <c r="H2" s="7">
        <v>0</v>
      </c>
      <c r="I2" s="8">
        <v>1</v>
      </c>
      <c r="J2" s="7">
        <v>1</v>
      </c>
      <c r="K2" s="7">
        <v>1</v>
      </c>
      <c r="L2" s="7">
        <v>0</v>
      </c>
      <c r="M2" s="8">
        <v>0</v>
      </c>
      <c r="N2" s="8">
        <v>1</v>
      </c>
      <c r="O2" s="7">
        <v>1</v>
      </c>
      <c r="P2" s="7">
        <v>1</v>
      </c>
      <c r="Q2" s="7">
        <v>1</v>
      </c>
      <c r="R2" s="7">
        <v>1</v>
      </c>
      <c r="S2" s="10">
        <v>1</v>
      </c>
      <c r="T2" s="7">
        <v>1</v>
      </c>
      <c r="U2" s="8">
        <v>1</v>
      </c>
      <c r="V2" s="7">
        <v>1</v>
      </c>
      <c r="W2" s="7">
        <v>0</v>
      </c>
      <c r="X2" s="7">
        <v>0</v>
      </c>
      <c r="Y2" s="10">
        <v>1</v>
      </c>
      <c r="Z2" s="7">
        <v>1</v>
      </c>
      <c r="AA2" s="8">
        <v>1</v>
      </c>
      <c r="AB2" s="7">
        <v>1</v>
      </c>
      <c r="AC2" s="7">
        <v>1</v>
      </c>
      <c r="AD2" s="7">
        <v>1</v>
      </c>
      <c r="AE2" s="7">
        <v>0</v>
      </c>
      <c r="AF2" s="7">
        <v>1</v>
      </c>
      <c r="AG2" s="10">
        <v>0</v>
      </c>
      <c r="AH2" s="7">
        <v>0</v>
      </c>
      <c r="AI2" s="7">
        <v>1</v>
      </c>
      <c r="AJ2" s="7">
        <v>1</v>
      </c>
      <c r="AK2" s="7">
        <v>1</v>
      </c>
      <c r="AL2" s="7">
        <v>0</v>
      </c>
      <c r="AM2" s="7">
        <v>1</v>
      </c>
      <c r="AN2" s="7">
        <v>0</v>
      </c>
      <c r="AO2" s="7">
        <v>1</v>
      </c>
      <c r="AP2" s="8">
        <v>1</v>
      </c>
      <c r="AQ2" s="8">
        <v>1</v>
      </c>
      <c r="AR2" s="8">
        <v>1</v>
      </c>
      <c r="AS2" s="10">
        <v>1</v>
      </c>
      <c r="AT2" s="7">
        <v>1</v>
      </c>
      <c r="AU2" s="7">
        <v>0</v>
      </c>
      <c r="AV2" s="8">
        <v>0</v>
      </c>
      <c r="AW2" s="8">
        <v>1</v>
      </c>
      <c r="AX2" s="7">
        <v>1</v>
      </c>
      <c r="AY2" s="7">
        <v>1</v>
      </c>
      <c r="AZ2" s="10">
        <v>0</v>
      </c>
      <c r="BA2" s="7">
        <v>1</v>
      </c>
      <c r="BB2" s="7">
        <v>1</v>
      </c>
      <c r="BC2" s="7">
        <v>0</v>
      </c>
      <c r="BD2" t="s">
        <v>61</v>
      </c>
    </row>
    <row r="3" spans="1:56" x14ac:dyDescent="0.2">
      <c r="A3" t="s">
        <v>82</v>
      </c>
      <c r="D3">
        <v>10.23</v>
      </c>
      <c r="E3">
        <v>41</v>
      </c>
      <c r="F3" s="7">
        <v>1</v>
      </c>
      <c r="G3" s="7">
        <v>1</v>
      </c>
      <c r="H3" s="7">
        <v>1</v>
      </c>
      <c r="I3" s="8">
        <v>1</v>
      </c>
      <c r="J3" s="7">
        <v>1</v>
      </c>
      <c r="K3" s="7">
        <v>1</v>
      </c>
      <c r="L3" s="7">
        <v>1</v>
      </c>
      <c r="M3" s="8">
        <v>0</v>
      </c>
      <c r="N3" s="8">
        <v>0</v>
      </c>
      <c r="O3" s="7">
        <v>0</v>
      </c>
      <c r="P3" s="7">
        <v>1</v>
      </c>
      <c r="Q3" s="7">
        <v>1</v>
      </c>
      <c r="R3" s="7">
        <v>1</v>
      </c>
      <c r="S3" s="10">
        <v>1</v>
      </c>
      <c r="T3" s="7">
        <v>1</v>
      </c>
      <c r="U3" s="8">
        <v>1</v>
      </c>
      <c r="V3" s="7">
        <v>1</v>
      </c>
      <c r="W3" s="7">
        <v>1</v>
      </c>
      <c r="X3" s="7">
        <v>0</v>
      </c>
      <c r="Y3" s="10">
        <v>0</v>
      </c>
      <c r="Z3" s="7">
        <v>1</v>
      </c>
      <c r="AA3" s="8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10">
        <v>0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0</v>
      </c>
      <c r="AO3" s="7">
        <v>1</v>
      </c>
      <c r="AP3" s="8">
        <v>1</v>
      </c>
      <c r="AQ3" s="8">
        <v>1</v>
      </c>
      <c r="AR3" s="8">
        <v>1</v>
      </c>
      <c r="AS3" s="10">
        <v>1</v>
      </c>
      <c r="AT3" s="7">
        <v>1</v>
      </c>
      <c r="AU3" s="7">
        <v>1</v>
      </c>
      <c r="AV3" s="8">
        <v>1</v>
      </c>
      <c r="AW3" s="8">
        <v>1</v>
      </c>
      <c r="AX3" s="7">
        <v>1</v>
      </c>
      <c r="AY3" s="7">
        <v>0</v>
      </c>
      <c r="AZ3" s="10">
        <v>0</v>
      </c>
      <c r="BA3" s="7">
        <v>1</v>
      </c>
      <c r="BB3" s="7">
        <v>1</v>
      </c>
      <c r="BC3" s="7">
        <v>1</v>
      </c>
      <c r="BD3" t="s">
        <v>66</v>
      </c>
    </row>
    <row r="4" spans="1:56" x14ac:dyDescent="0.2">
      <c r="A4" t="s">
        <v>240</v>
      </c>
      <c r="D4">
        <v>10.34</v>
      </c>
      <c r="E4">
        <v>40</v>
      </c>
      <c r="F4" s="7">
        <v>1</v>
      </c>
      <c r="G4" s="7">
        <v>0</v>
      </c>
      <c r="H4" s="7">
        <v>1</v>
      </c>
      <c r="I4" s="8">
        <v>1</v>
      </c>
      <c r="J4" s="7">
        <v>1</v>
      </c>
      <c r="K4" s="7">
        <v>1</v>
      </c>
      <c r="L4" s="7">
        <v>1</v>
      </c>
      <c r="M4" s="8">
        <v>0</v>
      </c>
      <c r="N4" s="8">
        <v>1</v>
      </c>
      <c r="O4" s="7">
        <v>1</v>
      </c>
      <c r="P4" s="7">
        <v>1</v>
      </c>
      <c r="Q4" s="7">
        <v>0</v>
      </c>
      <c r="R4" s="7">
        <v>1</v>
      </c>
      <c r="S4" s="10">
        <v>1</v>
      </c>
      <c r="T4" s="7">
        <v>1</v>
      </c>
      <c r="U4" s="8">
        <v>1</v>
      </c>
      <c r="V4" s="7">
        <v>1</v>
      </c>
      <c r="W4" s="7">
        <v>1</v>
      </c>
      <c r="X4" s="7">
        <v>0</v>
      </c>
      <c r="Y4" s="10">
        <v>0</v>
      </c>
      <c r="Z4" s="7">
        <v>1</v>
      </c>
      <c r="AA4" s="8">
        <v>1</v>
      </c>
      <c r="AB4" s="7">
        <v>1</v>
      </c>
      <c r="AC4" s="7">
        <v>1</v>
      </c>
      <c r="AD4" s="7">
        <v>1</v>
      </c>
      <c r="AE4" s="7">
        <v>0</v>
      </c>
      <c r="AF4" s="7">
        <v>1</v>
      </c>
      <c r="AG4" s="10">
        <v>1</v>
      </c>
      <c r="AH4" s="7">
        <v>0</v>
      </c>
      <c r="AI4" s="7">
        <v>1</v>
      </c>
      <c r="AJ4" s="7">
        <v>1</v>
      </c>
      <c r="AK4" s="7">
        <v>1</v>
      </c>
      <c r="AL4" s="7">
        <v>0</v>
      </c>
      <c r="AM4" s="7">
        <v>1</v>
      </c>
      <c r="AN4" s="7">
        <v>0</v>
      </c>
      <c r="AO4" s="7">
        <v>1</v>
      </c>
      <c r="AP4" s="8">
        <v>1</v>
      </c>
      <c r="AQ4" s="8">
        <v>1</v>
      </c>
      <c r="AR4" s="8">
        <v>1</v>
      </c>
      <c r="AS4" s="10">
        <v>1</v>
      </c>
      <c r="AT4" s="7">
        <v>1</v>
      </c>
      <c r="AU4" s="7">
        <v>1</v>
      </c>
      <c r="AV4" s="8">
        <v>1</v>
      </c>
      <c r="AW4" s="8">
        <v>1</v>
      </c>
      <c r="AX4" s="7">
        <v>1</v>
      </c>
      <c r="AY4" s="7">
        <v>1</v>
      </c>
      <c r="AZ4" s="10">
        <v>0</v>
      </c>
      <c r="BA4" s="7">
        <v>1</v>
      </c>
      <c r="BB4" s="7">
        <v>1</v>
      </c>
      <c r="BC4" s="7">
        <v>1</v>
      </c>
      <c r="BD4" t="s">
        <v>66</v>
      </c>
    </row>
    <row r="5" spans="1:56" x14ac:dyDescent="0.2">
      <c r="A5" t="s">
        <v>117</v>
      </c>
      <c r="D5">
        <v>10.51</v>
      </c>
      <c r="E5">
        <v>36</v>
      </c>
      <c r="F5" s="7">
        <v>1</v>
      </c>
      <c r="G5" s="7">
        <v>1</v>
      </c>
      <c r="H5" s="7">
        <v>0</v>
      </c>
      <c r="I5" s="8">
        <v>1</v>
      </c>
      <c r="J5" s="7">
        <v>1</v>
      </c>
      <c r="K5" s="7">
        <v>1</v>
      </c>
      <c r="L5" s="7">
        <v>1</v>
      </c>
      <c r="M5" s="8">
        <v>0</v>
      </c>
      <c r="N5" s="8">
        <v>0</v>
      </c>
      <c r="O5" s="7">
        <v>1</v>
      </c>
      <c r="P5" s="7">
        <v>1</v>
      </c>
      <c r="Q5" s="7">
        <v>1</v>
      </c>
      <c r="R5" s="7">
        <v>1</v>
      </c>
      <c r="S5" s="10">
        <v>1</v>
      </c>
      <c r="T5" s="7">
        <v>1</v>
      </c>
      <c r="U5" s="8">
        <v>0</v>
      </c>
      <c r="V5" s="7">
        <v>1</v>
      </c>
      <c r="W5" s="7">
        <v>0</v>
      </c>
      <c r="X5" s="7">
        <v>0</v>
      </c>
      <c r="Y5" s="10">
        <v>1</v>
      </c>
      <c r="Z5" s="7">
        <v>1</v>
      </c>
      <c r="AA5" s="8">
        <v>1</v>
      </c>
      <c r="AB5" s="7">
        <v>1</v>
      </c>
      <c r="AC5" s="7">
        <v>1</v>
      </c>
      <c r="AD5" s="7">
        <v>1</v>
      </c>
      <c r="AE5" s="7">
        <v>0</v>
      </c>
      <c r="AF5" s="7">
        <v>1</v>
      </c>
      <c r="AG5" s="10">
        <v>1</v>
      </c>
      <c r="AH5" s="7">
        <v>0</v>
      </c>
      <c r="AI5" s="7">
        <v>1</v>
      </c>
      <c r="AJ5" s="7">
        <v>1</v>
      </c>
      <c r="AK5" s="7">
        <v>0</v>
      </c>
      <c r="AL5" s="7">
        <v>0</v>
      </c>
      <c r="AM5" s="7">
        <v>1</v>
      </c>
      <c r="AN5" s="7">
        <v>0</v>
      </c>
      <c r="AO5" s="7">
        <v>0</v>
      </c>
      <c r="AP5" s="8">
        <v>1</v>
      </c>
      <c r="AQ5" s="8">
        <v>1</v>
      </c>
      <c r="AR5" s="8">
        <v>1</v>
      </c>
      <c r="AS5" s="10">
        <v>1</v>
      </c>
      <c r="AT5" s="7">
        <v>1</v>
      </c>
      <c r="AU5" s="7">
        <v>1</v>
      </c>
      <c r="AV5" s="8">
        <v>1</v>
      </c>
      <c r="AW5" s="8">
        <v>0</v>
      </c>
      <c r="AX5" s="7">
        <v>1</v>
      </c>
      <c r="AY5" s="7">
        <v>1</v>
      </c>
      <c r="AZ5" s="10">
        <v>0</v>
      </c>
      <c r="BA5" s="7">
        <v>1</v>
      </c>
      <c r="BB5" s="7">
        <v>1</v>
      </c>
      <c r="BC5" s="7">
        <v>1</v>
      </c>
      <c r="BD5" t="s">
        <v>61</v>
      </c>
    </row>
    <row r="6" spans="1:56" x14ac:dyDescent="0.2">
      <c r="A6" t="s">
        <v>239</v>
      </c>
      <c r="D6">
        <v>10.59</v>
      </c>
      <c r="E6">
        <v>32</v>
      </c>
      <c r="F6" s="7">
        <v>1</v>
      </c>
      <c r="G6" s="7">
        <v>0</v>
      </c>
      <c r="H6" s="7">
        <v>0</v>
      </c>
      <c r="I6" s="8">
        <v>1</v>
      </c>
      <c r="J6" s="7">
        <v>0</v>
      </c>
      <c r="K6" s="7">
        <v>0</v>
      </c>
      <c r="L6" s="7">
        <v>1</v>
      </c>
      <c r="M6" s="8">
        <v>0</v>
      </c>
      <c r="N6" s="8">
        <v>1</v>
      </c>
      <c r="O6" s="7">
        <v>0</v>
      </c>
      <c r="P6" s="7">
        <v>0</v>
      </c>
      <c r="Q6" s="7">
        <v>0</v>
      </c>
      <c r="R6" s="7">
        <v>1</v>
      </c>
      <c r="S6" s="10">
        <v>1</v>
      </c>
      <c r="T6" s="7">
        <v>1</v>
      </c>
      <c r="U6" s="8">
        <v>0</v>
      </c>
      <c r="V6" s="7">
        <v>1</v>
      </c>
      <c r="W6" s="7">
        <v>0</v>
      </c>
      <c r="X6" s="7">
        <v>1</v>
      </c>
      <c r="Y6" s="10">
        <v>1</v>
      </c>
      <c r="Z6" s="7">
        <v>1</v>
      </c>
      <c r="AA6" s="8">
        <v>1</v>
      </c>
      <c r="AB6" s="7">
        <v>1</v>
      </c>
      <c r="AC6" s="7">
        <v>1</v>
      </c>
      <c r="AD6" s="7">
        <v>1</v>
      </c>
      <c r="AE6" s="7">
        <v>0</v>
      </c>
      <c r="AF6" s="7">
        <v>1</v>
      </c>
      <c r="AG6" s="10">
        <v>0</v>
      </c>
      <c r="AH6" s="7">
        <v>1</v>
      </c>
      <c r="AI6" s="7">
        <v>1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8">
        <v>0</v>
      </c>
      <c r="AQ6" s="8">
        <v>1</v>
      </c>
      <c r="AR6" s="8">
        <v>1</v>
      </c>
      <c r="AS6" s="10">
        <v>0</v>
      </c>
      <c r="AT6" s="7">
        <v>1</v>
      </c>
      <c r="AU6" s="7">
        <v>1</v>
      </c>
      <c r="AV6" s="8">
        <v>1</v>
      </c>
      <c r="AW6" s="8">
        <v>1</v>
      </c>
      <c r="AX6" s="7">
        <v>0</v>
      </c>
      <c r="AY6" s="7">
        <v>1</v>
      </c>
      <c r="AZ6" s="10">
        <v>0</v>
      </c>
      <c r="BA6" s="7">
        <v>1</v>
      </c>
      <c r="BB6" s="7">
        <v>1</v>
      </c>
      <c r="BC6" s="7">
        <v>1</v>
      </c>
      <c r="BD6" t="s">
        <v>63</v>
      </c>
    </row>
    <row r="7" spans="1:56" x14ac:dyDescent="0.2">
      <c r="A7" t="s">
        <v>153</v>
      </c>
      <c r="D7">
        <v>10.6</v>
      </c>
      <c r="E7">
        <v>42</v>
      </c>
      <c r="F7" s="7">
        <v>1</v>
      </c>
      <c r="G7" s="7">
        <v>1</v>
      </c>
      <c r="H7" s="7">
        <v>1</v>
      </c>
      <c r="I7" s="8">
        <v>1</v>
      </c>
      <c r="J7" s="7">
        <v>1</v>
      </c>
      <c r="K7" s="7">
        <v>1</v>
      </c>
      <c r="L7" s="7">
        <v>1</v>
      </c>
      <c r="M7" s="8">
        <v>0</v>
      </c>
      <c r="N7" s="8">
        <v>1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7">
        <v>1</v>
      </c>
      <c r="U7" s="8">
        <v>1</v>
      </c>
      <c r="V7" s="7">
        <v>1</v>
      </c>
      <c r="W7" s="7">
        <v>1</v>
      </c>
      <c r="X7" s="7">
        <v>1</v>
      </c>
      <c r="Y7" s="10">
        <v>1</v>
      </c>
      <c r="Z7" s="7">
        <v>1</v>
      </c>
      <c r="AA7" s="8">
        <v>0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10">
        <v>1</v>
      </c>
      <c r="AH7" s="7">
        <v>1</v>
      </c>
      <c r="AI7" s="7">
        <v>0</v>
      </c>
      <c r="AJ7" s="7">
        <v>1</v>
      </c>
      <c r="AK7" s="7">
        <v>1</v>
      </c>
      <c r="AL7" s="7">
        <v>0</v>
      </c>
      <c r="AM7" s="7">
        <v>0</v>
      </c>
      <c r="AN7" s="7">
        <v>0</v>
      </c>
      <c r="AO7" s="7">
        <v>1</v>
      </c>
      <c r="AP7" s="8">
        <v>1</v>
      </c>
      <c r="AQ7" s="8">
        <v>1</v>
      </c>
      <c r="AR7" s="8">
        <v>1</v>
      </c>
      <c r="AS7" s="10">
        <v>1</v>
      </c>
      <c r="AT7" s="7">
        <v>1</v>
      </c>
      <c r="AU7" s="7">
        <v>1</v>
      </c>
      <c r="AV7" s="8">
        <v>1</v>
      </c>
      <c r="AW7" s="8">
        <v>1</v>
      </c>
      <c r="AX7" s="7">
        <v>1</v>
      </c>
      <c r="AY7" s="7">
        <v>0</v>
      </c>
      <c r="AZ7" s="10">
        <v>0</v>
      </c>
      <c r="BA7" s="7">
        <v>1</v>
      </c>
      <c r="BB7" s="7">
        <v>1</v>
      </c>
      <c r="BC7" s="7">
        <v>1</v>
      </c>
      <c r="BD7" t="s">
        <v>66</v>
      </c>
    </row>
    <row r="8" spans="1:56" x14ac:dyDescent="0.2">
      <c r="A8" t="s">
        <v>134</v>
      </c>
      <c r="D8">
        <v>11.12</v>
      </c>
      <c r="E8">
        <v>33</v>
      </c>
      <c r="F8" s="7">
        <v>1</v>
      </c>
      <c r="G8" s="7">
        <v>0</v>
      </c>
      <c r="H8" s="7">
        <v>1</v>
      </c>
      <c r="I8" s="8">
        <v>1</v>
      </c>
      <c r="J8" s="7">
        <v>0</v>
      </c>
      <c r="K8" s="7">
        <v>1</v>
      </c>
      <c r="L8" s="7">
        <v>1</v>
      </c>
      <c r="M8" s="8">
        <v>0</v>
      </c>
      <c r="N8" s="8">
        <v>0</v>
      </c>
      <c r="O8" s="7">
        <v>1</v>
      </c>
      <c r="P8" s="7">
        <v>1</v>
      </c>
      <c r="Q8" s="7">
        <v>1</v>
      </c>
      <c r="R8" s="7">
        <v>0</v>
      </c>
      <c r="S8" s="10">
        <v>1</v>
      </c>
      <c r="T8" s="7">
        <v>1</v>
      </c>
      <c r="U8" s="8">
        <v>1</v>
      </c>
      <c r="V8" s="7">
        <v>1</v>
      </c>
      <c r="W8" s="7">
        <v>0</v>
      </c>
      <c r="X8" s="7">
        <v>0</v>
      </c>
      <c r="Y8" s="10">
        <v>0</v>
      </c>
      <c r="Z8" s="7">
        <v>1</v>
      </c>
      <c r="AA8" s="8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10">
        <v>0</v>
      </c>
      <c r="AH8" s="7">
        <v>0</v>
      </c>
      <c r="AI8" s="7">
        <v>1</v>
      </c>
      <c r="AJ8" s="7">
        <v>1</v>
      </c>
      <c r="AK8" s="7">
        <v>0</v>
      </c>
      <c r="AL8" s="7">
        <v>1</v>
      </c>
      <c r="AM8" s="7">
        <v>1</v>
      </c>
      <c r="AN8" s="7">
        <v>0</v>
      </c>
      <c r="AO8" s="7">
        <v>1</v>
      </c>
      <c r="AP8" s="8">
        <v>1</v>
      </c>
      <c r="AQ8" s="8">
        <v>1</v>
      </c>
      <c r="AR8" s="8">
        <v>1</v>
      </c>
      <c r="AS8" s="10">
        <v>0</v>
      </c>
      <c r="AT8" s="7">
        <v>1</v>
      </c>
      <c r="AU8" s="7">
        <v>1</v>
      </c>
      <c r="AV8" s="8">
        <v>0</v>
      </c>
      <c r="AW8" s="8">
        <v>0</v>
      </c>
      <c r="AX8" s="7">
        <v>0</v>
      </c>
      <c r="AY8" s="7">
        <v>0</v>
      </c>
      <c r="AZ8" s="10">
        <v>1</v>
      </c>
      <c r="BA8" s="7">
        <v>1</v>
      </c>
      <c r="BB8" s="7">
        <v>1</v>
      </c>
      <c r="BC8" s="7">
        <v>1</v>
      </c>
      <c r="BD8" t="s">
        <v>61</v>
      </c>
    </row>
    <row r="9" spans="1:56" x14ac:dyDescent="0.2">
      <c r="A9" t="s">
        <v>222</v>
      </c>
      <c r="D9">
        <v>11.18</v>
      </c>
      <c r="E9">
        <v>39</v>
      </c>
      <c r="F9" s="7">
        <v>1</v>
      </c>
      <c r="G9" s="7">
        <v>1</v>
      </c>
      <c r="H9" s="7">
        <v>1</v>
      </c>
      <c r="I9" s="8">
        <v>1</v>
      </c>
      <c r="J9" s="7">
        <v>0</v>
      </c>
      <c r="K9" s="7">
        <v>1</v>
      </c>
      <c r="L9" s="7">
        <v>1</v>
      </c>
      <c r="M9" s="8">
        <v>0</v>
      </c>
      <c r="N9" s="8">
        <v>1</v>
      </c>
      <c r="O9" s="7">
        <v>1</v>
      </c>
      <c r="P9" s="7">
        <v>1</v>
      </c>
      <c r="Q9" s="7">
        <v>0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1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10">
        <v>1</v>
      </c>
      <c r="AH9" s="7">
        <v>0</v>
      </c>
      <c r="AI9" s="7">
        <v>1</v>
      </c>
      <c r="AJ9" s="7">
        <v>1</v>
      </c>
      <c r="AK9" s="7">
        <v>1</v>
      </c>
      <c r="AL9" s="7">
        <v>0</v>
      </c>
      <c r="AM9" s="7">
        <v>0</v>
      </c>
      <c r="AN9" s="7">
        <v>1</v>
      </c>
      <c r="AO9" s="7">
        <v>1</v>
      </c>
      <c r="AP9" s="8">
        <v>1</v>
      </c>
      <c r="AQ9" s="8">
        <v>1</v>
      </c>
      <c r="AR9" s="8">
        <v>1</v>
      </c>
      <c r="AS9" s="10">
        <v>0</v>
      </c>
      <c r="AT9" s="7">
        <v>1</v>
      </c>
      <c r="AU9" s="7">
        <v>1</v>
      </c>
      <c r="AV9" s="8">
        <v>1</v>
      </c>
      <c r="AW9" s="8">
        <v>1</v>
      </c>
      <c r="AX9" s="7">
        <v>1</v>
      </c>
      <c r="AY9" s="7">
        <v>0</v>
      </c>
      <c r="AZ9" s="10">
        <v>0</v>
      </c>
      <c r="BA9" s="7">
        <v>1</v>
      </c>
      <c r="BB9" s="7">
        <v>1</v>
      </c>
      <c r="BC9" s="7">
        <v>1</v>
      </c>
      <c r="BD9" t="s">
        <v>66</v>
      </c>
    </row>
    <row r="10" spans="1:56" x14ac:dyDescent="0.2">
      <c r="A10" t="s">
        <v>89</v>
      </c>
      <c r="D10">
        <v>11.24</v>
      </c>
      <c r="E10">
        <v>32</v>
      </c>
      <c r="F10" s="7">
        <v>1</v>
      </c>
      <c r="G10" s="7">
        <v>1</v>
      </c>
      <c r="H10" s="7">
        <v>0</v>
      </c>
      <c r="I10" s="8">
        <v>0</v>
      </c>
      <c r="J10" s="7">
        <v>1</v>
      </c>
      <c r="K10" s="7">
        <v>1</v>
      </c>
      <c r="L10" s="7">
        <v>1</v>
      </c>
      <c r="M10" s="8">
        <v>0</v>
      </c>
      <c r="N10" s="8">
        <v>0</v>
      </c>
      <c r="O10" s="7">
        <v>1</v>
      </c>
      <c r="P10" s="7">
        <v>1</v>
      </c>
      <c r="Q10" s="7">
        <v>1</v>
      </c>
      <c r="R10" s="7">
        <v>1</v>
      </c>
      <c r="S10" s="10">
        <v>0</v>
      </c>
      <c r="T10" s="7">
        <v>1</v>
      </c>
      <c r="U10" s="8">
        <v>1</v>
      </c>
      <c r="V10" s="7">
        <v>1</v>
      </c>
      <c r="W10" s="7">
        <v>1</v>
      </c>
      <c r="X10" s="7">
        <v>0</v>
      </c>
      <c r="Y10" s="10">
        <v>1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10">
        <v>0</v>
      </c>
      <c r="AH10" s="7">
        <v>0</v>
      </c>
      <c r="AI10" s="7">
        <v>1</v>
      </c>
      <c r="AJ10" s="7">
        <v>0</v>
      </c>
      <c r="AK10" s="7">
        <v>0</v>
      </c>
      <c r="AL10" s="7">
        <v>0</v>
      </c>
      <c r="AM10" s="7">
        <v>1</v>
      </c>
      <c r="AN10" s="7">
        <v>0</v>
      </c>
      <c r="AO10" s="7">
        <v>1</v>
      </c>
      <c r="AP10" s="8">
        <v>1</v>
      </c>
      <c r="AQ10" s="8">
        <v>1</v>
      </c>
      <c r="AR10" s="8">
        <v>1</v>
      </c>
      <c r="AS10" s="10">
        <v>1</v>
      </c>
      <c r="AT10" s="7">
        <v>0</v>
      </c>
      <c r="AU10" s="7">
        <v>0</v>
      </c>
      <c r="AV10" s="8">
        <v>0</v>
      </c>
      <c r="AW10" s="8">
        <v>0</v>
      </c>
      <c r="AX10" s="7">
        <v>1</v>
      </c>
      <c r="AY10" s="7">
        <v>0</v>
      </c>
      <c r="AZ10" s="10">
        <v>0</v>
      </c>
      <c r="BA10" s="7">
        <v>1</v>
      </c>
      <c r="BB10" s="7">
        <v>1</v>
      </c>
      <c r="BC10" s="7">
        <v>1</v>
      </c>
      <c r="BD10" t="s">
        <v>63</v>
      </c>
    </row>
    <row r="11" spans="1:56" x14ac:dyDescent="0.2">
      <c r="A11" t="s">
        <v>65</v>
      </c>
      <c r="D11">
        <v>11.26</v>
      </c>
      <c r="E11">
        <v>39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>
        <v>1</v>
      </c>
      <c r="L11" s="7">
        <v>1</v>
      </c>
      <c r="M11" s="8">
        <v>0</v>
      </c>
      <c r="N11" s="8">
        <v>1</v>
      </c>
      <c r="O11" s="7">
        <v>1</v>
      </c>
      <c r="P11" s="7">
        <v>1</v>
      </c>
      <c r="Q11" s="7">
        <v>1</v>
      </c>
      <c r="R11" s="7">
        <v>1</v>
      </c>
      <c r="S11" s="10">
        <v>1</v>
      </c>
      <c r="T11" s="7">
        <v>1</v>
      </c>
      <c r="U11" s="8">
        <v>1</v>
      </c>
      <c r="V11" s="7">
        <v>1</v>
      </c>
      <c r="W11" s="7">
        <v>1</v>
      </c>
      <c r="X11" s="7">
        <v>1</v>
      </c>
      <c r="Y11" s="10">
        <v>1</v>
      </c>
      <c r="Z11" s="7">
        <v>1</v>
      </c>
      <c r="AA11" s="8">
        <v>1</v>
      </c>
      <c r="AB11" s="7">
        <v>1</v>
      </c>
      <c r="AC11" s="7">
        <v>1</v>
      </c>
      <c r="AD11" s="7">
        <v>1</v>
      </c>
      <c r="AE11" s="7">
        <v>0</v>
      </c>
      <c r="AF11" s="7">
        <v>1</v>
      </c>
      <c r="AG11" s="10">
        <v>0</v>
      </c>
      <c r="AH11" s="7">
        <v>0</v>
      </c>
      <c r="AI11" s="7">
        <v>1</v>
      </c>
      <c r="AJ11" s="7">
        <v>1</v>
      </c>
      <c r="AK11" s="7">
        <v>1</v>
      </c>
      <c r="AL11" s="7">
        <v>0</v>
      </c>
      <c r="AM11" s="7">
        <v>1</v>
      </c>
      <c r="AN11" s="7">
        <v>0</v>
      </c>
      <c r="AO11" s="7">
        <v>0</v>
      </c>
      <c r="AP11" s="8">
        <v>1</v>
      </c>
      <c r="AQ11" s="8">
        <v>1</v>
      </c>
      <c r="AR11" s="8">
        <v>1</v>
      </c>
      <c r="AS11" s="10">
        <v>1</v>
      </c>
      <c r="AT11" s="7">
        <v>1</v>
      </c>
      <c r="AU11" s="7">
        <v>0</v>
      </c>
      <c r="AV11" s="8">
        <v>1</v>
      </c>
      <c r="AW11" s="8">
        <v>1</v>
      </c>
      <c r="AX11" s="7">
        <v>1</v>
      </c>
      <c r="AY11" s="7">
        <v>0</v>
      </c>
      <c r="AZ11" s="10">
        <v>0</v>
      </c>
      <c r="BA11" s="7">
        <v>0</v>
      </c>
      <c r="BB11" s="7">
        <v>1</v>
      </c>
      <c r="BC11" s="7">
        <v>1</v>
      </c>
      <c r="BD11" t="s">
        <v>66</v>
      </c>
    </row>
    <row r="12" spans="1:56" x14ac:dyDescent="0.2">
      <c r="A12" t="s">
        <v>169</v>
      </c>
      <c r="D12">
        <v>11.3</v>
      </c>
      <c r="E12">
        <v>35</v>
      </c>
      <c r="F12" s="7">
        <v>1</v>
      </c>
      <c r="G12" s="7">
        <v>0</v>
      </c>
      <c r="H12" s="7">
        <v>1</v>
      </c>
      <c r="I12" s="8">
        <v>1</v>
      </c>
      <c r="J12" s="7">
        <v>1</v>
      </c>
      <c r="K12" s="7">
        <v>0</v>
      </c>
      <c r="L12" s="7">
        <v>1</v>
      </c>
      <c r="M12" s="8">
        <v>0</v>
      </c>
      <c r="N12" s="8">
        <v>1</v>
      </c>
      <c r="O12" s="7">
        <v>0</v>
      </c>
      <c r="P12" s="7">
        <v>1</v>
      </c>
      <c r="Q12" s="7">
        <v>0</v>
      </c>
      <c r="R12" s="7">
        <v>1</v>
      </c>
      <c r="S12" s="10">
        <v>1</v>
      </c>
      <c r="T12" s="7">
        <v>1</v>
      </c>
      <c r="U12" s="8">
        <v>1</v>
      </c>
      <c r="V12" s="7">
        <v>0</v>
      </c>
      <c r="W12" s="7">
        <v>0</v>
      </c>
      <c r="X12" s="7">
        <v>1</v>
      </c>
      <c r="Y12" s="10">
        <v>0</v>
      </c>
      <c r="Z12" s="7">
        <v>1</v>
      </c>
      <c r="AA12" s="8">
        <v>0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8">
        <v>0</v>
      </c>
      <c r="AQ12" s="8">
        <v>1</v>
      </c>
      <c r="AR12" s="8">
        <v>1</v>
      </c>
      <c r="AS12" s="10">
        <v>1</v>
      </c>
      <c r="AT12" s="7">
        <v>1</v>
      </c>
      <c r="AU12" s="7">
        <v>0</v>
      </c>
      <c r="AV12" s="8">
        <v>0</v>
      </c>
      <c r="AW12" s="8">
        <v>1</v>
      </c>
      <c r="AX12" s="7">
        <v>0</v>
      </c>
      <c r="AY12" s="7">
        <v>1</v>
      </c>
      <c r="AZ12" s="10">
        <v>1</v>
      </c>
      <c r="BA12" s="7">
        <v>0</v>
      </c>
      <c r="BB12" s="7">
        <v>1</v>
      </c>
      <c r="BC12" s="7">
        <v>1</v>
      </c>
      <c r="BD12" t="s">
        <v>61</v>
      </c>
    </row>
    <row r="13" spans="1:56" x14ac:dyDescent="0.2">
      <c r="A13" t="s">
        <v>216</v>
      </c>
      <c r="D13">
        <v>11.3</v>
      </c>
      <c r="E13">
        <v>38</v>
      </c>
      <c r="F13" s="7">
        <v>1</v>
      </c>
      <c r="G13" s="7">
        <v>1</v>
      </c>
      <c r="H13" s="7">
        <v>1</v>
      </c>
      <c r="I13" s="8">
        <v>1</v>
      </c>
      <c r="J13" s="7">
        <v>1</v>
      </c>
      <c r="K13" s="7">
        <v>1</v>
      </c>
      <c r="L13" s="7">
        <v>1</v>
      </c>
      <c r="M13" s="8">
        <v>0</v>
      </c>
      <c r="N13" s="8">
        <v>1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7">
        <v>1</v>
      </c>
      <c r="U13" s="8">
        <v>0</v>
      </c>
      <c r="V13" s="7">
        <v>1</v>
      </c>
      <c r="W13" s="7">
        <v>1</v>
      </c>
      <c r="X13" s="7">
        <v>0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0</v>
      </c>
      <c r="AF13" s="7">
        <v>1</v>
      </c>
      <c r="AG13" s="10">
        <v>1</v>
      </c>
      <c r="AH13" s="7">
        <v>0</v>
      </c>
      <c r="AI13" s="7">
        <v>1</v>
      </c>
      <c r="AJ13" s="7">
        <v>1</v>
      </c>
      <c r="AK13" s="7">
        <v>1</v>
      </c>
      <c r="AL13" s="7">
        <v>0</v>
      </c>
      <c r="AM13" s="7">
        <v>1</v>
      </c>
      <c r="AN13" s="7">
        <v>0</v>
      </c>
      <c r="AO13" s="7">
        <v>0</v>
      </c>
      <c r="AP13" s="8">
        <v>1</v>
      </c>
      <c r="AQ13" s="8">
        <v>1</v>
      </c>
      <c r="AR13" s="8">
        <v>1</v>
      </c>
      <c r="AS13" s="10">
        <v>1</v>
      </c>
      <c r="AT13" s="7">
        <v>0</v>
      </c>
      <c r="AU13" s="7">
        <v>0</v>
      </c>
      <c r="AV13" s="8">
        <v>1</v>
      </c>
      <c r="AW13" s="8">
        <v>1</v>
      </c>
      <c r="AX13" s="7">
        <v>1</v>
      </c>
      <c r="AY13" s="7">
        <v>1</v>
      </c>
      <c r="AZ13" s="10">
        <v>0</v>
      </c>
      <c r="BA13" s="7">
        <v>1</v>
      </c>
      <c r="BB13" s="7">
        <v>1</v>
      </c>
      <c r="BC13" s="7">
        <v>1</v>
      </c>
      <c r="BD13" t="s">
        <v>66</v>
      </c>
    </row>
    <row r="14" spans="1:56" x14ac:dyDescent="0.2">
      <c r="A14" t="s">
        <v>214</v>
      </c>
      <c r="D14">
        <v>11.31</v>
      </c>
      <c r="E14">
        <v>36</v>
      </c>
      <c r="F14" s="7">
        <v>1</v>
      </c>
      <c r="G14" s="7">
        <v>1</v>
      </c>
      <c r="H14" s="7">
        <v>0</v>
      </c>
      <c r="I14" s="8">
        <v>1</v>
      </c>
      <c r="J14" s="7">
        <v>0</v>
      </c>
      <c r="K14" s="7">
        <v>1</v>
      </c>
      <c r="L14" s="7">
        <v>0</v>
      </c>
      <c r="M14" s="8">
        <v>0</v>
      </c>
      <c r="N14" s="8">
        <v>1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7">
        <v>1</v>
      </c>
      <c r="U14" s="8">
        <v>1</v>
      </c>
      <c r="V14" s="7">
        <v>1</v>
      </c>
      <c r="W14" s="7">
        <v>0</v>
      </c>
      <c r="X14" s="7">
        <v>0</v>
      </c>
      <c r="Y14" s="10">
        <v>1</v>
      </c>
      <c r="Z14" s="7">
        <v>1</v>
      </c>
      <c r="AA14" s="8">
        <v>1</v>
      </c>
      <c r="AB14" s="7">
        <v>1</v>
      </c>
      <c r="AC14" s="7">
        <v>1</v>
      </c>
      <c r="AD14" s="7">
        <v>1</v>
      </c>
      <c r="AE14" s="7">
        <v>0</v>
      </c>
      <c r="AF14" s="7">
        <v>1</v>
      </c>
      <c r="AG14" s="10">
        <v>1</v>
      </c>
      <c r="AH14" s="7">
        <v>0</v>
      </c>
      <c r="AI14" s="7">
        <v>1</v>
      </c>
      <c r="AJ14" s="7">
        <v>1</v>
      </c>
      <c r="AK14" s="7">
        <v>1</v>
      </c>
      <c r="AL14" s="7">
        <v>0</v>
      </c>
      <c r="AM14" s="7">
        <v>1</v>
      </c>
      <c r="AN14" s="7">
        <v>0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0</v>
      </c>
      <c r="AV14" s="8">
        <v>0</v>
      </c>
      <c r="AW14" s="8">
        <v>1</v>
      </c>
      <c r="AX14" s="7">
        <v>1</v>
      </c>
      <c r="AY14" s="7">
        <v>1</v>
      </c>
      <c r="AZ14" s="10">
        <v>0</v>
      </c>
      <c r="BA14" s="7">
        <v>1</v>
      </c>
      <c r="BB14" s="7">
        <v>1</v>
      </c>
      <c r="BC14" s="7">
        <v>0</v>
      </c>
      <c r="BD14" t="s">
        <v>61</v>
      </c>
    </row>
    <row r="15" spans="1:56" x14ac:dyDescent="0.2">
      <c r="A15" t="s">
        <v>122</v>
      </c>
      <c r="D15">
        <v>11.39</v>
      </c>
      <c r="E15">
        <v>45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1</v>
      </c>
      <c r="N15" s="8">
        <v>1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7">
        <v>1</v>
      </c>
      <c r="U15" s="8">
        <v>1</v>
      </c>
      <c r="V15" s="7">
        <v>1</v>
      </c>
      <c r="W15" s="7">
        <v>1</v>
      </c>
      <c r="X15" s="7">
        <v>0</v>
      </c>
      <c r="Y15" s="10">
        <v>1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10">
        <v>1</v>
      </c>
      <c r="AH15" s="7">
        <v>1</v>
      </c>
      <c r="AI15" s="7">
        <v>1</v>
      </c>
      <c r="AJ15" s="7">
        <v>1</v>
      </c>
      <c r="AK15" s="7">
        <v>1</v>
      </c>
      <c r="AL15" s="7">
        <v>0</v>
      </c>
      <c r="AM15" s="7">
        <v>1</v>
      </c>
      <c r="AN15" s="7">
        <v>1</v>
      </c>
      <c r="AO15" s="7">
        <v>1</v>
      </c>
      <c r="AP15" s="8">
        <v>1</v>
      </c>
      <c r="AQ15" s="8">
        <v>1</v>
      </c>
      <c r="AR15" s="8">
        <v>1</v>
      </c>
      <c r="AS15" s="10">
        <v>1</v>
      </c>
      <c r="AT15" s="7">
        <v>1</v>
      </c>
      <c r="AU15" s="7">
        <v>1</v>
      </c>
      <c r="AV15" s="8">
        <v>1</v>
      </c>
      <c r="AW15" s="8">
        <v>1</v>
      </c>
      <c r="AX15" s="7">
        <v>0</v>
      </c>
      <c r="AY15" s="7">
        <v>0</v>
      </c>
      <c r="AZ15" s="10">
        <v>0</v>
      </c>
      <c r="BA15" s="7">
        <v>1</v>
      </c>
      <c r="BB15" s="7">
        <v>1</v>
      </c>
      <c r="BC15" s="7">
        <v>1</v>
      </c>
      <c r="BD15" t="s">
        <v>55</v>
      </c>
    </row>
    <row r="16" spans="1:56" x14ac:dyDescent="0.2">
      <c r="A16" t="s">
        <v>124</v>
      </c>
      <c r="D16">
        <v>11.56</v>
      </c>
      <c r="E16">
        <v>29</v>
      </c>
      <c r="F16" s="7">
        <v>1</v>
      </c>
      <c r="G16" s="7">
        <v>1</v>
      </c>
      <c r="H16" s="7">
        <v>1</v>
      </c>
      <c r="I16" s="8">
        <v>1</v>
      </c>
      <c r="J16" s="7">
        <v>1</v>
      </c>
      <c r="K16" s="7">
        <v>0</v>
      </c>
      <c r="L16" s="7">
        <v>1</v>
      </c>
      <c r="M16" s="8">
        <v>0</v>
      </c>
      <c r="N16" s="8">
        <v>0</v>
      </c>
      <c r="O16" s="7">
        <v>0</v>
      </c>
      <c r="P16" s="7">
        <v>1</v>
      </c>
      <c r="Q16" s="7">
        <v>0</v>
      </c>
      <c r="R16" s="7">
        <v>1</v>
      </c>
      <c r="S16" s="10">
        <v>1</v>
      </c>
      <c r="T16" s="7">
        <v>1</v>
      </c>
      <c r="U16" s="8">
        <v>1</v>
      </c>
      <c r="V16" s="7">
        <v>0</v>
      </c>
      <c r="W16" s="7">
        <v>1</v>
      </c>
      <c r="X16" s="7">
        <v>0</v>
      </c>
      <c r="Y16" s="10">
        <v>1</v>
      </c>
      <c r="Z16" s="7">
        <v>0</v>
      </c>
      <c r="AA16" s="8">
        <v>0</v>
      </c>
      <c r="AB16" s="7">
        <v>1</v>
      </c>
      <c r="AC16" s="7">
        <v>1</v>
      </c>
      <c r="AD16" s="7">
        <v>1</v>
      </c>
      <c r="AE16" s="7">
        <v>1</v>
      </c>
      <c r="AF16" s="7">
        <v>0</v>
      </c>
      <c r="AG16" s="10">
        <v>0</v>
      </c>
      <c r="AH16" s="7">
        <v>1</v>
      </c>
      <c r="AI16" s="7">
        <v>0</v>
      </c>
      <c r="AJ16" s="7">
        <v>0</v>
      </c>
      <c r="AK16" s="7">
        <v>0</v>
      </c>
      <c r="AL16" s="7">
        <v>1</v>
      </c>
      <c r="AM16" s="7">
        <v>1</v>
      </c>
      <c r="AN16" s="7">
        <v>1</v>
      </c>
      <c r="AO16" s="7">
        <v>1</v>
      </c>
      <c r="AP16" s="8">
        <v>0</v>
      </c>
      <c r="AQ16" s="8">
        <v>1</v>
      </c>
      <c r="AR16" s="8">
        <v>0</v>
      </c>
      <c r="AS16" s="10">
        <v>1</v>
      </c>
      <c r="AT16" s="7">
        <v>0</v>
      </c>
      <c r="AU16" s="7">
        <v>1</v>
      </c>
      <c r="AV16" s="8">
        <v>1</v>
      </c>
      <c r="AW16" s="8">
        <v>1</v>
      </c>
      <c r="AX16" s="7">
        <v>0</v>
      </c>
      <c r="AY16" s="7">
        <v>0</v>
      </c>
      <c r="AZ16" s="10">
        <v>0</v>
      </c>
      <c r="BA16" s="7">
        <v>0</v>
      </c>
      <c r="BB16" s="7">
        <v>1</v>
      </c>
      <c r="BC16" s="7">
        <v>1</v>
      </c>
      <c r="BD16" t="s">
        <v>63</v>
      </c>
    </row>
    <row r="17" spans="1:56" x14ac:dyDescent="0.2">
      <c r="A17" t="s">
        <v>131</v>
      </c>
      <c r="D17">
        <v>11.56</v>
      </c>
      <c r="E17">
        <v>45</v>
      </c>
      <c r="F17" s="7">
        <v>1</v>
      </c>
      <c r="G17" s="7">
        <v>1</v>
      </c>
      <c r="H17" s="7">
        <v>1</v>
      </c>
      <c r="I17" s="8">
        <v>1</v>
      </c>
      <c r="J17" s="7">
        <v>1</v>
      </c>
      <c r="K17" s="7">
        <v>1</v>
      </c>
      <c r="L17" s="7">
        <v>1</v>
      </c>
      <c r="M17" s="8">
        <v>1</v>
      </c>
      <c r="N17" s="8">
        <v>1</v>
      </c>
      <c r="O17" s="7">
        <v>1</v>
      </c>
      <c r="P17" s="7">
        <v>1</v>
      </c>
      <c r="Q17" s="7">
        <v>1</v>
      </c>
      <c r="R17" s="7">
        <v>1</v>
      </c>
      <c r="S17" s="10">
        <v>1</v>
      </c>
      <c r="T17" s="7">
        <v>1</v>
      </c>
      <c r="U17" s="8">
        <v>1</v>
      </c>
      <c r="V17" s="7">
        <v>1</v>
      </c>
      <c r="W17" s="7">
        <v>1</v>
      </c>
      <c r="X17" s="7">
        <v>0</v>
      </c>
      <c r="Y17" s="10">
        <v>1</v>
      </c>
      <c r="Z17" s="7">
        <v>1</v>
      </c>
      <c r="AA17" s="8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10">
        <v>1</v>
      </c>
      <c r="AH17" s="7">
        <v>1</v>
      </c>
      <c r="AI17" s="7">
        <v>1</v>
      </c>
      <c r="AJ17" s="7">
        <v>1</v>
      </c>
      <c r="AK17" s="7">
        <v>1</v>
      </c>
      <c r="AL17" s="7">
        <v>0</v>
      </c>
      <c r="AM17" s="7">
        <v>1</v>
      </c>
      <c r="AN17" s="7">
        <v>1</v>
      </c>
      <c r="AO17" s="7">
        <v>1</v>
      </c>
      <c r="AP17" s="8">
        <v>1</v>
      </c>
      <c r="AQ17" s="8">
        <v>1</v>
      </c>
      <c r="AR17" s="8">
        <v>1</v>
      </c>
      <c r="AS17" s="10">
        <v>1</v>
      </c>
      <c r="AT17" s="7">
        <v>1</v>
      </c>
      <c r="AU17" s="7">
        <v>1</v>
      </c>
      <c r="AV17" s="8">
        <v>1</v>
      </c>
      <c r="AW17" s="8">
        <v>1</v>
      </c>
      <c r="AX17" s="7">
        <v>0</v>
      </c>
      <c r="AY17" s="7">
        <v>0</v>
      </c>
      <c r="AZ17" s="10">
        <v>0</v>
      </c>
      <c r="BA17" s="7">
        <v>1</v>
      </c>
      <c r="BB17" s="7">
        <v>1</v>
      </c>
      <c r="BC17" s="7">
        <v>1</v>
      </c>
      <c r="BD17" t="s">
        <v>55</v>
      </c>
    </row>
    <row r="18" spans="1:56" x14ac:dyDescent="0.2">
      <c r="A18" t="s">
        <v>166</v>
      </c>
      <c r="D18">
        <v>11.58</v>
      </c>
      <c r="E18">
        <v>31</v>
      </c>
      <c r="F18" s="7">
        <v>1</v>
      </c>
      <c r="G18" s="7">
        <v>0</v>
      </c>
      <c r="H18" s="7">
        <v>1</v>
      </c>
      <c r="I18" s="8">
        <v>1</v>
      </c>
      <c r="J18" s="7">
        <v>1</v>
      </c>
      <c r="K18" s="7">
        <v>1</v>
      </c>
      <c r="L18" s="7">
        <v>1</v>
      </c>
      <c r="M18" s="8">
        <v>0</v>
      </c>
      <c r="N18" s="8">
        <v>0</v>
      </c>
      <c r="O18" s="7">
        <v>1</v>
      </c>
      <c r="P18" s="7">
        <v>0</v>
      </c>
      <c r="Q18" s="7">
        <v>1</v>
      </c>
      <c r="R18" s="7">
        <v>0</v>
      </c>
      <c r="S18" s="10">
        <v>1</v>
      </c>
      <c r="T18" s="7">
        <v>1</v>
      </c>
      <c r="U18" s="8">
        <v>1</v>
      </c>
      <c r="V18" s="7">
        <v>0</v>
      </c>
      <c r="W18" s="7">
        <v>1</v>
      </c>
      <c r="X18" s="7">
        <v>0</v>
      </c>
      <c r="Y18" s="10">
        <v>0</v>
      </c>
      <c r="Z18" s="7">
        <v>1</v>
      </c>
      <c r="AA18" s="8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10">
        <v>0</v>
      </c>
      <c r="AH18" s="7">
        <v>0</v>
      </c>
      <c r="AI18" s="7">
        <v>0</v>
      </c>
      <c r="AJ18" s="7">
        <v>1</v>
      </c>
      <c r="AK18" s="7">
        <v>1</v>
      </c>
      <c r="AL18" s="7">
        <v>1</v>
      </c>
      <c r="AM18" s="7">
        <v>1</v>
      </c>
      <c r="AN18" s="7">
        <v>0</v>
      </c>
      <c r="AO18" s="7">
        <v>1</v>
      </c>
      <c r="AP18" s="8">
        <v>1</v>
      </c>
      <c r="AQ18" s="8">
        <v>1</v>
      </c>
      <c r="AR18" s="8">
        <v>1</v>
      </c>
      <c r="AS18" s="10">
        <v>0</v>
      </c>
      <c r="AT18" s="7">
        <v>1</v>
      </c>
      <c r="AU18" s="7">
        <v>1</v>
      </c>
      <c r="AV18" s="8">
        <v>0</v>
      </c>
      <c r="AW18" s="8">
        <v>0</v>
      </c>
      <c r="AX18" s="7">
        <v>0</v>
      </c>
      <c r="AY18" s="7">
        <v>0</v>
      </c>
      <c r="AZ18" s="10">
        <v>0</v>
      </c>
      <c r="BA18" s="7">
        <v>1</v>
      </c>
      <c r="BB18" s="7">
        <v>1</v>
      </c>
      <c r="BC18" s="7">
        <v>0</v>
      </c>
      <c r="BD18" t="s">
        <v>63</v>
      </c>
    </row>
    <row r="19" spans="1:56" x14ac:dyDescent="0.2">
      <c r="A19" t="s">
        <v>234</v>
      </c>
      <c r="D19">
        <v>11.7</v>
      </c>
      <c r="E19">
        <v>44</v>
      </c>
      <c r="F19" s="7">
        <v>1</v>
      </c>
      <c r="G19" s="7">
        <v>1</v>
      </c>
      <c r="H19" s="7">
        <v>1</v>
      </c>
      <c r="I19" s="8">
        <v>1</v>
      </c>
      <c r="J19" s="7">
        <v>1</v>
      </c>
      <c r="K19" s="7">
        <v>1</v>
      </c>
      <c r="L19" s="7">
        <v>1</v>
      </c>
      <c r="M19" s="8">
        <v>0</v>
      </c>
      <c r="N19" s="8">
        <v>1</v>
      </c>
      <c r="O19" s="7">
        <v>1</v>
      </c>
      <c r="P19" s="7">
        <v>1</v>
      </c>
      <c r="Q19" s="7">
        <v>1</v>
      </c>
      <c r="R19" s="7">
        <v>1</v>
      </c>
      <c r="S19" s="10">
        <v>1</v>
      </c>
      <c r="T19" s="7">
        <v>1</v>
      </c>
      <c r="U19" s="8">
        <v>1</v>
      </c>
      <c r="V19" s="7">
        <v>1</v>
      </c>
      <c r="W19" s="7">
        <v>1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10">
        <v>1</v>
      </c>
      <c r="AH19" s="7">
        <v>1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1</v>
      </c>
      <c r="AO19" s="7">
        <v>1</v>
      </c>
      <c r="AP19" s="8">
        <v>1</v>
      </c>
      <c r="AQ19" s="8">
        <v>1</v>
      </c>
      <c r="AR19" s="8">
        <v>1</v>
      </c>
      <c r="AS19" s="10">
        <v>1</v>
      </c>
      <c r="AT19" s="7">
        <v>1</v>
      </c>
      <c r="AU19" s="7">
        <v>1</v>
      </c>
      <c r="AV19" s="8">
        <v>1</v>
      </c>
      <c r="AW19" s="8">
        <v>1</v>
      </c>
      <c r="AX19" s="7">
        <v>0</v>
      </c>
      <c r="AY19" s="7">
        <v>0</v>
      </c>
      <c r="AZ19" s="10">
        <v>0</v>
      </c>
      <c r="BA19" s="7">
        <v>1</v>
      </c>
      <c r="BB19" s="7">
        <v>1</v>
      </c>
      <c r="BC19" s="7">
        <v>1</v>
      </c>
      <c r="BD19" t="s">
        <v>55</v>
      </c>
    </row>
    <row r="20" spans="1:56" x14ac:dyDescent="0.2">
      <c r="A20" t="s">
        <v>60</v>
      </c>
      <c r="D20">
        <v>11.8</v>
      </c>
      <c r="E20">
        <v>37</v>
      </c>
      <c r="F20" s="7">
        <v>1</v>
      </c>
      <c r="G20" s="7">
        <v>1</v>
      </c>
      <c r="H20" s="7">
        <v>0</v>
      </c>
      <c r="I20" s="8">
        <v>0</v>
      </c>
      <c r="J20" s="7">
        <v>1</v>
      </c>
      <c r="K20" s="7">
        <v>1</v>
      </c>
      <c r="L20" s="7">
        <v>1</v>
      </c>
      <c r="M20" s="8">
        <v>0</v>
      </c>
      <c r="N20" s="8">
        <v>0</v>
      </c>
      <c r="O20" s="7">
        <v>1</v>
      </c>
      <c r="P20" s="7">
        <v>0</v>
      </c>
      <c r="Q20" s="7">
        <v>1</v>
      </c>
      <c r="R20" s="7">
        <v>1</v>
      </c>
      <c r="S20" s="10">
        <v>1</v>
      </c>
      <c r="T20" s="7">
        <v>1</v>
      </c>
      <c r="U20" s="8">
        <v>1</v>
      </c>
      <c r="V20" s="7">
        <v>1</v>
      </c>
      <c r="W20" s="7">
        <v>1</v>
      </c>
      <c r="X20" s="7">
        <v>0</v>
      </c>
      <c r="Y20" s="10">
        <v>1</v>
      </c>
      <c r="Z20" s="7">
        <v>1</v>
      </c>
      <c r="AA20" s="8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10">
        <v>0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0</v>
      </c>
      <c r="AO20" s="7">
        <v>1</v>
      </c>
      <c r="AP20" s="8">
        <v>1</v>
      </c>
      <c r="AQ20" s="8">
        <v>1</v>
      </c>
      <c r="AR20" s="8">
        <v>1</v>
      </c>
      <c r="AS20" s="10">
        <v>0</v>
      </c>
      <c r="AT20" s="7">
        <v>1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1</v>
      </c>
      <c r="BD20" t="s">
        <v>61</v>
      </c>
    </row>
    <row r="21" spans="1:56" x14ac:dyDescent="0.2">
      <c r="A21" t="s">
        <v>215</v>
      </c>
      <c r="D21">
        <v>12</v>
      </c>
      <c r="E21">
        <v>46</v>
      </c>
      <c r="F21" s="7">
        <v>1</v>
      </c>
      <c r="G21" s="7">
        <v>1</v>
      </c>
      <c r="H21" s="7">
        <v>1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1</v>
      </c>
      <c r="R21" s="7">
        <v>1</v>
      </c>
      <c r="S21" s="10">
        <v>1</v>
      </c>
      <c r="T21" s="7">
        <v>1</v>
      </c>
      <c r="U21" s="8">
        <v>1</v>
      </c>
      <c r="V21" s="7">
        <v>1</v>
      </c>
      <c r="W21" s="7">
        <v>1</v>
      </c>
      <c r="X21" s="7">
        <v>1</v>
      </c>
      <c r="Y21" s="10">
        <v>0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10">
        <v>0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8">
        <v>1</v>
      </c>
      <c r="AQ21" s="8">
        <v>1</v>
      </c>
      <c r="AR21" s="8">
        <v>1</v>
      </c>
      <c r="AS21" s="10">
        <v>1</v>
      </c>
      <c r="AT21" s="7">
        <v>1</v>
      </c>
      <c r="AU21" s="7">
        <v>1</v>
      </c>
      <c r="AV21" s="8">
        <v>1</v>
      </c>
      <c r="AW21" s="8">
        <v>1</v>
      </c>
      <c r="AX21" s="7">
        <v>1</v>
      </c>
      <c r="AY21" s="7">
        <v>1</v>
      </c>
      <c r="AZ21" s="10">
        <v>0</v>
      </c>
      <c r="BA21" s="7">
        <v>1</v>
      </c>
      <c r="BB21" s="7">
        <v>1</v>
      </c>
      <c r="BC21" s="7">
        <v>1</v>
      </c>
      <c r="BD21" t="s">
        <v>55</v>
      </c>
    </row>
    <row r="22" spans="1:56" x14ac:dyDescent="0.2">
      <c r="A22" t="s">
        <v>80</v>
      </c>
      <c r="D22">
        <v>12.17</v>
      </c>
      <c r="E22">
        <v>37</v>
      </c>
      <c r="F22" s="7">
        <v>1</v>
      </c>
      <c r="G22" s="7">
        <v>1</v>
      </c>
      <c r="H22" s="7">
        <v>1</v>
      </c>
      <c r="I22" s="8">
        <v>1</v>
      </c>
      <c r="J22" s="7">
        <v>1</v>
      </c>
      <c r="K22" s="7">
        <v>1</v>
      </c>
      <c r="L22" s="7">
        <v>1</v>
      </c>
      <c r="M22" s="8">
        <v>0</v>
      </c>
      <c r="N22" s="8">
        <v>0</v>
      </c>
      <c r="O22" s="7">
        <v>0</v>
      </c>
      <c r="P22" s="7">
        <v>1</v>
      </c>
      <c r="Q22" s="7">
        <v>1</v>
      </c>
      <c r="R22" s="7">
        <v>1</v>
      </c>
      <c r="S22" s="10">
        <v>1</v>
      </c>
      <c r="T22" s="7">
        <v>1</v>
      </c>
      <c r="U22" s="8">
        <v>1</v>
      </c>
      <c r="V22" s="7">
        <v>1</v>
      </c>
      <c r="W22" s="7">
        <v>0</v>
      </c>
      <c r="X22" s="7">
        <v>0</v>
      </c>
      <c r="Y22" s="10">
        <v>0</v>
      </c>
      <c r="Z22" s="7">
        <v>0</v>
      </c>
      <c r="AA22" s="8">
        <v>1</v>
      </c>
      <c r="AB22" s="7">
        <v>1</v>
      </c>
      <c r="AC22" s="7">
        <v>1</v>
      </c>
      <c r="AD22" s="7">
        <v>1</v>
      </c>
      <c r="AE22" s="7">
        <v>1</v>
      </c>
      <c r="AF22" s="7">
        <v>0</v>
      </c>
      <c r="AG22" s="10">
        <v>0</v>
      </c>
      <c r="AH22" s="7">
        <v>0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8">
        <v>1</v>
      </c>
      <c r="AQ22" s="8">
        <v>1</v>
      </c>
      <c r="AR22" s="8">
        <v>1</v>
      </c>
      <c r="AS22" s="10">
        <v>0</v>
      </c>
      <c r="AT22" s="7">
        <v>1</v>
      </c>
      <c r="AU22" s="7">
        <v>1</v>
      </c>
      <c r="AV22" s="8">
        <v>0</v>
      </c>
      <c r="AW22" s="8">
        <v>1</v>
      </c>
      <c r="AX22" s="7">
        <v>1</v>
      </c>
      <c r="AY22" s="7">
        <v>1</v>
      </c>
      <c r="AZ22" s="10">
        <v>0</v>
      </c>
      <c r="BA22" s="7">
        <v>1</v>
      </c>
      <c r="BB22" s="7">
        <v>1</v>
      </c>
      <c r="BC22" s="7">
        <v>1</v>
      </c>
      <c r="BD22" t="s">
        <v>61</v>
      </c>
    </row>
    <row r="23" spans="1:56" x14ac:dyDescent="0.2">
      <c r="A23" t="s">
        <v>236</v>
      </c>
      <c r="D23">
        <v>12.2</v>
      </c>
      <c r="E23">
        <v>35</v>
      </c>
      <c r="F23" s="7">
        <v>1</v>
      </c>
      <c r="G23" s="7">
        <v>1</v>
      </c>
      <c r="H23" s="7">
        <v>1</v>
      </c>
      <c r="I23" s="8">
        <v>1</v>
      </c>
      <c r="J23" s="7">
        <v>1</v>
      </c>
      <c r="K23" s="7">
        <v>1</v>
      </c>
      <c r="L23" s="7">
        <v>1</v>
      </c>
      <c r="M23" s="8">
        <v>0</v>
      </c>
      <c r="N23" s="8">
        <v>0</v>
      </c>
      <c r="O23" s="7">
        <v>1</v>
      </c>
      <c r="P23" s="7">
        <v>1</v>
      </c>
      <c r="Q23" s="7">
        <v>1</v>
      </c>
      <c r="R23" s="7">
        <v>1</v>
      </c>
      <c r="S23" s="10">
        <v>1</v>
      </c>
      <c r="T23" s="7">
        <v>1</v>
      </c>
      <c r="U23" s="8">
        <v>0</v>
      </c>
      <c r="V23" s="7">
        <v>1</v>
      </c>
      <c r="W23" s="7">
        <v>1</v>
      </c>
      <c r="X23" s="7">
        <v>0</v>
      </c>
      <c r="Y23" s="10">
        <v>0</v>
      </c>
      <c r="Z23" s="7">
        <v>1</v>
      </c>
      <c r="AA23" s="8">
        <v>1</v>
      </c>
      <c r="AB23" s="7">
        <v>1</v>
      </c>
      <c r="AC23" s="7">
        <v>1</v>
      </c>
      <c r="AD23" s="7">
        <v>1</v>
      </c>
      <c r="AE23" s="7">
        <v>0</v>
      </c>
      <c r="AF23" s="7">
        <v>1</v>
      </c>
      <c r="AG23" s="10">
        <v>0</v>
      </c>
      <c r="AH23" s="7">
        <v>0</v>
      </c>
      <c r="AI23" s="7">
        <v>1</v>
      </c>
      <c r="AJ23" s="7">
        <v>1</v>
      </c>
      <c r="AK23" s="7">
        <v>1</v>
      </c>
      <c r="AL23" s="7">
        <v>0</v>
      </c>
      <c r="AM23" s="7">
        <v>0</v>
      </c>
      <c r="AN23" s="7">
        <v>0</v>
      </c>
      <c r="AO23" s="7">
        <v>0</v>
      </c>
      <c r="AP23" s="8">
        <v>1</v>
      </c>
      <c r="AQ23" s="8">
        <v>1</v>
      </c>
      <c r="AR23" s="8">
        <v>1</v>
      </c>
      <c r="AS23" s="10">
        <v>1</v>
      </c>
      <c r="AT23" s="7">
        <v>1</v>
      </c>
      <c r="AU23" s="7">
        <v>0</v>
      </c>
      <c r="AV23" s="8">
        <v>1</v>
      </c>
      <c r="AW23" s="8">
        <v>1</v>
      </c>
      <c r="AX23" s="7">
        <v>1</v>
      </c>
      <c r="AY23" s="7">
        <v>1</v>
      </c>
      <c r="AZ23" s="10">
        <v>0</v>
      </c>
      <c r="BA23" s="7">
        <v>0</v>
      </c>
      <c r="BB23" s="7">
        <v>1</v>
      </c>
      <c r="BC23" s="7">
        <v>1</v>
      </c>
      <c r="BD23" t="s">
        <v>61</v>
      </c>
    </row>
    <row r="24" spans="1:56" x14ac:dyDescent="0.2">
      <c r="A24" t="s">
        <v>130</v>
      </c>
      <c r="D24">
        <v>12.28</v>
      </c>
      <c r="E24">
        <v>33</v>
      </c>
      <c r="F24" s="7">
        <v>1</v>
      </c>
      <c r="G24" s="7">
        <v>0</v>
      </c>
      <c r="H24" s="7">
        <v>1</v>
      </c>
      <c r="I24" s="8">
        <v>1</v>
      </c>
      <c r="J24" s="7">
        <v>0</v>
      </c>
      <c r="K24" s="7">
        <v>1</v>
      </c>
      <c r="L24" s="7">
        <v>1</v>
      </c>
      <c r="M24" s="8">
        <v>0</v>
      </c>
      <c r="N24" s="8">
        <v>0</v>
      </c>
      <c r="O24" s="7">
        <v>1</v>
      </c>
      <c r="P24" s="7">
        <v>1</v>
      </c>
      <c r="Q24" s="7">
        <v>1</v>
      </c>
      <c r="R24" s="7">
        <v>0</v>
      </c>
      <c r="S24" s="10">
        <v>1</v>
      </c>
      <c r="T24" s="7">
        <v>1</v>
      </c>
      <c r="U24" s="8">
        <v>1</v>
      </c>
      <c r="V24" s="7">
        <v>1</v>
      </c>
      <c r="W24" s="7">
        <v>0</v>
      </c>
      <c r="X24" s="7">
        <v>0</v>
      </c>
      <c r="Y24" s="10">
        <v>0</v>
      </c>
      <c r="Z24" s="7">
        <v>1</v>
      </c>
      <c r="AA24" s="8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10">
        <v>0</v>
      </c>
      <c r="AH24" s="7">
        <v>0</v>
      </c>
      <c r="AI24" s="7">
        <v>1</v>
      </c>
      <c r="AJ24" s="7">
        <v>1</v>
      </c>
      <c r="AK24" s="7">
        <v>0</v>
      </c>
      <c r="AL24" s="7">
        <v>1</v>
      </c>
      <c r="AM24" s="7">
        <v>1</v>
      </c>
      <c r="AN24" s="7">
        <v>0</v>
      </c>
      <c r="AO24" s="7">
        <v>1</v>
      </c>
      <c r="AP24" s="8">
        <v>1</v>
      </c>
      <c r="AQ24" s="8">
        <v>1</v>
      </c>
      <c r="AR24" s="8">
        <v>1</v>
      </c>
      <c r="AS24" s="10">
        <v>0</v>
      </c>
      <c r="AT24" s="7">
        <v>1</v>
      </c>
      <c r="AU24" s="7">
        <v>1</v>
      </c>
      <c r="AV24" s="8">
        <v>0</v>
      </c>
      <c r="AW24" s="8">
        <v>0</v>
      </c>
      <c r="AX24" s="7">
        <v>0</v>
      </c>
      <c r="AY24" s="7">
        <v>0</v>
      </c>
      <c r="AZ24" s="10">
        <v>1</v>
      </c>
      <c r="BA24" s="7">
        <v>1</v>
      </c>
      <c r="BB24" s="7">
        <v>1</v>
      </c>
      <c r="BC24" s="7">
        <v>1</v>
      </c>
      <c r="BD24" t="s">
        <v>61</v>
      </c>
    </row>
    <row r="25" spans="1:56" x14ac:dyDescent="0.2">
      <c r="A25" t="s">
        <v>104</v>
      </c>
      <c r="D25">
        <v>12.31</v>
      </c>
      <c r="E25">
        <v>34</v>
      </c>
      <c r="F25" s="7">
        <v>1</v>
      </c>
      <c r="G25" s="7">
        <v>0</v>
      </c>
      <c r="H25" s="7">
        <v>0</v>
      </c>
      <c r="I25" s="8">
        <v>1</v>
      </c>
      <c r="J25" s="7">
        <v>1</v>
      </c>
      <c r="K25" s="7">
        <v>1</v>
      </c>
      <c r="L25" s="7">
        <v>1</v>
      </c>
      <c r="M25" s="8">
        <v>0</v>
      </c>
      <c r="N25" s="8">
        <v>0</v>
      </c>
      <c r="O25" s="7">
        <v>1</v>
      </c>
      <c r="P25" s="7">
        <v>1</v>
      </c>
      <c r="Q25" s="7">
        <v>1</v>
      </c>
      <c r="R25" s="7">
        <v>1</v>
      </c>
      <c r="S25" s="10">
        <v>1</v>
      </c>
      <c r="T25" s="7">
        <v>1</v>
      </c>
      <c r="U25" s="8">
        <v>1</v>
      </c>
      <c r="V25" s="7">
        <v>1</v>
      </c>
      <c r="W25" s="7">
        <v>0</v>
      </c>
      <c r="X25" s="7">
        <v>1</v>
      </c>
      <c r="Y25" s="10">
        <v>1</v>
      </c>
      <c r="Z25" s="7">
        <v>1</v>
      </c>
      <c r="AA25" s="8">
        <v>1</v>
      </c>
      <c r="AB25" s="7">
        <v>1</v>
      </c>
      <c r="AC25" s="7">
        <v>1</v>
      </c>
      <c r="AD25" s="7">
        <v>0</v>
      </c>
      <c r="AE25" s="7">
        <v>1</v>
      </c>
      <c r="AF25" s="7">
        <v>1</v>
      </c>
      <c r="AG25" s="10">
        <v>1</v>
      </c>
      <c r="AH25" s="7">
        <v>0</v>
      </c>
      <c r="AI25" s="7">
        <v>1</v>
      </c>
      <c r="AJ25" s="7">
        <v>1</v>
      </c>
      <c r="AK25" s="7">
        <v>1</v>
      </c>
      <c r="AL25" s="7">
        <v>0</v>
      </c>
      <c r="AM25" s="7">
        <v>1</v>
      </c>
      <c r="AN25" s="7">
        <v>1</v>
      </c>
      <c r="AO25" s="7">
        <v>1</v>
      </c>
      <c r="AP25" s="8">
        <v>0</v>
      </c>
      <c r="AQ25" s="8">
        <v>0</v>
      </c>
      <c r="AR25" s="8">
        <v>1</v>
      </c>
      <c r="AS25" s="10">
        <v>0</v>
      </c>
      <c r="AT25" s="7">
        <v>1</v>
      </c>
      <c r="AU25" s="7">
        <v>0</v>
      </c>
      <c r="AV25" s="8">
        <v>1</v>
      </c>
      <c r="AW25" s="8">
        <v>0</v>
      </c>
      <c r="AX25" s="7">
        <v>1</v>
      </c>
      <c r="AY25" s="7">
        <v>0</v>
      </c>
      <c r="AZ25" s="10">
        <v>0</v>
      </c>
      <c r="BA25" s="7">
        <v>1</v>
      </c>
      <c r="BB25" s="7">
        <v>1</v>
      </c>
      <c r="BC25" s="7">
        <v>0</v>
      </c>
      <c r="BD25" t="s">
        <v>61</v>
      </c>
    </row>
    <row r="26" spans="1:56" x14ac:dyDescent="0.2">
      <c r="A26" t="s">
        <v>150</v>
      </c>
      <c r="D26">
        <v>12.44</v>
      </c>
      <c r="E26">
        <v>29</v>
      </c>
      <c r="F26" s="7">
        <v>1</v>
      </c>
      <c r="G26" s="7">
        <v>0</v>
      </c>
      <c r="H26" s="7">
        <v>1</v>
      </c>
      <c r="I26" s="8">
        <v>0</v>
      </c>
      <c r="J26" s="7">
        <v>1</v>
      </c>
      <c r="K26" s="7">
        <v>0</v>
      </c>
      <c r="L26" s="7">
        <v>0</v>
      </c>
      <c r="M26" s="8">
        <v>0</v>
      </c>
      <c r="N26" s="8">
        <v>1</v>
      </c>
      <c r="O26" s="7">
        <v>1</v>
      </c>
      <c r="P26" s="7">
        <v>1</v>
      </c>
      <c r="Q26" s="7">
        <v>0</v>
      </c>
      <c r="R26" s="7">
        <v>1</v>
      </c>
      <c r="S26" s="10">
        <v>1</v>
      </c>
      <c r="T26" s="7">
        <v>1</v>
      </c>
      <c r="U26" s="8">
        <v>1</v>
      </c>
      <c r="V26" s="7">
        <v>1</v>
      </c>
      <c r="W26" s="7">
        <v>1</v>
      </c>
      <c r="X26" s="7">
        <v>1</v>
      </c>
      <c r="Y26" s="10">
        <v>1</v>
      </c>
      <c r="Z26" s="7">
        <v>0</v>
      </c>
      <c r="AA26" s="8">
        <v>0</v>
      </c>
      <c r="AB26" s="7">
        <v>1</v>
      </c>
      <c r="AC26" s="7">
        <v>1</v>
      </c>
      <c r="AD26" s="7">
        <v>0</v>
      </c>
      <c r="AE26" s="7">
        <v>0</v>
      </c>
      <c r="AF26" s="7">
        <v>0</v>
      </c>
      <c r="AG26" s="10">
        <v>0</v>
      </c>
      <c r="AH26" s="7">
        <v>0</v>
      </c>
      <c r="AI26" s="7">
        <v>1</v>
      </c>
      <c r="AJ26" s="7">
        <v>1</v>
      </c>
      <c r="AK26" s="7">
        <v>0</v>
      </c>
      <c r="AL26" s="7">
        <v>1</v>
      </c>
      <c r="AM26" s="7">
        <v>1</v>
      </c>
      <c r="AN26" s="7">
        <v>0</v>
      </c>
      <c r="AO26" s="7">
        <v>1</v>
      </c>
      <c r="AP26" s="8">
        <v>0</v>
      </c>
      <c r="AQ26" s="8">
        <v>0</v>
      </c>
      <c r="AR26" s="8">
        <v>1</v>
      </c>
      <c r="AS26" s="10">
        <v>0</v>
      </c>
      <c r="AT26" s="7">
        <v>1</v>
      </c>
      <c r="AU26" s="7">
        <v>1</v>
      </c>
      <c r="AV26" s="8">
        <v>0</v>
      </c>
      <c r="AW26" s="8">
        <v>1</v>
      </c>
      <c r="AX26" s="7">
        <v>0</v>
      </c>
      <c r="AY26" s="7">
        <v>1</v>
      </c>
      <c r="AZ26" s="10">
        <v>1</v>
      </c>
      <c r="BA26" s="7">
        <v>1</v>
      </c>
      <c r="BB26" s="7">
        <v>0</v>
      </c>
      <c r="BC26" s="7">
        <v>1</v>
      </c>
      <c r="BD26" t="s">
        <v>63</v>
      </c>
    </row>
    <row r="27" spans="1:56" x14ac:dyDescent="0.2">
      <c r="A27" t="s">
        <v>125</v>
      </c>
      <c r="D27">
        <v>12.46</v>
      </c>
      <c r="E27">
        <v>37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1</v>
      </c>
      <c r="L27" s="7">
        <v>1</v>
      </c>
      <c r="M27" s="8">
        <v>1</v>
      </c>
      <c r="N27" s="8">
        <v>0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0</v>
      </c>
      <c r="V27" s="7">
        <v>1</v>
      </c>
      <c r="W27" s="7">
        <v>1</v>
      </c>
      <c r="X27" s="7">
        <v>0</v>
      </c>
      <c r="Y27" s="10">
        <v>0</v>
      </c>
      <c r="Z27" s="7">
        <v>1</v>
      </c>
      <c r="AA27" s="8">
        <v>1</v>
      </c>
      <c r="AB27" s="7">
        <v>1</v>
      </c>
      <c r="AC27" s="7">
        <v>1</v>
      </c>
      <c r="AD27" s="7">
        <v>1</v>
      </c>
      <c r="AE27" s="7">
        <v>0</v>
      </c>
      <c r="AF27" s="7">
        <v>1</v>
      </c>
      <c r="AG27" s="10">
        <v>0</v>
      </c>
      <c r="AH27" s="7">
        <v>0</v>
      </c>
      <c r="AI27" s="7">
        <v>1</v>
      </c>
      <c r="AJ27" s="7">
        <v>1</v>
      </c>
      <c r="AK27" s="7">
        <v>1</v>
      </c>
      <c r="AL27" s="7">
        <v>0</v>
      </c>
      <c r="AM27" s="7">
        <v>1</v>
      </c>
      <c r="AN27" s="7">
        <v>0</v>
      </c>
      <c r="AO27" s="7">
        <v>0</v>
      </c>
      <c r="AP27" s="8">
        <v>1</v>
      </c>
      <c r="AQ27" s="8">
        <v>1</v>
      </c>
      <c r="AR27" s="8">
        <v>1</v>
      </c>
      <c r="AS27" s="10">
        <v>1</v>
      </c>
      <c r="AT27" s="7">
        <v>1</v>
      </c>
      <c r="AU27" s="7">
        <v>0</v>
      </c>
      <c r="AV27" s="8">
        <v>1</v>
      </c>
      <c r="AW27" s="8">
        <v>1</v>
      </c>
      <c r="AX27" s="7">
        <v>0</v>
      </c>
      <c r="AY27" s="7">
        <v>1</v>
      </c>
      <c r="AZ27" s="10">
        <v>0</v>
      </c>
      <c r="BA27" s="7">
        <v>1</v>
      </c>
      <c r="BB27" s="7">
        <v>1</v>
      </c>
      <c r="BC27" s="7">
        <v>1</v>
      </c>
      <c r="BD27" t="s">
        <v>61</v>
      </c>
    </row>
    <row r="28" spans="1:56" x14ac:dyDescent="0.2">
      <c r="A28" t="s">
        <v>85</v>
      </c>
      <c r="D28">
        <v>13.13</v>
      </c>
      <c r="E28">
        <v>34</v>
      </c>
      <c r="F28" s="7">
        <v>1</v>
      </c>
      <c r="G28" s="7">
        <v>1</v>
      </c>
      <c r="H28" s="7">
        <v>0</v>
      </c>
      <c r="I28" s="8">
        <v>0</v>
      </c>
      <c r="J28" s="7">
        <v>1</v>
      </c>
      <c r="K28" s="7">
        <v>1</v>
      </c>
      <c r="L28" s="7">
        <v>1</v>
      </c>
      <c r="M28" s="8">
        <v>0</v>
      </c>
      <c r="N28" s="8">
        <v>0</v>
      </c>
      <c r="O28" s="7">
        <v>1</v>
      </c>
      <c r="P28" s="7">
        <v>1</v>
      </c>
      <c r="Q28" s="7">
        <v>1</v>
      </c>
      <c r="R28" s="7">
        <v>0</v>
      </c>
      <c r="S28" s="10">
        <v>1</v>
      </c>
      <c r="T28" s="7">
        <v>1</v>
      </c>
      <c r="U28" s="8">
        <v>1</v>
      </c>
      <c r="V28" s="7">
        <v>1</v>
      </c>
      <c r="W28" s="7">
        <v>1</v>
      </c>
      <c r="X28" s="7">
        <v>0</v>
      </c>
      <c r="Y28" s="10">
        <v>0</v>
      </c>
      <c r="Z28" s="7">
        <v>1</v>
      </c>
      <c r="AA28" s="8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10">
        <v>0</v>
      </c>
      <c r="AH28" s="7">
        <v>0</v>
      </c>
      <c r="AI28" s="7">
        <v>1</v>
      </c>
      <c r="AJ28" s="7">
        <v>0</v>
      </c>
      <c r="AK28" s="7">
        <v>1</v>
      </c>
      <c r="AL28" s="7">
        <v>0</v>
      </c>
      <c r="AM28" s="7">
        <v>0</v>
      </c>
      <c r="AN28" s="7">
        <v>0</v>
      </c>
      <c r="AO28" s="7">
        <v>1</v>
      </c>
      <c r="AP28" s="8">
        <v>1</v>
      </c>
      <c r="AQ28" s="8">
        <v>1</v>
      </c>
      <c r="AR28" s="8">
        <v>1</v>
      </c>
      <c r="AS28" s="10">
        <v>1</v>
      </c>
      <c r="AT28" s="7">
        <v>1</v>
      </c>
      <c r="AU28" s="7">
        <v>0</v>
      </c>
      <c r="AV28" s="8">
        <v>0</v>
      </c>
      <c r="AW28" s="8">
        <v>1</v>
      </c>
      <c r="AX28" s="7">
        <v>1</v>
      </c>
      <c r="AY28" s="7">
        <v>0</v>
      </c>
      <c r="AZ28" s="10">
        <v>1</v>
      </c>
      <c r="BA28" s="7">
        <v>1</v>
      </c>
      <c r="BB28" s="7">
        <v>1</v>
      </c>
      <c r="BC28" s="7">
        <v>1</v>
      </c>
      <c r="BD28" t="s">
        <v>61</v>
      </c>
    </row>
    <row r="29" spans="1:56" x14ac:dyDescent="0.2">
      <c r="A29" t="s">
        <v>100</v>
      </c>
      <c r="D29">
        <v>13.13</v>
      </c>
      <c r="E29">
        <v>36</v>
      </c>
      <c r="F29" s="7">
        <v>1</v>
      </c>
      <c r="G29" s="7">
        <v>0</v>
      </c>
      <c r="H29" s="7">
        <v>1</v>
      </c>
      <c r="I29" s="8">
        <v>1</v>
      </c>
      <c r="J29" s="7">
        <v>0</v>
      </c>
      <c r="K29" s="7">
        <v>0</v>
      </c>
      <c r="L29" s="7">
        <v>1</v>
      </c>
      <c r="M29" s="8">
        <v>0</v>
      </c>
      <c r="N29" s="8">
        <v>1</v>
      </c>
      <c r="O29" s="7">
        <v>1</v>
      </c>
      <c r="P29" s="7">
        <v>1</v>
      </c>
      <c r="Q29" s="7">
        <v>0</v>
      </c>
      <c r="R29" s="7">
        <v>1</v>
      </c>
      <c r="S29" s="10">
        <v>1</v>
      </c>
      <c r="T29" s="7">
        <v>1</v>
      </c>
      <c r="U29" s="8">
        <v>1</v>
      </c>
      <c r="V29" s="7">
        <v>1</v>
      </c>
      <c r="W29" s="7">
        <v>1</v>
      </c>
      <c r="X29" s="7">
        <v>1</v>
      </c>
      <c r="Y29" s="10">
        <v>1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10">
        <v>0</v>
      </c>
      <c r="AH29" s="7">
        <v>1</v>
      </c>
      <c r="AI29" s="7">
        <v>1</v>
      </c>
      <c r="AJ29" s="7">
        <v>1</v>
      </c>
      <c r="AK29" s="7">
        <v>1</v>
      </c>
      <c r="AL29" s="7">
        <v>0</v>
      </c>
      <c r="AM29" s="7">
        <v>1</v>
      </c>
      <c r="AN29" s="7">
        <v>1</v>
      </c>
      <c r="AO29" s="7">
        <v>1</v>
      </c>
      <c r="AP29" s="8">
        <v>0</v>
      </c>
      <c r="AQ29" s="8">
        <v>1</v>
      </c>
      <c r="AR29" s="8">
        <v>1</v>
      </c>
      <c r="AS29" s="10">
        <v>0</v>
      </c>
      <c r="AT29" s="7">
        <v>1</v>
      </c>
      <c r="AU29" s="7">
        <v>0</v>
      </c>
      <c r="AV29" s="8">
        <v>1</v>
      </c>
      <c r="AW29" s="8">
        <v>0</v>
      </c>
      <c r="AX29" s="7">
        <v>1</v>
      </c>
      <c r="AY29" s="7">
        <v>0</v>
      </c>
      <c r="AZ29" s="10">
        <v>1</v>
      </c>
      <c r="BA29" s="7">
        <v>0</v>
      </c>
      <c r="BB29" s="7">
        <v>1</v>
      </c>
      <c r="BC29" s="7">
        <v>0</v>
      </c>
      <c r="BD29" t="s">
        <v>61</v>
      </c>
    </row>
    <row r="30" spans="1:56" x14ac:dyDescent="0.2">
      <c r="A30" t="s">
        <v>86</v>
      </c>
      <c r="D30">
        <v>13.18</v>
      </c>
      <c r="E30">
        <v>42</v>
      </c>
      <c r="F30" s="7">
        <v>1</v>
      </c>
      <c r="G30" s="7">
        <v>1</v>
      </c>
      <c r="H30" s="7">
        <v>1</v>
      </c>
      <c r="I30" s="8">
        <v>1</v>
      </c>
      <c r="J30" s="7">
        <v>1</v>
      </c>
      <c r="K30" s="7">
        <v>1</v>
      </c>
      <c r="L30" s="7">
        <v>1</v>
      </c>
      <c r="M30" s="8">
        <v>0</v>
      </c>
      <c r="N30" s="8">
        <v>1</v>
      </c>
      <c r="O30" s="7">
        <v>1</v>
      </c>
      <c r="P30" s="7">
        <v>1</v>
      </c>
      <c r="Q30" s="7">
        <v>0</v>
      </c>
      <c r="R30" s="7">
        <v>1</v>
      </c>
      <c r="S30" s="10">
        <v>1</v>
      </c>
      <c r="T30" s="7">
        <v>1</v>
      </c>
      <c r="U30" s="8">
        <v>0</v>
      </c>
      <c r="V30" s="7">
        <v>1</v>
      </c>
      <c r="W30" s="7">
        <v>1</v>
      </c>
      <c r="X30" s="7">
        <v>0</v>
      </c>
      <c r="Y30" s="10">
        <v>1</v>
      </c>
      <c r="Z30" s="7">
        <v>1</v>
      </c>
      <c r="AA30" s="8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10">
        <v>1</v>
      </c>
      <c r="AH30" s="7">
        <v>0</v>
      </c>
      <c r="AI30" s="7">
        <v>1</v>
      </c>
      <c r="AJ30" s="7">
        <v>1</v>
      </c>
      <c r="AK30" s="7">
        <v>1</v>
      </c>
      <c r="AL30" s="7">
        <v>0</v>
      </c>
      <c r="AM30" s="7">
        <v>1</v>
      </c>
      <c r="AN30" s="7">
        <v>1</v>
      </c>
      <c r="AO30" s="7">
        <v>1</v>
      </c>
      <c r="AP30" s="8">
        <v>1</v>
      </c>
      <c r="AQ30" s="8">
        <v>1</v>
      </c>
      <c r="AR30" s="8">
        <v>1</v>
      </c>
      <c r="AS30" s="10">
        <v>1</v>
      </c>
      <c r="AT30" s="7">
        <v>1</v>
      </c>
      <c r="AU30" s="7">
        <v>1</v>
      </c>
      <c r="AV30" s="8">
        <v>1</v>
      </c>
      <c r="AW30" s="8">
        <v>1</v>
      </c>
      <c r="AX30" s="7">
        <v>1</v>
      </c>
      <c r="AY30" s="7">
        <v>0</v>
      </c>
      <c r="AZ30" s="10">
        <v>0</v>
      </c>
      <c r="BA30" s="7">
        <v>1</v>
      </c>
      <c r="BB30" s="7">
        <v>1</v>
      </c>
      <c r="BC30" s="7">
        <v>1</v>
      </c>
      <c r="BD30" t="s">
        <v>66</v>
      </c>
    </row>
    <row r="31" spans="1:56" x14ac:dyDescent="0.2">
      <c r="A31" t="s">
        <v>64</v>
      </c>
      <c r="D31">
        <v>13.2</v>
      </c>
      <c r="E31">
        <v>28</v>
      </c>
      <c r="F31" s="7">
        <v>1</v>
      </c>
      <c r="G31" s="7">
        <v>0</v>
      </c>
      <c r="H31" s="7">
        <v>0</v>
      </c>
      <c r="I31" s="8">
        <v>1</v>
      </c>
      <c r="J31" s="7">
        <v>1</v>
      </c>
      <c r="K31" s="7">
        <v>0</v>
      </c>
      <c r="L31" s="7">
        <v>1</v>
      </c>
      <c r="M31" s="8">
        <v>0</v>
      </c>
      <c r="N31" s="8">
        <v>1</v>
      </c>
      <c r="O31" s="7">
        <v>1</v>
      </c>
      <c r="P31" s="7">
        <v>1</v>
      </c>
      <c r="Q31" s="7">
        <v>0</v>
      </c>
      <c r="R31" s="7">
        <v>0</v>
      </c>
      <c r="S31" s="10">
        <v>1</v>
      </c>
      <c r="T31" s="7">
        <v>1</v>
      </c>
      <c r="U31" s="8">
        <v>0</v>
      </c>
      <c r="V31" s="7">
        <v>1</v>
      </c>
      <c r="W31" s="7">
        <v>0</v>
      </c>
      <c r="X31" s="7">
        <v>0</v>
      </c>
      <c r="Y31" s="10">
        <v>0</v>
      </c>
      <c r="Z31" s="7">
        <v>1</v>
      </c>
      <c r="AA31" s="8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10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  <c r="AM31" s="7">
        <v>1</v>
      </c>
      <c r="AN31" s="7">
        <v>1</v>
      </c>
      <c r="AO31" s="7">
        <v>0</v>
      </c>
      <c r="AP31" s="8">
        <v>0</v>
      </c>
      <c r="AQ31" s="8">
        <v>0</v>
      </c>
      <c r="AR31" s="8">
        <v>1</v>
      </c>
      <c r="AS31" s="10">
        <v>0</v>
      </c>
      <c r="AT31" s="7">
        <v>0</v>
      </c>
      <c r="AU31" s="7">
        <v>1</v>
      </c>
      <c r="AV31" s="8">
        <v>1</v>
      </c>
      <c r="AW31" s="8">
        <v>0</v>
      </c>
      <c r="AX31" s="7">
        <v>0</v>
      </c>
      <c r="AY31" s="7">
        <v>1</v>
      </c>
      <c r="AZ31" s="10">
        <v>0</v>
      </c>
      <c r="BA31" s="7">
        <v>1</v>
      </c>
      <c r="BB31" s="7">
        <v>1</v>
      </c>
      <c r="BC31" s="7">
        <v>1</v>
      </c>
      <c r="BD31" t="s">
        <v>63</v>
      </c>
    </row>
    <row r="32" spans="1:56" x14ac:dyDescent="0.2">
      <c r="A32" t="s">
        <v>165</v>
      </c>
      <c r="D32">
        <v>13.28</v>
      </c>
      <c r="E32">
        <v>28</v>
      </c>
      <c r="F32" s="7">
        <v>1</v>
      </c>
      <c r="G32" s="7">
        <v>0</v>
      </c>
      <c r="H32" s="7">
        <v>0</v>
      </c>
      <c r="I32" s="8">
        <v>1</v>
      </c>
      <c r="J32" s="7">
        <v>0</v>
      </c>
      <c r="K32" s="7">
        <v>0</v>
      </c>
      <c r="L32" s="7">
        <v>1</v>
      </c>
      <c r="M32" s="8">
        <v>0</v>
      </c>
      <c r="N32" s="8">
        <v>0</v>
      </c>
      <c r="O32" s="7">
        <v>1</v>
      </c>
      <c r="P32" s="7">
        <v>0</v>
      </c>
      <c r="Q32" s="7">
        <v>0</v>
      </c>
      <c r="R32" s="7">
        <v>0</v>
      </c>
      <c r="S32" s="10">
        <v>0</v>
      </c>
      <c r="T32" s="7">
        <v>1</v>
      </c>
      <c r="U32" s="8">
        <v>1</v>
      </c>
      <c r="V32" s="7">
        <v>0</v>
      </c>
      <c r="W32" s="7">
        <v>1</v>
      </c>
      <c r="X32" s="7">
        <v>1</v>
      </c>
      <c r="Y32" s="10">
        <v>1</v>
      </c>
      <c r="Z32" s="7">
        <v>1</v>
      </c>
      <c r="AA32" s="8">
        <v>0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10">
        <v>1</v>
      </c>
      <c r="AH32" s="7">
        <v>1</v>
      </c>
      <c r="AI32" s="7">
        <v>1</v>
      </c>
      <c r="AJ32" s="7">
        <v>0</v>
      </c>
      <c r="AK32" s="7">
        <v>0</v>
      </c>
      <c r="AL32" s="7">
        <v>0</v>
      </c>
      <c r="AM32" s="7">
        <v>1</v>
      </c>
      <c r="AN32" s="7">
        <v>0</v>
      </c>
      <c r="AO32" s="7">
        <v>1</v>
      </c>
      <c r="AP32" s="8">
        <v>0</v>
      </c>
      <c r="AQ32" s="8">
        <v>1</v>
      </c>
      <c r="AR32" s="8">
        <v>1</v>
      </c>
      <c r="AS32" s="10">
        <v>1</v>
      </c>
      <c r="AT32" s="7">
        <v>0</v>
      </c>
      <c r="AU32" s="7">
        <v>0</v>
      </c>
      <c r="AV32" s="8">
        <v>0</v>
      </c>
      <c r="AW32" s="8">
        <v>1</v>
      </c>
      <c r="AX32" s="7">
        <v>0</v>
      </c>
      <c r="AY32" s="7">
        <v>1</v>
      </c>
      <c r="AZ32" s="10">
        <v>0</v>
      </c>
      <c r="BA32" s="7">
        <v>1</v>
      </c>
      <c r="BB32" s="7">
        <v>1</v>
      </c>
      <c r="BC32" s="7">
        <v>1</v>
      </c>
      <c r="BD32" t="s">
        <v>63</v>
      </c>
    </row>
    <row r="33" spans="1:56" x14ac:dyDescent="0.2">
      <c r="A33" t="s">
        <v>90</v>
      </c>
      <c r="D33">
        <v>14.1</v>
      </c>
      <c r="E33">
        <v>33</v>
      </c>
      <c r="F33" s="7">
        <v>1</v>
      </c>
      <c r="G33" s="7">
        <v>0</v>
      </c>
      <c r="H33" s="7">
        <v>1</v>
      </c>
      <c r="I33" s="8">
        <v>1</v>
      </c>
      <c r="J33" s="7">
        <v>1</v>
      </c>
      <c r="K33" s="7">
        <v>1</v>
      </c>
      <c r="L33" s="7">
        <v>1</v>
      </c>
      <c r="M33" s="8">
        <v>0</v>
      </c>
      <c r="N33" s="8">
        <v>0</v>
      </c>
      <c r="O33" s="7">
        <v>1</v>
      </c>
      <c r="P33" s="7">
        <v>1</v>
      </c>
      <c r="Q33" s="7">
        <v>1</v>
      </c>
      <c r="R33" s="7">
        <v>1</v>
      </c>
      <c r="S33" s="10">
        <v>1</v>
      </c>
      <c r="T33" s="7">
        <v>1</v>
      </c>
      <c r="U33" s="8">
        <v>0</v>
      </c>
      <c r="V33" s="7">
        <v>1</v>
      </c>
      <c r="W33" s="7">
        <v>0</v>
      </c>
      <c r="X33" s="7">
        <v>0</v>
      </c>
      <c r="Y33" s="10">
        <v>0</v>
      </c>
      <c r="Z33" s="7">
        <v>1</v>
      </c>
      <c r="AA33" s="8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10">
        <v>0</v>
      </c>
      <c r="AH33" s="7">
        <v>0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0</v>
      </c>
      <c r="AO33" s="7">
        <v>1</v>
      </c>
      <c r="AP33" s="8">
        <v>1</v>
      </c>
      <c r="AQ33" s="8">
        <v>1</v>
      </c>
      <c r="AR33" s="8">
        <v>1</v>
      </c>
      <c r="AS33" s="10">
        <v>0</v>
      </c>
      <c r="AT33" s="7">
        <v>1</v>
      </c>
      <c r="AU33" s="7">
        <v>1</v>
      </c>
      <c r="AV33" s="8">
        <v>0</v>
      </c>
      <c r="AW33" s="8">
        <v>0</v>
      </c>
      <c r="AX33" s="7">
        <v>1</v>
      </c>
      <c r="AY33" s="7">
        <v>0</v>
      </c>
      <c r="AZ33" s="10">
        <v>0</v>
      </c>
      <c r="BA33" s="7">
        <v>1</v>
      </c>
      <c r="BB33" s="7">
        <v>1</v>
      </c>
      <c r="BC33" s="7">
        <v>1</v>
      </c>
      <c r="BD33" t="s">
        <v>61</v>
      </c>
    </row>
    <row r="34" spans="1:56" x14ac:dyDescent="0.2">
      <c r="A34" t="s">
        <v>235</v>
      </c>
      <c r="D34">
        <v>14.13</v>
      </c>
      <c r="E34">
        <v>35</v>
      </c>
      <c r="F34" s="7">
        <v>1</v>
      </c>
      <c r="G34" s="7">
        <v>1</v>
      </c>
      <c r="H34" s="7">
        <v>1</v>
      </c>
      <c r="I34" s="8">
        <v>1</v>
      </c>
      <c r="J34" s="7">
        <v>1</v>
      </c>
      <c r="K34" s="7">
        <v>1</v>
      </c>
      <c r="L34" s="7">
        <v>1</v>
      </c>
      <c r="M34" s="8">
        <v>0</v>
      </c>
      <c r="N34" s="8">
        <v>0</v>
      </c>
      <c r="O34" s="7">
        <v>1</v>
      </c>
      <c r="P34" s="7">
        <v>1</v>
      </c>
      <c r="Q34" s="7">
        <v>1</v>
      </c>
      <c r="R34" s="7">
        <v>1</v>
      </c>
      <c r="S34" s="10">
        <v>1</v>
      </c>
      <c r="T34" s="7">
        <v>1</v>
      </c>
      <c r="U34" s="8">
        <v>0</v>
      </c>
      <c r="V34" s="7">
        <v>1</v>
      </c>
      <c r="W34" s="7">
        <v>1</v>
      </c>
      <c r="X34" s="7">
        <v>0</v>
      </c>
      <c r="Y34" s="10">
        <v>0</v>
      </c>
      <c r="Z34" s="7">
        <v>1</v>
      </c>
      <c r="AA34" s="8">
        <v>1</v>
      </c>
      <c r="AB34" s="7">
        <v>1</v>
      </c>
      <c r="AC34" s="7">
        <v>1</v>
      </c>
      <c r="AD34" s="7">
        <v>1</v>
      </c>
      <c r="AE34" s="7">
        <v>0</v>
      </c>
      <c r="AF34" s="7">
        <v>1</v>
      </c>
      <c r="AG34" s="10">
        <v>0</v>
      </c>
      <c r="AH34" s="7">
        <v>0</v>
      </c>
      <c r="AI34" s="7">
        <v>1</v>
      </c>
      <c r="AJ34" s="7">
        <v>0</v>
      </c>
      <c r="AK34" s="7">
        <v>1</v>
      </c>
      <c r="AL34" s="7">
        <v>0</v>
      </c>
      <c r="AM34" s="7">
        <v>1</v>
      </c>
      <c r="AN34" s="7">
        <v>0</v>
      </c>
      <c r="AO34" s="7">
        <v>0</v>
      </c>
      <c r="AP34" s="8">
        <v>1</v>
      </c>
      <c r="AQ34" s="8">
        <v>1</v>
      </c>
      <c r="AR34" s="8">
        <v>1</v>
      </c>
      <c r="AS34" s="10">
        <v>1</v>
      </c>
      <c r="AT34" s="7">
        <v>1</v>
      </c>
      <c r="AU34" s="7">
        <v>0</v>
      </c>
      <c r="AV34" s="8">
        <v>1</v>
      </c>
      <c r="AW34" s="8">
        <v>1</v>
      </c>
      <c r="AX34" s="7">
        <v>1</v>
      </c>
      <c r="AY34" s="7">
        <v>1</v>
      </c>
      <c r="AZ34" s="10">
        <v>0</v>
      </c>
      <c r="BA34" s="7">
        <v>0</v>
      </c>
      <c r="BB34" s="7">
        <v>1</v>
      </c>
      <c r="BC34" s="7">
        <v>1</v>
      </c>
      <c r="BD34" t="s">
        <v>61</v>
      </c>
    </row>
    <row r="35" spans="1:56" x14ac:dyDescent="0.2">
      <c r="A35" t="s">
        <v>67</v>
      </c>
      <c r="D35">
        <v>14.29</v>
      </c>
      <c r="E35">
        <v>39</v>
      </c>
      <c r="F35" s="7">
        <v>1</v>
      </c>
      <c r="G35" s="7">
        <v>1</v>
      </c>
      <c r="H35" s="7">
        <v>1</v>
      </c>
      <c r="I35" s="8">
        <v>1</v>
      </c>
      <c r="J35" s="7">
        <v>1</v>
      </c>
      <c r="K35" s="7">
        <v>1</v>
      </c>
      <c r="L35" s="7">
        <v>1</v>
      </c>
      <c r="M35" s="8">
        <v>0</v>
      </c>
      <c r="N35" s="8">
        <v>0</v>
      </c>
      <c r="O35" s="7">
        <v>0</v>
      </c>
      <c r="P35" s="7">
        <v>1</v>
      </c>
      <c r="Q35" s="7">
        <v>1</v>
      </c>
      <c r="R35" s="7">
        <v>1</v>
      </c>
      <c r="S35" s="10">
        <v>1</v>
      </c>
      <c r="T35" s="7">
        <v>1</v>
      </c>
      <c r="U35" s="8">
        <v>1</v>
      </c>
      <c r="V35" s="7">
        <v>1</v>
      </c>
      <c r="W35" s="7">
        <v>1</v>
      </c>
      <c r="X35" s="7">
        <v>0</v>
      </c>
      <c r="Y35" s="10">
        <v>0</v>
      </c>
      <c r="Z35" s="7">
        <v>1</v>
      </c>
      <c r="AA35" s="8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10">
        <v>0</v>
      </c>
      <c r="AH35" s="7">
        <v>0</v>
      </c>
      <c r="AI35" s="7">
        <v>1</v>
      </c>
      <c r="AJ35" s="7">
        <v>1</v>
      </c>
      <c r="AK35" s="7">
        <v>1</v>
      </c>
      <c r="AL35" s="7">
        <v>0</v>
      </c>
      <c r="AM35" s="7">
        <v>1</v>
      </c>
      <c r="AN35" s="7">
        <v>0</v>
      </c>
      <c r="AO35" s="7">
        <v>1</v>
      </c>
      <c r="AP35" s="8">
        <v>1</v>
      </c>
      <c r="AQ35" s="8">
        <v>1</v>
      </c>
      <c r="AR35" s="8">
        <v>1</v>
      </c>
      <c r="AS35" s="10">
        <v>1</v>
      </c>
      <c r="AT35" s="7">
        <v>1</v>
      </c>
      <c r="AU35" s="7">
        <v>0</v>
      </c>
      <c r="AV35" s="8">
        <v>1</v>
      </c>
      <c r="AW35" s="8">
        <v>1</v>
      </c>
      <c r="AX35" s="7">
        <v>1</v>
      </c>
      <c r="AY35" s="7">
        <v>1</v>
      </c>
      <c r="AZ35" s="10">
        <v>0</v>
      </c>
      <c r="BA35" s="7">
        <v>1</v>
      </c>
      <c r="BB35" s="7">
        <v>1</v>
      </c>
      <c r="BC35" s="7">
        <v>1</v>
      </c>
      <c r="BD35" t="s">
        <v>66</v>
      </c>
    </row>
    <row r="36" spans="1:56" x14ac:dyDescent="0.2">
      <c r="A36" t="s">
        <v>241</v>
      </c>
      <c r="D36">
        <v>14.31</v>
      </c>
      <c r="E36">
        <v>41</v>
      </c>
      <c r="F36" s="7">
        <v>1</v>
      </c>
      <c r="G36" s="7">
        <v>1</v>
      </c>
      <c r="H36" s="7">
        <v>0</v>
      </c>
      <c r="I36" s="8">
        <v>1</v>
      </c>
      <c r="J36" s="7">
        <v>1</v>
      </c>
      <c r="K36" s="7">
        <v>1</v>
      </c>
      <c r="L36" s="7">
        <v>1</v>
      </c>
      <c r="M36" s="8">
        <v>1</v>
      </c>
      <c r="N36" s="8">
        <v>1</v>
      </c>
      <c r="O36" s="7">
        <v>1</v>
      </c>
      <c r="P36" s="7">
        <v>1</v>
      </c>
      <c r="Q36" s="7">
        <v>1</v>
      </c>
      <c r="R36" s="7">
        <v>1</v>
      </c>
      <c r="S36" s="10">
        <v>1</v>
      </c>
      <c r="T36" s="7">
        <v>1</v>
      </c>
      <c r="U36" s="8">
        <v>1</v>
      </c>
      <c r="V36" s="7">
        <v>1</v>
      </c>
      <c r="W36" s="7">
        <v>1</v>
      </c>
      <c r="X36" s="7">
        <v>1</v>
      </c>
      <c r="Y36" s="10">
        <v>1</v>
      </c>
      <c r="Z36" s="7">
        <v>1</v>
      </c>
      <c r="AA36" s="8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10">
        <v>1</v>
      </c>
      <c r="AH36" s="7">
        <v>1</v>
      </c>
      <c r="AI36" s="7">
        <v>1</v>
      </c>
      <c r="AJ36" s="7">
        <v>1</v>
      </c>
      <c r="AK36" s="7">
        <v>0</v>
      </c>
      <c r="AL36" s="7">
        <v>0</v>
      </c>
      <c r="AM36" s="7">
        <v>0</v>
      </c>
      <c r="AN36" s="7">
        <v>1</v>
      </c>
      <c r="AO36" s="7">
        <v>1</v>
      </c>
      <c r="AP36" s="8">
        <v>1</v>
      </c>
      <c r="AQ36" s="8">
        <v>1</v>
      </c>
      <c r="AR36" s="8">
        <v>1</v>
      </c>
      <c r="AS36" s="10">
        <v>1</v>
      </c>
      <c r="AT36" s="7">
        <v>1</v>
      </c>
      <c r="AU36" s="7">
        <v>0</v>
      </c>
      <c r="AV36" s="8">
        <v>0</v>
      </c>
      <c r="AW36" s="8">
        <v>1</v>
      </c>
      <c r="AX36" s="7">
        <v>0</v>
      </c>
      <c r="AY36" s="7">
        <v>0</v>
      </c>
      <c r="AZ36" s="10">
        <v>1</v>
      </c>
      <c r="BA36" s="7">
        <v>0</v>
      </c>
      <c r="BB36" s="7">
        <v>1</v>
      </c>
      <c r="BC36" s="7">
        <v>1</v>
      </c>
      <c r="BD36" t="s">
        <v>66</v>
      </c>
    </row>
    <row r="37" spans="1:56" x14ac:dyDescent="0.2">
      <c r="A37" t="s">
        <v>76</v>
      </c>
      <c r="D37">
        <v>14.33</v>
      </c>
      <c r="E37">
        <v>25</v>
      </c>
      <c r="F37" s="7">
        <v>1</v>
      </c>
      <c r="G37" s="7">
        <v>0</v>
      </c>
      <c r="H37" s="7">
        <v>0</v>
      </c>
      <c r="I37" s="8">
        <v>0</v>
      </c>
      <c r="J37" s="7">
        <v>1</v>
      </c>
      <c r="K37" s="7">
        <v>0</v>
      </c>
      <c r="L37" s="7">
        <v>1</v>
      </c>
      <c r="M37" s="8">
        <v>1</v>
      </c>
      <c r="N37" s="8">
        <v>0</v>
      </c>
      <c r="O37" s="7">
        <v>0</v>
      </c>
      <c r="P37" s="7">
        <v>0</v>
      </c>
      <c r="Q37" s="7">
        <v>0</v>
      </c>
      <c r="R37" s="7">
        <v>1</v>
      </c>
      <c r="S37" s="10">
        <v>1</v>
      </c>
      <c r="T37" s="7">
        <v>1</v>
      </c>
      <c r="U37" s="8">
        <v>1</v>
      </c>
      <c r="V37" s="7">
        <v>1</v>
      </c>
      <c r="W37" s="7">
        <v>1</v>
      </c>
      <c r="X37" s="7">
        <v>1</v>
      </c>
      <c r="Y37" s="10">
        <v>0</v>
      </c>
      <c r="Z37" s="7">
        <v>1</v>
      </c>
      <c r="AA37" s="8">
        <v>1</v>
      </c>
      <c r="AB37" s="7">
        <v>1</v>
      </c>
      <c r="AC37" s="7">
        <v>0</v>
      </c>
      <c r="AD37" s="7">
        <v>1</v>
      </c>
      <c r="AE37" s="7">
        <v>0</v>
      </c>
      <c r="AF37" s="7">
        <v>0</v>
      </c>
      <c r="AG37" s="10">
        <v>0</v>
      </c>
      <c r="AH37" s="7">
        <v>1</v>
      </c>
      <c r="AI37" s="7">
        <v>0</v>
      </c>
      <c r="AJ37" s="7">
        <v>1</v>
      </c>
      <c r="AK37" s="7">
        <v>0</v>
      </c>
      <c r="AL37" s="7">
        <v>0</v>
      </c>
      <c r="AM37" s="7">
        <v>1</v>
      </c>
      <c r="AN37" s="7">
        <v>0</v>
      </c>
      <c r="AO37" s="7">
        <v>1</v>
      </c>
      <c r="AP37" s="8">
        <v>0</v>
      </c>
      <c r="AQ37" s="8">
        <v>1</v>
      </c>
      <c r="AR37" s="8">
        <v>1</v>
      </c>
      <c r="AS37" s="10">
        <v>0</v>
      </c>
      <c r="AT37" s="7">
        <v>1</v>
      </c>
      <c r="AU37" s="7">
        <v>1</v>
      </c>
      <c r="AV37" s="8">
        <v>1</v>
      </c>
      <c r="AW37" s="8">
        <v>0</v>
      </c>
      <c r="AX37" s="7">
        <v>0</v>
      </c>
      <c r="AY37" s="7">
        <v>0</v>
      </c>
      <c r="AZ37" s="10">
        <v>0</v>
      </c>
      <c r="BA37" s="7">
        <v>1</v>
      </c>
      <c r="BB37" s="7">
        <v>0</v>
      </c>
      <c r="BC37" s="7">
        <v>0</v>
      </c>
      <c r="BD37" t="s">
        <v>63</v>
      </c>
    </row>
    <row r="38" spans="1:56" x14ac:dyDescent="0.2">
      <c r="A38" t="s">
        <v>83</v>
      </c>
      <c r="D38">
        <v>14.4</v>
      </c>
      <c r="E38">
        <v>33</v>
      </c>
      <c r="F38" s="7">
        <v>1</v>
      </c>
      <c r="G38" s="7">
        <v>1</v>
      </c>
      <c r="H38" s="7">
        <v>1</v>
      </c>
      <c r="I38" s="8">
        <v>0</v>
      </c>
      <c r="J38" s="7">
        <v>1</v>
      </c>
      <c r="K38" s="7">
        <v>1</v>
      </c>
      <c r="L38" s="7">
        <v>1</v>
      </c>
      <c r="M38" s="8">
        <v>0</v>
      </c>
      <c r="N38" s="8">
        <v>1</v>
      </c>
      <c r="O38" s="7">
        <v>1</v>
      </c>
      <c r="P38" s="7">
        <v>0</v>
      </c>
      <c r="Q38" s="7">
        <v>1</v>
      </c>
      <c r="R38" s="7">
        <v>1</v>
      </c>
      <c r="S38" s="10">
        <v>1</v>
      </c>
      <c r="T38" s="7">
        <v>0</v>
      </c>
      <c r="U38" s="8">
        <v>0</v>
      </c>
      <c r="V38" s="7">
        <v>1</v>
      </c>
      <c r="W38" s="7">
        <v>1</v>
      </c>
      <c r="X38" s="7">
        <v>0</v>
      </c>
      <c r="Y38" s="10">
        <v>0</v>
      </c>
      <c r="Z38" s="7">
        <v>1</v>
      </c>
      <c r="AA38" s="8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10">
        <v>0</v>
      </c>
      <c r="AH38" s="7">
        <v>0</v>
      </c>
      <c r="AI38" s="7">
        <v>1</v>
      </c>
      <c r="AJ38" s="7">
        <v>0</v>
      </c>
      <c r="AK38" s="7">
        <v>1</v>
      </c>
      <c r="AL38" s="7">
        <v>1</v>
      </c>
      <c r="AM38" s="7">
        <v>0</v>
      </c>
      <c r="AN38" s="7">
        <v>0</v>
      </c>
      <c r="AO38" s="7">
        <v>1</v>
      </c>
      <c r="AP38" s="8">
        <v>1</v>
      </c>
      <c r="AQ38" s="8">
        <v>1</v>
      </c>
      <c r="AR38" s="8">
        <v>1</v>
      </c>
      <c r="AS38" s="10">
        <v>1</v>
      </c>
      <c r="AT38" s="7">
        <v>0</v>
      </c>
      <c r="AU38" s="7">
        <v>0</v>
      </c>
      <c r="AV38" s="8">
        <v>0</v>
      </c>
      <c r="AW38" s="8">
        <v>0</v>
      </c>
      <c r="AX38" s="7">
        <v>1</v>
      </c>
      <c r="AY38" s="7">
        <v>0</v>
      </c>
      <c r="AZ38" s="10">
        <v>1</v>
      </c>
      <c r="BA38" s="7">
        <v>1</v>
      </c>
      <c r="BB38" s="7">
        <v>1</v>
      </c>
      <c r="BC38" s="7">
        <v>1</v>
      </c>
      <c r="BD38" t="s">
        <v>61</v>
      </c>
    </row>
    <row r="39" spans="1:56" x14ac:dyDescent="0.2">
      <c r="A39" t="s">
        <v>219</v>
      </c>
      <c r="D39">
        <v>14.48</v>
      </c>
      <c r="E39">
        <v>36</v>
      </c>
      <c r="F39" s="7">
        <v>1</v>
      </c>
      <c r="G39" s="7">
        <v>1</v>
      </c>
      <c r="H39" s="7">
        <v>0</v>
      </c>
      <c r="I39" s="8">
        <v>1</v>
      </c>
      <c r="J39" s="7">
        <v>1</v>
      </c>
      <c r="K39" s="7">
        <v>1</v>
      </c>
      <c r="L39" s="7">
        <v>0</v>
      </c>
      <c r="M39" s="8">
        <v>0</v>
      </c>
      <c r="N39" s="8">
        <v>1</v>
      </c>
      <c r="O39" s="7">
        <v>1</v>
      </c>
      <c r="P39" s="7">
        <v>1</v>
      </c>
      <c r="Q39" s="7">
        <v>1</v>
      </c>
      <c r="R39" s="7">
        <v>1</v>
      </c>
      <c r="S39" s="10">
        <v>1</v>
      </c>
      <c r="T39" s="7">
        <v>1</v>
      </c>
      <c r="U39" s="8">
        <v>1</v>
      </c>
      <c r="V39" s="7">
        <v>1</v>
      </c>
      <c r="W39" s="7">
        <v>0</v>
      </c>
      <c r="X39" s="7">
        <v>0</v>
      </c>
      <c r="Y39" s="10">
        <v>1</v>
      </c>
      <c r="Z39" s="7">
        <v>1</v>
      </c>
      <c r="AA39" s="8">
        <v>1</v>
      </c>
      <c r="AB39" s="7">
        <v>1</v>
      </c>
      <c r="AC39" s="7">
        <v>1</v>
      </c>
      <c r="AD39" s="7">
        <v>1</v>
      </c>
      <c r="AE39" s="7">
        <v>0</v>
      </c>
      <c r="AF39" s="7">
        <v>1</v>
      </c>
      <c r="AG39" s="10">
        <v>1</v>
      </c>
      <c r="AH39" s="7">
        <v>0</v>
      </c>
      <c r="AI39" s="7">
        <v>1</v>
      </c>
      <c r="AJ39" s="7">
        <v>1</v>
      </c>
      <c r="AK39" s="7">
        <v>1</v>
      </c>
      <c r="AL39" s="7">
        <v>0</v>
      </c>
      <c r="AM39" s="7">
        <v>1</v>
      </c>
      <c r="AN39" s="7">
        <v>0</v>
      </c>
      <c r="AO39" s="7">
        <v>1</v>
      </c>
      <c r="AP39" s="8">
        <v>1</v>
      </c>
      <c r="AQ39" s="8">
        <v>1</v>
      </c>
      <c r="AR39" s="8">
        <v>1</v>
      </c>
      <c r="AS39" s="10">
        <v>1</v>
      </c>
      <c r="AT39" s="7">
        <v>1</v>
      </c>
      <c r="AU39" s="7">
        <v>0</v>
      </c>
      <c r="AV39" s="8">
        <v>0</v>
      </c>
      <c r="AW39" s="8">
        <v>0</v>
      </c>
      <c r="AX39" s="7">
        <v>1</v>
      </c>
      <c r="AY39" s="7">
        <v>1</v>
      </c>
      <c r="AZ39" s="10">
        <v>0</v>
      </c>
      <c r="BA39" s="7">
        <v>1</v>
      </c>
      <c r="BB39" s="7">
        <v>1</v>
      </c>
      <c r="BC39" s="7">
        <v>0</v>
      </c>
      <c r="BD39" t="s">
        <v>61</v>
      </c>
    </row>
    <row r="40" spans="1:56" x14ac:dyDescent="0.2">
      <c r="A40" t="s">
        <v>92</v>
      </c>
      <c r="D40">
        <v>14.9</v>
      </c>
      <c r="E40">
        <v>31</v>
      </c>
      <c r="F40" s="7">
        <v>1</v>
      </c>
      <c r="G40" s="7">
        <v>0</v>
      </c>
      <c r="H40" s="7">
        <v>1</v>
      </c>
      <c r="I40" s="8">
        <v>1</v>
      </c>
      <c r="J40" s="7">
        <v>1</v>
      </c>
      <c r="K40" s="7">
        <v>1</v>
      </c>
      <c r="L40" s="7">
        <v>1</v>
      </c>
      <c r="M40" s="8">
        <v>0</v>
      </c>
      <c r="N40" s="8">
        <v>0</v>
      </c>
      <c r="O40" s="7">
        <v>1</v>
      </c>
      <c r="P40" s="7">
        <v>0</v>
      </c>
      <c r="Q40" s="7">
        <v>1</v>
      </c>
      <c r="R40" s="7">
        <v>1</v>
      </c>
      <c r="S40" s="10">
        <v>1</v>
      </c>
      <c r="T40" s="7">
        <v>0</v>
      </c>
      <c r="U40" s="8">
        <v>0</v>
      </c>
      <c r="V40" s="7">
        <v>1</v>
      </c>
      <c r="W40" s="7">
        <v>1</v>
      </c>
      <c r="X40" s="7">
        <v>0</v>
      </c>
      <c r="Y40" s="10">
        <v>0</v>
      </c>
      <c r="Z40" s="7">
        <v>1</v>
      </c>
      <c r="AA40" s="8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10">
        <v>0</v>
      </c>
      <c r="AH40" s="7">
        <v>0</v>
      </c>
      <c r="AI40" s="7">
        <v>1</v>
      </c>
      <c r="AJ40" s="7">
        <v>0</v>
      </c>
      <c r="AK40" s="7">
        <v>0</v>
      </c>
      <c r="AL40" s="7">
        <v>1</v>
      </c>
      <c r="AM40" s="7">
        <v>1</v>
      </c>
      <c r="AN40" s="7">
        <v>0</v>
      </c>
      <c r="AO40" s="7">
        <v>1</v>
      </c>
      <c r="AP40" s="8">
        <v>1</v>
      </c>
      <c r="AQ40" s="8">
        <v>1</v>
      </c>
      <c r="AR40" s="8">
        <v>1</v>
      </c>
      <c r="AS40" s="10">
        <v>0</v>
      </c>
      <c r="AT40" s="7">
        <v>0</v>
      </c>
      <c r="AU40" s="7">
        <v>1</v>
      </c>
      <c r="AV40" s="8">
        <v>0</v>
      </c>
      <c r="AW40" s="8">
        <v>0</v>
      </c>
      <c r="AX40" s="7">
        <v>1</v>
      </c>
      <c r="AY40" s="7">
        <v>0</v>
      </c>
      <c r="AZ40" s="10">
        <v>0</v>
      </c>
      <c r="BA40" s="7">
        <v>1</v>
      </c>
      <c r="BB40" s="7">
        <v>1</v>
      </c>
      <c r="BC40" s="7">
        <v>1</v>
      </c>
      <c r="BD40" t="s">
        <v>63</v>
      </c>
    </row>
    <row r="41" spans="1:56" x14ac:dyDescent="0.2">
      <c r="A41" t="s">
        <v>238</v>
      </c>
      <c r="D41">
        <v>15.23</v>
      </c>
      <c r="E41">
        <v>44</v>
      </c>
      <c r="F41" s="7">
        <v>1</v>
      </c>
      <c r="G41" s="7">
        <v>0</v>
      </c>
      <c r="H41" s="7">
        <v>1</v>
      </c>
      <c r="I41" s="8">
        <v>1</v>
      </c>
      <c r="J41" s="7">
        <v>1</v>
      </c>
      <c r="K41" s="7">
        <v>1</v>
      </c>
      <c r="L41" s="7">
        <v>1</v>
      </c>
      <c r="M41" s="8">
        <v>0</v>
      </c>
      <c r="N41" s="8">
        <v>1</v>
      </c>
      <c r="O41" s="7">
        <v>1</v>
      </c>
      <c r="P41" s="7">
        <v>1</v>
      </c>
      <c r="Q41" s="7">
        <v>1</v>
      </c>
      <c r="R41" s="7">
        <v>1</v>
      </c>
      <c r="S41" s="10">
        <v>1</v>
      </c>
      <c r="T41" s="7">
        <v>1</v>
      </c>
      <c r="U41" s="8">
        <v>1</v>
      </c>
      <c r="V41" s="7">
        <v>1</v>
      </c>
      <c r="W41" s="7">
        <v>1</v>
      </c>
      <c r="X41" s="7">
        <v>0</v>
      </c>
      <c r="Y41" s="10">
        <v>0</v>
      </c>
      <c r="Z41" s="7">
        <v>1</v>
      </c>
      <c r="AA41" s="8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10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8">
        <v>1</v>
      </c>
      <c r="AQ41" s="8">
        <v>1</v>
      </c>
      <c r="AR41" s="8">
        <v>1</v>
      </c>
      <c r="AS41" s="10">
        <v>1</v>
      </c>
      <c r="AT41" s="7">
        <v>1</v>
      </c>
      <c r="AU41" s="7">
        <v>1</v>
      </c>
      <c r="AV41" s="8">
        <v>1</v>
      </c>
      <c r="AW41" s="8">
        <v>0</v>
      </c>
      <c r="AX41" s="7">
        <v>1</v>
      </c>
      <c r="AY41" s="7">
        <v>1</v>
      </c>
      <c r="AZ41" s="10">
        <v>1</v>
      </c>
      <c r="BA41" s="7">
        <v>1</v>
      </c>
      <c r="BB41" s="7">
        <v>1</v>
      </c>
      <c r="BC41" s="7">
        <v>1</v>
      </c>
      <c r="BD41" t="s">
        <v>55</v>
      </c>
    </row>
    <row r="42" spans="1:56" x14ac:dyDescent="0.2">
      <c r="A42" t="s">
        <v>181</v>
      </c>
      <c r="D42">
        <v>15.3</v>
      </c>
      <c r="E42">
        <v>38</v>
      </c>
      <c r="F42" s="7">
        <v>1</v>
      </c>
      <c r="G42" s="7">
        <v>1</v>
      </c>
      <c r="H42" s="7">
        <v>1</v>
      </c>
      <c r="I42" s="8">
        <v>1</v>
      </c>
      <c r="J42" s="7">
        <v>1</v>
      </c>
      <c r="K42" s="7">
        <v>1</v>
      </c>
      <c r="L42" s="7">
        <v>1</v>
      </c>
      <c r="M42" s="8">
        <v>0</v>
      </c>
      <c r="N42" s="8">
        <v>1</v>
      </c>
      <c r="O42" s="7">
        <v>1</v>
      </c>
      <c r="P42" s="7">
        <v>1</v>
      </c>
      <c r="Q42" s="7">
        <v>1</v>
      </c>
      <c r="R42" s="7">
        <v>1</v>
      </c>
      <c r="S42" s="10">
        <v>1</v>
      </c>
      <c r="T42" s="7">
        <v>1</v>
      </c>
      <c r="U42" s="8">
        <v>0</v>
      </c>
      <c r="V42" s="7">
        <v>1</v>
      </c>
      <c r="W42" s="7">
        <v>0</v>
      </c>
      <c r="X42" s="7">
        <v>0</v>
      </c>
      <c r="Y42" s="10">
        <v>1</v>
      </c>
      <c r="Z42" s="7">
        <v>0</v>
      </c>
      <c r="AA42" s="8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10">
        <v>1</v>
      </c>
      <c r="AH42" s="7">
        <v>0</v>
      </c>
      <c r="AI42" s="7">
        <v>1</v>
      </c>
      <c r="AJ42" s="7">
        <v>1</v>
      </c>
      <c r="AK42" s="7">
        <v>1</v>
      </c>
      <c r="AL42" s="7">
        <v>0</v>
      </c>
      <c r="AM42" s="7">
        <v>0</v>
      </c>
      <c r="AN42" s="7">
        <v>1</v>
      </c>
      <c r="AO42" s="7">
        <v>1</v>
      </c>
      <c r="AP42" s="8">
        <v>1</v>
      </c>
      <c r="AQ42" s="8">
        <v>1</v>
      </c>
      <c r="AR42" s="8">
        <v>1</v>
      </c>
      <c r="AS42" s="10">
        <v>1</v>
      </c>
      <c r="AT42" s="7">
        <v>1</v>
      </c>
      <c r="AU42" s="7">
        <v>1</v>
      </c>
      <c r="AV42" s="8">
        <v>0</v>
      </c>
      <c r="AW42" s="8">
        <v>1</v>
      </c>
      <c r="AX42" s="7">
        <v>1</v>
      </c>
      <c r="AY42" s="7">
        <v>0</v>
      </c>
      <c r="AZ42" s="10">
        <v>0</v>
      </c>
      <c r="BA42" s="7">
        <v>1</v>
      </c>
      <c r="BB42" s="7">
        <v>1</v>
      </c>
      <c r="BC42" s="7">
        <v>0</v>
      </c>
      <c r="BD42" t="s">
        <v>66</v>
      </c>
    </row>
    <row r="43" spans="1:56" x14ac:dyDescent="0.2">
      <c r="A43" t="s">
        <v>179</v>
      </c>
      <c r="D43" t="s">
        <v>245</v>
      </c>
      <c r="E43">
        <v>29</v>
      </c>
      <c r="F43" s="7">
        <v>1</v>
      </c>
      <c r="G43" s="7">
        <v>0</v>
      </c>
      <c r="H43" s="7">
        <v>1</v>
      </c>
      <c r="I43" s="8">
        <v>1</v>
      </c>
      <c r="J43" s="7">
        <v>1</v>
      </c>
      <c r="K43" s="7">
        <v>0</v>
      </c>
      <c r="L43" s="7">
        <v>1</v>
      </c>
      <c r="M43" s="8">
        <v>0</v>
      </c>
      <c r="N43" s="8">
        <v>1</v>
      </c>
      <c r="O43" s="7">
        <v>0</v>
      </c>
      <c r="P43" s="7">
        <v>0</v>
      </c>
      <c r="Q43" s="7">
        <v>0</v>
      </c>
      <c r="R43" s="7">
        <v>1</v>
      </c>
      <c r="S43" s="10">
        <v>1</v>
      </c>
      <c r="T43" s="7">
        <v>1</v>
      </c>
      <c r="U43" s="8">
        <v>0</v>
      </c>
      <c r="V43" s="7">
        <v>0</v>
      </c>
      <c r="W43" s="7">
        <v>1</v>
      </c>
      <c r="X43" s="7">
        <v>1</v>
      </c>
      <c r="Y43" s="10">
        <v>1</v>
      </c>
      <c r="Z43" s="7">
        <v>1</v>
      </c>
      <c r="AA43" s="8">
        <v>0</v>
      </c>
      <c r="AB43" s="7">
        <v>1</v>
      </c>
      <c r="AC43" s="7">
        <v>1</v>
      </c>
      <c r="AD43" s="7">
        <v>0</v>
      </c>
      <c r="AE43" s="7">
        <v>1</v>
      </c>
      <c r="AF43" s="7">
        <v>1</v>
      </c>
      <c r="AG43" s="10">
        <v>1</v>
      </c>
      <c r="AH43" s="7">
        <v>1</v>
      </c>
      <c r="AI43" s="7">
        <v>1</v>
      </c>
      <c r="AJ43" s="7">
        <v>1</v>
      </c>
      <c r="AK43" s="7">
        <v>1</v>
      </c>
      <c r="AL43" s="7">
        <v>0</v>
      </c>
      <c r="AM43" s="7">
        <v>1</v>
      </c>
      <c r="AN43" s="7">
        <v>1</v>
      </c>
      <c r="AO43" s="7">
        <v>0</v>
      </c>
      <c r="AP43" s="8">
        <v>0</v>
      </c>
      <c r="AQ43" s="8">
        <v>1</v>
      </c>
      <c r="AR43" s="8">
        <v>0</v>
      </c>
      <c r="AS43" s="10">
        <v>1</v>
      </c>
      <c r="AT43" s="7">
        <v>1</v>
      </c>
      <c r="AU43" s="7">
        <v>0</v>
      </c>
      <c r="AV43" s="8">
        <v>0</v>
      </c>
      <c r="AW43" s="8">
        <v>0</v>
      </c>
      <c r="AX43" s="7">
        <v>0</v>
      </c>
      <c r="AY43" s="7">
        <v>0</v>
      </c>
      <c r="AZ43" s="10">
        <v>0</v>
      </c>
      <c r="BA43" s="7">
        <v>1</v>
      </c>
      <c r="BB43" s="7">
        <v>1</v>
      </c>
      <c r="BC43" s="7">
        <v>0</v>
      </c>
      <c r="BD43" t="s">
        <v>63</v>
      </c>
    </row>
    <row r="44" spans="1:56" x14ac:dyDescent="0.2">
      <c r="A44" t="s">
        <v>173</v>
      </c>
      <c r="D44">
        <v>15.5</v>
      </c>
      <c r="E44">
        <v>27</v>
      </c>
      <c r="F44" s="7">
        <v>1</v>
      </c>
      <c r="G44" s="7">
        <v>0</v>
      </c>
      <c r="H44" s="7">
        <v>1</v>
      </c>
      <c r="I44" s="8">
        <v>0</v>
      </c>
      <c r="J44" s="7">
        <v>1</v>
      </c>
      <c r="K44" s="7">
        <v>1</v>
      </c>
      <c r="L44" s="7">
        <v>1</v>
      </c>
      <c r="M44" s="8">
        <v>0</v>
      </c>
      <c r="N44" s="8">
        <v>0</v>
      </c>
      <c r="O44" s="7">
        <v>1</v>
      </c>
      <c r="P44" s="7">
        <v>1</v>
      </c>
      <c r="Q44" s="7">
        <v>0</v>
      </c>
      <c r="R44" s="7">
        <v>1</v>
      </c>
      <c r="S44" s="10">
        <v>1</v>
      </c>
      <c r="T44" s="7">
        <v>1</v>
      </c>
      <c r="U44" s="8">
        <v>0</v>
      </c>
      <c r="V44" s="7">
        <v>1</v>
      </c>
      <c r="W44" s="7">
        <v>1</v>
      </c>
      <c r="X44" s="7">
        <v>0</v>
      </c>
      <c r="Y44" s="10">
        <v>1</v>
      </c>
      <c r="Z44" s="7">
        <v>1</v>
      </c>
      <c r="AA44" s="8">
        <v>0</v>
      </c>
      <c r="AB44" s="7">
        <v>1</v>
      </c>
      <c r="AC44" s="7">
        <v>1</v>
      </c>
      <c r="AD44" s="7">
        <v>1</v>
      </c>
      <c r="AE44" s="7">
        <v>1</v>
      </c>
      <c r="AF44" s="7">
        <v>0</v>
      </c>
      <c r="AG44" s="10">
        <v>0</v>
      </c>
      <c r="AH44" s="7">
        <v>0</v>
      </c>
      <c r="AI44" s="7">
        <v>0</v>
      </c>
      <c r="AJ44" s="7">
        <v>1</v>
      </c>
      <c r="AK44" s="7">
        <v>0</v>
      </c>
      <c r="AL44" s="7">
        <v>0</v>
      </c>
      <c r="AM44" s="7">
        <v>1</v>
      </c>
      <c r="AN44" s="7">
        <v>0</v>
      </c>
      <c r="AO44" s="7">
        <v>1</v>
      </c>
      <c r="AP44" s="8">
        <v>0</v>
      </c>
      <c r="AQ44" s="8">
        <v>1</v>
      </c>
      <c r="AR44" s="8">
        <v>1</v>
      </c>
      <c r="AS44" s="10">
        <v>0</v>
      </c>
      <c r="AT44" s="7">
        <v>0</v>
      </c>
      <c r="AU44" s="7">
        <v>0</v>
      </c>
      <c r="AV44" s="8">
        <v>1</v>
      </c>
      <c r="AW44" s="8">
        <v>0</v>
      </c>
      <c r="AX44" s="7">
        <v>0</v>
      </c>
      <c r="AY44" s="7">
        <v>1</v>
      </c>
      <c r="AZ44" s="10">
        <v>0</v>
      </c>
      <c r="BA44" s="7">
        <v>0</v>
      </c>
      <c r="BB44" s="7">
        <v>1</v>
      </c>
      <c r="BC44" s="7">
        <v>1</v>
      </c>
      <c r="BD44" t="s">
        <v>63</v>
      </c>
    </row>
    <row r="45" spans="1:56" x14ac:dyDescent="0.2">
      <c r="A45" t="s">
        <v>54</v>
      </c>
      <c r="D45">
        <v>15.6</v>
      </c>
      <c r="E45">
        <v>44</v>
      </c>
      <c r="F45" s="7">
        <v>1</v>
      </c>
      <c r="G45" s="7">
        <v>1</v>
      </c>
      <c r="H45" s="7">
        <v>1</v>
      </c>
      <c r="I45" s="8">
        <v>1</v>
      </c>
      <c r="J45" s="7">
        <v>1</v>
      </c>
      <c r="K45" s="7">
        <v>1</v>
      </c>
      <c r="L45" s="7">
        <v>1</v>
      </c>
      <c r="M45" s="8">
        <v>0</v>
      </c>
      <c r="N45" s="8">
        <v>1</v>
      </c>
      <c r="O45" s="7">
        <v>1</v>
      </c>
      <c r="P45" s="7">
        <v>1</v>
      </c>
      <c r="Q45" s="7">
        <v>1</v>
      </c>
      <c r="R45" s="7">
        <v>1</v>
      </c>
      <c r="S45" s="10">
        <v>1</v>
      </c>
      <c r="T45" s="7">
        <v>1</v>
      </c>
      <c r="U45" s="8">
        <v>1</v>
      </c>
      <c r="V45" s="7">
        <v>1</v>
      </c>
      <c r="W45" s="7">
        <v>1</v>
      </c>
      <c r="X45" s="7">
        <v>0</v>
      </c>
      <c r="Y45" s="10">
        <v>0</v>
      </c>
      <c r="Z45" s="7">
        <v>1</v>
      </c>
      <c r="AA45" s="8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10">
        <v>1</v>
      </c>
      <c r="AH45" s="7">
        <v>0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8">
        <v>1</v>
      </c>
      <c r="AQ45" s="8">
        <v>1</v>
      </c>
      <c r="AR45" s="8">
        <v>1</v>
      </c>
      <c r="AS45" s="10">
        <v>1</v>
      </c>
      <c r="AT45" s="7">
        <v>1</v>
      </c>
      <c r="AU45" s="7">
        <v>1</v>
      </c>
      <c r="AV45" s="8">
        <v>1</v>
      </c>
      <c r="AW45" s="8">
        <v>1</v>
      </c>
      <c r="AX45" s="7">
        <v>1</v>
      </c>
      <c r="AY45" s="7">
        <v>0</v>
      </c>
      <c r="AZ45" s="10">
        <v>0</v>
      </c>
      <c r="BA45" s="7">
        <v>1</v>
      </c>
      <c r="BB45" s="7">
        <v>1</v>
      </c>
      <c r="BC45" s="7">
        <v>1</v>
      </c>
      <c r="BD45" t="s">
        <v>55</v>
      </c>
    </row>
    <row r="46" spans="1:56" x14ac:dyDescent="0.2">
      <c r="A46" t="s">
        <v>159</v>
      </c>
      <c r="D46">
        <v>15.6</v>
      </c>
      <c r="E46">
        <v>27</v>
      </c>
      <c r="F46" s="7">
        <v>1</v>
      </c>
      <c r="G46" s="7">
        <v>1</v>
      </c>
      <c r="H46" s="7">
        <v>0</v>
      </c>
      <c r="I46" s="8">
        <v>1</v>
      </c>
      <c r="J46" s="7">
        <v>0</v>
      </c>
      <c r="K46" s="7">
        <v>1</v>
      </c>
      <c r="L46" s="7">
        <v>0</v>
      </c>
      <c r="M46" s="8">
        <v>0</v>
      </c>
      <c r="N46" s="8">
        <v>0</v>
      </c>
      <c r="O46" s="7">
        <v>0</v>
      </c>
      <c r="P46" s="7">
        <v>1</v>
      </c>
      <c r="Q46" s="7">
        <v>0</v>
      </c>
      <c r="R46" s="7">
        <v>0</v>
      </c>
      <c r="S46" s="10">
        <v>1</v>
      </c>
      <c r="T46" s="7">
        <v>1</v>
      </c>
      <c r="U46" s="8">
        <v>1</v>
      </c>
      <c r="V46" s="7">
        <v>1</v>
      </c>
      <c r="W46" s="7">
        <v>1</v>
      </c>
      <c r="X46" s="7">
        <v>1</v>
      </c>
      <c r="Y46" s="10">
        <v>0</v>
      </c>
      <c r="Z46" s="7">
        <v>1</v>
      </c>
      <c r="AA46" s="8">
        <v>0</v>
      </c>
      <c r="AB46" s="7">
        <v>1</v>
      </c>
      <c r="AC46" s="7">
        <v>1</v>
      </c>
      <c r="AD46" s="7">
        <v>0</v>
      </c>
      <c r="AE46" s="7">
        <v>1</v>
      </c>
      <c r="AF46" s="7">
        <v>1</v>
      </c>
      <c r="AG46" s="10">
        <v>0</v>
      </c>
      <c r="AH46" s="7">
        <v>0</v>
      </c>
      <c r="AI46" s="7">
        <v>1</v>
      </c>
      <c r="AJ46" s="7">
        <v>1</v>
      </c>
      <c r="AK46" s="7">
        <v>0</v>
      </c>
      <c r="AL46" s="7">
        <v>1</v>
      </c>
      <c r="AM46" s="7">
        <v>1</v>
      </c>
      <c r="AN46" s="7">
        <v>0</v>
      </c>
      <c r="AO46" s="7">
        <v>1</v>
      </c>
      <c r="AP46" s="8">
        <v>0</v>
      </c>
      <c r="AQ46" s="8">
        <v>1</v>
      </c>
      <c r="AR46" s="8">
        <v>1</v>
      </c>
      <c r="AS46" s="10">
        <v>0</v>
      </c>
      <c r="AT46" s="7">
        <v>1</v>
      </c>
      <c r="AU46" s="7">
        <v>0</v>
      </c>
      <c r="AV46" s="8">
        <v>1</v>
      </c>
      <c r="AW46" s="8">
        <v>0</v>
      </c>
      <c r="AX46" s="7">
        <v>0</v>
      </c>
      <c r="AY46" s="7">
        <v>0</v>
      </c>
      <c r="AZ46" s="10">
        <v>0</v>
      </c>
      <c r="BA46" s="7">
        <v>1</v>
      </c>
      <c r="BB46" s="7">
        <v>1</v>
      </c>
      <c r="BC46" s="7">
        <v>0</v>
      </c>
      <c r="BD46" t="s">
        <v>63</v>
      </c>
    </row>
    <row r="47" spans="1:56" x14ac:dyDescent="0.2">
      <c r="A47" t="s">
        <v>158</v>
      </c>
      <c r="D47">
        <v>16.350000000000001</v>
      </c>
      <c r="E47">
        <v>34</v>
      </c>
      <c r="F47" s="7">
        <v>1</v>
      </c>
      <c r="G47" s="7">
        <v>0</v>
      </c>
      <c r="H47" s="7">
        <v>0</v>
      </c>
      <c r="I47" s="8">
        <v>0</v>
      </c>
      <c r="J47" s="7">
        <v>1</v>
      </c>
      <c r="K47" s="7">
        <v>1</v>
      </c>
      <c r="L47" s="7">
        <v>1</v>
      </c>
      <c r="M47" s="8">
        <v>0</v>
      </c>
      <c r="N47" s="8">
        <v>0</v>
      </c>
      <c r="O47" s="7">
        <v>1</v>
      </c>
      <c r="P47" s="7">
        <v>1</v>
      </c>
      <c r="Q47" s="7">
        <v>1</v>
      </c>
      <c r="R47" s="7">
        <v>1</v>
      </c>
      <c r="S47" s="10">
        <v>1</v>
      </c>
      <c r="T47" s="7">
        <v>1</v>
      </c>
      <c r="U47" s="8">
        <v>0</v>
      </c>
      <c r="V47" s="7">
        <v>1</v>
      </c>
      <c r="W47" s="7">
        <v>1</v>
      </c>
      <c r="X47" s="7">
        <v>0</v>
      </c>
      <c r="Y47" s="10">
        <v>1</v>
      </c>
      <c r="Z47" s="7">
        <v>1</v>
      </c>
      <c r="AA47" s="8">
        <v>1</v>
      </c>
      <c r="AB47" s="7">
        <v>1</v>
      </c>
      <c r="AC47" s="7">
        <v>1</v>
      </c>
      <c r="AD47" s="7">
        <v>1</v>
      </c>
      <c r="AE47" s="7">
        <v>0</v>
      </c>
      <c r="AF47" s="7">
        <v>1</v>
      </c>
      <c r="AG47" s="10">
        <v>0</v>
      </c>
      <c r="AH47" s="7">
        <v>0</v>
      </c>
      <c r="AI47" s="7">
        <v>1</v>
      </c>
      <c r="AJ47" s="7">
        <v>1</v>
      </c>
      <c r="AK47" s="7">
        <v>1</v>
      </c>
      <c r="AL47" s="7">
        <v>0</v>
      </c>
      <c r="AM47" s="7">
        <v>1</v>
      </c>
      <c r="AN47" s="7">
        <v>1</v>
      </c>
      <c r="AO47" s="7">
        <v>0</v>
      </c>
      <c r="AP47" s="8">
        <v>1</v>
      </c>
      <c r="AQ47" s="8">
        <v>1</v>
      </c>
      <c r="AR47" s="8">
        <v>1</v>
      </c>
      <c r="AS47" s="10">
        <v>1</v>
      </c>
      <c r="AT47" s="7">
        <v>1</v>
      </c>
      <c r="AU47" s="7">
        <v>0</v>
      </c>
      <c r="AV47" s="8">
        <v>0</v>
      </c>
      <c r="AW47" s="8">
        <v>1</v>
      </c>
      <c r="AX47" s="7">
        <v>1</v>
      </c>
      <c r="AY47" s="7">
        <v>1</v>
      </c>
      <c r="AZ47" s="10">
        <v>0</v>
      </c>
      <c r="BA47" s="7">
        <v>1</v>
      </c>
      <c r="BB47" s="7">
        <v>1</v>
      </c>
      <c r="BC47" s="7">
        <v>0</v>
      </c>
      <c r="BD47" t="s">
        <v>61</v>
      </c>
    </row>
    <row r="48" spans="1:56" x14ac:dyDescent="0.2">
      <c r="A48" t="s">
        <v>136</v>
      </c>
      <c r="D48">
        <v>16.53</v>
      </c>
      <c r="E48">
        <v>27</v>
      </c>
      <c r="F48" s="7">
        <v>1</v>
      </c>
      <c r="G48" s="7">
        <v>0</v>
      </c>
      <c r="H48" s="7">
        <v>1</v>
      </c>
      <c r="I48" s="8">
        <v>1</v>
      </c>
      <c r="J48" s="7">
        <v>1</v>
      </c>
      <c r="K48" s="7">
        <v>1</v>
      </c>
      <c r="L48" s="7">
        <v>0</v>
      </c>
      <c r="M48" s="8">
        <v>0</v>
      </c>
      <c r="N48" s="8">
        <v>1</v>
      </c>
      <c r="O48" s="7">
        <v>1</v>
      </c>
      <c r="P48" s="7">
        <v>1</v>
      </c>
      <c r="Q48" s="7">
        <v>0</v>
      </c>
      <c r="R48" s="7">
        <v>1</v>
      </c>
      <c r="S48" s="10">
        <v>1</v>
      </c>
      <c r="T48" s="7">
        <v>1</v>
      </c>
      <c r="U48" s="8">
        <v>0</v>
      </c>
      <c r="V48" s="7">
        <v>1</v>
      </c>
      <c r="W48" s="7">
        <v>1</v>
      </c>
      <c r="X48" s="7">
        <v>0</v>
      </c>
      <c r="Y48" s="10">
        <v>0</v>
      </c>
      <c r="Z48" s="7">
        <v>1</v>
      </c>
      <c r="AA48" s="8">
        <v>0</v>
      </c>
      <c r="AB48" s="7">
        <v>1</v>
      </c>
      <c r="AC48" s="7">
        <v>1</v>
      </c>
      <c r="AD48" s="7">
        <v>1</v>
      </c>
      <c r="AE48" s="7">
        <v>0</v>
      </c>
      <c r="AF48" s="7">
        <v>1</v>
      </c>
      <c r="AG48" s="10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1</v>
      </c>
      <c r="AN48" s="7">
        <v>1</v>
      </c>
      <c r="AO48" s="7">
        <v>1</v>
      </c>
      <c r="AP48" s="8">
        <v>0</v>
      </c>
      <c r="AQ48" s="8">
        <v>1</v>
      </c>
      <c r="AR48" s="8">
        <v>1</v>
      </c>
      <c r="AS48" s="10">
        <v>0</v>
      </c>
      <c r="AT48" s="7">
        <v>0</v>
      </c>
      <c r="AU48" s="7">
        <v>1</v>
      </c>
      <c r="AV48" s="8">
        <v>1</v>
      </c>
      <c r="AW48" s="8">
        <v>1</v>
      </c>
      <c r="AX48" s="7">
        <v>0</v>
      </c>
      <c r="AY48" s="7">
        <v>0</v>
      </c>
      <c r="AZ48" s="10">
        <v>0</v>
      </c>
      <c r="BA48" s="7">
        <v>0</v>
      </c>
      <c r="BB48" s="7">
        <v>1</v>
      </c>
      <c r="BC48" s="7">
        <v>0</v>
      </c>
      <c r="BD48" t="s">
        <v>63</v>
      </c>
    </row>
    <row r="49" spans="1:58" x14ac:dyDescent="0.2">
      <c r="A49" t="s">
        <v>162</v>
      </c>
      <c r="D49">
        <v>17.149999999999999</v>
      </c>
      <c r="E49">
        <v>32</v>
      </c>
      <c r="F49" s="7">
        <v>1</v>
      </c>
      <c r="G49" s="7">
        <v>0</v>
      </c>
      <c r="H49" s="7">
        <v>1</v>
      </c>
      <c r="I49" s="8">
        <v>1</v>
      </c>
      <c r="J49" s="7">
        <v>0</v>
      </c>
      <c r="K49" s="7">
        <v>1</v>
      </c>
      <c r="L49" s="7">
        <v>1</v>
      </c>
      <c r="M49" s="8">
        <v>0</v>
      </c>
      <c r="N49" s="8">
        <v>1</v>
      </c>
      <c r="O49" s="7">
        <v>1</v>
      </c>
      <c r="P49" s="7">
        <v>0</v>
      </c>
      <c r="Q49" s="7">
        <v>1</v>
      </c>
      <c r="R49" s="7">
        <v>1</v>
      </c>
      <c r="S49" s="10">
        <v>1</v>
      </c>
      <c r="T49" s="7">
        <v>1</v>
      </c>
      <c r="U49" s="8">
        <v>1</v>
      </c>
      <c r="V49" s="7">
        <v>1</v>
      </c>
      <c r="W49" s="7">
        <v>1</v>
      </c>
      <c r="X49" s="7">
        <v>0</v>
      </c>
      <c r="Y49" s="10">
        <v>0</v>
      </c>
      <c r="Z49" s="7">
        <v>1</v>
      </c>
      <c r="AA49" s="8">
        <v>1</v>
      </c>
      <c r="AB49" s="7">
        <v>1</v>
      </c>
      <c r="AC49" s="7">
        <v>1</v>
      </c>
      <c r="AD49" s="7">
        <v>0</v>
      </c>
      <c r="AE49" s="7">
        <v>1</v>
      </c>
      <c r="AF49" s="7">
        <v>1</v>
      </c>
      <c r="AG49" s="10">
        <v>0</v>
      </c>
      <c r="AH49" s="7">
        <v>1</v>
      </c>
      <c r="AI49" s="7">
        <v>1</v>
      </c>
      <c r="AJ49" s="7">
        <v>1</v>
      </c>
      <c r="AK49" s="7">
        <v>0</v>
      </c>
      <c r="AL49" s="7">
        <v>1</v>
      </c>
      <c r="AM49" s="7">
        <v>0</v>
      </c>
      <c r="AN49" s="7">
        <v>0</v>
      </c>
      <c r="AO49" s="7">
        <v>0</v>
      </c>
      <c r="AP49" s="8">
        <v>1</v>
      </c>
      <c r="AQ49" s="8">
        <v>1</v>
      </c>
      <c r="AR49" s="8">
        <v>1</v>
      </c>
      <c r="AS49" s="10">
        <v>0</v>
      </c>
      <c r="AT49" s="7">
        <v>0</v>
      </c>
      <c r="AU49" s="7">
        <v>1</v>
      </c>
      <c r="AV49" s="8">
        <v>0</v>
      </c>
      <c r="AW49" s="8">
        <v>0</v>
      </c>
      <c r="AX49" s="7">
        <v>0</v>
      </c>
      <c r="AY49" s="7">
        <v>1</v>
      </c>
      <c r="AZ49" s="10">
        <v>0</v>
      </c>
      <c r="BA49" s="7">
        <v>1</v>
      </c>
      <c r="BB49" s="7">
        <v>1</v>
      </c>
      <c r="BC49" s="7">
        <v>1</v>
      </c>
      <c r="BD49" t="s">
        <v>63</v>
      </c>
    </row>
    <row r="50" spans="1:58" x14ac:dyDescent="0.2">
      <c r="A50" t="s">
        <v>109</v>
      </c>
      <c r="D50">
        <v>17.18</v>
      </c>
      <c r="E50">
        <v>46</v>
      </c>
      <c r="F50" s="7">
        <v>1</v>
      </c>
      <c r="G50" s="7">
        <v>1</v>
      </c>
      <c r="H50" s="7">
        <v>1</v>
      </c>
      <c r="I50" s="8">
        <v>1</v>
      </c>
      <c r="J50" s="7">
        <v>1</v>
      </c>
      <c r="K50" s="7">
        <v>1</v>
      </c>
      <c r="L50" s="7">
        <v>1</v>
      </c>
      <c r="M50" s="8">
        <v>1</v>
      </c>
      <c r="N50" s="8">
        <v>1</v>
      </c>
      <c r="O50" s="7">
        <v>1</v>
      </c>
      <c r="P50" s="7">
        <v>1</v>
      </c>
      <c r="Q50" s="7">
        <v>1</v>
      </c>
      <c r="R50" s="7">
        <v>1</v>
      </c>
      <c r="S50" s="10">
        <v>1</v>
      </c>
      <c r="T50" s="7">
        <v>1</v>
      </c>
      <c r="U50" s="8">
        <v>1</v>
      </c>
      <c r="V50" s="7">
        <v>1</v>
      </c>
      <c r="W50" s="7">
        <v>1</v>
      </c>
      <c r="X50" s="7">
        <v>0</v>
      </c>
      <c r="Y50" s="10">
        <v>1</v>
      </c>
      <c r="Z50" s="7">
        <v>1</v>
      </c>
      <c r="AA50" s="8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10">
        <v>1</v>
      </c>
      <c r="AH50" s="7">
        <v>1</v>
      </c>
      <c r="AI50" s="7">
        <v>1</v>
      </c>
      <c r="AJ50" s="7">
        <v>1</v>
      </c>
      <c r="AK50" s="7">
        <v>1</v>
      </c>
      <c r="AL50" s="7">
        <v>0</v>
      </c>
      <c r="AM50" s="7">
        <v>1</v>
      </c>
      <c r="AN50" s="7">
        <v>1</v>
      </c>
      <c r="AO50" s="7">
        <v>1</v>
      </c>
      <c r="AP50" s="8">
        <v>1</v>
      </c>
      <c r="AQ50" s="8">
        <v>1</v>
      </c>
      <c r="AR50" s="8">
        <v>1</v>
      </c>
      <c r="AS50" s="10">
        <v>1</v>
      </c>
      <c r="AT50" s="7">
        <v>1</v>
      </c>
      <c r="AU50" s="7">
        <v>1</v>
      </c>
      <c r="AV50" s="8">
        <v>1</v>
      </c>
      <c r="AW50" s="8">
        <v>1</v>
      </c>
      <c r="AX50" s="7">
        <v>1</v>
      </c>
      <c r="AY50" s="7">
        <v>0</v>
      </c>
      <c r="AZ50" s="10">
        <v>0</v>
      </c>
      <c r="BA50" s="7">
        <v>1</v>
      </c>
      <c r="BB50" s="7">
        <v>1</v>
      </c>
      <c r="BC50" s="7">
        <v>1</v>
      </c>
      <c r="BD50" t="s">
        <v>55</v>
      </c>
      <c r="BE50" s="2"/>
      <c r="BF50" s="2"/>
    </row>
    <row r="51" spans="1:58" x14ac:dyDescent="0.2">
      <c r="A51" t="s">
        <v>144</v>
      </c>
      <c r="D51">
        <v>17.3</v>
      </c>
      <c r="E51">
        <v>26</v>
      </c>
      <c r="F51" s="7">
        <v>1</v>
      </c>
      <c r="G51" s="7">
        <v>0</v>
      </c>
      <c r="H51" s="7">
        <v>1</v>
      </c>
      <c r="I51" s="8">
        <v>1</v>
      </c>
      <c r="J51" s="7">
        <v>1</v>
      </c>
      <c r="K51" s="7">
        <v>1</v>
      </c>
      <c r="L51" s="7">
        <v>0</v>
      </c>
      <c r="M51" s="8">
        <v>0</v>
      </c>
      <c r="N51" s="8">
        <v>0</v>
      </c>
      <c r="O51" s="7">
        <v>1</v>
      </c>
      <c r="P51" s="7">
        <v>0</v>
      </c>
      <c r="Q51" s="7">
        <v>0</v>
      </c>
      <c r="R51" s="7">
        <v>0</v>
      </c>
      <c r="S51" s="10">
        <v>1</v>
      </c>
      <c r="T51" s="7">
        <v>1</v>
      </c>
      <c r="U51" s="8">
        <v>0</v>
      </c>
      <c r="V51" s="7">
        <v>1</v>
      </c>
      <c r="W51" s="7">
        <v>0</v>
      </c>
      <c r="X51" s="7">
        <v>1</v>
      </c>
      <c r="Y51" s="10">
        <v>0</v>
      </c>
      <c r="Z51" s="7">
        <v>0</v>
      </c>
      <c r="AA51" s="8">
        <v>0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10">
        <v>0</v>
      </c>
      <c r="AH51" s="7">
        <v>0</v>
      </c>
      <c r="AI51" s="7">
        <v>0</v>
      </c>
      <c r="AJ51" s="7">
        <v>0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8">
        <v>0</v>
      </c>
      <c r="AQ51" s="8">
        <v>0</v>
      </c>
      <c r="AR51" s="8">
        <v>1</v>
      </c>
      <c r="AS51" s="10">
        <v>0</v>
      </c>
      <c r="AT51" s="7">
        <v>1</v>
      </c>
      <c r="AU51" s="7">
        <v>0</v>
      </c>
      <c r="AV51" s="8">
        <v>1</v>
      </c>
      <c r="AW51" s="8">
        <v>0</v>
      </c>
      <c r="AX51" s="7">
        <v>0</v>
      </c>
      <c r="AY51" s="7">
        <v>1</v>
      </c>
      <c r="AZ51" s="10">
        <v>0</v>
      </c>
      <c r="BA51" s="7">
        <v>1</v>
      </c>
      <c r="BB51" s="7">
        <v>1</v>
      </c>
      <c r="BC51" s="7">
        <v>0</v>
      </c>
      <c r="BD51" t="s">
        <v>63</v>
      </c>
    </row>
    <row r="52" spans="1:58" x14ac:dyDescent="0.2">
      <c r="A52" t="s">
        <v>209</v>
      </c>
      <c r="D52">
        <v>17.329999999999998</v>
      </c>
      <c r="E52">
        <v>36</v>
      </c>
      <c r="F52" s="7">
        <v>1</v>
      </c>
      <c r="G52" s="7">
        <v>1</v>
      </c>
      <c r="H52" s="7">
        <v>1</v>
      </c>
      <c r="I52" s="8">
        <v>1</v>
      </c>
      <c r="J52" s="7">
        <v>1</v>
      </c>
      <c r="K52" s="7">
        <v>1</v>
      </c>
      <c r="L52" s="7">
        <v>1</v>
      </c>
      <c r="M52" s="8">
        <v>0</v>
      </c>
      <c r="N52" s="8">
        <v>0</v>
      </c>
      <c r="O52" s="7">
        <v>1</v>
      </c>
      <c r="P52" s="7">
        <v>1</v>
      </c>
      <c r="Q52" s="7">
        <v>1</v>
      </c>
      <c r="R52" s="7">
        <v>1</v>
      </c>
      <c r="S52" s="10">
        <v>1</v>
      </c>
      <c r="T52" s="7">
        <v>1</v>
      </c>
      <c r="U52" s="8">
        <v>0</v>
      </c>
      <c r="V52" s="7">
        <v>1</v>
      </c>
      <c r="W52" s="7">
        <v>1</v>
      </c>
      <c r="X52" s="7">
        <v>0</v>
      </c>
      <c r="Y52" s="10">
        <v>0</v>
      </c>
      <c r="Z52" s="7">
        <v>1</v>
      </c>
      <c r="AA52" s="8">
        <v>1</v>
      </c>
      <c r="AB52" s="7">
        <v>1</v>
      </c>
      <c r="AC52" s="7">
        <v>1</v>
      </c>
      <c r="AD52" s="7">
        <v>1</v>
      </c>
      <c r="AE52" s="7">
        <v>0</v>
      </c>
      <c r="AF52" s="7">
        <v>1</v>
      </c>
      <c r="AG52" s="10">
        <v>0</v>
      </c>
      <c r="AH52" s="7">
        <v>0</v>
      </c>
      <c r="AI52" s="7">
        <v>1</v>
      </c>
      <c r="AJ52" s="7">
        <v>1</v>
      </c>
      <c r="AK52" s="7">
        <v>1</v>
      </c>
      <c r="AL52" s="7">
        <v>0</v>
      </c>
      <c r="AM52" s="7">
        <v>1</v>
      </c>
      <c r="AN52" s="7">
        <v>0</v>
      </c>
      <c r="AO52" s="7">
        <v>0</v>
      </c>
      <c r="AP52" s="8">
        <v>1</v>
      </c>
      <c r="AQ52" s="8">
        <v>1</v>
      </c>
      <c r="AR52" s="8">
        <v>1</v>
      </c>
      <c r="AS52" s="10">
        <v>1</v>
      </c>
      <c r="AT52" s="7">
        <v>1</v>
      </c>
      <c r="AU52" s="7">
        <v>0</v>
      </c>
      <c r="AV52" s="8">
        <v>1</v>
      </c>
      <c r="AW52" s="8">
        <v>1</v>
      </c>
      <c r="AX52" s="7">
        <v>1</v>
      </c>
      <c r="AY52" s="7">
        <v>1</v>
      </c>
      <c r="AZ52" s="10">
        <v>0</v>
      </c>
      <c r="BA52" s="7">
        <v>0</v>
      </c>
      <c r="BB52" s="7">
        <v>1</v>
      </c>
      <c r="BC52" s="7">
        <v>1</v>
      </c>
      <c r="BD52" t="s">
        <v>61</v>
      </c>
    </row>
    <row r="53" spans="1:58" x14ac:dyDescent="0.2">
      <c r="A53" t="s">
        <v>212</v>
      </c>
      <c r="D53">
        <v>17.34</v>
      </c>
      <c r="E53">
        <v>40</v>
      </c>
      <c r="F53" s="7">
        <v>1</v>
      </c>
      <c r="G53" s="7">
        <v>1</v>
      </c>
      <c r="H53" s="7">
        <v>1</v>
      </c>
      <c r="I53" s="8">
        <v>1</v>
      </c>
      <c r="J53" s="7">
        <v>1</v>
      </c>
      <c r="K53" s="7">
        <v>1</v>
      </c>
      <c r="L53" s="7">
        <v>1</v>
      </c>
      <c r="M53" s="8">
        <v>0</v>
      </c>
      <c r="N53" s="8">
        <v>0</v>
      </c>
      <c r="O53" s="7">
        <v>1</v>
      </c>
      <c r="P53" s="7">
        <v>1</v>
      </c>
      <c r="Q53" s="7">
        <v>1</v>
      </c>
      <c r="R53" s="7">
        <v>1</v>
      </c>
      <c r="S53" s="10">
        <v>1</v>
      </c>
      <c r="T53" s="7">
        <v>1</v>
      </c>
      <c r="U53" s="8">
        <v>1</v>
      </c>
      <c r="V53" s="7">
        <v>1</v>
      </c>
      <c r="W53" s="7">
        <v>1</v>
      </c>
      <c r="X53" s="7">
        <v>0</v>
      </c>
      <c r="Y53" s="10">
        <v>1</v>
      </c>
      <c r="Z53" s="7">
        <v>1</v>
      </c>
      <c r="AA53" s="8">
        <v>1</v>
      </c>
      <c r="AB53" s="7">
        <v>1</v>
      </c>
      <c r="AC53" s="7">
        <v>1</v>
      </c>
      <c r="AD53" s="7">
        <v>1</v>
      </c>
      <c r="AE53" s="7">
        <v>0</v>
      </c>
      <c r="AF53" s="7">
        <v>1</v>
      </c>
      <c r="AG53" s="10">
        <v>0</v>
      </c>
      <c r="AH53" s="7">
        <v>0</v>
      </c>
      <c r="AI53" s="7">
        <v>1</v>
      </c>
      <c r="AJ53" s="7">
        <v>1</v>
      </c>
      <c r="AK53" s="7">
        <v>0</v>
      </c>
      <c r="AL53" s="7">
        <v>0</v>
      </c>
      <c r="AM53" s="7">
        <v>1</v>
      </c>
      <c r="AN53" s="7">
        <v>1</v>
      </c>
      <c r="AO53" s="7">
        <v>1</v>
      </c>
      <c r="AP53" s="8">
        <v>1</v>
      </c>
      <c r="AQ53" s="8">
        <v>1</v>
      </c>
      <c r="AR53" s="8">
        <v>1</v>
      </c>
      <c r="AS53" s="10">
        <v>1</v>
      </c>
      <c r="AT53" s="7">
        <v>1</v>
      </c>
      <c r="AU53" s="7">
        <v>0</v>
      </c>
      <c r="AV53" s="8">
        <v>1</v>
      </c>
      <c r="AW53" s="8">
        <v>1</v>
      </c>
      <c r="AX53" s="7">
        <v>1</v>
      </c>
      <c r="AY53" s="7">
        <v>1</v>
      </c>
      <c r="AZ53" s="10">
        <v>0</v>
      </c>
      <c r="BA53" s="7">
        <v>1</v>
      </c>
      <c r="BB53" s="7">
        <v>1</v>
      </c>
      <c r="BC53" s="7">
        <v>1</v>
      </c>
      <c r="BD53" t="s">
        <v>66</v>
      </c>
    </row>
    <row r="54" spans="1:58" x14ac:dyDescent="0.2">
      <c r="A54" t="s">
        <v>128</v>
      </c>
      <c r="D54">
        <v>18.12</v>
      </c>
      <c r="E54">
        <v>38</v>
      </c>
      <c r="F54" s="7">
        <v>1</v>
      </c>
      <c r="G54" s="7">
        <v>1</v>
      </c>
      <c r="H54" s="7">
        <v>1</v>
      </c>
      <c r="I54" s="8">
        <v>1</v>
      </c>
      <c r="J54" s="7">
        <v>1</v>
      </c>
      <c r="K54" s="7">
        <v>1</v>
      </c>
      <c r="L54" s="7">
        <v>1</v>
      </c>
      <c r="M54" s="8">
        <v>1</v>
      </c>
      <c r="N54" s="8">
        <v>0</v>
      </c>
      <c r="O54" s="7">
        <v>1</v>
      </c>
      <c r="P54" s="7">
        <v>1</v>
      </c>
      <c r="Q54" s="7">
        <v>1</v>
      </c>
      <c r="R54" s="7">
        <v>1</v>
      </c>
      <c r="S54" s="10">
        <v>1</v>
      </c>
      <c r="T54" s="7">
        <v>1</v>
      </c>
      <c r="U54" s="8">
        <v>0</v>
      </c>
      <c r="V54" s="7">
        <v>1</v>
      </c>
      <c r="W54" s="7">
        <v>1</v>
      </c>
      <c r="X54" s="7">
        <v>1</v>
      </c>
      <c r="Y54" s="10">
        <v>0</v>
      </c>
      <c r="Z54" s="7">
        <v>1</v>
      </c>
      <c r="AA54" s="8">
        <v>1</v>
      </c>
      <c r="AB54" s="7">
        <v>1</v>
      </c>
      <c r="AC54" s="7">
        <v>1</v>
      </c>
      <c r="AD54" s="7">
        <v>1</v>
      </c>
      <c r="AE54" s="7">
        <v>0</v>
      </c>
      <c r="AF54" s="7">
        <v>1</v>
      </c>
      <c r="AG54" s="10">
        <v>0</v>
      </c>
      <c r="AH54" s="7">
        <v>0</v>
      </c>
      <c r="AI54" s="7">
        <v>1</v>
      </c>
      <c r="AJ54" s="7">
        <v>1</v>
      </c>
      <c r="AK54" s="7">
        <v>0</v>
      </c>
      <c r="AL54" s="7">
        <v>0</v>
      </c>
      <c r="AM54" s="7">
        <v>1</v>
      </c>
      <c r="AN54" s="7">
        <v>0</v>
      </c>
      <c r="AO54" s="7">
        <v>0</v>
      </c>
      <c r="AP54" s="8">
        <v>1</v>
      </c>
      <c r="AQ54" s="8">
        <v>1</v>
      </c>
      <c r="AR54" s="8">
        <v>1</v>
      </c>
      <c r="AS54" s="10">
        <v>1</v>
      </c>
      <c r="AT54" s="7">
        <v>1</v>
      </c>
      <c r="AU54" s="7">
        <v>0</v>
      </c>
      <c r="AV54" s="8">
        <v>1</v>
      </c>
      <c r="AW54" s="8">
        <v>1</v>
      </c>
      <c r="AX54" s="7">
        <v>1</v>
      </c>
      <c r="AY54" s="7">
        <v>1</v>
      </c>
      <c r="AZ54" s="10">
        <v>0</v>
      </c>
      <c r="BA54" s="7">
        <v>1</v>
      </c>
      <c r="BB54" s="7">
        <v>1</v>
      </c>
      <c r="BC54" s="7">
        <v>1</v>
      </c>
      <c r="BD54" t="s">
        <v>66</v>
      </c>
    </row>
    <row r="55" spans="1:58" x14ac:dyDescent="0.2">
      <c r="A55" t="s">
        <v>244</v>
      </c>
      <c r="D55">
        <v>18.16</v>
      </c>
      <c r="E55">
        <v>35</v>
      </c>
      <c r="F55" s="7">
        <v>1</v>
      </c>
      <c r="G55" s="7">
        <v>1</v>
      </c>
      <c r="H55" s="7">
        <v>0</v>
      </c>
      <c r="I55" s="8">
        <v>1</v>
      </c>
      <c r="J55" s="7">
        <v>1</v>
      </c>
      <c r="K55" s="7">
        <v>1</v>
      </c>
      <c r="L55" s="7">
        <v>1</v>
      </c>
      <c r="M55" s="8">
        <v>0</v>
      </c>
      <c r="N55" s="8">
        <v>0</v>
      </c>
      <c r="O55" s="7">
        <v>0</v>
      </c>
      <c r="P55" s="7">
        <v>0</v>
      </c>
      <c r="Q55" s="7">
        <v>1</v>
      </c>
      <c r="R55" s="7">
        <v>1</v>
      </c>
      <c r="S55" s="10">
        <v>1</v>
      </c>
      <c r="T55" s="7">
        <v>1</v>
      </c>
      <c r="U55" s="8">
        <v>0</v>
      </c>
      <c r="V55" s="7">
        <v>1</v>
      </c>
      <c r="W55" s="7">
        <v>1</v>
      </c>
      <c r="X55" s="7">
        <v>0</v>
      </c>
      <c r="Y55" s="10">
        <v>0</v>
      </c>
      <c r="Z55" s="7">
        <v>1</v>
      </c>
      <c r="AA55" s="8">
        <v>1</v>
      </c>
      <c r="AB55" s="7">
        <v>1</v>
      </c>
      <c r="AC55" s="7">
        <v>1</v>
      </c>
      <c r="AD55" s="7">
        <v>1</v>
      </c>
      <c r="AE55" s="7">
        <v>1</v>
      </c>
      <c r="AF55" s="7">
        <v>0</v>
      </c>
      <c r="AG55" s="10">
        <v>0</v>
      </c>
      <c r="AH55" s="7">
        <v>0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0</v>
      </c>
      <c r="AO55" s="7">
        <v>1</v>
      </c>
      <c r="AP55" s="8">
        <v>1</v>
      </c>
      <c r="AQ55" s="8">
        <v>1</v>
      </c>
      <c r="AR55" s="8">
        <v>1</v>
      </c>
      <c r="AS55" s="10">
        <v>1</v>
      </c>
      <c r="AT55" s="7">
        <v>0</v>
      </c>
      <c r="AU55" s="7">
        <v>0</v>
      </c>
      <c r="AV55" s="8">
        <v>0</v>
      </c>
      <c r="AW55" s="8">
        <v>1</v>
      </c>
      <c r="AX55" s="7">
        <v>1</v>
      </c>
      <c r="AY55" s="7">
        <v>1</v>
      </c>
      <c r="AZ55" s="10">
        <v>1</v>
      </c>
      <c r="BA55" s="7">
        <v>1</v>
      </c>
      <c r="BB55" s="7">
        <v>1</v>
      </c>
      <c r="BC55" s="7">
        <v>1</v>
      </c>
      <c r="BD55" t="s">
        <v>61</v>
      </c>
    </row>
    <row r="56" spans="1:58" x14ac:dyDescent="0.2">
      <c r="A56" t="s">
        <v>106</v>
      </c>
      <c r="D56">
        <v>18.309999999999999</v>
      </c>
      <c r="E56">
        <v>41</v>
      </c>
      <c r="F56" s="7">
        <v>1</v>
      </c>
      <c r="G56" s="7">
        <v>1</v>
      </c>
      <c r="H56" s="7">
        <v>0</v>
      </c>
      <c r="I56" s="8">
        <v>1</v>
      </c>
      <c r="J56" s="7">
        <v>1</v>
      </c>
      <c r="K56" s="7">
        <v>1</v>
      </c>
      <c r="L56" s="7">
        <v>1</v>
      </c>
      <c r="M56" s="8">
        <v>0</v>
      </c>
      <c r="N56" s="8">
        <v>1</v>
      </c>
      <c r="O56" s="7">
        <v>1</v>
      </c>
      <c r="P56" s="7">
        <v>1</v>
      </c>
      <c r="Q56" s="7">
        <v>1</v>
      </c>
      <c r="R56" s="7">
        <v>1</v>
      </c>
      <c r="S56" s="10">
        <v>1</v>
      </c>
      <c r="T56" s="7">
        <v>1</v>
      </c>
      <c r="U56" s="8">
        <v>1</v>
      </c>
      <c r="V56" s="7">
        <v>1</v>
      </c>
      <c r="W56" s="7">
        <v>1</v>
      </c>
      <c r="X56" s="7">
        <v>0</v>
      </c>
      <c r="Y56" s="10">
        <v>1</v>
      </c>
      <c r="Z56" s="7">
        <v>1</v>
      </c>
      <c r="AA56" s="8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10">
        <v>1</v>
      </c>
      <c r="AH56" s="7">
        <v>0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0</v>
      </c>
      <c r="AP56" s="8">
        <v>1</v>
      </c>
      <c r="AQ56" s="8">
        <v>1</v>
      </c>
      <c r="AR56" s="8">
        <v>1</v>
      </c>
      <c r="AS56" s="10">
        <v>0</v>
      </c>
      <c r="AT56" s="7">
        <v>1</v>
      </c>
      <c r="AU56" s="7">
        <v>1</v>
      </c>
      <c r="AV56" s="8">
        <v>1</v>
      </c>
      <c r="AW56" s="8">
        <v>0</v>
      </c>
      <c r="AX56" s="7">
        <v>1</v>
      </c>
      <c r="AY56" s="7">
        <v>1</v>
      </c>
      <c r="AZ56" s="10">
        <v>0</v>
      </c>
      <c r="BA56" s="7">
        <v>1</v>
      </c>
      <c r="BB56" s="7">
        <v>1</v>
      </c>
      <c r="BC56" s="7">
        <v>0</v>
      </c>
      <c r="BD56" t="s">
        <v>66</v>
      </c>
    </row>
    <row r="57" spans="1:58" x14ac:dyDescent="0.2">
      <c r="A57" t="s">
        <v>197</v>
      </c>
      <c r="D57">
        <v>18.309999999999999</v>
      </c>
      <c r="E57">
        <v>44</v>
      </c>
      <c r="F57" s="7">
        <v>1</v>
      </c>
      <c r="G57" s="7">
        <v>1</v>
      </c>
      <c r="H57" s="7">
        <v>1</v>
      </c>
      <c r="I57" s="8">
        <v>1</v>
      </c>
      <c r="J57" s="7">
        <v>1</v>
      </c>
      <c r="K57" s="7">
        <v>1</v>
      </c>
      <c r="L57" s="7">
        <v>1</v>
      </c>
      <c r="M57" s="8">
        <v>0</v>
      </c>
      <c r="N57" s="8">
        <v>1</v>
      </c>
      <c r="O57" s="7">
        <v>1</v>
      </c>
      <c r="P57" s="7">
        <v>1</v>
      </c>
      <c r="Q57" s="7">
        <v>1</v>
      </c>
      <c r="R57" s="7">
        <v>1</v>
      </c>
      <c r="S57" s="10">
        <v>1</v>
      </c>
      <c r="T57" s="7">
        <v>1</v>
      </c>
      <c r="U57" s="8">
        <v>1</v>
      </c>
      <c r="V57" s="7">
        <v>1</v>
      </c>
      <c r="W57" s="7">
        <v>1</v>
      </c>
      <c r="X57" s="7">
        <v>0</v>
      </c>
      <c r="Y57" s="10">
        <v>1</v>
      </c>
      <c r="Z57" s="7">
        <v>1</v>
      </c>
      <c r="AA57" s="8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10">
        <v>1</v>
      </c>
      <c r="AH57" s="7">
        <v>0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0</v>
      </c>
      <c r="AO57" s="7">
        <v>1</v>
      </c>
      <c r="AP57" s="8">
        <v>1</v>
      </c>
      <c r="AQ57" s="8">
        <v>1</v>
      </c>
      <c r="AR57" s="8">
        <v>1</v>
      </c>
      <c r="AS57" s="10">
        <v>1</v>
      </c>
      <c r="AT57" s="7">
        <v>1</v>
      </c>
      <c r="AU57" s="7">
        <v>1</v>
      </c>
      <c r="AV57" s="8">
        <v>1</v>
      </c>
      <c r="AW57" s="8">
        <v>1</v>
      </c>
      <c r="AX57" s="7">
        <v>0</v>
      </c>
      <c r="AY57" s="7">
        <v>1</v>
      </c>
      <c r="AZ57" s="10">
        <v>0</v>
      </c>
      <c r="BA57" s="7">
        <v>1</v>
      </c>
      <c r="BB57" s="7">
        <v>1</v>
      </c>
      <c r="BC57" s="7">
        <v>1</v>
      </c>
      <c r="BD57" t="s">
        <v>55</v>
      </c>
    </row>
    <row r="58" spans="1:58" x14ac:dyDescent="0.2">
      <c r="A58" t="s">
        <v>126</v>
      </c>
      <c r="D58">
        <v>18.399999999999999</v>
      </c>
      <c r="E58">
        <v>34</v>
      </c>
      <c r="F58" s="7">
        <v>1</v>
      </c>
      <c r="G58" s="7">
        <v>0</v>
      </c>
      <c r="H58" s="7">
        <v>1</v>
      </c>
      <c r="I58" s="8">
        <v>1</v>
      </c>
      <c r="J58" s="7">
        <v>0</v>
      </c>
      <c r="K58" s="7">
        <v>1</v>
      </c>
      <c r="L58" s="7">
        <v>1</v>
      </c>
      <c r="M58" s="8">
        <v>0</v>
      </c>
      <c r="N58" s="8">
        <v>0</v>
      </c>
      <c r="O58" s="7">
        <v>1</v>
      </c>
      <c r="P58" s="7">
        <v>1</v>
      </c>
      <c r="Q58" s="7">
        <v>1</v>
      </c>
      <c r="R58" s="7">
        <v>0</v>
      </c>
      <c r="S58" s="10">
        <v>1</v>
      </c>
      <c r="T58" s="7">
        <v>1</v>
      </c>
      <c r="U58" s="8">
        <v>1</v>
      </c>
      <c r="V58" s="7">
        <v>1</v>
      </c>
      <c r="W58" s="7">
        <v>0</v>
      </c>
      <c r="X58" s="7">
        <v>0</v>
      </c>
      <c r="Y58" s="10">
        <v>0</v>
      </c>
      <c r="Z58" s="7">
        <v>1</v>
      </c>
      <c r="AA58" s="8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10">
        <v>0</v>
      </c>
      <c r="AH58" s="7">
        <v>0</v>
      </c>
      <c r="AI58" s="7">
        <v>1</v>
      </c>
      <c r="AJ58" s="7">
        <v>1</v>
      </c>
      <c r="AK58" s="7">
        <v>0</v>
      </c>
      <c r="AL58" s="7">
        <v>1</v>
      </c>
      <c r="AM58" s="7">
        <v>1</v>
      </c>
      <c r="AN58" s="7">
        <v>0</v>
      </c>
      <c r="AO58" s="7">
        <v>1</v>
      </c>
      <c r="AP58" s="8">
        <v>1</v>
      </c>
      <c r="AQ58" s="8">
        <v>1</v>
      </c>
      <c r="AR58" s="8">
        <v>1</v>
      </c>
      <c r="AS58" s="10">
        <v>0</v>
      </c>
      <c r="AT58" s="7">
        <v>1</v>
      </c>
      <c r="AU58" s="7">
        <v>1</v>
      </c>
      <c r="AV58" s="8">
        <v>0</v>
      </c>
      <c r="AW58" s="8">
        <v>0</v>
      </c>
      <c r="AX58" s="7">
        <v>0</v>
      </c>
      <c r="AY58" s="7">
        <v>1</v>
      </c>
      <c r="AZ58" s="10">
        <v>1</v>
      </c>
      <c r="BA58" s="7">
        <v>1</v>
      </c>
      <c r="BB58" s="7">
        <v>1</v>
      </c>
      <c r="BC58" s="7">
        <v>1</v>
      </c>
      <c r="BD58" t="s">
        <v>61</v>
      </c>
    </row>
    <row r="59" spans="1:58" x14ac:dyDescent="0.2">
      <c r="A59" t="s">
        <v>62</v>
      </c>
      <c r="D59">
        <v>18.489999999999998</v>
      </c>
      <c r="E59">
        <v>25</v>
      </c>
      <c r="F59" s="7">
        <v>1</v>
      </c>
      <c r="G59" s="7">
        <v>0</v>
      </c>
      <c r="H59" s="7">
        <v>1</v>
      </c>
      <c r="I59" s="8">
        <v>1</v>
      </c>
      <c r="J59" s="7">
        <v>1</v>
      </c>
      <c r="K59" s="7">
        <v>1</v>
      </c>
      <c r="L59" s="7">
        <v>0</v>
      </c>
      <c r="M59" s="8">
        <v>0</v>
      </c>
      <c r="N59" s="8">
        <v>1</v>
      </c>
      <c r="O59" s="7">
        <v>0</v>
      </c>
      <c r="P59" s="7">
        <v>0</v>
      </c>
      <c r="Q59" s="7">
        <v>0</v>
      </c>
      <c r="R59" s="7">
        <v>1</v>
      </c>
      <c r="S59" s="10">
        <v>1</v>
      </c>
      <c r="T59" s="7">
        <v>1</v>
      </c>
      <c r="U59" s="8">
        <v>0</v>
      </c>
      <c r="V59" s="7">
        <v>0</v>
      </c>
      <c r="W59" s="7">
        <v>0</v>
      </c>
      <c r="X59" s="7">
        <v>0</v>
      </c>
      <c r="Y59" s="10">
        <v>0</v>
      </c>
      <c r="Z59" s="7">
        <v>1</v>
      </c>
      <c r="AA59" s="8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10">
        <v>0</v>
      </c>
      <c r="AH59" s="7">
        <v>1</v>
      </c>
      <c r="AI59" s="7">
        <v>0</v>
      </c>
      <c r="AJ59" s="7">
        <v>1</v>
      </c>
      <c r="AK59" s="7">
        <v>0</v>
      </c>
      <c r="AL59" s="7">
        <v>0</v>
      </c>
      <c r="AM59" s="7">
        <v>1</v>
      </c>
      <c r="AN59" s="7">
        <v>0</v>
      </c>
      <c r="AO59" s="7">
        <v>0</v>
      </c>
      <c r="AP59" s="8">
        <v>0</v>
      </c>
      <c r="AQ59" s="8">
        <v>0</v>
      </c>
      <c r="AR59" s="8">
        <v>1</v>
      </c>
      <c r="AS59" s="10">
        <v>0</v>
      </c>
      <c r="AT59" s="7">
        <v>1</v>
      </c>
      <c r="AU59" s="7">
        <v>1</v>
      </c>
      <c r="AV59" s="8">
        <v>0</v>
      </c>
      <c r="AW59" s="8">
        <v>0</v>
      </c>
      <c r="AX59" s="7">
        <v>0</v>
      </c>
      <c r="AY59" s="7">
        <v>1</v>
      </c>
      <c r="AZ59" s="10">
        <v>0</v>
      </c>
      <c r="BA59" s="7">
        <v>0</v>
      </c>
      <c r="BB59" s="7">
        <v>1</v>
      </c>
      <c r="BC59" s="7">
        <v>1</v>
      </c>
      <c r="BD59" t="s">
        <v>63</v>
      </c>
      <c r="BE59" s="2"/>
      <c r="BF59" s="2"/>
    </row>
    <row r="60" spans="1:58" x14ac:dyDescent="0.2">
      <c r="A60" t="s">
        <v>102</v>
      </c>
      <c r="D60">
        <v>18.559999999999999</v>
      </c>
      <c r="E60">
        <v>40</v>
      </c>
      <c r="F60" s="7">
        <v>1</v>
      </c>
      <c r="G60" s="7">
        <v>1</v>
      </c>
      <c r="H60" s="7">
        <v>1</v>
      </c>
      <c r="I60" s="8">
        <v>1</v>
      </c>
      <c r="J60" s="7">
        <v>1</v>
      </c>
      <c r="K60" s="7">
        <v>1</v>
      </c>
      <c r="L60" s="7">
        <v>1</v>
      </c>
      <c r="M60" s="8">
        <v>0</v>
      </c>
      <c r="N60" s="8">
        <v>0</v>
      </c>
      <c r="O60" s="7">
        <v>1</v>
      </c>
      <c r="P60" s="7">
        <v>1</v>
      </c>
      <c r="Q60" s="7">
        <v>1</v>
      </c>
      <c r="R60" s="7">
        <v>0</v>
      </c>
      <c r="S60" s="10">
        <v>1</v>
      </c>
      <c r="T60" s="7">
        <v>1</v>
      </c>
      <c r="U60" s="8">
        <v>1</v>
      </c>
      <c r="V60" s="7">
        <v>1</v>
      </c>
      <c r="W60" s="7">
        <v>1</v>
      </c>
      <c r="X60" s="7">
        <v>0</v>
      </c>
      <c r="Y60" s="10">
        <v>1</v>
      </c>
      <c r="Z60" s="7">
        <v>1</v>
      </c>
      <c r="AA60" s="8">
        <v>1</v>
      </c>
      <c r="AB60" s="7">
        <v>1</v>
      </c>
      <c r="AC60" s="7">
        <v>1</v>
      </c>
      <c r="AD60" s="7">
        <v>1</v>
      </c>
      <c r="AE60" s="7">
        <v>0</v>
      </c>
      <c r="AF60" s="7">
        <v>1</v>
      </c>
      <c r="AG60" s="10">
        <v>1</v>
      </c>
      <c r="AH60" s="7">
        <v>0</v>
      </c>
      <c r="AI60" s="7">
        <v>1</v>
      </c>
      <c r="AJ60" s="7">
        <v>1</v>
      </c>
      <c r="AK60" s="7">
        <v>1</v>
      </c>
      <c r="AL60" s="7">
        <v>0</v>
      </c>
      <c r="AM60" s="7">
        <v>1</v>
      </c>
      <c r="AN60" s="7">
        <v>0</v>
      </c>
      <c r="AO60" s="7">
        <v>1</v>
      </c>
      <c r="AP60" s="8">
        <v>1</v>
      </c>
      <c r="AQ60" s="8">
        <v>1</v>
      </c>
      <c r="AR60" s="8">
        <v>1</v>
      </c>
      <c r="AS60" s="10">
        <v>1</v>
      </c>
      <c r="AT60" s="7">
        <v>1</v>
      </c>
      <c r="AU60" s="7">
        <v>1</v>
      </c>
      <c r="AV60" s="8">
        <v>1</v>
      </c>
      <c r="AW60" s="8">
        <v>1</v>
      </c>
      <c r="AX60" s="7">
        <v>1</v>
      </c>
      <c r="AY60" s="7">
        <v>0</v>
      </c>
      <c r="AZ60" s="10">
        <v>0</v>
      </c>
      <c r="BA60" s="7">
        <v>1</v>
      </c>
      <c r="BB60" s="7">
        <v>1</v>
      </c>
      <c r="BC60" s="7">
        <v>1</v>
      </c>
      <c r="BD60" t="s">
        <v>66</v>
      </c>
    </row>
    <row r="61" spans="1:58" x14ac:dyDescent="0.2">
      <c r="A61" t="s">
        <v>202</v>
      </c>
      <c r="D61">
        <v>19.13</v>
      </c>
      <c r="E61">
        <v>35</v>
      </c>
      <c r="F61" s="7">
        <v>1</v>
      </c>
      <c r="G61" s="7">
        <v>1</v>
      </c>
      <c r="H61" s="7">
        <v>0</v>
      </c>
      <c r="I61" s="8">
        <v>1</v>
      </c>
      <c r="J61" s="7">
        <v>1</v>
      </c>
      <c r="K61" s="7">
        <v>1</v>
      </c>
      <c r="L61" s="7">
        <v>1</v>
      </c>
      <c r="M61" s="8">
        <v>0</v>
      </c>
      <c r="N61" s="8">
        <v>0</v>
      </c>
      <c r="O61" s="7">
        <v>1</v>
      </c>
      <c r="P61" s="7">
        <v>1</v>
      </c>
      <c r="Q61" s="7">
        <v>1</v>
      </c>
      <c r="R61" s="7">
        <v>1</v>
      </c>
      <c r="S61" s="10">
        <v>1</v>
      </c>
      <c r="T61" s="7">
        <v>1</v>
      </c>
      <c r="U61" s="8">
        <v>0</v>
      </c>
      <c r="V61" s="7">
        <v>1</v>
      </c>
      <c r="W61" s="7">
        <v>0</v>
      </c>
      <c r="X61" s="7">
        <v>0</v>
      </c>
      <c r="Y61" s="10">
        <v>1</v>
      </c>
      <c r="Z61" s="7">
        <v>1</v>
      </c>
      <c r="AA61" s="8">
        <v>1</v>
      </c>
      <c r="AB61" s="7">
        <v>1</v>
      </c>
      <c r="AC61" s="7">
        <v>1</v>
      </c>
      <c r="AD61" s="7">
        <v>1</v>
      </c>
      <c r="AE61" s="7">
        <v>0</v>
      </c>
      <c r="AF61" s="7">
        <v>1</v>
      </c>
      <c r="AG61" s="10">
        <v>0</v>
      </c>
      <c r="AH61" s="7">
        <v>0</v>
      </c>
      <c r="AI61" s="7">
        <v>1</v>
      </c>
      <c r="AJ61" s="7">
        <v>1</v>
      </c>
      <c r="AK61" s="7">
        <v>0</v>
      </c>
      <c r="AL61" s="7">
        <v>0</v>
      </c>
      <c r="AM61" s="7">
        <v>1</v>
      </c>
      <c r="AN61" s="7">
        <v>0</v>
      </c>
      <c r="AO61" s="7">
        <v>1</v>
      </c>
      <c r="AP61" s="8">
        <v>1</v>
      </c>
      <c r="AQ61" s="8">
        <v>1</v>
      </c>
      <c r="AR61" s="8">
        <v>1</v>
      </c>
      <c r="AS61" s="10">
        <v>1</v>
      </c>
      <c r="AT61" s="7">
        <v>1</v>
      </c>
      <c r="AU61" s="7">
        <v>0</v>
      </c>
      <c r="AV61" s="8">
        <v>1</v>
      </c>
      <c r="AW61" s="8">
        <v>0</v>
      </c>
      <c r="AX61" s="7">
        <v>1</v>
      </c>
      <c r="AY61" s="7">
        <v>1</v>
      </c>
      <c r="AZ61" s="10">
        <v>0</v>
      </c>
      <c r="BA61" s="7">
        <v>1</v>
      </c>
      <c r="BB61" s="7">
        <v>1</v>
      </c>
      <c r="BC61" s="7">
        <v>1</v>
      </c>
      <c r="BD61" t="s">
        <v>61</v>
      </c>
    </row>
    <row r="62" spans="1:58" x14ac:dyDescent="0.2">
      <c r="A62" t="s">
        <v>113</v>
      </c>
      <c r="D62">
        <v>19.16</v>
      </c>
      <c r="E62">
        <v>37</v>
      </c>
      <c r="F62" s="7">
        <v>1</v>
      </c>
      <c r="G62" s="7">
        <v>0</v>
      </c>
      <c r="H62" s="7">
        <v>0</v>
      </c>
      <c r="I62" s="8">
        <v>1</v>
      </c>
      <c r="J62" s="7">
        <v>1</v>
      </c>
      <c r="K62" s="7">
        <v>0</v>
      </c>
      <c r="L62" s="7">
        <v>1</v>
      </c>
      <c r="M62" s="8">
        <v>1</v>
      </c>
      <c r="N62" s="8">
        <v>0</v>
      </c>
      <c r="O62" s="7">
        <v>1</v>
      </c>
      <c r="P62" s="7">
        <v>1</v>
      </c>
      <c r="Q62" s="7">
        <v>1</v>
      </c>
      <c r="R62" s="7">
        <v>1</v>
      </c>
      <c r="S62" s="10">
        <v>1</v>
      </c>
      <c r="T62" s="7">
        <v>1</v>
      </c>
      <c r="U62" s="8">
        <v>1</v>
      </c>
      <c r="V62" s="7">
        <v>1</v>
      </c>
      <c r="W62" s="7">
        <v>1</v>
      </c>
      <c r="X62" s="7">
        <v>1</v>
      </c>
      <c r="Y62" s="10">
        <v>1</v>
      </c>
      <c r="Z62" s="7">
        <v>1</v>
      </c>
      <c r="AA62" s="8">
        <v>1</v>
      </c>
      <c r="AB62" s="7">
        <v>1</v>
      </c>
      <c r="AC62" s="7">
        <v>1</v>
      </c>
      <c r="AD62" s="7">
        <v>1</v>
      </c>
      <c r="AE62" s="7">
        <v>0</v>
      </c>
      <c r="AF62" s="7">
        <v>1</v>
      </c>
      <c r="AG62" s="10">
        <v>1</v>
      </c>
      <c r="AH62" s="7">
        <v>0</v>
      </c>
      <c r="AI62" s="7">
        <v>1</v>
      </c>
      <c r="AJ62" s="7">
        <v>1</v>
      </c>
      <c r="AK62" s="7">
        <v>1</v>
      </c>
      <c r="AL62" s="7">
        <v>0</v>
      </c>
      <c r="AM62" s="7">
        <v>0</v>
      </c>
      <c r="AN62" s="7">
        <v>1</v>
      </c>
      <c r="AO62" s="7">
        <v>1</v>
      </c>
      <c r="AP62" s="8">
        <v>1</v>
      </c>
      <c r="AQ62" s="8">
        <v>0</v>
      </c>
      <c r="AR62" s="8">
        <v>1</v>
      </c>
      <c r="AS62" s="10">
        <v>0</v>
      </c>
      <c r="AT62" s="7">
        <v>1</v>
      </c>
      <c r="AU62" s="7">
        <v>0</v>
      </c>
      <c r="AV62" s="8">
        <v>1</v>
      </c>
      <c r="AW62" s="8">
        <v>0</v>
      </c>
      <c r="AX62" s="7">
        <v>1</v>
      </c>
      <c r="AY62" s="7">
        <v>0</v>
      </c>
      <c r="AZ62" s="10">
        <v>1</v>
      </c>
      <c r="BA62" s="7">
        <v>1</v>
      </c>
      <c r="BB62" s="7">
        <v>1</v>
      </c>
      <c r="BC62" s="7">
        <v>1</v>
      </c>
      <c r="BD62" t="s">
        <v>61</v>
      </c>
    </row>
    <row r="63" spans="1:58" x14ac:dyDescent="0.2">
      <c r="A63" t="s">
        <v>146</v>
      </c>
      <c r="D63">
        <v>19.329999999999998</v>
      </c>
      <c r="E63">
        <v>26</v>
      </c>
      <c r="F63" s="7">
        <v>1</v>
      </c>
      <c r="G63" s="7">
        <v>1</v>
      </c>
      <c r="H63" s="7">
        <v>1</v>
      </c>
      <c r="I63" s="8">
        <v>1</v>
      </c>
      <c r="J63" s="7">
        <v>1</v>
      </c>
      <c r="K63" s="7">
        <v>0</v>
      </c>
      <c r="L63" s="7">
        <v>0</v>
      </c>
      <c r="M63" s="8">
        <v>0</v>
      </c>
      <c r="N63" s="8">
        <v>1</v>
      </c>
      <c r="O63" s="7">
        <v>1</v>
      </c>
      <c r="P63" s="7">
        <v>0</v>
      </c>
      <c r="Q63" s="7">
        <v>0</v>
      </c>
      <c r="R63" s="7">
        <v>0</v>
      </c>
      <c r="S63" s="10">
        <v>1</v>
      </c>
      <c r="T63" s="7">
        <v>1</v>
      </c>
      <c r="U63" s="8">
        <v>1</v>
      </c>
      <c r="V63" s="7">
        <v>0</v>
      </c>
      <c r="W63" s="7">
        <v>0</v>
      </c>
      <c r="X63" s="7">
        <v>0</v>
      </c>
      <c r="Y63" s="10">
        <v>0</v>
      </c>
      <c r="Z63" s="7">
        <v>0</v>
      </c>
      <c r="AA63" s="8">
        <v>1</v>
      </c>
      <c r="AB63" s="7">
        <v>1</v>
      </c>
      <c r="AC63" s="7">
        <v>1</v>
      </c>
      <c r="AD63" s="7">
        <v>1</v>
      </c>
      <c r="AE63" s="7">
        <v>0</v>
      </c>
      <c r="AF63" s="7">
        <v>0</v>
      </c>
      <c r="AG63" s="10">
        <v>0</v>
      </c>
      <c r="AH63" s="7">
        <v>0</v>
      </c>
      <c r="AI63" s="7">
        <v>1</v>
      </c>
      <c r="AJ63" s="7">
        <v>1</v>
      </c>
      <c r="AK63" s="7">
        <v>0</v>
      </c>
      <c r="AL63" s="7">
        <v>0</v>
      </c>
      <c r="AM63" s="7">
        <v>1</v>
      </c>
      <c r="AN63" s="7">
        <v>0</v>
      </c>
      <c r="AO63" s="7">
        <v>1</v>
      </c>
      <c r="AP63" s="8">
        <v>0</v>
      </c>
      <c r="AQ63" s="8">
        <v>0</v>
      </c>
      <c r="AR63" s="8">
        <v>1</v>
      </c>
      <c r="AS63" s="10">
        <v>0</v>
      </c>
      <c r="AT63" s="7">
        <v>1</v>
      </c>
      <c r="AU63" s="7">
        <v>0</v>
      </c>
      <c r="AV63" s="8">
        <v>1</v>
      </c>
      <c r="AW63" s="8">
        <v>1</v>
      </c>
      <c r="AX63" s="7">
        <v>1</v>
      </c>
      <c r="AY63" s="7">
        <v>1</v>
      </c>
      <c r="AZ63" s="10">
        <v>0</v>
      </c>
      <c r="BA63" s="7">
        <v>0</v>
      </c>
      <c r="BB63" s="7">
        <v>1</v>
      </c>
      <c r="BC63" s="7">
        <v>1</v>
      </c>
      <c r="BD63" t="s">
        <v>63</v>
      </c>
    </row>
    <row r="64" spans="1:58" x14ac:dyDescent="0.2">
      <c r="A64" t="s">
        <v>79</v>
      </c>
      <c r="D64">
        <v>19.5</v>
      </c>
      <c r="E64">
        <v>37</v>
      </c>
      <c r="F64" s="7">
        <v>1</v>
      </c>
      <c r="G64" s="7">
        <v>1</v>
      </c>
      <c r="H64" s="7">
        <v>0</v>
      </c>
      <c r="I64" s="8">
        <v>1</v>
      </c>
      <c r="J64" s="7">
        <v>1</v>
      </c>
      <c r="K64" s="7">
        <v>1</v>
      </c>
      <c r="L64" s="7">
        <v>1</v>
      </c>
      <c r="M64" s="8">
        <v>0</v>
      </c>
      <c r="N64" s="8">
        <v>0</v>
      </c>
      <c r="O64" s="7">
        <v>1</v>
      </c>
      <c r="P64" s="7">
        <v>1</v>
      </c>
      <c r="Q64" s="7">
        <v>1</v>
      </c>
      <c r="R64" s="7">
        <v>1</v>
      </c>
      <c r="S64" s="10">
        <v>1</v>
      </c>
      <c r="T64" s="7">
        <v>1</v>
      </c>
      <c r="U64" s="8">
        <v>0</v>
      </c>
      <c r="V64" s="7">
        <v>1</v>
      </c>
      <c r="W64" s="7">
        <v>1</v>
      </c>
      <c r="X64" s="7">
        <v>0</v>
      </c>
      <c r="Y64" s="10">
        <v>1</v>
      </c>
      <c r="Z64" s="7">
        <v>1</v>
      </c>
      <c r="AA64" s="8">
        <v>1</v>
      </c>
      <c r="AB64" s="7">
        <v>1</v>
      </c>
      <c r="AC64" s="7">
        <v>1</v>
      </c>
      <c r="AD64" s="7">
        <v>1</v>
      </c>
      <c r="AE64" s="7">
        <v>0</v>
      </c>
      <c r="AF64" s="7">
        <v>1</v>
      </c>
      <c r="AG64" s="10">
        <v>1</v>
      </c>
      <c r="AH64" s="7">
        <v>0</v>
      </c>
      <c r="AI64" s="7">
        <v>1</v>
      </c>
      <c r="AJ64" s="7">
        <v>1</v>
      </c>
      <c r="AK64" s="7">
        <v>1</v>
      </c>
      <c r="AL64" s="7">
        <v>0</v>
      </c>
      <c r="AM64" s="7">
        <v>1</v>
      </c>
      <c r="AN64" s="7">
        <v>0</v>
      </c>
      <c r="AO64" s="7">
        <v>0</v>
      </c>
      <c r="AP64" s="8">
        <v>1</v>
      </c>
      <c r="AQ64" s="8">
        <v>1</v>
      </c>
      <c r="AR64" s="8">
        <v>1</v>
      </c>
      <c r="AS64" s="10">
        <v>1</v>
      </c>
      <c r="AT64" s="7">
        <v>1</v>
      </c>
      <c r="AU64" s="7">
        <v>0</v>
      </c>
      <c r="AV64" s="8">
        <v>1</v>
      </c>
      <c r="AW64" s="8">
        <v>1</v>
      </c>
      <c r="AX64" s="7">
        <v>1</v>
      </c>
      <c r="AY64" s="7">
        <v>1</v>
      </c>
      <c r="AZ64" s="10">
        <v>0</v>
      </c>
      <c r="BA64" s="7">
        <v>0</v>
      </c>
      <c r="BB64" s="7">
        <v>1</v>
      </c>
      <c r="BC64" s="7">
        <v>1</v>
      </c>
      <c r="BD64" t="s">
        <v>61</v>
      </c>
    </row>
    <row r="67" spans="2:55" x14ac:dyDescent="0.2">
      <c r="B67" t="s">
        <v>316</v>
      </c>
      <c r="E67">
        <v>63</v>
      </c>
    </row>
    <row r="68" spans="2:55" x14ac:dyDescent="0.2">
      <c r="B68" t="s">
        <v>254</v>
      </c>
      <c r="E68">
        <f>AVERAGE(D2:D64)</f>
        <v>14.182580645161286</v>
      </c>
    </row>
    <row r="69" spans="2:55" x14ac:dyDescent="0.2">
      <c r="B69" t="s">
        <v>253</v>
      </c>
      <c r="E69">
        <f>AVERAGE(E2:E64)</f>
        <v>35.61904761904762</v>
      </c>
    </row>
    <row r="70" spans="2:55" x14ac:dyDescent="0.2">
      <c r="B70" t="s">
        <v>317</v>
      </c>
      <c r="F70" s="7">
        <f>COUNTIF(F2:F64,"=1")</f>
        <v>63</v>
      </c>
      <c r="G70" s="7">
        <f t="shared" ref="G70:BC70" si="0">COUNTIF(G2:G64,"=1")</f>
        <v>39</v>
      </c>
      <c r="H70" s="7">
        <f t="shared" si="0"/>
        <v>43</v>
      </c>
      <c r="I70" s="8">
        <f t="shared" si="0"/>
        <v>55</v>
      </c>
      <c r="J70" s="7">
        <f t="shared" si="0"/>
        <v>53</v>
      </c>
      <c r="K70" s="7">
        <f t="shared" si="0"/>
        <v>52</v>
      </c>
      <c r="L70" s="7">
        <f t="shared" si="0"/>
        <v>54</v>
      </c>
      <c r="M70" s="8">
        <f t="shared" si="0"/>
        <v>8</v>
      </c>
      <c r="N70" s="8">
        <f t="shared" si="0"/>
        <v>31</v>
      </c>
      <c r="O70" s="7">
        <f t="shared" si="0"/>
        <v>52</v>
      </c>
      <c r="P70" s="7">
        <f t="shared" si="0"/>
        <v>50</v>
      </c>
      <c r="Q70" s="7">
        <f t="shared" si="0"/>
        <v>45</v>
      </c>
      <c r="R70" s="7">
        <f t="shared" si="0"/>
        <v>52</v>
      </c>
      <c r="S70" s="10">
        <f t="shared" si="0"/>
        <v>61</v>
      </c>
      <c r="T70" s="7">
        <f t="shared" si="0"/>
        <v>61</v>
      </c>
      <c r="U70" s="8">
        <f t="shared" si="0"/>
        <v>39</v>
      </c>
      <c r="V70" s="7">
        <f t="shared" si="0"/>
        <v>56</v>
      </c>
      <c r="W70" s="7">
        <f t="shared" si="0"/>
        <v>45</v>
      </c>
      <c r="X70" s="7">
        <f t="shared" si="0"/>
        <v>16</v>
      </c>
      <c r="Y70" s="10">
        <f t="shared" si="0"/>
        <v>32</v>
      </c>
      <c r="Z70" s="7">
        <f t="shared" si="0"/>
        <v>57</v>
      </c>
      <c r="AA70" s="8">
        <f t="shared" si="0"/>
        <v>53</v>
      </c>
      <c r="AB70" s="7">
        <f t="shared" si="0"/>
        <v>63</v>
      </c>
      <c r="AC70" s="7">
        <f t="shared" si="0"/>
        <v>62</v>
      </c>
      <c r="AD70" s="7">
        <f t="shared" si="0"/>
        <v>58</v>
      </c>
      <c r="AE70" s="7">
        <f t="shared" si="0"/>
        <v>39</v>
      </c>
      <c r="AF70" s="7">
        <f t="shared" si="0"/>
        <v>56</v>
      </c>
      <c r="AG70" s="10">
        <f t="shared" si="0"/>
        <v>25</v>
      </c>
      <c r="AH70" s="7">
        <f t="shared" si="0"/>
        <v>18</v>
      </c>
      <c r="AI70" s="7">
        <f t="shared" si="0"/>
        <v>54</v>
      </c>
      <c r="AJ70" s="7">
        <f t="shared" si="0"/>
        <v>53</v>
      </c>
      <c r="AK70" s="7">
        <f t="shared" si="0"/>
        <v>40</v>
      </c>
      <c r="AL70" s="7">
        <f t="shared" si="0"/>
        <v>23</v>
      </c>
      <c r="AM70" s="7">
        <f t="shared" si="0"/>
        <v>54</v>
      </c>
      <c r="AN70" s="7">
        <f t="shared" si="0"/>
        <v>23</v>
      </c>
      <c r="AO70" s="7">
        <f t="shared" si="0"/>
        <v>48</v>
      </c>
      <c r="AP70" s="8">
        <f t="shared" si="0"/>
        <v>47</v>
      </c>
      <c r="AQ70" s="8">
        <f t="shared" si="0"/>
        <v>56</v>
      </c>
      <c r="AR70" s="8">
        <f t="shared" si="0"/>
        <v>61</v>
      </c>
      <c r="AS70" s="10">
        <f t="shared" si="0"/>
        <v>39</v>
      </c>
      <c r="AT70" s="7">
        <f t="shared" si="0"/>
        <v>52</v>
      </c>
      <c r="AU70" s="7">
        <f t="shared" si="0"/>
        <v>33</v>
      </c>
      <c r="AV70" s="8">
        <f t="shared" si="0"/>
        <v>39</v>
      </c>
      <c r="AW70" s="8">
        <f t="shared" si="0"/>
        <v>39</v>
      </c>
      <c r="AX70" s="7">
        <f t="shared" si="0"/>
        <v>39</v>
      </c>
      <c r="AY70" s="7">
        <f t="shared" si="0"/>
        <v>34</v>
      </c>
      <c r="AZ70" s="10">
        <f t="shared" si="0"/>
        <v>12</v>
      </c>
      <c r="BA70" s="7">
        <f t="shared" si="0"/>
        <v>50</v>
      </c>
      <c r="BB70" s="7">
        <f t="shared" si="0"/>
        <v>61</v>
      </c>
      <c r="BC70" s="7">
        <f t="shared" si="0"/>
        <v>49</v>
      </c>
    </row>
    <row r="73" spans="2:55" x14ac:dyDescent="0.2">
      <c r="B73" t="s">
        <v>308</v>
      </c>
      <c r="F73" s="7">
        <f>SUM(S70,Y70,AG70,AS70,AZ70)</f>
        <v>169</v>
      </c>
    </row>
    <row r="74" spans="2:55" x14ac:dyDescent="0.2">
      <c r="B74" t="s">
        <v>309</v>
      </c>
      <c r="F74" s="7">
        <f>SUM(F70:H70,J70:L70,O70:R70,T70,V70:X70,Z70,AB70:AF70,AH70:AO70,AT70:AU70,AX70:AY70,BA70:BC70)</f>
        <v>1647</v>
      </c>
    </row>
    <row r="75" spans="2:55" x14ac:dyDescent="0.2">
      <c r="B75" t="s">
        <v>310</v>
      </c>
      <c r="F75" s="7">
        <f>SUM(I70,M70:N70,U70,AA70,AP70:AR70,AV70:AW70)</f>
        <v>428</v>
      </c>
    </row>
    <row r="77" spans="2:55" x14ac:dyDescent="0.2">
      <c r="B77" t="s">
        <v>311</v>
      </c>
      <c r="F77" s="7">
        <f>COUNTIF(E2:E64,"&lt;=10")</f>
        <v>0</v>
      </c>
    </row>
    <row r="78" spans="2:55" x14ac:dyDescent="0.2">
      <c r="B78" t="s">
        <v>312</v>
      </c>
      <c r="F78" s="7">
        <f>COUNTIF(E2:E64,"&lt;=20")-COUNTIF(E2:E64,"&lt;=10")</f>
        <v>0</v>
      </c>
    </row>
    <row r="79" spans="2:55" x14ac:dyDescent="0.2">
      <c r="B79" t="s">
        <v>313</v>
      </c>
      <c r="F79" s="7">
        <f>COUNTIF(E2:E64,"&lt;=30")-COUNTIF(E2:E64,"&lt;=20")</f>
        <v>12</v>
      </c>
    </row>
    <row r="80" spans="2:55" x14ac:dyDescent="0.2">
      <c r="B80" t="s">
        <v>314</v>
      </c>
      <c r="F80" s="7">
        <f>COUNTIF(E2:E64,"&lt;=40")-COUNTIF(E2:E64,"&lt;=30")</f>
        <v>38</v>
      </c>
    </row>
    <row r="81" spans="2:6" x14ac:dyDescent="0.2">
      <c r="B81" t="s">
        <v>315</v>
      </c>
      <c r="F81" s="7">
        <f>COUNTIF(E2:E64,"&lt;=50")-COUNTIF(E2:E64,"&lt;=40")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topLeftCell="A19" workbookViewId="0">
      <selection activeCell="F42" sqref="F42"/>
    </sheetView>
  </sheetViews>
  <sheetFormatPr defaultRowHeight="12.75" x14ac:dyDescent="0.2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6" s="2" customFormat="1" x14ac:dyDescent="0.2">
      <c r="A1" s="2" t="s">
        <v>248</v>
      </c>
      <c r="F1" s="7"/>
      <c r="G1" s="7"/>
      <c r="H1" s="7"/>
      <c r="I1" s="8"/>
      <c r="J1" s="7"/>
      <c r="K1" s="7"/>
      <c r="L1" s="7"/>
      <c r="M1" s="8"/>
      <c r="N1" s="8"/>
      <c r="O1" s="7"/>
      <c r="P1" s="7"/>
      <c r="Q1" s="7"/>
      <c r="R1" s="7"/>
      <c r="S1" s="10"/>
      <c r="T1" s="7"/>
      <c r="U1" s="8"/>
      <c r="V1" s="7"/>
      <c r="W1" s="7"/>
      <c r="X1" s="7"/>
      <c r="Y1" s="10"/>
      <c r="Z1" s="7"/>
      <c r="AA1" s="8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8"/>
      <c r="AQ1" s="8"/>
      <c r="AR1" s="8"/>
      <c r="AS1" s="10"/>
      <c r="AT1" s="7"/>
      <c r="AU1" s="7"/>
      <c r="AV1" s="8"/>
      <c r="AW1" s="8"/>
      <c r="AX1" s="7"/>
      <c r="AY1" s="7"/>
      <c r="AZ1" s="10"/>
      <c r="BA1" s="7"/>
      <c r="BB1" s="7"/>
      <c r="BC1" s="7"/>
    </row>
    <row r="2" spans="1:56" x14ac:dyDescent="0.2">
      <c r="A2" t="s">
        <v>84</v>
      </c>
      <c r="D2">
        <v>20.27</v>
      </c>
      <c r="E2">
        <v>26</v>
      </c>
      <c r="F2" s="7">
        <v>1</v>
      </c>
      <c r="G2" s="7">
        <v>1</v>
      </c>
      <c r="H2" s="7">
        <v>0</v>
      </c>
      <c r="I2" s="8">
        <v>1</v>
      </c>
      <c r="J2" s="7">
        <v>1</v>
      </c>
      <c r="K2" s="7">
        <v>1</v>
      </c>
      <c r="L2" s="7">
        <v>1</v>
      </c>
      <c r="M2" s="8">
        <v>0</v>
      </c>
      <c r="N2" s="8">
        <v>1</v>
      </c>
      <c r="O2" s="7">
        <v>1</v>
      </c>
      <c r="P2" s="7">
        <v>0</v>
      </c>
      <c r="Q2" s="7">
        <v>0</v>
      </c>
      <c r="R2" s="7">
        <v>0</v>
      </c>
      <c r="S2" s="10">
        <v>1</v>
      </c>
      <c r="T2" s="7">
        <v>1</v>
      </c>
      <c r="U2" s="8">
        <v>1</v>
      </c>
      <c r="V2" s="7">
        <v>1</v>
      </c>
      <c r="W2" s="7">
        <v>1</v>
      </c>
      <c r="X2" s="7">
        <v>0</v>
      </c>
      <c r="Y2" s="10">
        <v>1</v>
      </c>
      <c r="Z2" s="7">
        <v>0</v>
      </c>
      <c r="AA2" s="8">
        <v>1</v>
      </c>
      <c r="AB2" s="7">
        <v>1</v>
      </c>
      <c r="AC2" s="7">
        <v>0</v>
      </c>
      <c r="AD2" s="7">
        <v>0</v>
      </c>
      <c r="AE2" s="7">
        <v>0</v>
      </c>
      <c r="AF2" s="7">
        <v>1</v>
      </c>
      <c r="AG2" s="10">
        <v>0</v>
      </c>
      <c r="AH2" s="7">
        <v>0</v>
      </c>
      <c r="AI2" s="7">
        <v>0</v>
      </c>
      <c r="AJ2" s="7">
        <v>1</v>
      </c>
      <c r="AK2" s="7">
        <v>1</v>
      </c>
      <c r="AL2" s="7">
        <v>0</v>
      </c>
      <c r="AM2" s="7">
        <v>1</v>
      </c>
      <c r="AN2" s="7">
        <v>0</v>
      </c>
      <c r="AO2" s="7">
        <v>0</v>
      </c>
      <c r="AP2" s="8">
        <v>0</v>
      </c>
      <c r="AQ2" s="8">
        <v>1</v>
      </c>
      <c r="AR2" s="8">
        <v>0</v>
      </c>
      <c r="AS2" s="10">
        <v>0</v>
      </c>
      <c r="AT2" s="7">
        <v>1</v>
      </c>
      <c r="AU2" s="7">
        <v>1</v>
      </c>
      <c r="AV2" s="8">
        <v>1</v>
      </c>
      <c r="AW2" s="8">
        <v>0</v>
      </c>
      <c r="AX2" s="7">
        <v>0</v>
      </c>
      <c r="AY2" s="7">
        <v>1</v>
      </c>
      <c r="AZ2" s="10">
        <v>0</v>
      </c>
      <c r="BA2" s="7">
        <v>0</v>
      </c>
      <c r="BB2" s="7">
        <v>1</v>
      </c>
      <c r="BC2" s="7">
        <v>0</v>
      </c>
      <c r="BD2" t="s">
        <v>63</v>
      </c>
    </row>
    <row r="3" spans="1:56" x14ac:dyDescent="0.2">
      <c r="A3" t="s">
        <v>116</v>
      </c>
      <c r="D3">
        <v>20.3</v>
      </c>
      <c r="E3">
        <v>28</v>
      </c>
      <c r="F3" s="7">
        <v>1</v>
      </c>
      <c r="G3" s="7">
        <v>1</v>
      </c>
      <c r="H3" s="7">
        <v>1</v>
      </c>
      <c r="I3" s="8">
        <v>1</v>
      </c>
      <c r="J3" s="7">
        <v>1</v>
      </c>
      <c r="K3" s="7">
        <v>0</v>
      </c>
      <c r="L3" s="7">
        <v>0</v>
      </c>
      <c r="M3" s="8">
        <v>0</v>
      </c>
      <c r="N3" s="8">
        <v>0</v>
      </c>
      <c r="O3" s="7">
        <v>0</v>
      </c>
      <c r="P3" s="7">
        <v>0</v>
      </c>
      <c r="Q3" s="7">
        <v>0</v>
      </c>
      <c r="R3" s="7">
        <v>1</v>
      </c>
      <c r="S3" s="10">
        <v>0</v>
      </c>
      <c r="T3" s="7">
        <v>1</v>
      </c>
      <c r="U3" s="8">
        <v>0</v>
      </c>
      <c r="V3" s="7">
        <v>1</v>
      </c>
      <c r="W3" s="7">
        <v>1</v>
      </c>
      <c r="X3" s="7">
        <v>1</v>
      </c>
      <c r="Y3" s="10">
        <v>1</v>
      </c>
      <c r="Z3" s="7">
        <v>0</v>
      </c>
      <c r="AA3" s="8">
        <v>1</v>
      </c>
      <c r="AB3" s="7">
        <v>1</v>
      </c>
      <c r="AC3" s="7">
        <v>0</v>
      </c>
      <c r="AD3" s="7">
        <v>1</v>
      </c>
      <c r="AE3" s="7">
        <v>1</v>
      </c>
      <c r="AF3" s="7">
        <v>0</v>
      </c>
      <c r="AG3" s="10">
        <v>1</v>
      </c>
      <c r="AH3" s="7">
        <v>0</v>
      </c>
      <c r="AI3" s="7">
        <v>1</v>
      </c>
      <c r="AJ3" s="7">
        <v>1</v>
      </c>
      <c r="AK3" s="7">
        <v>0</v>
      </c>
      <c r="AL3" s="7">
        <v>1</v>
      </c>
      <c r="AM3" s="7">
        <v>1</v>
      </c>
      <c r="AN3" s="7">
        <v>1</v>
      </c>
      <c r="AO3" s="7">
        <v>1</v>
      </c>
      <c r="AP3" s="8">
        <v>1</v>
      </c>
      <c r="AQ3" s="8">
        <v>0</v>
      </c>
      <c r="AR3" s="8">
        <v>0</v>
      </c>
      <c r="AS3" s="10">
        <v>0</v>
      </c>
      <c r="AT3" s="7">
        <v>1</v>
      </c>
      <c r="AU3" s="7">
        <v>0</v>
      </c>
      <c r="AV3" s="8">
        <v>1</v>
      </c>
      <c r="AW3" s="8">
        <v>1</v>
      </c>
      <c r="AX3" s="7">
        <v>0</v>
      </c>
      <c r="AY3" s="7">
        <v>0</v>
      </c>
      <c r="AZ3" s="10">
        <v>0</v>
      </c>
      <c r="BA3" s="7">
        <v>1</v>
      </c>
      <c r="BB3" s="7">
        <v>1</v>
      </c>
      <c r="BC3" s="7">
        <v>0</v>
      </c>
      <c r="BD3" t="s">
        <v>63</v>
      </c>
    </row>
    <row r="4" spans="1:56" x14ac:dyDescent="0.2">
      <c r="A4" t="s">
        <v>221</v>
      </c>
      <c r="D4">
        <v>20.420000000000002</v>
      </c>
      <c r="E4">
        <v>41</v>
      </c>
      <c r="F4" s="7">
        <v>1</v>
      </c>
      <c r="G4" s="7">
        <v>1</v>
      </c>
      <c r="H4" s="7">
        <v>1</v>
      </c>
      <c r="I4" s="8">
        <v>1</v>
      </c>
      <c r="J4" s="7">
        <v>1</v>
      </c>
      <c r="K4" s="7">
        <v>1</v>
      </c>
      <c r="L4" s="7">
        <v>1</v>
      </c>
      <c r="M4" s="8">
        <v>0</v>
      </c>
      <c r="N4" s="8">
        <v>1</v>
      </c>
      <c r="O4" s="7">
        <v>1</v>
      </c>
      <c r="P4" s="7">
        <v>1</v>
      </c>
      <c r="Q4" s="7">
        <v>0</v>
      </c>
      <c r="R4" s="7">
        <v>1</v>
      </c>
      <c r="S4" s="10">
        <v>1</v>
      </c>
      <c r="T4" s="7">
        <v>1</v>
      </c>
      <c r="U4" s="8">
        <v>0</v>
      </c>
      <c r="V4" s="7">
        <v>1</v>
      </c>
      <c r="W4" s="7">
        <v>1</v>
      </c>
      <c r="X4" s="7">
        <v>0</v>
      </c>
      <c r="Y4" s="10">
        <v>1</v>
      </c>
      <c r="Z4" s="7">
        <v>0</v>
      </c>
      <c r="AA4" s="8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10">
        <v>1</v>
      </c>
      <c r="AH4" s="7">
        <v>0</v>
      </c>
      <c r="AI4" s="7">
        <v>1</v>
      </c>
      <c r="AJ4" s="7">
        <v>1</v>
      </c>
      <c r="AK4" s="7">
        <v>1</v>
      </c>
      <c r="AL4" s="7">
        <v>0</v>
      </c>
      <c r="AM4" s="7">
        <v>1</v>
      </c>
      <c r="AN4" s="7">
        <v>1</v>
      </c>
      <c r="AO4" s="7">
        <v>1</v>
      </c>
      <c r="AP4" s="8">
        <v>1</v>
      </c>
      <c r="AQ4" s="8">
        <v>1</v>
      </c>
      <c r="AR4" s="8">
        <v>1</v>
      </c>
      <c r="AS4" s="10">
        <v>1</v>
      </c>
      <c r="AT4" s="7">
        <v>1</v>
      </c>
      <c r="AU4" s="7">
        <v>1</v>
      </c>
      <c r="AV4" s="8">
        <v>1</v>
      </c>
      <c r="AW4" s="8">
        <v>1</v>
      </c>
      <c r="AX4" s="7">
        <v>1</v>
      </c>
      <c r="AY4" s="7">
        <v>0</v>
      </c>
      <c r="AZ4" s="10">
        <v>0</v>
      </c>
      <c r="BA4" s="7">
        <v>1</v>
      </c>
      <c r="BB4" s="7">
        <v>1</v>
      </c>
      <c r="BC4" s="7">
        <v>1</v>
      </c>
      <c r="BD4" t="s">
        <v>66</v>
      </c>
    </row>
    <row r="5" spans="1:56" x14ac:dyDescent="0.2">
      <c r="A5" t="s">
        <v>226</v>
      </c>
      <c r="D5">
        <v>20.47</v>
      </c>
      <c r="E5">
        <v>41</v>
      </c>
      <c r="F5" s="7">
        <v>1</v>
      </c>
      <c r="G5" s="7">
        <v>1</v>
      </c>
      <c r="H5" s="7">
        <v>1</v>
      </c>
      <c r="I5" s="8">
        <v>1</v>
      </c>
      <c r="J5" s="7">
        <v>1</v>
      </c>
      <c r="K5" s="7">
        <v>1</v>
      </c>
      <c r="L5" s="7">
        <v>1</v>
      </c>
      <c r="M5" s="8">
        <v>0</v>
      </c>
      <c r="N5" s="8">
        <v>1</v>
      </c>
      <c r="O5" s="7">
        <v>1</v>
      </c>
      <c r="P5" s="7">
        <v>1</v>
      </c>
      <c r="Q5" s="7">
        <v>0</v>
      </c>
      <c r="R5" s="7">
        <v>1</v>
      </c>
      <c r="S5" s="10">
        <v>1</v>
      </c>
      <c r="T5" s="7">
        <v>1</v>
      </c>
      <c r="U5" s="8">
        <v>0</v>
      </c>
      <c r="V5" s="7">
        <v>1</v>
      </c>
      <c r="W5" s="7">
        <v>1</v>
      </c>
      <c r="X5" s="7">
        <v>0</v>
      </c>
      <c r="Y5" s="10">
        <v>0</v>
      </c>
      <c r="Z5" s="7">
        <v>1</v>
      </c>
      <c r="AA5" s="8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10">
        <v>1</v>
      </c>
      <c r="AH5" s="7">
        <v>0</v>
      </c>
      <c r="AI5" s="7">
        <v>1</v>
      </c>
      <c r="AJ5" s="7">
        <v>1</v>
      </c>
      <c r="AK5" s="7">
        <v>1</v>
      </c>
      <c r="AL5" s="7">
        <v>0</v>
      </c>
      <c r="AM5" s="7">
        <v>1</v>
      </c>
      <c r="AN5" s="7">
        <v>1</v>
      </c>
      <c r="AO5" s="7">
        <v>1</v>
      </c>
      <c r="AP5" s="8">
        <v>1</v>
      </c>
      <c r="AQ5" s="8">
        <v>1</v>
      </c>
      <c r="AR5" s="8">
        <v>1</v>
      </c>
      <c r="AS5" s="10">
        <v>1</v>
      </c>
      <c r="AT5" s="7">
        <v>1</v>
      </c>
      <c r="AU5" s="7">
        <v>1</v>
      </c>
      <c r="AV5" s="8">
        <v>1</v>
      </c>
      <c r="AW5" s="8">
        <v>1</v>
      </c>
      <c r="AX5" s="7">
        <v>1</v>
      </c>
      <c r="AY5" s="7">
        <v>0</v>
      </c>
      <c r="AZ5" s="10">
        <v>0</v>
      </c>
      <c r="BA5" s="7">
        <v>1</v>
      </c>
      <c r="BB5" s="7">
        <v>1</v>
      </c>
      <c r="BC5" s="7">
        <v>1</v>
      </c>
      <c r="BD5" t="s">
        <v>66</v>
      </c>
    </row>
    <row r="6" spans="1:56" x14ac:dyDescent="0.2">
      <c r="A6" t="s">
        <v>211</v>
      </c>
      <c r="D6">
        <v>20.6</v>
      </c>
      <c r="E6">
        <v>33</v>
      </c>
      <c r="F6" s="7">
        <v>1</v>
      </c>
      <c r="G6" s="7">
        <v>0</v>
      </c>
      <c r="H6" s="7">
        <v>1</v>
      </c>
      <c r="I6" s="8">
        <v>1</v>
      </c>
      <c r="J6" s="7">
        <v>0</v>
      </c>
      <c r="K6" s="7">
        <v>1</v>
      </c>
      <c r="L6" s="7">
        <v>1</v>
      </c>
      <c r="M6" s="8">
        <v>0</v>
      </c>
      <c r="N6" s="8">
        <v>0</v>
      </c>
      <c r="O6" s="7">
        <v>1</v>
      </c>
      <c r="P6" s="7">
        <v>1</v>
      </c>
      <c r="Q6" s="7">
        <v>1</v>
      </c>
      <c r="R6" s="7">
        <v>0</v>
      </c>
      <c r="S6" s="10">
        <v>1</v>
      </c>
      <c r="T6" s="7">
        <v>1</v>
      </c>
      <c r="U6" s="8">
        <v>1</v>
      </c>
      <c r="V6" s="7">
        <v>1</v>
      </c>
      <c r="W6" s="7">
        <v>0</v>
      </c>
      <c r="X6" s="7">
        <v>0</v>
      </c>
      <c r="Y6" s="10">
        <v>0</v>
      </c>
      <c r="Z6" s="7">
        <v>1</v>
      </c>
      <c r="AA6" s="8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10">
        <v>0</v>
      </c>
      <c r="AH6" s="7">
        <v>0</v>
      </c>
      <c r="AI6" s="7">
        <v>1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8">
        <v>1</v>
      </c>
      <c r="AQ6" s="8">
        <v>1</v>
      </c>
      <c r="AR6" s="8">
        <v>1</v>
      </c>
      <c r="AS6" s="10">
        <v>0</v>
      </c>
      <c r="AT6" s="7">
        <v>1</v>
      </c>
      <c r="AU6" s="7">
        <v>1</v>
      </c>
      <c r="AV6" s="8">
        <v>0</v>
      </c>
      <c r="AW6" s="8">
        <v>0</v>
      </c>
      <c r="AX6" s="7">
        <v>0</v>
      </c>
      <c r="AY6" s="7">
        <v>0</v>
      </c>
      <c r="AZ6" s="10">
        <v>1</v>
      </c>
      <c r="BA6" s="7">
        <v>1</v>
      </c>
      <c r="BB6" s="7">
        <v>1</v>
      </c>
      <c r="BC6" s="7">
        <v>1</v>
      </c>
      <c r="BD6" t="s">
        <v>61</v>
      </c>
    </row>
    <row r="7" spans="1:56" x14ac:dyDescent="0.2">
      <c r="A7" t="s">
        <v>141</v>
      </c>
      <c r="D7">
        <v>21.1</v>
      </c>
      <c r="E7">
        <v>36</v>
      </c>
      <c r="F7" s="7">
        <v>1</v>
      </c>
      <c r="G7" s="7">
        <v>1</v>
      </c>
      <c r="H7" s="7">
        <v>1</v>
      </c>
      <c r="I7" s="8">
        <v>1</v>
      </c>
      <c r="J7" s="7">
        <v>1</v>
      </c>
      <c r="K7" s="7">
        <v>0</v>
      </c>
      <c r="L7" s="7">
        <v>1</v>
      </c>
      <c r="M7" s="8">
        <v>0</v>
      </c>
      <c r="N7" s="8">
        <v>0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7">
        <v>1</v>
      </c>
      <c r="U7" s="8">
        <v>0</v>
      </c>
      <c r="V7" s="7">
        <v>1</v>
      </c>
      <c r="W7" s="7">
        <v>1</v>
      </c>
      <c r="X7" s="7">
        <v>0</v>
      </c>
      <c r="Y7" s="10">
        <v>0</v>
      </c>
      <c r="Z7" s="7">
        <v>1</v>
      </c>
      <c r="AA7" s="8">
        <v>1</v>
      </c>
      <c r="AB7" s="7">
        <v>1</v>
      </c>
      <c r="AC7" s="7">
        <v>1</v>
      </c>
      <c r="AD7" s="7">
        <v>1</v>
      </c>
      <c r="AE7" s="7">
        <v>0</v>
      </c>
      <c r="AF7" s="7">
        <v>1</v>
      </c>
      <c r="AG7" s="10">
        <v>0</v>
      </c>
      <c r="AH7" s="7">
        <v>0</v>
      </c>
      <c r="AI7" s="7">
        <v>1</v>
      </c>
      <c r="AJ7" s="7">
        <v>1</v>
      </c>
      <c r="AK7" s="7">
        <v>1</v>
      </c>
      <c r="AL7" s="7">
        <v>0</v>
      </c>
      <c r="AM7" s="7">
        <v>1</v>
      </c>
      <c r="AN7" s="7">
        <v>0</v>
      </c>
      <c r="AO7" s="7">
        <v>0</v>
      </c>
      <c r="AP7" s="8">
        <v>1</v>
      </c>
      <c r="AQ7" s="8">
        <v>1</v>
      </c>
      <c r="AR7" s="8">
        <v>1</v>
      </c>
      <c r="AS7" s="10">
        <v>1</v>
      </c>
      <c r="AT7" s="7">
        <v>1</v>
      </c>
      <c r="AU7" s="7">
        <v>0</v>
      </c>
      <c r="AV7" s="8">
        <v>1</v>
      </c>
      <c r="AW7" s="8">
        <v>1</v>
      </c>
      <c r="AX7" s="7">
        <v>1</v>
      </c>
      <c r="AY7" s="7">
        <v>1</v>
      </c>
      <c r="AZ7" s="10">
        <v>1</v>
      </c>
      <c r="BA7" s="7">
        <v>0</v>
      </c>
      <c r="BB7" s="7">
        <v>1</v>
      </c>
      <c r="BC7" s="7">
        <v>1</v>
      </c>
      <c r="BD7" t="s">
        <v>61</v>
      </c>
    </row>
    <row r="8" spans="1:56" x14ac:dyDescent="0.2">
      <c r="A8" t="s">
        <v>192</v>
      </c>
      <c r="D8">
        <v>21.17</v>
      </c>
      <c r="E8">
        <v>38</v>
      </c>
      <c r="F8" s="7">
        <v>1</v>
      </c>
      <c r="G8" s="7">
        <v>1</v>
      </c>
      <c r="H8" s="7">
        <v>1</v>
      </c>
      <c r="I8" s="8">
        <v>1</v>
      </c>
      <c r="J8" s="7">
        <v>1</v>
      </c>
      <c r="K8" s="7">
        <v>1</v>
      </c>
      <c r="L8" s="7">
        <v>1</v>
      </c>
      <c r="M8" s="8">
        <v>0</v>
      </c>
      <c r="N8" s="8">
        <v>1</v>
      </c>
      <c r="O8" s="7">
        <v>1</v>
      </c>
      <c r="P8" s="7">
        <v>1</v>
      </c>
      <c r="Q8" s="7">
        <v>1</v>
      </c>
      <c r="R8" s="7">
        <v>1</v>
      </c>
      <c r="S8" s="10">
        <v>1</v>
      </c>
      <c r="T8" s="7">
        <v>1</v>
      </c>
      <c r="U8" s="8">
        <v>0</v>
      </c>
      <c r="V8" s="7">
        <v>1</v>
      </c>
      <c r="W8" s="7">
        <v>1</v>
      </c>
      <c r="X8" s="7">
        <v>0</v>
      </c>
      <c r="Y8" s="10">
        <v>0</v>
      </c>
      <c r="Z8" s="7">
        <v>1</v>
      </c>
      <c r="AA8" s="8">
        <v>1</v>
      </c>
      <c r="AB8" s="7">
        <v>1</v>
      </c>
      <c r="AC8" s="7">
        <v>1</v>
      </c>
      <c r="AD8" s="7">
        <v>1</v>
      </c>
      <c r="AE8" s="7">
        <v>0</v>
      </c>
      <c r="AF8" s="7">
        <v>1</v>
      </c>
      <c r="AG8" s="10">
        <v>1</v>
      </c>
      <c r="AH8" s="7">
        <v>0</v>
      </c>
      <c r="AI8" s="7">
        <v>1</v>
      </c>
      <c r="AJ8" s="7">
        <v>1</v>
      </c>
      <c r="AK8" s="7">
        <v>1</v>
      </c>
      <c r="AL8" s="7">
        <v>0</v>
      </c>
      <c r="AM8" s="7">
        <v>1</v>
      </c>
      <c r="AN8" s="7">
        <v>0</v>
      </c>
      <c r="AO8" s="7">
        <v>0</v>
      </c>
      <c r="AP8" s="8">
        <v>1</v>
      </c>
      <c r="AQ8" s="8">
        <v>1</v>
      </c>
      <c r="AR8" s="8">
        <v>1</v>
      </c>
      <c r="AS8" s="10">
        <v>1</v>
      </c>
      <c r="AT8" s="7">
        <v>1</v>
      </c>
      <c r="AU8" s="7">
        <v>0</v>
      </c>
      <c r="AV8" s="8">
        <v>1</v>
      </c>
      <c r="AW8" s="8">
        <v>1</v>
      </c>
      <c r="AX8" s="7">
        <v>1</v>
      </c>
      <c r="AY8" s="7">
        <v>1</v>
      </c>
      <c r="AZ8" s="10">
        <v>0</v>
      </c>
      <c r="BA8" s="7">
        <v>0</v>
      </c>
      <c r="BB8" s="7">
        <v>1</v>
      </c>
      <c r="BC8" s="7">
        <v>1</v>
      </c>
      <c r="BD8" t="s">
        <v>66</v>
      </c>
    </row>
    <row r="9" spans="1:56" x14ac:dyDescent="0.2">
      <c r="A9" t="s">
        <v>157</v>
      </c>
      <c r="D9">
        <v>22.3</v>
      </c>
      <c r="E9">
        <v>37</v>
      </c>
      <c r="F9" s="7">
        <v>1</v>
      </c>
      <c r="G9" s="7">
        <v>1</v>
      </c>
      <c r="H9" s="7">
        <v>1</v>
      </c>
      <c r="I9" s="8">
        <v>1</v>
      </c>
      <c r="J9" s="7">
        <v>1</v>
      </c>
      <c r="K9" s="7">
        <v>1</v>
      </c>
      <c r="L9" s="7">
        <v>1</v>
      </c>
      <c r="M9" s="8">
        <v>0</v>
      </c>
      <c r="N9" s="8">
        <v>0</v>
      </c>
      <c r="O9" s="7">
        <v>1</v>
      </c>
      <c r="P9" s="7">
        <v>1</v>
      </c>
      <c r="Q9" s="7">
        <v>1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1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0</v>
      </c>
      <c r="AF9" s="7">
        <v>1</v>
      </c>
      <c r="AG9" s="10">
        <v>0</v>
      </c>
      <c r="AH9" s="7">
        <v>0</v>
      </c>
      <c r="AI9" s="7">
        <v>1</v>
      </c>
      <c r="AJ9" s="7">
        <v>1</v>
      </c>
      <c r="AK9" s="7">
        <v>1</v>
      </c>
      <c r="AL9" s="7">
        <v>0</v>
      </c>
      <c r="AM9" s="7">
        <v>1</v>
      </c>
      <c r="AN9" s="7">
        <v>0</v>
      </c>
      <c r="AO9" s="7">
        <v>0</v>
      </c>
      <c r="AP9" s="8">
        <v>1</v>
      </c>
      <c r="AQ9" s="8">
        <v>1</v>
      </c>
      <c r="AR9" s="8">
        <v>1</v>
      </c>
      <c r="AS9" s="10">
        <v>1</v>
      </c>
      <c r="AT9" s="7">
        <v>1</v>
      </c>
      <c r="AU9" s="7">
        <v>0</v>
      </c>
      <c r="AV9" s="8">
        <v>1</v>
      </c>
      <c r="AW9" s="8">
        <v>1</v>
      </c>
      <c r="AX9" s="7">
        <v>1</v>
      </c>
      <c r="AY9" s="7">
        <v>1</v>
      </c>
      <c r="AZ9" s="10">
        <v>0</v>
      </c>
      <c r="BA9" s="7">
        <v>0</v>
      </c>
      <c r="BB9" s="7">
        <v>1</v>
      </c>
      <c r="BC9" s="7">
        <v>1</v>
      </c>
      <c r="BD9" t="s">
        <v>61</v>
      </c>
    </row>
    <row r="10" spans="1:56" x14ac:dyDescent="0.2">
      <c r="A10" t="s">
        <v>201</v>
      </c>
      <c r="D10">
        <v>22.52</v>
      </c>
      <c r="E10">
        <v>28</v>
      </c>
      <c r="F10" s="7">
        <v>1</v>
      </c>
      <c r="G10" s="7">
        <v>0</v>
      </c>
      <c r="H10" s="7">
        <v>0</v>
      </c>
      <c r="I10" s="8">
        <v>1</v>
      </c>
      <c r="J10" s="7">
        <v>1</v>
      </c>
      <c r="K10" s="7">
        <v>1</v>
      </c>
      <c r="L10" s="7">
        <v>0</v>
      </c>
      <c r="M10" s="8">
        <v>0</v>
      </c>
      <c r="N10" s="8">
        <v>1</v>
      </c>
      <c r="O10" s="7">
        <v>1</v>
      </c>
      <c r="P10" s="7">
        <v>1</v>
      </c>
      <c r="Q10" s="7">
        <v>0</v>
      </c>
      <c r="R10" s="7">
        <v>0</v>
      </c>
      <c r="S10" s="10">
        <v>1</v>
      </c>
      <c r="T10" s="7">
        <v>1</v>
      </c>
      <c r="U10" s="8">
        <v>0</v>
      </c>
      <c r="V10" s="7">
        <v>0</v>
      </c>
      <c r="W10" s="7">
        <v>1</v>
      </c>
      <c r="X10" s="7">
        <v>0</v>
      </c>
      <c r="Y10" s="10">
        <v>0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10">
        <v>0</v>
      </c>
      <c r="AH10" s="7">
        <v>0</v>
      </c>
      <c r="AI10" s="7">
        <v>0</v>
      </c>
      <c r="AJ10" s="7">
        <v>1</v>
      </c>
      <c r="AK10" s="7">
        <v>0</v>
      </c>
      <c r="AL10" s="7">
        <v>1</v>
      </c>
      <c r="AM10" s="7">
        <v>1</v>
      </c>
      <c r="AN10" s="7">
        <v>1</v>
      </c>
      <c r="AO10" s="7">
        <v>0</v>
      </c>
      <c r="AP10" s="8">
        <v>0</v>
      </c>
      <c r="AQ10" s="8">
        <v>0</v>
      </c>
      <c r="AR10" s="8">
        <v>1</v>
      </c>
      <c r="AS10" s="10">
        <v>0</v>
      </c>
      <c r="AT10" s="7">
        <v>1</v>
      </c>
      <c r="AU10" s="7">
        <v>0</v>
      </c>
      <c r="AV10" s="8">
        <v>1</v>
      </c>
      <c r="AW10" s="8">
        <v>0</v>
      </c>
      <c r="AX10" s="7">
        <v>0</v>
      </c>
      <c r="AY10" s="7">
        <v>1</v>
      </c>
      <c r="AZ10" s="10">
        <v>0</v>
      </c>
      <c r="BA10" s="7">
        <v>1</v>
      </c>
      <c r="BB10" s="7">
        <v>1</v>
      </c>
      <c r="BC10" s="7">
        <v>1</v>
      </c>
      <c r="BD10" t="s">
        <v>63</v>
      </c>
    </row>
    <row r="11" spans="1:56" x14ac:dyDescent="0.2">
      <c r="A11" t="s">
        <v>187</v>
      </c>
      <c r="D11">
        <v>23.17</v>
      </c>
      <c r="E11">
        <v>34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>
        <v>0</v>
      </c>
      <c r="L11" s="7">
        <v>1</v>
      </c>
      <c r="M11" s="8">
        <v>0</v>
      </c>
      <c r="N11" s="8">
        <v>0</v>
      </c>
      <c r="O11" s="7">
        <v>1</v>
      </c>
      <c r="P11" s="7">
        <v>1</v>
      </c>
      <c r="Q11" s="7">
        <v>1</v>
      </c>
      <c r="R11" s="7">
        <v>1</v>
      </c>
      <c r="S11" s="10">
        <v>1</v>
      </c>
      <c r="T11" s="7">
        <v>1</v>
      </c>
      <c r="U11" s="8">
        <v>0</v>
      </c>
      <c r="V11" s="7">
        <v>1</v>
      </c>
      <c r="W11" s="7">
        <v>0</v>
      </c>
      <c r="X11" s="7">
        <v>0</v>
      </c>
      <c r="Y11" s="10">
        <v>0</v>
      </c>
      <c r="Z11" s="7">
        <v>1</v>
      </c>
      <c r="AA11" s="8">
        <v>1</v>
      </c>
      <c r="AB11" s="7">
        <v>1</v>
      </c>
      <c r="AC11" s="7">
        <v>1</v>
      </c>
      <c r="AD11" s="7">
        <v>1</v>
      </c>
      <c r="AE11" s="7">
        <v>0</v>
      </c>
      <c r="AF11" s="7">
        <v>1</v>
      </c>
      <c r="AG11" s="10">
        <v>0</v>
      </c>
      <c r="AH11" s="7">
        <v>0</v>
      </c>
      <c r="AI11" s="7">
        <v>1</v>
      </c>
      <c r="AJ11" s="7">
        <v>1</v>
      </c>
      <c r="AK11" s="7">
        <v>1</v>
      </c>
      <c r="AL11" s="7">
        <v>0</v>
      </c>
      <c r="AM11" s="7">
        <v>1</v>
      </c>
      <c r="AN11" s="7">
        <v>0</v>
      </c>
      <c r="AO11" s="7">
        <v>0</v>
      </c>
      <c r="AP11" s="8">
        <v>1</v>
      </c>
      <c r="AQ11" s="8">
        <v>1</v>
      </c>
      <c r="AR11" s="8">
        <v>1</v>
      </c>
      <c r="AS11" s="10">
        <v>1</v>
      </c>
      <c r="AT11" s="7">
        <v>1</v>
      </c>
      <c r="AU11" s="7">
        <v>0</v>
      </c>
      <c r="AV11" s="8">
        <v>1</v>
      </c>
      <c r="AW11" s="8">
        <v>1</v>
      </c>
      <c r="AX11" s="7">
        <v>1</v>
      </c>
      <c r="AY11" s="7">
        <v>1</v>
      </c>
      <c r="AZ11" s="10">
        <v>0</v>
      </c>
      <c r="BA11" s="7">
        <v>0</v>
      </c>
      <c r="BB11" s="7">
        <v>1</v>
      </c>
      <c r="BC11" s="7">
        <v>1</v>
      </c>
      <c r="BD11" t="s">
        <v>61</v>
      </c>
    </row>
    <row r="12" spans="1:56" x14ac:dyDescent="0.2">
      <c r="A12" t="s">
        <v>176</v>
      </c>
      <c r="D12">
        <v>23.32</v>
      </c>
      <c r="E12">
        <v>39</v>
      </c>
      <c r="F12" s="7">
        <v>1</v>
      </c>
      <c r="G12" s="7">
        <v>1</v>
      </c>
      <c r="H12" s="7">
        <v>1</v>
      </c>
      <c r="I12" s="8">
        <v>1</v>
      </c>
      <c r="J12" s="7">
        <v>1</v>
      </c>
      <c r="K12" s="7">
        <v>1</v>
      </c>
      <c r="L12" s="7">
        <v>1</v>
      </c>
      <c r="M12" s="8">
        <v>0</v>
      </c>
      <c r="N12" s="8">
        <v>0</v>
      </c>
      <c r="O12" s="7">
        <v>1</v>
      </c>
      <c r="P12" s="7">
        <v>1</v>
      </c>
      <c r="Q12" s="7">
        <v>1</v>
      </c>
      <c r="R12" s="7">
        <v>1</v>
      </c>
      <c r="S12" s="10">
        <v>1</v>
      </c>
      <c r="T12" s="7">
        <v>1</v>
      </c>
      <c r="U12" s="8">
        <v>0</v>
      </c>
      <c r="V12" s="7">
        <v>1</v>
      </c>
      <c r="W12" s="7">
        <v>1</v>
      </c>
      <c r="X12" s="7">
        <v>0</v>
      </c>
      <c r="Y12" s="10">
        <v>1</v>
      </c>
      <c r="Z12" s="7">
        <v>1</v>
      </c>
      <c r="AA12" s="8">
        <v>1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0</v>
      </c>
      <c r="AH12" s="7">
        <v>0</v>
      </c>
      <c r="AI12" s="7">
        <v>1</v>
      </c>
      <c r="AJ12" s="7">
        <v>1</v>
      </c>
      <c r="AK12" s="7">
        <v>1</v>
      </c>
      <c r="AL12" s="7">
        <v>0</v>
      </c>
      <c r="AM12" s="7">
        <v>1</v>
      </c>
      <c r="AN12" s="7">
        <v>0</v>
      </c>
      <c r="AO12" s="7">
        <v>0</v>
      </c>
      <c r="AP12" s="8">
        <v>1</v>
      </c>
      <c r="AQ12" s="8">
        <v>1</v>
      </c>
      <c r="AR12" s="8">
        <v>1</v>
      </c>
      <c r="AS12" s="10">
        <v>1</v>
      </c>
      <c r="AT12" s="7">
        <v>1</v>
      </c>
      <c r="AU12" s="7">
        <v>1</v>
      </c>
      <c r="AV12" s="8">
        <v>1</v>
      </c>
      <c r="AW12" s="8">
        <v>1</v>
      </c>
      <c r="AX12" s="7">
        <v>1</v>
      </c>
      <c r="AY12" s="7">
        <v>1</v>
      </c>
      <c r="AZ12" s="10">
        <v>0</v>
      </c>
      <c r="BA12" s="7">
        <v>1</v>
      </c>
      <c r="BB12" s="7">
        <v>1</v>
      </c>
      <c r="BC12" s="7">
        <v>1</v>
      </c>
      <c r="BD12" t="s">
        <v>66</v>
      </c>
    </row>
    <row r="13" spans="1:56" x14ac:dyDescent="0.2">
      <c r="A13" t="s">
        <v>218</v>
      </c>
      <c r="D13">
        <v>23.32</v>
      </c>
      <c r="E13">
        <v>33</v>
      </c>
      <c r="F13" s="7">
        <v>1</v>
      </c>
      <c r="G13" s="7">
        <v>0</v>
      </c>
      <c r="H13" s="7">
        <v>1</v>
      </c>
      <c r="I13" s="8">
        <v>1</v>
      </c>
      <c r="J13" s="7">
        <v>1</v>
      </c>
      <c r="K13" s="7">
        <v>1</v>
      </c>
      <c r="L13" s="7">
        <v>0</v>
      </c>
      <c r="M13" s="8">
        <v>0</v>
      </c>
      <c r="N13" s="8">
        <v>1</v>
      </c>
      <c r="O13" s="7">
        <v>0</v>
      </c>
      <c r="P13" s="7">
        <v>1</v>
      </c>
      <c r="Q13" s="7">
        <v>0</v>
      </c>
      <c r="R13" s="7">
        <v>1</v>
      </c>
      <c r="S13" s="10">
        <v>1</v>
      </c>
      <c r="T13" s="7">
        <v>1</v>
      </c>
      <c r="U13" s="8">
        <v>0</v>
      </c>
      <c r="V13" s="7">
        <v>1</v>
      </c>
      <c r="W13" s="7">
        <v>0</v>
      </c>
      <c r="X13" s="7">
        <v>0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0</v>
      </c>
      <c r="AF13" s="7">
        <v>1</v>
      </c>
      <c r="AG13" s="10">
        <v>0</v>
      </c>
      <c r="AH13" s="7">
        <v>1</v>
      </c>
      <c r="AI13" s="7">
        <v>1</v>
      </c>
      <c r="AJ13" s="7">
        <v>1</v>
      </c>
      <c r="AK13" s="7">
        <v>1</v>
      </c>
      <c r="AL13" s="7">
        <v>0</v>
      </c>
      <c r="AM13" s="7">
        <v>1</v>
      </c>
      <c r="AN13" s="7">
        <v>1</v>
      </c>
      <c r="AO13" s="7">
        <v>1</v>
      </c>
      <c r="AP13" s="8">
        <v>0</v>
      </c>
      <c r="AQ13" s="8">
        <v>0</v>
      </c>
      <c r="AR13" s="8">
        <v>1</v>
      </c>
      <c r="AS13" s="10">
        <v>0</v>
      </c>
      <c r="AT13" s="7">
        <v>1</v>
      </c>
      <c r="AU13" s="7">
        <v>1</v>
      </c>
      <c r="AV13" s="8">
        <v>0</v>
      </c>
      <c r="AW13" s="8">
        <v>1</v>
      </c>
      <c r="AX13" s="7">
        <v>1</v>
      </c>
      <c r="AY13" s="7">
        <v>1</v>
      </c>
      <c r="AZ13" s="10">
        <v>0</v>
      </c>
      <c r="BA13" s="7">
        <v>1</v>
      </c>
      <c r="BB13" s="7">
        <v>1</v>
      </c>
      <c r="BC13" s="7">
        <v>1</v>
      </c>
      <c r="BD13" t="s">
        <v>61</v>
      </c>
    </row>
    <row r="14" spans="1:56" x14ac:dyDescent="0.2">
      <c r="A14" t="s">
        <v>227</v>
      </c>
      <c r="D14">
        <v>24.11</v>
      </c>
      <c r="E14">
        <v>33</v>
      </c>
      <c r="F14" s="7">
        <v>0</v>
      </c>
      <c r="G14" s="7">
        <v>1</v>
      </c>
      <c r="H14" s="7">
        <v>1</v>
      </c>
      <c r="I14" s="8">
        <v>1</v>
      </c>
      <c r="J14" s="7">
        <v>1</v>
      </c>
      <c r="K14" s="7">
        <v>1</v>
      </c>
      <c r="L14" s="7">
        <v>1</v>
      </c>
      <c r="M14" s="8">
        <v>0</v>
      </c>
      <c r="N14" s="8">
        <v>0</v>
      </c>
      <c r="O14" s="7">
        <v>1</v>
      </c>
      <c r="P14" s="7">
        <v>0</v>
      </c>
      <c r="Q14" s="7">
        <v>1</v>
      </c>
      <c r="R14" s="7">
        <v>0</v>
      </c>
      <c r="S14" s="10">
        <v>1</v>
      </c>
      <c r="T14" s="7">
        <v>1</v>
      </c>
      <c r="U14" s="8">
        <v>0</v>
      </c>
      <c r="V14" s="7">
        <v>1</v>
      </c>
      <c r="W14" s="7">
        <v>1</v>
      </c>
      <c r="X14" s="7">
        <v>1</v>
      </c>
      <c r="Y14" s="10">
        <v>1</v>
      </c>
      <c r="Z14" s="7">
        <v>0</v>
      </c>
      <c r="AA14" s="8">
        <v>1</v>
      </c>
      <c r="AB14" s="7">
        <v>1</v>
      </c>
      <c r="AC14" s="7">
        <v>1</v>
      </c>
      <c r="AD14" s="7">
        <v>1</v>
      </c>
      <c r="AE14" s="7">
        <v>1</v>
      </c>
      <c r="AF14" s="7">
        <v>0</v>
      </c>
      <c r="AG14" s="10">
        <v>1</v>
      </c>
      <c r="AH14" s="7">
        <v>0</v>
      </c>
      <c r="AI14" s="7">
        <v>0</v>
      </c>
      <c r="AJ14" s="7">
        <v>1</v>
      </c>
      <c r="AK14" s="7">
        <v>1</v>
      </c>
      <c r="AL14" s="7">
        <v>0</v>
      </c>
      <c r="AM14" s="7">
        <v>1</v>
      </c>
      <c r="AN14" s="7">
        <v>0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0</v>
      </c>
      <c r="AV14" s="8">
        <v>0</v>
      </c>
      <c r="AW14" s="8">
        <v>0</v>
      </c>
      <c r="AX14" s="7">
        <v>1</v>
      </c>
      <c r="AY14" s="7">
        <v>1</v>
      </c>
      <c r="AZ14" s="10">
        <v>0</v>
      </c>
      <c r="BA14" s="7">
        <v>0</v>
      </c>
      <c r="BB14" s="7">
        <v>1</v>
      </c>
      <c r="BC14" s="7">
        <v>1</v>
      </c>
      <c r="BD14" t="s">
        <v>61</v>
      </c>
    </row>
    <row r="15" spans="1:56" x14ac:dyDescent="0.2">
      <c r="A15" t="s">
        <v>156</v>
      </c>
      <c r="D15">
        <v>24.38</v>
      </c>
      <c r="E15">
        <v>35</v>
      </c>
      <c r="F15" s="7">
        <v>1</v>
      </c>
      <c r="G15" s="7">
        <v>0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0</v>
      </c>
      <c r="N15" s="8">
        <v>1</v>
      </c>
      <c r="O15" s="7">
        <v>1</v>
      </c>
      <c r="P15" s="7">
        <v>1</v>
      </c>
      <c r="Q15" s="7">
        <v>1</v>
      </c>
      <c r="R15" s="7">
        <v>1</v>
      </c>
      <c r="S15" s="10">
        <v>0</v>
      </c>
      <c r="T15" s="7">
        <v>1</v>
      </c>
      <c r="U15" s="8">
        <v>1</v>
      </c>
      <c r="V15" s="7">
        <v>1</v>
      </c>
      <c r="W15" s="7">
        <v>1</v>
      </c>
      <c r="X15" s="7">
        <v>0</v>
      </c>
      <c r="Y15" s="10">
        <v>0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0</v>
      </c>
      <c r="AG15" s="10">
        <v>0</v>
      </c>
      <c r="AH15" s="7">
        <v>1</v>
      </c>
      <c r="AI15" s="7">
        <v>1</v>
      </c>
      <c r="AJ15" s="7">
        <v>1</v>
      </c>
      <c r="AK15" s="7">
        <v>0</v>
      </c>
      <c r="AL15" s="7">
        <v>1</v>
      </c>
      <c r="AM15" s="7">
        <v>0</v>
      </c>
      <c r="AN15" s="7">
        <v>0</v>
      </c>
      <c r="AO15" s="7">
        <v>1</v>
      </c>
      <c r="AP15" s="8">
        <v>1</v>
      </c>
      <c r="AQ15" s="8">
        <v>1</v>
      </c>
      <c r="AR15" s="8">
        <v>1</v>
      </c>
      <c r="AS15" s="10">
        <v>0</v>
      </c>
      <c r="AT15" s="7">
        <v>1</v>
      </c>
      <c r="AU15" s="7">
        <v>1</v>
      </c>
      <c r="AV15" s="8">
        <v>0</v>
      </c>
      <c r="AW15" s="8">
        <v>0</v>
      </c>
      <c r="AX15" s="7">
        <v>0</v>
      </c>
      <c r="AY15" s="7">
        <v>1</v>
      </c>
      <c r="AZ15" s="10">
        <v>0</v>
      </c>
      <c r="BA15" s="7">
        <v>1</v>
      </c>
      <c r="BB15" s="7">
        <v>1</v>
      </c>
      <c r="BC15" s="7">
        <v>1</v>
      </c>
      <c r="BD15" t="s">
        <v>61</v>
      </c>
    </row>
    <row r="16" spans="1:56" x14ac:dyDescent="0.2">
      <c r="A16" t="s">
        <v>194</v>
      </c>
      <c r="D16">
        <v>25.19</v>
      </c>
      <c r="E16">
        <v>29</v>
      </c>
      <c r="F16" s="7">
        <v>1</v>
      </c>
      <c r="G16" s="7">
        <v>1</v>
      </c>
      <c r="H16" s="7">
        <v>0</v>
      </c>
      <c r="I16" s="8">
        <v>0</v>
      </c>
      <c r="J16" s="7">
        <v>1</v>
      </c>
      <c r="K16" s="7">
        <v>1</v>
      </c>
      <c r="L16" s="7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7">
        <v>1</v>
      </c>
      <c r="S16" s="10">
        <v>1</v>
      </c>
      <c r="T16" s="7">
        <v>1</v>
      </c>
      <c r="U16" s="8">
        <v>0</v>
      </c>
      <c r="V16" s="7">
        <v>1</v>
      </c>
      <c r="W16" s="7">
        <v>1</v>
      </c>
      <c r="X16" s="7">
        <v>0</v>
      </c>
      <c r="Y16" s="10">
        <v>1</v>
      </c>
      <c r="Z16" s="7">
        <v>1</v>
      </c>
      <c r="AA16" s="8">
        <v>1</v>
      </c>
      <c r="AB16" s="7">
        <v>1</v>
      </c>
      <c r="AC16" s="7">
        <v>0</v>
      </c>
      <c r="AD16" s="7">
        <v>1</v>
      </c>
      <c r="AE16" s="7">
        <v>1</v>
      </c>
      <c r="AF16" s="7">
        <v>1</v>
      </c>
      <c r="AG16" s="10">
        <v>1</v>
      </c>
      <c r="AH16" s="7">
        <v>1</v>
      </c>
      <c r="AI16" s="7">
        <v>0</v>
      </c>
      <c r="AJ16" s="7">
        <v>1</v>
      </c>
      <c r="AK16" s="7">
        <v>0</v>
      </c>
      <c r="AL16" s="7">
        <v>0</v>
      </c>
      <c r="AM16" s="7">
        <v>1</v>
      </c>
      <c r="AN16" s="7">
        <v>1</v>
      </c>
      <c r="AO16" s="7">
        <v>0</v>
      </c>
      <c r="AP16" s="8">
        <v>1</v>
      </c>
      <c r="AQ16" s="8">
        <v>1</v>
      </c>
      <c r="AR16" s="8">
        <v>1</v>
      </c>
      <c r="AS16" s="10">
        <v>0</v>
      </c>
      <c r="AT16" s="7">
        <v>1</v>
      </c>
      <c r="AU16" s="7">
        <v>1</v>
      </c>
      <c r="AV16" s="8">
        <v>1</v>
      </c>
      <c r="AW16" s="8">
        <v>0</v>
      </c>
      <c r="AX16" s="7">
        <v>0</v>
      </c>
      <c r="AY16" s="7">
        <v>1</v>
      </c>
      <c r="AZ16" s="10">
        <v>0</v>
      </c>
      <c r="BA16" s="7">
        <v>1</v>
      </c>
      <c r="BB16" s="7">
        <v>0</v>
      </c>
      <c r="BC16" s="7">
        <v>0</v>
      </c>
      <c r="BD16" t="s">
        <v>63</v>
      </c>
    </row>
    <row r="17" spans="1:56" x14ac:dyDescent="0.2">
      <c r="A17" t="s">
        <v>154</v>
      </c>
      <c r="D17">
        <v>25.42</v>
      </c>
      <c r="E17">
        <v>30</v>
      </c>
      <c r="F17" s="7">
        <v>1</v>
      </c>
      <c r="G17" s="7">
        <v>0</v>
      </c>
      <c r="H17" s="7">
        <v>0</v>
      </c>
      <c r="I17" s="8">
        <v>1</v>
      </c>
      <c r="J17" s="7">
        <v>1</v>
      </c>
      <c r="K17" s="7">
        <v>1</v>
      </c>
      <c r="L17" s="7">
        <v>1</v>
      </c>
      <c r="M17" s="8">
        <v>0</v>
      </c>
      <c r="N17" s="8">
        <v>0</v>
      </c>
      <c r="O17" s="7">
        <v>1</v>
      </c>
      <c r="P17" s="7">
        <v>0</v>
      </c>
      <c r="Q17" s="7">
        <v>1</v>
      </c>
      <c r="R17" s="7">
        <v>0</v>
      </c>
      <c r="S17" s="10">
        <v>1</v>
      </c>
      <c r="T17" s="7">
        <v>1</v>
      </c>
      <c r="U17" s="8">
        <v>1</v>
      </c>
      <c r="V17" s="7">
        <v>0</v>
      </c>
      <c r="W17" s="7">
        <v>1</v>
      </c>
      <c r="X17" s="7">
        <v>0</v>
      </c>
      <c r="Y17" s="10">
        <v>0</v>
      </c>
      <c r="Z17" s="7">
        <v>1</v>
      </c>
      <c r="AA17" s="8">
        <v>1</v>
      </c>
      <c r="AB17" s="7">
        <v>1</v>
      </c>
      <c r="AC17" s="7">
        <v>1</v>
      </c>
      <c r="AD17" s="7">
        <v>0</v>
      </c>
      <c r="AE17" s="7">
        <v>1</v>
      </c>
      <c r="AF17" s="7">
        <v>1</v>
      </c>
      <c r="AG17" s="10">
        <v>0</v>
      </c>
      <c r="AH17" s="7">
        <v>0</v>
      </c>
      <c r="AI17" s="7">
        <v>0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8">
        <v>1</v>
      </c>
      <c r="AQ17" s="8">
        <v>1</v>
      </c>
      <c r="AR17" s="8">
        <v>1</v>
      </c>
      <c r="AS17" s="10">
        <v>0</v>
      </c>
      <c r="AT17" s="7">
        <v>1</v>
      </c>
      <c r="AU17" s="7">
        <v>1</v>
      </c>
      <c r="AV17" s="8">
        <v>0</v>
      </c>
      <c r="AW17" s="8">
        <v>0</v>
      </c>
      <c r="AX17" s="7">
        <v>0</v>
      </c>
      <c r="AY17" s="7">
        <v>0</v>
      </c>
      <c r="AZ17" s="10">
        <v>0</v>
      </c>
      <c r="BA17" s="7">
        <v>1</v>
      </c>
      <c r="BB17" s="7">
        <v>1</v>
      </c>
      <c r="BC17" s="7">
        <v>1</v>
      </c>
      <c r="BD17" t="s">
        <v>63</v>
      </c>
    </row>
    <row r="18" spans="1:56" x14ac:dyDescent="0.2">
      <c r="A18" t="s">
        <v>71</v>
      </c>
      <c r="D18">
        <v>26.16</v>
      </c>
      <c r="E18">
        <v>23</v>
      </c>
      <c r="F18" s="7">
        <v>1</v>
      </c>
      <c r="G18" s="7">
        <v>1</v>
      </c>
      <c r="H18" s="7">
        <v>0</v>
      </c>
      <c r="I18" s="8">
        <v>1</v>
      </c>
      <c r="J18" s="7">
        <v>1</v>
      </c>
      <c r="K18" s="7">
        <v>0</v>
      </c>
      <c r="L18" s="7">
        <v>1</v>
      </c>
      <c r="M18" s="8">
        <v>0</v>
      </c>
      <c r="N18" s="8">
        <v>1</v>
      </c>
      <c r="O18" s="7">
        <v>0</v>
      </c>
      <c r="P18" s="7">
        <v>0</v>
      </c>
      <c r="Q18" s="7">
        <v>0</v>
      </c>
      <c r="R18" s="7">
        <v>1</v>
      </c>
      <c r="S18" s="10">
        <v>1</v>
      </c>
      <c r="T18" s="7">
        <v>0</v>
      </c>
      <c r="U18" s="8">
        <v>0</v>
      </c>
      <c r="V18" s="7">
        <v>1</v>
      </c>
      <c r="W18" s="7">
        <v>0</v>
      </c>
      <c r="X18" s="7">
        <v>0</v>
      </c>
      <c r="Y18" s="10">
        <v>1</v>
      </c>
      <c r="Z18" s="7">
        <v>1</v>
      </c>
      <c r="AA18" s="8">
        <v>1</v>
      </c>
      <c r="AB18" s="7">
        <v>1</v>
      </c>
      <c r="AC18" s="7">
        <v>0</v>
      </c>
      <c r="AD18" s="7">
        <v>1</v>
      </c>
      <c r="AE18" s="7">
        <v>1</v>
      </c>
      <c r="AF18" s="7">
        <v>0</v>
      </c>
      <c r="AG18" s="10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1</v>
      </c>
      <c r="AP18" s="8">
        <v>0</v>
      </c>
      <c r="AQ18" s="8">
        <v>0</v>
      </c>
      <c r="AR18" s="8">
        <v>0</v>
      </c>
      <c r="AS18" s="10">
        <v>0</v>
      </c>
      <c r="AT18" s="7">
        <v>1</v>
      </c>
      <c r="AU18" s="7">
        <v>1</v>
      </c>
      <c r="AV18" s="8">
        <v>1</v>
      </c>
      <c r="AW18" s="8">
        <v>0</v>
      </c>
      <c r="AX18" s="7">
        <v>0</v>
      </c>
      <c r="AY18" s="7">
        <v>0</v>
      </c>
      <c r="AZ18" s="10">
        <v>0</v>
      </c>
      <c r="BA18" s="7">
        <v>0</v>
      </c>
      <c r="BB18" s="7">
        <v>1</v>
      </c>
      <c r="BC18" s="7">
        <v>1</v>
      </c>
      <c r="BD18" t="s">
        <v>72</v>
      </c>
    </row>
    <row r="19" spans="1:56" x14ac:dyDescent="0.2">
      <c r="A19" t="s">
        <v>149</v>
      </c>
      <c r="D19">
        <v>26.49</v>
      </c>
      <c r="E19">
        <v>40</v>
      </c>
      <c r="F19" s="7">
        <v>1</v>
      </c>
      <c r="G19" s="7">
        <v>1</v>
      </c>
      <c r="H19" s="7">
        <v>1</v>
      </c>
      <c r="I19" s="8">
        <v>1</v>
      </c>
      <c r="J19" s="7">
        <v>1</v>
      </c>
      <c r="K19" s="7">
        <v>1</v>
      </c>
      <c r="L19" s="7">
        <v>1</v>
      </c>
      <c r="M19" s="8">
        <v>1</v>
      </c>
      <c r="N19" s="8">
        <v>1</v>
      </c>
      <c r="O19" s="7">
        <v>1</v>
      </c>
      <c r="P19" s="7">
        <v>1</v>
      </c>
      <c r="Q19" s="7">
        <v>0</v>
      </c>
      <c r="R19" s="7">
        <v>0</v>
      </c>
      <c r="S19" s="10">
        <v>1</v>
      </c>
      <c r="T19" s="7">
        <v>1</v>
      </c>
      <c r="U19" s="8">
        <v>1</v>
      </c>
      <c r="V19" s="7">
        <v>1</v>
      </c>
      <c r="W19" s="7">
        <v>1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10">
        <v>1</v>
      </c>
      <c r="AH19" s="7">
        <v>1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0</v>
      </c>
      <c r="AO19" s="7">
        <v>1</v>
      </c>
      <c r="AP19" s="8">
        <v>1</v>
      </c>
      <c r="AQ19" s="8">
        <v>0</v>
      </c>
      <c r="AR19" s="8">
        <v>1</v>
      </c>
      <c r="AS19" s="10">
        <v>0</v>
      </c>
      <c r="AT19" s="7">
        <v>1</v>
      </c>
      <c r="AU19" s="7">
        <v>1</v>
      </c>
      <c r="AV19" s="8">
        <v>0</v>
      </c>
      <c r="AW19" s="8">
        <v>0</v>
      </c>
      <c r="AX19" s="7">
        <v>1</v>
      </c>
      <c r="AY19" s="7">
        <v>1</v>
      </c>
      <c r="AZ19" s="10">
        <v>0</v>
      </c>
      <c r="BA19" s="7">
        <v>1</v>
      </c>
      <c r="BB19" s="7">
        <v>1</v>
      </c>
      <c r="BC19" s="7">
        <v>1</v>
      </c>
      <c r="BD19" t="s">
        <v>66</v>
      </c>
    </row>
    <row r="20" spans="1:56" x14ac:dyDescent="0.2">
      <c r="A20" t="s">
        <v>178</v>
      </c>
      <c r="D20">
        <v>26.52</v>
      </c>
      <c r="E20">
        <v>30</v>
      </c>
      <c r="F20" s="7">
        <v>1</v>
      </c>
      <c r="G20" s="7">
        <v>1</v>
      </c>
      <c r="H20" s="7">
        <v>1</v>
      </c>
      <c r="I20" s="8">
        <v>1</v>
      </c>
      <c r="J20" s="7">
        <v>0</v>
      </c>
      <c r="K20" s="7">
        <v>1</v>
      </c>
      <c r="L20" s="7">
        <v>0</v>
      </c>
      <c r="M20" s="8">
        <v>0</v>
      </c>
      <c r="N20" s="8">
        <v>1</v>
      </c>
      <c r="O20" s="7">
        <v>1</v>
      </c>
      <c r="P20" s="7">
        <v>0</v>
      </c>
      <c r="Q20" s="7">
        <v>0</v>
      </c>
      <c r="R20" s="7">
        <v>1</v>
      </c>
      <c r="S20" s="10">
        <v>1</v>
      </c>
      <c r="T20" s="7">
        <v>1</v>
      </c>
      <c r="U20" s="8">
        <v>1</v>
      </c>
      <c r="V20" s="7">
        <v>0</v>
      </c>
      <c r="W20" s="7">
        <v>0</v>
      </c>
      <c r="X20" s="7">
        <v>0</v>
      </c>
      <c r="Y20" s="10">
        <v>1</v>
      </c>
      <c r="Z20" s="7">
        <v>0</v>
      </c>
      <c r="AA20" s="8">
        <v>0</v>
      </c>
      <c r="AB20" s="7">
        <v>1</v>
      </c>
      <c r="AC20" s="7">
        <v>1</v>
      </c>
      <c r="AD20" s="7">
        <v>1</v>
      </c>
      <c r="AE20" s="7">
        <v>1</v>
      </c>
      <c r="AF20" s="7">
        <v>0</v>
      </c>
      <c r="AG20" s="10">
        <v>0</v>
      </c>
      <c r="AH20" s="7">
        <v>1</v>
      </c>
      <c r="AI20" s="7">
        <v>0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0</v>
      </c>
      <c r="AP20" s="8">
        <v>0</v>
      </c>
      <c r="AQ20" s="8">
        <v>1</v>
      </c>
      <c r="AR20" s="8">
        <v>1</v>
      </c>
      <c r="AS20" s="10">
        <v>0</v>
      </c>
      <c r="AT20" s="7">
        <v>0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0</v>
      </c>
      <c r="BD20" t="s">
        <v>63</v>
      </c>
    </row>
    <row r="21" spans="1:56" x14ac:dyDescent="0.2">
      <c r="A21" t="s">
        <v>198</v>
      </c>
      <c r="D21">
        <v>27.18</v>
      </c>
      <c r="E21">
        <v>36</v>
      </c>
      <c r="F21" s="7">
        <v>1</v>
      </c>
      <c r="G21" s="7">
        <v>0</v>
      </c>
      <c r="H21" s="7">
        <v>0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0</v>
      </c>
      <c r="R21" s="7">
        <v>1</v>
      </c>
      <c r="S21" s="10">
        <v>1</v>
      </c>
      <c r="T21" s="7">
        <v>1</v>
      </c>
      <c r="U21" s="8">
        <v>1</v>
      </c>
      <c r="V21" s="7">
        <v>1</v>
      </c>
      <c r="W21" s="7">
        <v>0</v>
      </c>
      <c r="X21" s="7">
        <v>1</v>
      </c>
      <c r="Y21" s="10">
        <v>1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0</v>
      </c>
      <c r="AF21" s="7">
        <v>1</v>
      </c>
      <c r="AG21" s="10">
        <v>0</v>
      </c>
      <c r="AH21" s="7">
        <v>0</v>
      </c>
      <c r="AI21" s="7">
        <v>1</v>
      </c>
      <c r="AJ21" s="7">
        <v>1</v>
      </c>
      <c r="AK21" s="7">
        <v>1</v>
      </c>
      <c r="AL21" s="7">
        <v>0</v>
      </c>
      <c r="AM21" s="7">
        <v>1</v>
      </c>
      <c r="AN21" s="7">
        <v>1</v>
      </c>
      <c r="AO21" s="7">
        <v>1</v>
      </c>
      <c r="AP21" s="8">
        <v>1</v>
      </c>
      <c r="AQ21" s="8">
        <v>1</v>
      </c>
      <c r="AR21" s="8">
        <v>1</v>
      </c>
      <c r="AS21" s="10">
        <v>0</v>
      </c>
      <c r="AT21" s="7">
        <v>1</v>
      </c>
      <c r="AU21" s="7">
        <v>0</v>
      </c>
      <c r="AV21" s="8">
        <v>1</v>
      </c>
      <c r="AW21" s="8">
        <v>0</v>
      </c>
      <c r="AX21" s="7">
        <v>0</v>
      </c>
      <c r="AY21" s="7">
        <v>1</v>
      </c>
      <c r="AZ21" s="10">
        <v>1</v>
      </c>
      <c r="BA21" s="7">
        <v>1</v>
      </c>
      <c r="BB21" s="7">
        <v>1</v>
      </c>
      <c r="BC21" s="7">
        <v>0</v>
      </c>
      <c r="BD21" t="s">
        <v>61</v>
      </c>
    </row>
    <row r="22" spans="1:56" x14ac:dyDescent="0.2">
      <c r="A22" t="s">
        <v>233</v>
      </c>
      <c r="D22">
        <v>27.31</v>
      </c>
      <c r="E22">
        <v>27</v>
      </c>
      <c r="F22" s="7">
        <v>1</v>
      </c>
      <c r="G22" s="7">
        <v>1</v>
      </c>
      <c r="H22" s="7">
        <v>0</v>
      </c>
      <c r="I22" s="8">
        <v>1</v>
      </c>
      <c r="J22" s="7">
        <v>0</v>
      </c>
      <c r="K22" s="7">
        <v>1</v>
      </c>
      <c r="L22" s="7">
        <v>0</v>
      </c>
      <c r="M22" s="8">
        <v>0</v>
      </c>
      <c r="N22" s="8">
        <v>1</v>
      </c>
      <c r="O22" s="7">
        <v>0</v>
      </c>
      <c r="P22" s="7">
        <v>0</v>
      </c>
      <c r="Q22" s="7">
        <v>0</v>
      </c>
      <c r="R22" s="7">
        <v>1</v>
      </c>
      <c r="S22" s="10">
        <v>1</v>
      </c>
      <c r="T22" s="7">
        <v>1</v>
      </c>
      <c r="U22" s="8">
        <v>0</v>
      </c>
      <c r="V22" s="7">
        <v>1</v>
      </c>
      <c r="W22" s="7">
        <v>0</v>
      </c>
      <c r="X22" s="7">
        <v>0</v>
      </c>
      <c r="Y22" s="10">
        <v>1</v>
      </c>
      <c r="Z22" s="7">
        <v>0</v>
      </c>
      <c r="AA22" s="8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10">
        <v>0</v>
      </c>
      <c r="AH22" s="7">
        <v>0</v>
      </c>
      <c r="AI22" s="7">
        <v>1</v>
      </c>
      <c r="AJ22" s="7">
        <v>1</v>
      </c>
      <c r="AK22" s="7">
        <v>0</v>
      </c>
      <c r="AL22" s="7">
        <v>1</v>
      </c>
      <c r="AM22" s="7">
        <v>1</v>
      </c>
      <c r="AN22" s="7">
        <v>0</v>
      </c>
      <c r="AO22" s="7">
        <v>1</v>
      </c>
      <c r="AP22" s="8">
        <v>0</v>
      </c>
      <c r="AQ22" s="8">
        <v>0</v>
      </c>
      <c r="AR22" s="8">
        <v>1</v>
      </c>
      <c r="AS22" s="10">
        <v>0</v>
      </c>
      <c r="AT22" s="7">
        <v>1</v>
      </c>
      <c r="AU22" s="7">
        <v>1</v>
      </c>
      <c r="AV22" s="8">
        <v>0</v>
      </c>
      <c r="AW22" s="8">
        <v>1</v>
      </c>
      <c r="AX22" s="7">
        <v>0</v>
      </c>
      <c r="AY22" s="7">
        <v>0</v>
      </c>
      <c r="AZ22" s="10">
        <v>0</v>
      </c>
      <c r="BA22" s="7">
        <v>0</v>
      </c>
      <c r="BB22" s="7">
        <v>1</v>
      </c>
      <c r="BC22" s="7">
        <v>1</v>
      </c>
      <c r="BD22" t="s">
        <v>63</v>
      </c>
    </row>
    <row r="23" spans="1:56" x14ac:dyDescent="0.2">
      <c r="A23" t="s">
        <v>196</v>
      </c>
      <c r="D23">
        <v>27.48</v>
      </c>
      <c r="E23">
        <v>30</v>
      </c>
      <c r="F23" s="7">
        <v>1</v>
      </c>
      <c r="G23" s="7">
        <v>0</v>
      </c>
      <c r="H23" s="7">
        <v>1</v>
      </c>
      <c r="I23" s="8">
        <v>1</v>
      </c>
      <c r="J23" s="7">
        <v>1</v>
      </c>
      <c r="K23" s="7">
        <v>1</v>
      </c>
      <c r="L23" s="7">
        <v>0</v>
      </c>
      <c r="M23" s="8">
        <v>1</v>
      </c>
      <c r="N23" s="8">
        <v>0</v>
      </c>
      <c r="O23" s="7">
        <v>1</v>
      </c>
      <c r="P23" s="7">
        <v>1</v>
      </c>
      <c r="Q23" s="7">
        <v>1</v>
      </c>
      <c r="R23" s="7">
        <v>1</v>
      </c>
      <c r="S23" s="10">
        <v>1</v>
      </c>
      <c r="T23" s="7">
        <v>1</v>
      </c>
      <c r="U23" s="8">
        <v>1</v>
      </c>
      <c r="V23" s="7">
        <v>1</v>
      </c>
      <c r="W23" s="7">
        <v>0</v>
      </c>
      <c r="X23" s="7">
        <v>0</v>
      </c>
      <c r="Y23" s="10">
        <v>0</v>
      </c>
      <c r="Z23" s="7">
        <v>1</v>
      </c>
      <c r="AA23" s="8">
        <v>1</v>
      </c>
      <c r="AB23" s="7">
        <v>1</v>
      </c>
      <c r="AC23" s="7">
        <v>1</v>
      </c>
      <c r="AD23" s="7">
        <v>1</v>
      </c>
      <c r="AE23" s="7">
        <v>0</v>
      </c>
      <c r="AF23" s="7">
        <v>1</v>
      </c>
      <c r="AG23" s="10">
        <v>0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1</v>
      </c>
      <c r="AN23" s="7">
        <v>0</v>
      </c>
      <c r="AO23" s="7">
        <v>0</v>
      </c>
      <c r="AP23" s="8">
        <v>1</v>
      </c>
      <c r="AQ23" s="8">
        <v>1</v>
      </c>
      <c r="AR23" s="8">
        <v>0</v>
      </c>
      <c r="AS23" s="10">
        <v>0</v>
      </c>
      <c r="AT23" s="7">
        <v>0</v>
      </c>
      <c r="AU23" s="7">
        <v>0</v>
      </c>
      <c r="AV23" s="8">
        <v>1</v>
      </c>
      <c r="AW23" s="8">
        <v>1</v>
      </c>
      <c r="AX23" s="7">
        <v>0</v>
      </c>
      <c r="AY23" s="7">
        <v>1</v>
      </c>
      <c r="AZ23" s="10">
        <v>0</v>
      </c>
      <c r="BA23" s="7">
        <v>1</v>
      </c>
      <c r="BB23" s="7">
        <v>1</v>
      </c>
      <c r="BC23" s="7">
        <v>0</v>
      </c>
      <c r="BD23" t="s">
        <v>63</v>
      </c>
    </row>
    <row r="24" spans="1:56" x14ac:dyDescent="0.2">
      <c r="A24" t="s">
        <v>188</v>
      </c>
      <c r="D24">
        <v>28.15</v>
      </c>
      <c r="E24">
        <v>38</v>
      </c>
      <c r="F24" s="7">
        <v>1</v>
      </c>
      <c r="G24" s="7">
        <v>0</v>
      </c>
      <c r="H24" s="7">
        <v>1</v>
      </c>
      <c r="I24" s="8">
        <v>1</v>
      </c>
      <c r="J24" s="7">
        <v>1</v>
      </c>
      <c r="K24" s="7">
        <v>1</v>
      </c>
      <c r="L24" s="7">
        <v>1</v>
      </c>
      <c r="M24" s="8">
        <v>0</v>
      </c>
      <c r="N24" s="8">
        <v>0</v>
      </c>
      <c r="O24" s="7">
        <v>1</v>
      </c>
      <c r="P24" s="7">
        <v>1</v>
      </c>
      <c r="Q24" s="7">
        <v>1</v>
      </c>
      <c r="R24" s="7">
        <v>1</v>
      </c>
      <c r="S24" s="10">
        <v>1</v>
      </c>
      <c r="T24" s="7">
        <v>1</v>
      </c>
      <c r="U24" s="8">
        <v>1</v>
      </c>
      <c r="V24" s="7">
        <v>1</v>
      </c>
      <c r="W24" s="7">
        <v>1</v>
      </c>
      <c r="X24" s="7">
        <v>0</v>
      </c>
      <c r="Y24" s="10">
        <v>0</v>
      </c>
      <c r="Z24" s="7">
        <v>1</v>
      </c>
      <c r="AA24" s="8">
        <v>1</v>
      </c>
      <c r="AB24" s="7">
        <v>1</v>
      </c>
      <c r="AC24" s="7">
        <v>1</v>
      </c>
      <c r="AD24" s="7">
        <v>1</v>
      </c>
      <c r="AE24" s="7">
        <v>0</v>
      </c>
      <c r="AF24" s="7">
        <v>1</v>
      </c>
      <c r="AG24" s="10">
        <v>0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0</v>
      </c>
      <c r="AP24" s="8">
        <v>1</v>
      </c>
      <c r="AQ24" s="8">
        <v>1</v>
      </c>
      <c r="AR24" s="8">
        <v>1</v>
      </c>
      <c r="AS24" s="10">
        <v>1</v>
      </c>
      <c r="AT24" s="7">
        <v>1</v>
      </c>
      <c r="AU24" s="7">
        <v>0</v>
      </c>
      <c r="AV24" s="8">
        <v>1</v>
      </c>
      <c r="AW24" s="8">
        <v>0</v>
      </c>
      <c r="AX24" s="7">
        <v>1</v>
      </c>
      <c r="AY24" s="7">
        <v>1</v>
      </c>
      <c r="AZ24" s="10">
        <v>0</v>
      </c>
      <c r="BA24" s="7">
        <v>0</v>
      </c>
      <c r="BB24" s="7">
        <v>1</v>
      </c>
      <c r="BC24" s="7">
        <v>1</v>
      </c>
      <c r="BD24" t="s">
        <v>66</v>
      </c>
    </row>
    <row r="25" spans="1:56" x14ac:dyDescent="0.2">
      <c r="A25" t="s">
        <v>142</v>
      </c>
      <c r="D25">
        <v>28.24</v>
      </c>
      <c r="E25">
        <v>44</v>
      </c>
      <c r="F25" s="7">
        <v>1</v>
      </c>
      <c r="G25" s="7">
        <v>1</v>
      </c>
      <c r="H25" s="7">
        <v>1</v>
      </c>
      <c r="I25" s="8">
        <v>1</v>
      </c>
      <c r="J25" s="7">
        <v>1</v>
      </c>
      <c r="K25" s="7">
        <v>1</v>
      </c>
      <c r="L25" s="7">
        <v>1</v>
      </c>
      <c r="M25" s="8">
        <v>1</v>
      </c>
      <c r="N25" s="8">
        <v>1</v>
      </c>
      <c r="O25" s="7">
        <v>1</v>
      </c>
      <c r="P25" s="7">
        <v>1</v>
      </c>
      <c r="Q25" s="7">
        <v>1</v>
      </c>
      <c r="R25" s="7">
        <v>1</v>
      </c>
      <c r="S25" s="10">
        <v>0</v>
      </c>
      <c r="T25" s="7">
        <v>1</v>
      </c>
      <c r="U25" s="8">
        <v>1</v>
      </c>
      <c r="V25" s="7">
        <v>1</v>
      </c>
      <c r="W25" s="7">
        <v>1</v>
      </c>
      <c r="X25" s="7">
        <v>0</v>
      </c>
      <c r="Y25" s="10">
        <v>1</v>
      </c>
      <c r="Z25" s="7">
        <v>1</v>
      </c>
      <c r="AA25" s="8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10">
        <v>1</v>
      </c>
      <c r="AH25" s="7">
        <v>1</v>
      </c>
      <c r="AI25" s="7">
        <v>1</v>
      </c>
      <c r="AJ25" s="7">
        <v>1</v>
      </c>
      <c r="AK25" s="7">
        <v>1</v>
      </c>
      <c r="AL25" s="7">
        <v>0</v>
      </c>
      <c r="AM25" s="7">
        <v>1</v>
      </c>
      <c r="AN25" s="7">
        <v>1</v>
      </c>
      <c r="AO25" s="7">
        <v>1</v>
      </c>
      <c r="AP25" s="8">
        <v>1</v>
      </c>
      <c r="AQ25" s="8">
        <v>1</v>
      </c>
      <c r="AR25" s="8">
        <v>1</v>
      </c>
      <c r="AS25" s="10">
        <v>1</v>
      </c>
      <c r="AT25" s="7">
        <v>1</v>
      </c>
      <c r="AU25" s="7">
        <v>1</v>
      </c>
      <c r="AV25" s="8">
        <v>1</v>
      </c>
      <c r="AW25" s="8">
        <v>1</v>
      </c>
      <c r="AX25" s="7">
        <v>0</v>
      </c>
      <c r="AY25" s="7">
        <v>0</v>
      </c>
      <c r="AZ25" s="10">
        <v>0</v>
      </c>
      <c r="BA25" s="7">
        <v>1</v>
      </c>
      <c r="BB25" s="7">
        <v>1</v>
      </c>
      <c r="BC25" s="7">
        <v>1</v>
      </c>
      <c r="BD25" t="s">
        <v>55</v>
      </c>
    </row>
    <row r="26" spans="1:56" x14ac:dyDescent="0.2">
      <c r="A26" t="s">
        <v>224</v>
      </c>
      <c r="D26">
        <v>28.5</v>
      </c>
      <c r="E26">
        <v>40</v>
      </c>
      <c r="F26" s="7">
        <v>1</v>
      </c>
      <c r="G26" s="7">
        <v>1</v>
      </c>
      <c r="H26" s="7">
        <v>1</v>
      </c>
      <c r="I26" s="8">
        <v>1</v>
      </c>
      <c r="J26" s="7">
        <v>1</v>
      </c>
      <c r="K26" s="7">
        <v>1</v>
      </c>
      <c r="L26" s="7">
        <v>1</v>
      </c>
      <c r="M26" s="8">
        <v>0</v>
      </c>
      <c r="N26" s="8">
        <v>1</v>
      </c>
      <c r="O26" s="7">
        <v>1</v>
      </c>
      <c r="P26" s="7">
        <v>1</v>
      </c>
      <c r="Q26" s="7">
        <v>0</v>
      </c>
      <c r="R26" s="7">
        <v>1</v>
      </c>
      <c r="S26" s="10">
        <v>1</v>
      </c>
      <c r="T26" s="7">
        <v>1</v>
      </c>
      <c r="U26" s="8">
        <v>0</v>
      </c>
      <c r="V26" s="7">
        <v>1</v>
      </c>
      <c r="W26" s="7">
        <v>1</v>
      </c>
      <c r="X26" s="7">
        <v>0</v>
      </c>
      <c r="Y26" s="10">
        <v>1</v>
      </c>
      <c r="Z26" s="7">
        <v>1</v>
      </c>
      <c r="AA26" s="8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10">
        <v>1</v>
      </c>
      <c r="AH26" s="7">
        <v>0</v>
      </c>
      <c r="AI26" s="7">
        <v>1</v>
      </c>
      <c r="AJ26" s="7">
        <v>1</v>
      </c>
      <c r="AK26" s="7">
        <v>1</v>
      </c>
      <c r="AL26" s="7">
        <v>0</v>
      </c>
      <c r="AM26" s="7">
        <v>1</v>
      </c>
      <c r="AN26" s="7">
        <v>1</v>
      </c>
      <c r="AO26" s="7">
        <v>1</v>
      </c>
      <c r="AP26" s="8">
        <v>1</v>
      </c>
      <c r="AQ26" s="8">
        <v>1</v>
      </c>
      <c r="AR26" s="8">
        <v>1</v>
      </c>
      <c r="AS26" s="10">
        <v>1</v>
      </c>
      <c r="AT26" s="7">
        <v>1</v>
      </c>
      <c r="AU26" s="7">
        <v>1</v>
      </c>
      <c r="AV26" s="8">
        <v>0</v>
      </c>
      <c r="AW26" s="8">
        <v>1</v>
      </c>
      <c r="AX26" s="7">
        <v>1</v>
      </c>
      <c r="AY26" s="7">
        <v>0</v>
      </c>
      <c r="AZ26" s="10">
        <v>0</v>
      </c>
      <c r="BA26" s="7">
        <v>1</v>
      </c>
      <c r="BB26" s="7">
        <v>1</v>
      </c>
      <c r="BC26" s="7">
        <v>0</v>
      </c>
      <c r="BD26" t="s">
        <v>66</v>
      </c>
    </row>
    <row r="27" spans="1:56" x14ac:dyDescent="0.2">
      <c r="A27" t="s">
        <v>225</v>
      </c>
      <c r="D27">
        <v>28.5</v>
      </c>
      <c r="E27">
        <v>35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1</v>
      </c>
      <c r="L27" s="7">
        <v>0</v>
      </c>
      <c r="M27" s="8">
        <v>0</v>
      </c>
      <c r="N27" s="8">
        <v>1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0</v>
      </c>
      <c r="V27" s="7">
        <v>1</v>
      </c>
      <c r="W27" s="7">
        <v>1</v>
      </c>
      <c r="X27" s="7">
        <v>0</v>
      </c>
      <c r="Y27" s="10">
        <v>0</v>
      </c>
      <c r="Z27" s="7">
        <v>0</v>
      </c>
      <c r="AA27" s="8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10">
        <v>0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0</v>
      </c>
      <c r="AO27" s="7">
        <v>0</v>
      </c>
      <c r="AP27" s="8">
        <v>0</v>
      </c>
      <c r="AQ27" s="8">
        <v>1</v>
      </c>
      <c r="AR27" s="8">
        <v>1</v>
      </c>
      <c r="AS27" s="10">
        <v>0</v>
      </c>
      <c r="AT27" s="7">
        <v>1</v>
      </c>
      <c r="AU27" s="7">
        <v>1</v>
      </c>
      <c r="AV27" s="8">
        <v>1</v>
      </c>
      <c r="AW27" s="8">
        <v>0</v>
      </c>
      <c r="AX27" s="7">
        <v>1</v>
      </c>
      <c r="AY27" s="7">
        <v>0</v>
      </c>
      <c r="AZ27" s="10">
        <v>0</v>
      </c>
      <c r="BA27" s="7">
        <v>1</v>
      </c>
      <c r="BB27" s="7">
        <v>1</v>
      </c>
      <c r="BC27" s="7">
        <v>1</v>
      </c>
      <c r="BD27" t="s">
        <v>61</v>
      </c>
    </row>
    <row r="28" spans="1:56" x14ac:dyDescent="0.2">
      <c r="A28" t="s">
        <v>68</v>
      </c>
      <c r="D28">
        <v>29.37</v>
      </c>
      <c r="E28">
        <v>32</v>
      </c>
      <c r="F28" s="7">
        <v>1</v>
      </c>
      <c r="G28" s="7">
        <v>0</v>
      </c>
      <c r="H28" s="7">
        <v>1</v>
      </c>
      <c r="I28" s="8">
        <v>1</v>
      </c>
      <c r="J28" s="7">
        <v>1</v>
      </c>
      <c r="K28" s="7">
        <v>1</v>
      </c>
      <c r="L28" s="7">
        <v>1</v>
      </c>
      <c r="M28" s="8">
        <v>0</v>
      </c>
      <c r="N28" s="8">
        <v>0</v>
      </c>
      <c r="O28" s="7">
        <v>1</v>
      </c>
      <c r="P28" s="7">
        <v>1</v>
      </c>
      <c r="Q28" s="7">
        <v>1</v>
      </c>
      <c r="R28" s="7">
        <v>1</v>
      </c>
      <c r="S28" s="10">
        <v>1</v>
      </c>
      <c r="T28" s="7">
        <v>1</v>
      </c>
      <c r="U28" s="8">
        <v>0</v>
      </c>
      <c r="V28" s="7">
        <v>1</v>
      </c>
      <c r="W28" s="7">
        <v>1</v>
      </c>
      <c r="X28" s="7">
        <v>0</v>
      </c>
      <c r="Y28" s="10">
        <v>1</v>
      </c>
      <c r="Z28" s="7">
        <v>1</v>
      </c>
      <c r="AA28" s="8">
        <v>1</v>
      </c>
      <c r="AB28" s="7">
        <v>1</v>
      </c>
      <c r="AC28" s="7">
        <v>0</v>
      </c>
      <c r="AD28" s="7">
        <v>1</v>
      </c>
      <c r="AE28" s="7">
        <v>0</v>
      </c>
      <c r="AF28" s="7">
        <v>1</v>
      </c>
      <c r="AG28" s="10">
        <v>0</v>
      </c>
      <c r="AH28" s="7">
        <v>1</v>
      </c>
      <c r="AI28" s="7">
        <v>0</v>
      </c>
      <c r="AJ28" s="7">
        <v>1</v>
      </c>
      <c r="AK28" s="7">
        <v>0</v>
      </c>
      <c r="AL28" s="7">
        <v>0</v>
      </c>
      <c r="AM28" s="7">
        <v>1</v>
      </c>
      <c r="AN28" s="7">
        <v>0</v>
      </c>
      <c r="AO28" s="7">
        <v>0</v>
      </c>
      <c r="AP28" s="8">
        <v>1</v>
      </c>
      <c r="AQ28" s="8">
        <v>1</v>
      </c>
      <c r="AR28" s="8">
        <v>0</v>
      </c>
      <c r="AS28" s="10">
        <v>0</v>
      </c>
      <c r="AT28" s="7">
        <v>1</v>
      </c>
      <c r="AU28" s="7">
        <v>1</v>
      </c>
      <c r="AV28" s="8">
        <v>1</v>
      </c>
      <c r="AW28" s="8">
        <v>0</v>
      </c>
      <c r="AX28" s="7">
        <v>1</v>
      </c>
      <c r="AY28" s="7">
        <v>0</v>
      </c>
      <c r="AZ28" s="10">
        <v>0</v>
      </c>
      <c r="BA28" s="7">
        <v>1</v>
      </c>
      <c r="BB28" s="7">
        <v>1</v>
      </c>
      <c r="BC28" s="7">
        <v>1</v>
      </c>
      <c r="BD28" t="s">
        <v>63</v>
      </c>
    </row>
    <row r="29" spans="1:56" x14ac:dyDescent="0.2">
      <c r="A29" t="s">
        <v>242</v>
      </c>
      <c r="D29">
        <v>29.7</v>
      </c>
      <c r="E29">
        <v>31</v>
      </c>
      <c r="F29" s="7">
        <v>1</v>
      </c>
      <c r="G29" s="7">
        <v>0</v>
      </c>
      <c r="H29" s="7">
        <v>0</v>
      </c>
      <c r="I29" s="8">
        <v>1</v>
      </c>
      <c r="J29" s="7">
        <v>1</v>
      </c>
      <c r="K29" s="7">
        <v>0</v>
      </c>
      <c r="L29" s="7">
        <v>1</v>
      </c>
      <c r="M29" s="8">
        <v>0</v>
      </c>
      <c r="N29" s="8">
        <v>1</v>
      </c>
      <c r="O29" s="7">
        <v>1</v>
      </c>
      <c r="P29" s="7">
        <v>0</v>
      </c>
      <c r="Q29" s="7">
        <v>0</v>
      </c>
      <c r="R29" s="7">
        <v>1</v>
      </c>
      <c r="S29" s="10">
        <v>1</v>
      </c>
      <c r="T29" s="7">
        <v>1</v>
      </c>
      <c r="U29" s="8">
        <v>1</v>
      </c>
      <c r="V29" s="7">
        <v>0</v>
      </c>
      <c r="W29" s="7">
        <v>1</v>
      </c>
      <c r="X29" s="7">
        <v>1</v>
      </c>
      <c r="Y29" s="10">
        <v>0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0</v>
      </c>
      <c r="AF29" s="7">
        <v>1</v>
      </c>
      <c r="AG29" s="10">
        <v>0</v>
      </c>
      <c r="AH29" s="7">
        <v>0</v>
      </c>
      <c r="AI29" s="7">
        <v>1</v>
      </c>
      <c r="AJ29" s="7">
        <v>1</v>
      </c>
      <c r="AK29" s="7">
        <v>0</v>
      </c>
      <c r="AL29" s="7">
        <v>0</v>
      </c>
      <c r="AM29" s="7">
        <v>1</v>
      </c>
      <c r="AN29" s="7">
        <v>1</v>
      </c>
      <c r="AO29" s="7">
        <v>1</v>
      </c>
      <c r="AP29" s="8">
        <v>0</v>
      </c>
      <c r="AQ29" s="8">
        <v>1</v>
      </c>
      <c r="AR29" s="8">
        <v>1</v>
      </c>
      <c r="AS29" s="10">
        <v>0</v>
      </c>
      <c r="AT29" s="7">
        <v>0</v>
      </c>
      <c r="AU29" s="7">
        <v>0</v>
      </c>
      <c r="AV29" s="8">
        <v>1</v>
      </c>
      <c r="AW29" s="8">
        <v>1</v>
      </c>
      <c r="AX29" s="7">
        <v>0</v>
      </c>
      <c r="AY29" s="7">
        <v>1</v>
      </c>
      <c r="AZ29" s="10">
        <v>0</v>
      </c>
      <c r="BA29" s="7">
        <v>1</v>
      </c>
      <c r="BB29" s="7">
        <v>1</v>
      </c>
      <c r="BC29" s="7">
        <v>1</v>
      </c>
      <c r="BD29" t="s">
        <v>63</v>
      </c>
    </row>
    <row r="31" spans="1:56" x14ac:dyDescent="0.2">
      <c r="B31" t="s">
        <v>316</v>
      </c>
      <c r="F31" s="7">
        <v>28</v>
      </c>
    </row>
    <row r="32" spans="1:56" x14ac:dyDescent="0.2">
      <c r="B32" t="s">
        <v>254</v>
      </c>
      <c r="F32" s="7">
        <f xml:space="preserve"> AVERAGE(D2:D29)</f>
        <v>24.70214285714286</v>
      </c>
    </row>
    <row r="33" spans="2:55" x14ac:dyDescent="0.2">
      <c r="B33" t="s">
        <v>253</v>
      </c>
      <c r="F33" s="7">
        <f>AVERAGE(E2:E29)</f>
        <v>33.821428571428569</v>
      </c>
    </row>
    <row r="34" spans="2:55" x14ac:dyDescent="0.2">
      <c r="B34" t="s">
        <v>317</v>
      </c>
      <c r="F34" s="7">
        <f>COUNTIF(F2:F29,"=1")</f>
        <v>27</v>
      </c>
      <c r="G34" s="7">
        <f t="shared" ref="G34:BC34" si="0">COUNTIF(G2:G29,"=1")</f>
        <v>18</v>
      </c>
      <c r="H34" s="7">
        <f t="shared" si="0"/>
        <v>20</v>
      </c>
      <c r="I34" s="8">
        <f t="shared" si="0"/>
        <v>27</v>
      </c>
      <c r="J34" s="7">
        <f t="shared" si="0"/>
        <v>25</v>
      </c>
      <c r="K34" s="7">
        <f t="shared" si="0"/>
        <v>23</v>
      </c>
      <c r="L34" s="7">
        <f t="shared" si="0"/>
        <v>20</v>
      </c>
      <c r="M34" s="8">
        <f t="shared" si="0"/>
        <v>3</v>
      </c>
      <c r="N34" s="8">
        <f t="shared" si="0"/>
        <v>16</v>
      </c>
      <c r="O34" s="7">
        <f t="shared" si="0"/>
        <v>23</v>
      </c>
      <c r="P34" s="7">
        <f t="shared" si="0"/>
        <v>19</v>
      </c>
      <c r="Q34" s="7">
        <f t="shared" si="0"/>
        <v>14</v>
      </c>
      <c r="R34" s="7">
        <f t="shared" si="0"/>
        <v>22</v>
      </c>
      <c r="S34" s="10">
        <f t="shared" si="0"/>
        <v>25</v>
      </c>
      <c r="T34" s="7">
        <f t="shared" si="0"/>
        <v>27</v>
      </c>
      <c r="U34" s="8">
        <f t="shared" si="0"/>
        <v>11</v>
      </c>
      <c r="V34" s="7">
        <f t="shared" si="0"/>
        <v>24</v>
      </c>
      <c r="W34" s="7">
        <f t="shared" si="0"/>
        <v>20</v>
      </c>
      <c r="X34" s="7">
        <f t="shared" si="0"/>
        <v>4</v>
      </c>
      <c r="Y34" s="10">
        <f t="shared" si="0"/>
        <v>15</v>
      </c>
      <c r="Z34" s="7">
        <f t="shared" si="0"/>
        <v>21</v>
      </c>
      <c r="AA34" s="8">
        <f t="shared" si="0"/>
        <v>27</v>
      </c>
      <c r="AB34" s="7">
        <f t="shared" si="0"/>
        <v>28</v>
      </c>
      <c r="AC34" s="7">
        <f t="shared" si="0"/>
        <v>23</v>
      </c>
      <c r="AD34" s="7">
        <f t="shared" si="0"/>
        <v>26</v>
      </c>
      <c r="AE34" s="7">
        <f t="shared" si="0"/>
        <v>16</v>
      </c>
      <c r="AF34" s="7">
        <f t="shared" si="0"/>
        <v>23</v>
      </c>
      <c r="AG34" s="10">
        <f t="shared" si="0"/>
        <v>9</v>
      </c>
      <c r="AH34" s="7">
        <f t="shared" si="0"/>
        <v>8</v>
      </c>
      <c r="AI34" s="7">
        <f t="shared" si="0"/>
        <v>20</v>
      </c>
      <c r="AJ34" s="7">
        <f t="shared" si="0"/>
        <v>28</v>
      </c>
      <c r="AK34" s="7">
        <f t="shared" si="0"/>
        <v>18</v>
      </c>
      <c r="AL34" s="7">
        <f t="shared" si="0"/>
        <v>9</v>
      </c>
      <c r="AM34" s="7">
        <f t="shared" si="0"/>
        <v>27</v>
      </c>
      <c r="AN34" s="7">
        <f t="shared" si="0"/>
        <v>12</v>
      </c>
      <c r="AO34" s="7">
        <f t="shared" si="0"/>
        <v>15</v>
      </c>
      <c r="AP34" s="8">
        <f t="shared" si="0"/>
        <v>20</v>
      </c>
      <c r="AQ34" s="8">
        <f t="shared" si="0"/>
        <v>22</v>
      </c>
      <c r="AR34" s="8">
        <f t="shared" si="0"/>
        <v>23</v>
      </c>
      <c r="AS34" s="10">
        <f t="shared" si="0"/>
        <v>11</v>
      </c>
      <c r="AT34" s="7">
        <f t="shared" si="0"/>
        <v>25</v>
      </c>
      <c r="AU34" s="7">
        <f t="shared" si="0"/>
        <v>17</v>
      </c>
      <c r="AV34" s="8">
        <f t="shared" si="0"/>
        <v>19</v>
      </c>
      <c r="AW34" s="8">
        <f t="shared" si="0"/>
        <v>15</v>
      </c>
      <c r="AX34" s="7">
        <f t="shared" si="0"/>
        <v>15</v>
      </c>
      <c r="AY34" s="7">
        <f t="shared" si="0"/>
        <v>17</v>
      </c>
      <c r="AZ34" s="10">
        <f t="shared" si="0"/>
        <v>3</v>
      </c>
      <c r="BA34" s="7">
        <f t="shared" si="0"/>
        <v>19</v>
      </c>
      <c r="BB34" s="7">
        <f t="shared" si="0"/>
        <v>27</v>
      </c>
      <c r="BC34" s="7">
        <f t="shared" si="0"/>
        <v>21</v>
      </c>
    </row>
    <row r="37" spans="2:55" x14ac:dyDescent="0.2">
      <c r="B37" t="s">
        <v>308</v>
      </c>
      <c r="F37" s="7">
        <f>SUM(S34,Y34,AG34,AS34,AZ34)</f>
        <v>63</v>
      </c>
    </row>
    <row r="38" spans="2:55" x14ac:dyDescent="0.2">
      <c r="B38" t="s">
        <v>309</v>
      </c>
      <c r="F38" s="7">
        <f>SUM(F34:H34,J34:L34,O34:R34,T34,V34:X34,Z34,AB34:AF34,AH34:AO34,AT34:AU34,AX34:AY34,BA34:BC34)</f>
        <v>701</v>
      </c>
    </row>
    <row r="39" spans="2:55" x14ac:dyDescent="0.2">
      <c r="B39" t="s">
        <v>310</v>
      </c>
      <c r="F39" s="7">
        <f>SUM(I34,M34:N34,U34,AA34,AP34:AR34,AV34:AW34)</f>
        <v>183</v>
      </c>
    </row>
    <row r="41" spans="2:55" x14ac:dyDescent="0.2">
      <c r="B41" t="s">
        <v>311</v>
      </c>
      <c r="F41" s="7">
        <f>COUNTIF(E2:E29,"&lt;10")</f>
        <v>0</v>
      </c>
    </row>
    <row r="42" spans="2:55" x14ac:dyDescent="0.2">
      <c r="B42" t="s">
        <v>312</v>
      </c>
      <c r="F42" s="7">
        <f>COUNTIF(E2:E29,"&lt;=20")-COUNTIF(E2:E29,"&lt;=10")</f>
        <v>0</v>
      </c>
    </row>
    <row r="43" spans="2:55" x14ac:dyDescent="0.2">
      <c r="B43" t="s">
        <v>313</v>
      </c>
      <c r="F43" s="7">
        <f>ABS(COUNTIF(E2:E29,"&lt;=20")-COUNTIF(E2:E29,"&lt;=30"))</f>
        <v>9</v>
      </c>
    </row>
    <row r="44" spans="2:55" x14ac:dyDescent="0.2">
      <c r="B44" t="s">
        <v>314</v>
      </c>
      <c r="F44" s="7">
        <f>ABS(COUNTIF(E2:E29,"&lt;=30")-COUNTIF(E2:E29,"&lt;=40"))</f>
        <v>16</v>
      </c>
    </row>
    <row r="45" spans="2:55" x14ac:dyDescent="0.2">
      <c r="B45" t="s">
        <v>315</v>
      </c>
      <c r="F45" s="7">
        <f>ABS(COUNTIF(E2:E29,"&lt;=40")-COUNTIF(E2:E29,"&lt;=50"))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6" sqref="F26"/>
    </sheetView>
  </sheetViews>
  <sheetFormatPr defaultRowHeight="12.75" x14ac:dyDescent="0.2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 x14ac:dyDescent="0.2">
      <c r="A1" s="2" t="s">
        <v>249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 x14ac:dyDescent="0.2">
      <c r="A2" t="s">
        <v>172</v>
      </c>
      <c r="D2">
        <v>30.41</v>
      </c>
      <c r="E2">
        <v>31</v>
      </c>
      <c r="F2">
        <v>1</v>
      </c>
      <c r="G2">
        <v>0</v>
      </c>
      <c r="H2">
        <v>0</v>
      </c>
      <c r="I2" s="8">
        <v>0</v>
      </c>
      <c r="J2">
        <v>0</v>
      </c>
      <c r="K2">
        <v>1</v>
      </c>
      <c r="L2">
        <v>1</v>
      </c>
      <c r="M2" s="8">
        <v>0</v>
      </c>
      <c r="N2" s="8">
        <v>0</v>
      </c>
      <c r="O2">
        <v>0</v>
      </c>
      <c r="P2">
        <v>0</v>
      </c>
      <c r="Q2">
        <v>0</v>
      </c>
      <c r="R2">
        <v>1</v>
      </c>
      <c r="S2" s="10">
        <v>1</v>
      </c>
      <c r="T2">
        <v>1</v>
      </c>
      <c r="U2" s="8">
        <v>1</v>
      </c>
      <c r="V2">
        <v>1</v>
      </c>
      <c r="W2">
        <v>1</v>
      </c>
      <c r="X2">
        <v>0</v>
      </c>
      <c r="Y2" s="10">
        <v>1</v>
      </c>
      <c r="Z2">
        <v>1</v>
      </c>
      <c r="AA2" s="8">
        <v>1</v>
      </c>
      <c r="AB2">
        <v>1</v>
      </c>
      <c r="AC2">
        <v>1</v>
      </c>
      <c r="AD2">
        <v>1</v>
      </c>
      <c r="AE2">
        <v>0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1</v>
      </c>
      <c r="AM2">
        <v>1</v>
      </c>
      <c r="AN2">
        <v>0</v>
      </c>
      <c r="AO2">
        <v>1</v>
      </c>
      <c r="AP2" s="8">
        <v>0</v>
      </c>
      <c r="AQ2" s="8">
        <v>1</v>
      </c>
      <c r="AR2" s="8">
        <v>1</v>
      </c>
      <c r="AS2" s="10">
        <v>0</v>
      </c>
      <c r="AT2">
        <v>1</v>
      </c>
      <c r="AU2">
        <v>1</v>
      </c>
      <c r="AV2" s="8">
        <v>1</v>
      </c>
      <c r="AW2" s="8">
        <v>1</v>
      </c>
      <c r="AX2">
        <v>0</v>
      </c>
      <c r="AY2">
        <v>1</v>
      </c>
      <c r="AZ2" s="10">
        <v>0</v>
      </c>
      <c r="BA2">
        <v>1</v>
      </c>
      <c r="BB2">
        <v>1</v>
      </c>
      <c r="BC2">
        <v>1</v>
      </c>
      <c r="BD2" t="s">
        <v>63</v>
      </c>
    </row>
    <row r="3" spans="1:56" x14ac:dyDescent="0.2">
      <c r="A3" t="s">
        <v>120</v>
      </c>
      <c r="D3">
        <v>31.45</v>
      </c>
      <c r="E3">
        <v>31</v>
      </c>
      <c r="F3">
        <v>1</v>
      </c>
      <c r="G3">
        <v>0</v>
      </c>
      <c r="H3">
        <v>0</v>
      </c>
      <c r="I3" s="8">
        <v>1</v>
      </c>
      <c r="J3">
        <v>0</v>
      </c>
      <c r="K3">
        <v>1</v>
      </c>
      <c r="L3">
        <v>0</v>
      </c>
      <c r="M3" s="8">
        <v>0</v>
      </c>
      <c r="N3" s="8">
        <v>1</v>
      </c>
      <c r="O3">
        <v>1</v>
      </c>
      <c r="P3">
        <v>1</v>
      </c>
      <c r="Q3">
        <v>0</v>
      </c>
      <c r="R3">
        <v>1</v>
      </c>
      <c r="S3" s="10">
        <v>1</v>
      </c>
      <c r="T3">
        <v>1</v>
      </c>
      <c r="U3" s="8">
        <v>1</v>
      </c>
      <c r="V3">
        <v>0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1</v>
      </c>
      <c r="AF3">
        <v>1</v>
      </c>
      <c r="AG3" s="10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1</v>
      </c>
      <c r="AV3" s="8">
        <v>0</v>
      </c>
      <c r="AW3" s="8">
        <v>0</v>
      </c>
      <c r="AX3">
        <v>1</v>
      </c>
      <c r="AY3">
        <v>1</v>
      </c>
      <c r="AZ3" s="10">
        <v>0</v>
      </c>
      <c r="BA3">
        <v>0</v>
      </c>
      <c r="BB3">
        <v>1</v>
      </c>
      <c r="BC3">
        <v>1</v>
      </c>
      <c r="BD3" t="s">
        <v>63</v>
      </c>
    </row>
    <row r="4" spans="1:56" x14ac:dyDescent="0.2">
      <c r="A4" t="s">
        <v>203</v>
      </c>
      <c r="D4">
        <v>32.14</v>
      </c>
      <c r="E4">
        <v>14</v>
      </c>
      <c r="F4">
        <v>1</v>
      </c>
      <c r="G4">
        <v>1</v>
      </c>
      <c r="H4">
        <v>1</v>
      </c>
      <c r="I4" s="8">
        <v>1</v>
      </c>
      <c r="J4">
        <v>1</v>
      </c>
      <c r="K4">
        <v>0</v>
      </c>
      <c r="L4">
        <v>1</v>
      </c>
      <c r="M4" s="8">
        <v>0</v>
      </c>
      <c r="N4" s="8">
        <v>0</v>
      </c>
      <c r="O4">
        <v>1</v>
      </c>
      <c r="P4">
        <v>1</v>
      </c>
      <c r="Q4">
        <v>1</v>
      </c>
      <c r="R4">
        <v>1</v>
      </c>
      <c r="S4" s="10">
        <v>1</v>
      </c>
      <c r="T4">
        <v>1</v>
      </c>
      <c r="U4" s="8">
        <v>1</v>
      </c>
      <c r="V4">
        <v>1</v>
      </c>
      <c r="W4">
        <v>1</v>
      </c>
      <c r="X4">
        <v>0</v>
      </c>
      <c r="Y4" s="10">
        <v>0</v>
      </c>
      <c r="Z4">
        <v>1</v>
      </c>
      <c r="AA4" s="8">
        <v>1</v>
      </c>
      <c r="AB4">
        <v>1</v>
      </c>
      <c r="AC4">
        <v>1</v>
      </c>
      <c r="AD4">
        <v>1</v>
      </c>
      <c r="AE4">
        <v>1</v>
      </c>
      <c r="AF4">
        <v>1</v>
      </c>
      <c r="AG4" s="10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 s="8">
        <v>1</v>
      </c>
      <c r="AQ4" s="8">
        <v>1</v>
      </c>
      <c r="AR4" s="8">
        <v>1</v>
      </c>
      <c r="AS4" s="10">
        <v>1</v>
      </c>
      <c r="AT4">
        <v>0</v>
      </c>
      <c r="AU4">
        <v>1</v>
      </c>
      <c r="AV4" s="8">
        <v>1</v>
      </c>
      <c r="AW4" s="8">
        <v>1</v>
      </c>
      <c r="AX4">
        <v>1</v>
      </c>
      <c r="AY4">
        <v>1</v>
      </c>
      <c r="AZ4" s="10">
        <v>1</v>
      </c>
      <c r="BA4">
        <v>1</v>
      </c>
      <c r="BB4">
        <v>1</v>
      </c>
      <c r="BC4">
        <v>1</v>
      </c>
      <c r="BD4" t="s">
        <v>72</v>
      </c>
    </row>
    <row r="5" spans="1:56" x14ac:dyDescent="0.2">
      <c r="A5" t="s">
        <v>152</v>
      </c>
      <c r="D5">
        <v>32.200000000000003</v>
      </c>
      <c r="E5">
        <v>23</v>
      </c>
      <c r="F5">
        <v>1</v>
      </c>
      <c r="G5">
        <v>1</v>
      </c>
      <c r="H5">
        <v>0</v>
      </c>
      <c r="I5" s="8">
        <v>1</v>
      </c>
      <c r="J5">
        <v>0</v>
      </c>
      <c r="K5">
        <v>1</v>
      </c>
      <c r="L5">
        <v>0</v>
      </c>
      <c r="M5" s="8">
        <v>0</v>
      </c>
      <c r="N5" s="8">
        <v>1</v>
      </c>
      <c r="O5">
        <v>1</v>
      </c>
      <c r="P5">
        <v>0</v>
      </c>
      <c r="Q5">
        <v>0</v>
      </c>
      <c r="R5">
        <v>1</v>
      </c>
      <c r="S5" s="10">
        <v>0</v>
      </c>
      <c r="T5">
        <v>1</v>
      </c>
      <c r="U5" s="8">
        <v>0</v>
      </c>
      <c r="V5">
        <v>0</v>
      </c>
      <c r="W5">
        <v>1</v>
      </c>
      <c r="X5">
        <v>0</v>
      </c>
      <c r="Y5" s="10">
        <v>1</v>
      </c>
      <c r="Z5">
        <v>0</v>
      </c>
      <c r="AA5" s="8">
        <v>1</v>
      </c>
      <c r="AB5">
        <v>0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 s="8">
        <v>0</v>
      </c>
      <c r="AQ5" s="8">
        <v>1</v>
      </c>
      <c r="AR5" s="8">
        <v>0</v>
      </c>
      <c r="AS5" s="10">
        <v>1</v>
      </c>
      <c r="AT5">
        <v>1</v>
      </c>
      <c r="AU5">
        <v>0</v>
      </c>
      <c r="AV5" s="8">
        <v>0</v>
      </c>
      <c r="AW5" s="8">
        <v>0</v>
      </c>
      <c r="AX5">
        <v>1</v>
      </c>
      <c r="AY5">
        <v>0</v>
      </c>
      <c r="AZ5" s="10">
        <v>1</v>
      </c>
      <c r="BA5">
        <v>1</v>
      </c>
      <c r="BB5">
        <v>1</v>
      </c>
      <c r="BC5">
        <v>0</v>
      </c>
      <c r="BD5" t="s">
        <v>72</v>
      </c>
    </row>
    <row r="6" spans="1:56" x14ac:dyDescent="0.2">
      <c r="A6" t="s">
        <v>174</v>
      </c>
      <c r="D6">
        <v>32.53</v>
      </c>
      <c r="E6">
        <v>32</v>
      </c>
      <c r="F6">
        <v>1</v>
      </c>
      <c r="G6">
        <v>0</v>
      </c>
      <c r="H6">
        <v>1</v>
      </c>
      <c r="I6" s="8">
        <v>1</v>
      </c>
      <c r="J6">
        <v>0</v>
      </c>
      <c r="K6">
        <v>0</v>
      </c>
      <c r="L6">
        <v>1</v>
      </c>
      <c r="M6" s="8">
        <v>0</v>
      </c>
      <c r="N6" s="8">
        <v>1</v>
      </c>
      <c r="O6">
        <v>0</v>
      </c>
      <c r="P6">
        <v>0</v>
      </c>
      <c r="Q6">
        <v>1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1</v>
      </c>
      <c r="X6">
        <v>0</v>
      </c>
      <c r="Y6" s="10">
        <v>0</v>
      </c>
      <c r="Z6">
        <v>1</v>
      </c>
      <c r="AA6" s="8">
        <v>1</v>
      </c>
      <c r="AB6">
        <v>1</v>
      </c>
      <c r="AC6">
        <v>1</v>
      </c>
      <c r="AD6">
        <v>0</v>
      </c>
      <c r="AE6">
        <v>0</v>
      </c>
      <c r="AF6">
        <v>1</v>
      </c>
      <c r="AG6" s="10">
        <v>0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 s="8">
        <v>0</v>
      </c>
      <c r="AQ6" s="8">
        <v>1</v>
      </c>
      <c r="AR6" s="8">
        <v>1</v>
      </c>
      <c r="AS6" s="10">
        <v>0</v>
      </c>
      <c r="AT6">
        <v>0</v>
      </c>
      <c r="AU6">
        <v>1</v>
      </c>
      <c r="AV6" s="8">
        <v>1</v>
      </c>
      <c r="AW6" s="8">
        <v>0</v>
      </c>
      <c r="AX6">
        <v>1</v>
      </c>
      <c r="AY6">
        <v>1</v>
      </c>
      <c r="AZ6" s="10">
        <v>0</v>
      </c>
      <c r="BA6">
        <v>1</v>
      </c>
      <c r="BB6">
        <v>1</v>
      </c>
      <c r="BC6">
        <v>1</v>
      </c>
      <c r="BD6" t="s">
        <v>63</v>
      </c>
    </row>
    <row r="7" spans="1:56" x14ac:dyDescent="0.2">
      <c r="A7" t="s">
        <v>206</v>
      </c>
      <c r="D7">
        <v>34.409999999999997</v>
      </c>
      <c r="E7">
        <v>28</v>
      </c>
      <c r="F7">
        <v>1</v>
      </c>
      <c r="G7">
        <v>0</v>
      </c>
      <c r="H7">
        <v>0</v>
      </c>
      <c r="I7" s="8">
        <v>1</v>
      </c>
      <c r="J7">
        <v>1</v>
      </c>
      <c r="K7">
        <v>1</v>
      </c>
      <c r="L7">
        <v>1</v>
      </c>
      <c r="M7" s="8">
        <v>0</v>
      </c>
      <c r="N7" s="8">
        <v>1</v>
      </c>
      <c r="O7">
        <v>1</v>
      </c>
      <c r="P7">
        <v>1</v>
      </c>
      <c r="Q7">
        <v>0</v>
      </c>
      <c r="R7">
        <v>0</v>
      </c>
      <c r="S7" s="10">
        <v>1</v>
      </c>
      <c r="T7">
        <v>1</v>
      </c>
      <c r="U7" s="8">
        <v>0</v>
      </c>
      <c r="V7">
        <v>1</v>
      </c>
      <c r="W7">
        <v>0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0</v>
      </c>
      <c r="AF7">
        <v>1</v>
      </c>
      <c r="AG7" s="10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 s="8">
        <v>0</v>
      </c>
      <c r="AQ7" s="8">
        <v>1</v>
      </c>
      <c r="AR7" s="8">
        <v>1</v>
      </c>
      <c r="AS7" s="10">
        <v>0</v>
      </c>
      <c r="AT7">
        <v>1</v>
      </c>
      <c r="AU7">
        <v>0</v>
      </c>
      <c r="AV7" s="8">
        <v>1</v>
      </c>
      <c r="AW7" s="8">
        <v>0</v>
      </c>
      <c r="AX7">
        <v>0</v>
      </c>
      <c r="AY7">
        <v>0</v>
      </c>
      <c r="AZ7" s="10">
        <v>0</v>
      </c>
      <c r="BA7">
        <v>1</v>
      </c>
      <c r="BB7">
        <v>1</v>
      </c>
      <c r="BC7">
        <v>1</v>
      </c>
      <c r="BD7" t="s">
        <v>63</v>
      </c>
    </row>
    <row r="8" spans="1:56" x14ac:dyDescent="0.2">
      <c r="A8" t="s">
        <v>207</v>
      </c>
      <c r="D8">
        <v>36.18</v>
      </c>
      <c r="E8">
        <v>29</v>
      </c>
      <c r="F8">
        <v>1</v>
      </c>
      <c r="G8">
        <v>0</v>
      </c>
      <c r="H8">
        <v>0</v>
      </c>
      <c r="I8" s="8">
        <v>1</v>
      </c>
      <c r="J8">
        <v>0</v>
      </c>
      <c r="K8">
        <v>0</v>
      </c>
      <c r="L8">
        <v>1</v>
      </c>
      <c r="M8" s="8">
        <v>1</v>
      </c>
      <c r="N8" s="8">
        <v>1</v>
      </c>
      <c r="O8">
        <v>0</v>
      </c>
      <c r="P8">
        <v>1</v>
      </c>
      <c r="Q8">
        <v>1</v>
      </c>
      <c r="R8">
        <v>0</v>
      </c>
      <c r="S8" s="10">
        <v>0</v>
      </c>
      <c r="T8">
        <v>1</v>
      </c>
      <c r="U8" s="8">
        <v>0</v>
      </c>
      <c r="V8">
        <v>1</v>
      </c>
      <c r="W8">
        <v>1</v>
      </c>
      <c r="X8">
        <v>1</v>
      </c>
      <c r="Y8" s="10">
        <v>0</v>
      </c>
      <c r="Z8">
        <v>0</v>
      </c>
      <c r="AA8" s="8">
        <v>1</v>
      </c>
      <c r="AB8">
        <v>1</v>
      </c>
      <c r="AC8">
        <v>1</v>
      </c>
      <c r="AD8">
        <v>0</v>
      </c>
      <c r="AE8">
        <v>1</v>
      </c>
      <c r="AF8">
        <v>1</v>
      </c>
      <c r="AG8" s="10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 s="8">
        <v>1</v>
      </c>
      <c r="AQ8" s="8">
        <v>1</v>
      </c>
      <c r="AR8" s="8">
        <v>0</v>
      </c>
      <c r="AS8" s="10">
        <v>1</v>
      </c>
      <c r="AT8">
        <v>0</v>
      </c>
      <c r="AU8">
        <v>1</v>
      </c>
      <c r="AV8" s="8">
        <v>1</v>
      </c>
      <c r="AW8" s="8">
        <v>1</v>
      </c>
      <c r="AX8">
        <v>1</v>
      </c>
      <c r="AY8">
        <v>1</v>
      </c>
      <c r="AZ8" s="10">
        <v>0</v>
      </c>
      <c r="BA8">
        <v>1</v>
      </c>
      <c r="BB8">
        <v>1</v>
      </c>
      <c r="BC8">
        <v>0</v>
      </c>
      <c r="BD8" t="s">
        <v>63</v>
      </c>
    </row>
    <row r="9" spans="1:56" x14ac:dyDescent="0.2">
      <c r="A9" t="s">
        <v>204</v>
      </c>
      <c r="D9">
        <v>36.42</v>
      </c>
      <c r="E9">
        <v>26</v>
      </c>
      <c r="F9">
        <v>0</v>
      </c>
      <c r="G9">
        <v>1</v>
      </c>
      <c r="H9">
        <v>1</v>
      </c>
      <c r="I9" s="8">
        <v>1</v>
      </c>
      <c r="J9">
        <v>0</v>
      </c>
      <c r="K9">
        <v>1</v>
      </c>
      <c r="L9">
        <v>1</v>
      </c>
      <c r="M9" s="8">
        <v>0</v>
      </c>
      <c r="N9" s="8">
        <v>0</v>
      </c>
      <c r="O9">
        <v>1</v>
      </c>
      <c r="P9">
        <v>0</v>
      </c>
      <c r="Q9">
        <v>0</v>
      </c>
      <c r="R9">
        <v>0</v>
      </c>
      <c r="S9" s="10">
        <v>0</v>
      </c>
      <c r="T9">
        <v>1</v>
      </c>
      <c r="U9" s="8">
        <v>1</v>
      </c>
      <c r="V9">
        <v>1</v>
      </c>
      <c r="W9">
        <v>0</v>
      </c>
      <c r="X9">
        <v>1</v>
      </c>
      <c r="Y9" s="10">
        <v>0</v>
      </c>
      <c r="Z9">
        <v>1</v>
      </c>
      <c r="AA9" s="8">
        <v>0</v>
      </c>
      <c r="AB9">
        <v>1</v>
      </c>
      <c r="AC9">
        <v>0</v>
      </c>
      <c r="AD9">
        <v>1</v>
      </c>
      <c r="AE9">
        <v>1</v>
      </c>
      <c r="AF9">
        <v>0</v>
      </c>
      <c r="AG9" s="10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 s="8">
        <v>0</v>
      </c>
      <c r="AQ9" s="8">
        <v>1</v>
      </c>
      <c r="AR9" s="8">
        <v>1</v>
      </c>
      <c r="AS9" s="10">
        <v>0</v>
      </c>
      <c r="AT9">
        <v>1</v>
      </c>
      <c r="AU9">
        <v>1</v>
      </c>
      <c r="AV9" s="8">
        <v>0</v>
      </c>
      <c r="AW9" s="8">
        <v>0</v>
      </c>
      <c r="AX9">
        <v>1</v>
      </c>
      <c r="AY9">
        <v>1</v>
      </c>
      <c r="AZ9" s="10">
        <v>0</v>
      </c>
      <c r="BA9">
        <v>1</v>
      </c>
      <c r="BB9">
        <v>1</v>
      </c>
      <c r="BC9">
        <v>0</v>
      </c>
      <c r="BD9" t="s">
        <v>63</v>
      </c>
    </row>
    <row r="10" spans="1:56" x14ac:dyDescent="0.2">
      <c r="A10" t="s">
        <v>164</v>
      </c>
      <c r="D10">
        <v>38.409999999999997</v>
      </c>
      <c r="E10">
        <v>40</v>
      </c>
      <c r="F10">
        <v>1</v>
      </c>
      <c r="G10">
        <v>1</v>
      </c>
      <c r="H10">
        <v>1</v>
      </c>
      <c r="I10" s="8">
        <v>1</v>
      </c>
      <c r="J10">
        <v>1</v>
      </c>
      <c r="K10">
        <v>1</v>
      </c>
      <c r="L10">
        <v>1</v>
      </c>
      <c r="M10" s="8">
        <v>1</v>
      </c>
      <c r="N10" s="8">
        <v>1</v>
      </c>
      <c r="O10">
        <v>1</v>
      </c>
      <c r="P10">
        <v>1</v>
      </c>
      <c r="Q10">
        <v>0</v>
      </c>
      <c r="R10">
        <v>0</v>
      </c>
      <c r="S10" s="10">
        <v>1</v>
      </c>
      <c r="T10">
        <v>1</v>
      </c>
      <c r="U10" s="8">
        <v>1</v>
      </c>
      <c r="V10">
        <v>1</v>
      </c>
      <c r="W10">
        <v>1</v>
      </c>
      <c r="X10">
        <v>0</v>
      </c>
      <c r="Y10" s="10">
        <v>1</v>
      </c>
      <c r="Z10">
        <v>1</v>
      </c>
      <c r="AA10" s="8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s="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 s="8">
        <v>1</v>
      </c>
      <c r="AQ10" s="8">
        <v>0</v>
      </c>
      <c r="AR10" s="8">
        <v>1</v>
      </c>
      <c r="AS10" s="10">
        <v>0</v>
      </c>
      <c r="AT10">
        <v>1</v>
      </c>
      <c r="AU10">
        <v>1</v>
      </c>
      <c r="AV10" s="8">
        <v>0</v>
      </c>
      <c r="AW10" s="8">
        <v>0</v>
      </c>
      <c r="AX10">
        <v>1</v>
      </c>
      <c r="AY10">
        <v>1</v>
      </c>
      <c r="AZ10" s="10">
        <v>0</v>
      </c>
      <c r="BA10">
        <v>1</v>
      </c>
      <c r="BB10">
        <v>1</v>
      </c>
      <c r="BC10">
        <v>1</v>
      </c>
      <c r="BD10" t="s">
        <v>66</v>
      </c>
    </row>
    <row r="11" spans="1:56" x14ac:dyDescent="0.2">
      <c r="A11" t="s">
        <v>193</v>
      </c>
      <c r="D11">
        <v>38.479999999999997</v>
      </c>
      <c r="E11">
        <v>36</v>
      </c>
      <c r="F11">
        <v>1</v>
      </c>
      <c r="G11">
        <v>1</v>
      </c>
      <c r="H11">
        <v>0</v>
      </c>
      <c r="I11" s="8">
        <v>1</v>
      </c>
      <c r="J11">
        <v>1</v>
      </c>
      <c r="K11">
        <v>1</v>
      </c>
      <c r="L11">
        <v>1</v>
      </c>
      <c r="M11" s="8">
        <v>1</v>
      </c>
      <c r="N11" s="8">
        <v>1</v>
      </c>
      <c r="O11">
        <v>1</v>
      </c>
      <c r="P11">
        <v>0</v>
      </c>
      <c r="Q11">
        <v>0</v>
      </c>
      <c r="R11">
        <v>0</v>
      </c>
      <c r="S11" s="10">
        <v>1</v>
      </c>
      <c r="T11">
        <v>1</v>
      </c>
      <c r="U11" s="8">
        <v>1</v>
      </c>
      <c r="V11">
        <v>1</v>
      </c>
      <c r="W11">
        <v>1</v>
      </c>
      <c r="X11">
        <v>0</v>
      </c>
      <c r="Y11" s="10">
        <v>1</v>
      </c>
      <c r="Z11">
        <v>1</v>
      </c>
      <c r="AA11" s="8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 s="10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 s="8">
        <v>1</v>
      </c>
      <c r="AQ11" s="8">
        <v>0</v>
      </c>
      <c r="AR11" s="8">
        <v>1</v>
      </c>
      <c r="AS11" s="10">
        <v>0</v>
      </c>
      <c r="AT11">
        <v>1</v>
      </c>
      <c r="AU11">
        <v>1</v>
      </c>
      <c r="AV11" s="8">
        <v>0</v>
      </c>
      <c r="AW11" s="8">
        <v>0</v>
      </c>
      <c r="AX11">
        <v>1</v>
      </c>
      <c r="AY11">
        <v>1</v>
      </c>
      <c r="AZ11" s="10">
        <v>0</v>
      </c>
      <c r="BA11">
        <v>1</v>
      </c>
      <c r="BB11">
        <v>0</v>
      </c>
      <c r="BC11">
        <v>0</v>
      </c>
      <c r="BD11" t="s">
        <v>61</v>
      </c>
    </row>
    <row r="12" spans="1:56" x14ac:dyDescent="0.2">
      <c r="A12" t="s">
        <v>135</v>
      </c>
      <c r="D12">
        <v>38.9</v>
      </c>
      <c r="E12">
        <v>32</v>
      </c>
      <c r="F12">
        <v>1</v>
      </c>
      <c r="G12">
        <v>1</v>
      </c>
      <c r="H12">
        <v>0</v>
      </c>
      <c r="I12" s="8">
        <v>1</v>
      </c>
      <c r="J12">
        <v>1</v>
      </c>
      <c r="K12">
        <v>0</v>
      </c>
      <c r="L12">
        <v>1</v>
      </c>
      <c r="M12" s="8">
        <v>0</v>
      </c>
      <c r="N12" s="8">
        <v>1</v>
      </c>
      <c r="O12">
        <v>1</v>
      </c>
      <c r="P12">
        <v>0</v>
      </c>
      <c r="Q12">
        <v>1</v>
      </c>
      <c r="R12">
        <v>1</v>
      </c>
      <c r="S12" s="10">
        <v>1</v>
      </c>
      <c r="T12">
        <v>0</v>
      </c>
      <c r="U12" s="8">
        <v>0</v>
      </c>
      <c r="V12">
        <v>1</v>
      </c>
      <c r="W12">
        <v>1</v>
      </c>
      <c r="X12">
        <v>0</v>
      </c>
      <c r="Y12" s="10">
        <v>1</v>
      </c>
      <c r="Z12">
        <v>1</v>
      </c>
      <c r="AA12" s="8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 s="10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 s="8">
        <v>0</v>
      </c>
      <c r="AQ12" s="8">
        <v>0</v>
      </c>
      <c r="AR12" s="8">
        <v>1</v>
      </c>
      <c r="AS12" s="10">
        <v>0</v>
      </c>
      <c r="AT12">
        <v>0</v>
      </c>
      <c r="AU12">
        <v>1</v>
      </c>
      <c r="AV12" s="8">
        <v>1</v>
      </c>
      <c r="AW12" s="8">
        <v>1</v>
      </c>
      <c r="AX12">
        <v>0</v>
      </c>
      <c r="AY12">
        <v>1</v>
      </c>
      <c r="AZ12" s="10">
        <v>0</v>
      </c>
      <c r="BA12">
        <v>0</v>
      </c>
      <c r="BB12">
        <v>1</v>
      </c>
      <c r="BC12">
        <v>1</v>
      </c>
      <c r="BD12" t="s">
        <v>63</v>
      </c>
    </row>
    <row r="14" spans="1:56" x14ac:dyDescent="0.2">
      <c r="B14" t="s">
        <v>316</v>
      </c>
      <c r="F14">
        <v>11</v>
      </c>
    </row>
    <row r="15" spans="1:56" x14ac:dyDescent="0.2">
      <c r="B15" t="s">
        <v>254</v>
      </c>
      <c r="F15">
        <f>AVERAGE(D2:D12)</f>
        <v>34.68454545454545</v>
      </c>
    </row>
    <row r="16" spans="1:56" x14ac:dyDescent="0.2">
      <c r="B16" t="s">
        <v>253</v>
      </c>
      <c r="F16">
        <f>AVERAGE(E2:E12)</f>
        <v>29.272727272727273</v>
      </c>
    </row>
    <row r="17" spans="2:55" x14ac:dyDescent="0.2">
      <c r="B17" t="s">
        <v>317</v>
      </c>
      <c r="F17">
        <f>COUNTIF(F2:F12,"=1")</f>
        <v>10</v>
      </c>
      <c r="G17">
        <f t="shared" ref="G17:BC17" si="0">COUNTIF(G2:G12,"=1")</f>
        <v>6</v>
      </c>
      <c r="H17">
        <f t="shared" si="0"/>
        <v>4</v>
      </c>
      <c r="I17" s="8">
        <f t="shared" si="0"/>
        <v>10</v>
      </c>
      <c r="J17">
        <f t="shared" si="0"/>
        <v>5</v>
      </c>
      <c r="K17">
        <f t="shared" si="0"/>
        <v>7</v>
      </c>
      <c r="L17">
        <f t="shared" si="0"/>
        <v>9</v>
      </c>
      <c r="M17" s="8">
        <f t="shared" si="0"/>
        <v>3</v>
      </c>
      <c r="N17" s="8">
        <f t="shared" si="0"/>
        <v>8</v>
      </c>
      <c r="O17">
        <f t="shared" si="0"/>
        <v>8</v>
      </c>
      <c r="P17">
        <f t="shared" si="0"/>
        <v>5</v>
      </c>
      <c r="Q17">
        <f t="shared" si="0"/>
        <v>4</v>
      </c>
      <c r="R17">
        <f t="shared" si="0"/>
        <v>6</v>
      </c>
      <c r="S17" s="10">
        <f t="shared" si="0"/>
        <v>8</v>
      </c>
      <c r="T17">
        <f t="shared" si="0"/>
        <v>10</v>
      </c>
      <c r="U17" s="8">
        <f t="shared" si="0"/>
        <v>6</v>
      </c>
      <c r="V17">
        <f t="shared" si="0"/>
        <v>9</v>
      </c>
      <c r="W17">
        <f t="shared" si="0"/>
        <v>9</v>
      </c>
      <c r="X17">
        <f t="shared" si="0"/>
        <v>2</v>
      </c>
      <c r="Y17" s="10">
        <f t="shared" si="0"/>
        <v>6</v>
      </c>
      <c r="Z17">
        <f t="shared" si="0"/>
        <v>9</v>
      </c>
      <c r="AA17" s="8">
        <f t="shared" si="0"/>
        <v>10</v>
      </c>
      <c r="AB17">
        <f t="shared" si="0"/>
        <v>10</v>
      </c>
      <c r="AC17">
        <f t="shared" si="0"/>
        <v>10</v>
      </c>
      <c r="AD17">
        <f t="shared" si="0"/>
        <v>9</v>
      </c>
      <c r="AE17">
        <f t="shared" si="0"/>
        <v>8</v>
      </c>
      <c r="AF17">
        <f t="shared" si="0"/>
        <v>10</v>
      </c>
      <c r="AG17" s="10">
        <f t="shared" si="0"/>
        <v>3</v>
      </c>
      <c r="AH17">
        <f t="shared" si="0"/>
        <v>5</v>
      </c>
      <c r="AI17">
        <f t="shared" si="0"/>
        <v>7</v>
      </c>
      <c r="AJ17">
        <f t="shared" si="0"/>
        <v>8</v>
      </c>
      <c r="AK17">
        <f t="shared" si="0"/>
        <v>5</v>
      </c>
      <c r="AL17">
        <f t="shared" si="0"/>
        <v>6</v>
      </c>
      <c r="AM17">
        <f t="shared" si="0"/>
        <v>8</v>
      </c>
      <c r="AN17">
        <f t="shared" si="0"/>
        <v>4</v>
      </c>
      <c r="AO17">
        <f t="shared" si="0"/>
        <v>7</v>
      </c>
      <c r="AP17" s="8">
        <f t="shared" si="0"/>
        <v>5</v>
      </c>
      <c r="AQ17" s="8">
        <f t="shared" si="0"/>
        <v>8</v>
      </c>
      <c r="AR17" s="8">
        <f t="shared" si="0"/>
        <v>9</v>
      </c>
      <c r="AS17" s="10">
        <f t="shared" si="0"/>
        <v>4</v>
      </c>
      <c r="AT17">
        <f t="shared" si="0"/>
        <v>7</v>
      </c>
      <c r="AU17">
        <f t="shared" si="0"/>
        <v>9</v>
      </c>
      <c r="AV17" s="8">
        <f t="shared" si="0"/>
        <v>6</v>
      </c>
      <c r="AW17" s="8">
        <f t="shared" si="0"/>
        <v>4</v>
      </c>
      <c r="AX17">
        <f t="shared" si="0"/>
        <v>8</v>
      </c>
      <c r="AY17">
        <f t="shared" si="0"/>
        <v>9</v>
      </c>
      <c r="AZ17" s="10">
        <f t="shared" si="0"/>
        <v>2</v>
      </c>
      <c r="BA17">
        <f t="shared" si="0"/>
        <v>9</v>
      </c>
      <c r="BB17">
        <f t="shared" si="0"/>
        <v>10</v>
      </c>
      <c r="BC17">
        <f t="shared" si="0"/>
        <v>7</v>
      </c>
    </row>
    <row r="20" spans="2:55" x14ac:dyDescent="0.2">
      <c r="B20" t="s">
        <v>308</v>
      </c>
      <c r="F20">
        <f>SUM(S17,Y17,AG17,AS17,AZ17)</f>
        <v>23</v>
      </c>
    </row>
    <row r="21" spans="2:55" x14ac:dyDescent="0.2">
      <c r="B21" t="s">
        <v>309</v>
      </c>
      <c r="F21">
        <f>SUM(F17:H17,J17:L17,O17:R17,T17,V17:X17,Z17,AB17:AF17,AH17:AO17,AT17:AU17,AX17:AY17,BA17:BC17)</f>
        <v>259</v>
      </c>
    </row>
    <row r="22" spans="2:55" x14ac:dyDescent="0.2">
      <c r="B22" t="s">
        <v>310</v>
      </c>
      <c r="F22">
        <f>SUM(I17,M17:N17,U17,AA17,AP17:AR17)</f>
        <v>59</v>
      </c>
    </row>
    <row r="24" spans="2:55" x14ac:dyDescent="0.2">
      <c r="B24" t="s">
        <v>311</v>
      </c>
      <c r="F24">
        <f>COUNTIF(E2:E12,"&lt;=10")</f>
        <v>0</v>
      </c>
    </row>
    <row r="25" spans="2:55" x14ac:dyDescent="0.2">
      <c r="B25" t="s">
        <v>312</v>
      </c>
      <c r="F25">
        <f>COUNTIF(E2:E12,"&lt;=20")</f>
        <v>1</v>
      </c>
    </row>
    <row r="26" spans="2:55" x14ac:dyDescent="0.2">
      <c r="B26" t="s">
        <v>313</v>
      </c>
      <c r="F26">
        <f>COUNTIF(E2:E12,"&lt;=30")-COUNTIF(E2:E12,"&lt;=20")</f>
        <v>4</v>
      </c>
    </row>
    <row r="27" spans="2:55" x14ac:dyDescent="0.2">
      <c r="B27" t="s">
        <v>314</v>
      </c>
      <c r="F27">
        <f>ABS(COUNTIF(E2:E12,"&lt;=30")-COUNTIF(E2:E12,"&lt;=40"))</f>
        <v>6</v>
      </c>
    </row>
    <row r="28" spans="2:55" x14ac:dyDescent="0.2">
      <c r="B28" t="s">
        <v>315</v>
      </c>
      <c r="F28">
        <f>COUNTIF(E2:E12,"&lt;=40")-COUNTIF(E2:E12,"&lt;=50")</f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"/>
  <sheetViews>
    <sheetView workbookViewId="0">
      <selection activeCell="F29" sqref="F29"/>
    </sheetView>
  </sheetViews>
  <sheetFormatPr defaultRowHeight="12.75" x14ac:dyDescent="0.2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 x14ac:dyDescent="0.2">
      <c r="A1" s="2" t="s">
        <v>250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 x14ac:dyDescent="0.2">
      <c r="A2" t="s">
        <v>96</v>
      </c>
      <c r="D2">
        <v>40.56</v>
      </c>
      <c r="E2">
        <v>32</v>
      </c>
      <c r="F2">
        <v>1</v>
      </c>
      <c r="G2">
        <v>0</v>
      </c>
      <c r="H2">
        <v>1</v>
      </c>
      <c r="I2" s="8">
        <v>1</v>
      </c>
      <c r="J2">
        <v>0</v>
      </c>
      <c r="K2">
        <v>1</v>
      </c>
      <c r="L2">
        <v>1</v>
      </c>
      <c r="M2" s="8">
        <v>0</v>
      </c>
      <c r="N2" s="8">
        <v>0</v>
      </c>
      <c r="O2">
        <v>1</v>
      </c>
      <c r="P2">
        <v>0</v>
      </c>
      <c r="Q2">
        <v>1</v>
      </c>
      <c r="R2">
        <v>1</v>
      </c>
      <c r="S2" s="10">
        <v>1</v>
      </c>
      <c r="T2">
        <v>1</v>
      </c>
      <c r="U2" s="8">
        <v>0</v>
      </c>
      <c r="V2">
        <v>1</v>
      </c>
      <c r="W2">
        <v>0</v>
      </c>
      <c r="X2">
        <v>0</v>
      </c>
      <c r="Y2" s="10">
        <v>0</v>
      </c>
      <c r="Z2">
        <v>1</v>
      </c>
      <c r="AA2" s="8">
        <v>1</v>
      </c>
      <c r="AB2">
        <v>1</v>
      </c>
      <c r="AC2">
        <v>1</v>
      </c>
      <c r="AD2">
        <v>1</v>
      </c>
      <c r="AE2">
        <v>1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 s="8">
        <v>1</v>
      </c>
      <c r="AQ2" s="8">
        <v>1</v>
      </c>
      <c r="AR2" s="8">
        <v>1</v>
      </c>
      <c r="AS2" s="10">
        <v>0</v>
      </c>
      <c r="AT2">
        <v>1</v>
      </c>
      <c r="AU2">
        <v>1</v>
      </c>
      <c r="AV2" s="8">
        <v>0</v>
      </c>
      <c r="AW2" s="8">
        <v>0</v>
      </c>
      <c r="AX2">
        <v>1</v>
      </c>
      <c r="AY2">
        <v>0</v>
      </c>
      <c r="AZ2" s="10">
        <v>1</v>
      </c>
      <c r="BA2">
        <v>1</v>
      </c>
      <c r="BB2">
        <v>1</v>
      </c>
      <c r="BC2">
        <v>1</v>
      </c>
      <c r="BD2" t="s">
        <v>63</v>
      </c>
    </row>
    <row r="3" spans="1:56" x14ac:dyDescent="0.2">
      <c r="A3" t="s">
        <v>195</v>
      </c>
      <c r="D3">
        <v>41.3</v>
      </c>
      <c r="E3">
        <v>39</v>
      </c>
      <c r="F3">
        <v>1</v>
      </c>
      <c r="G3">
        <v>1</v>
      </c>
      <c r="H3">
        <v>1</v>
      </c>
      <c r="I3" s="8">
        <v>1</v>
      </c>
      <c r="J3">
        <v>1</v>
      </c>
      <c r="K3">
        <v>0</v>
      </c>
      <c r="L3">
        <v>1</v>
      </c>
      <c r="M3" s="8">
        <v>0</v>
      </c>
      <c r="N3" s="8">
        <v>0</v>
      </c>
      <c r="O3">
        <v>1</v>
      </c>
      <c r="P3">
        <v>1</v>
      </c>
      <c r="Q3">
        <v>1</v>
      </c>
      <c r="R3">
        <v>1</v>
      </c>
      <c r="S3" s="10">
        <v>0</v>
      </c>
      <c r="T3">
        <v>1</v>
      </c>
      <c r="U3" s="8">
        <v>1</v>
      </c>
      <c r="V3">
        <v>1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0</v>
      </c>
      <c r="AF3">
        <v>1</v>
      </c>
      <c r="AG3" s="10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0</v>
      </c>
      <c r="AV3" s="8">
        <v>1</v>
      </c>
      <c r="AW3" s="8">
        <v>1</v>
      </c>
      <c r="AX3">
        <v>1</v>
      </c>
      <c r="AY3">
        <v>1</v>
      </c>
      <c r="AZ3" s="10">
        <v>0</v>
      </c>
      <c r="BA3">
        <v>1</v>
      </c>
      <c r="BB3">
        <v>1</v>
      </c>
      <c r="BC3">
        <v>1</v>
      </c>
      <c r="BD3" t="s">
        <v>66</v>
      </c>
    </row>
    <row r="4" spans="1:56" x14ac:dyDescent="0.2">
      <c r="A4" t="s">
        <v>177</v>
      </c>
      <c r="D4">
        <v>41.39</v>
      </c>
      <c r="E4">
        <v>27</v>
      </c>
      <c r="F4">
        <v>1</v>
      </c>
      <c r="G4">
        <v>0</v>
      </c>
      <c r="H4">
        <v>1</v>
      </c>
      <c r="I4" s="8">
        <v>1</v>
      </c>
      <c r="J4">
        <v>0</v>
      </c>
      <c r="K4">
        <v>1</v>
      </c>
      <c r="L4">
        <v>0</v>
      </c>
      <c r="M4" s="8">
        <v>0</v>
      </c>
      <c r="N4" s="8">
        <v>1</v>
      </c>
      <c r="O4">
        <v>1</v>
      </c>
      <c r="P4">
        <v>1</v>
      </c>
      <c r="Q4">
        <v>0</v>
      </c>
      <c r="R4">
        <v>0</v>
      </c>
      <c r="S4" s="10">
        <v>1</v>
      </c>
      <c r="T4">
        <v>1</v>
      </c>
      <c r="U4" s="8">
        <v>1</v>
      </c>
      <c r="V4">
        <v>1</v>
      </c>
      <c r="W4">
        <v>1</v>
      </c>
      <c r="X4">
        <v>0</v>
      </c>
      <c r="Y4" s="10">
        <v>0</v>
      </c>
      <c r="Z4">
        <v>0</v>
      </c>
      <c r="AA4" s="8">
        <v>1</v>
      </c>
      <c r="AB4">
        <v>1</v>
      </c>
      <c r="AC4">
        <v>1</v>
      </c>
      <c r="AD4">
        <v>1</v>
      </c>
      <c r="AE4">
        <v>0</v>
      </c>
      <c r="AF4">
        <v>0</v>
      </c>
      <c r="AG4" s="10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 s="8">
        <v>0</v>
      </c>
      <c r="AQ4" s="8">
        <v>1</v>
      </c>
      <c r="AR4" s="8">
        <v>1</v>
      </c>
      <c r="AS4" s="10">
        <v>0</v>
      </c>
      <c r="AT4">
        <v>1</v>
      </c>
      <c r="AU4">
        <v>1</v>
      </c>
      <c r="AV4" s="8">
        <v>0</v>
      </c>
      <c r="AW4" s="8">
        <v>0</v>
      </c>
      <c r="AX4">
        <v>0</v>
      </c>
      <c r="AY4">
        <v>0</v>
      </c>
      <c r="AZ4" s="10">
        <v>0</v>
      </c>
      <c r="BA4">
        <v>1</v>
      </c>
      <c r="BB4">
        <v>1</v>
      </c>
      <c r="BC4">
        <v>0</v>
      </c>
      <c r="BD4" t="s">
        <v>63</v>
      </c>
    </row>
    <row r="5" spans="1:56" x14ac:dyDescent="0.2">
      <c r="A5" t="s">
        <v>163</v>
      </c>
      <c r="D5">
        <v>41.42</v>
      </c>
      <c r="E5">
        <v>29</v>
      </c>
      <c r="F5">
        <v>1</v>
      </c>
      <c r="G5">
        <v>0</v>
      </c>
      <c r="H5">
        <v>0</v>
      </c>
      <c r="I5" s="8">
        <v>1</v>
      </c>
      <c r="J5">
        <v>1</v>
      </c>
      <c r="K5">
        <v>1</v>
      </c>
      <c r="L5">
        <v>1</v>
      </c>
      <c r="M5" s="8">
        <v>0</v>
      </c>
      <c r="N5" s="8">
        <v>1</v>
      </c>
      <c r="O5">
        <v>1</v>
      </c>
      <c r="P5">
        <v>1</v>
      </c>
      <c r="Q5">
        <v>0</v>
      </c>
      <c r="R5">
        <v>0</v>
      </c>
      <c r="S5" s="10">
        <v>1</v>
      </c>
      <c r="T5">
        <v>1</v>
      </c>
      <c r="U5" s="8">
        <v>0</v>
      </c>
      <c r="V5">
        <v>1</v>
      </c>
      <c r="W5">
        <v>0</v>
      </c>
      <c r="X5">
        <v>0</v>
      </c>
      <c r="Y5" s="10">
        <v>0</v>
      </c>
      <c r="Z5">
        <v>1</v>
      </c>
      <c r="AA5" s="8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1</v>
      </c>
      <c r="AP5" s="8">
        <v>0</v>
      </c>
      <c r="AQ5" s="8">
        <v>1</v>
      </c>
      <c r="AR5" s="8">
        <v>1</v>
      </c>
      <c r="AS5" s="10">
        <v>0</v>
      </c>
      <c r="AT5">
        <v>1</v>
      </c>
      <c r="AU5">
        <v>1</v>
      </c>
      <c r="AV5" s="8">
        <v>0</v>
      </c>
      <c r="AW5" s="8">
        <v>0</v>
      </c>
      <c r="AX5">
        <v>0</v>
      </c>
      <c r="AY5">
        <v>0</v>
      </c>
      <c r="AZ5" s="10">
        <v>0</v>
      </c>
      <c r="BA5">
        <v>1</v>
      </c>
      <c r="BB5">
        <v>1</v>
      </c>
      <c r="BC5">
        <v>0</v>
      </c>
      <c r="BD5" t="s">
        <v>63</v>
      </c>
    </row>
    <row r="6" spans="1:56" x14ac:dyDescent="0.2">
      <c r="A6" t="s">
        <v>143</v>
      </c>
      <c r="D6">
        <v>41.47</v>
      </c>
      <c r="E6">
        <v>35</v>
      </c>
      <c r="F6">
        <v>1</v>
      </c>
      <c r="G6">
        <v>1</v>
      </c>
      <c r="H6">
        <v>1</v>
      </c>
      <c r="I6" s="8">
        <v>1</v>
      </c>
      <c r="J6">
        <v>1</v>
      </c>
      <c r="K6">
        <v>0</v>
      </c>
      <c r="L6">
        <v>0</v>
      </c>
      <c r="M6" s="8">
        <v>0</v>
      </c>
      <c r="N6" s="8">
        <v>1</v>
      </c>
      <c r="O6">
        <v>1</v>
      </c>
      <c r="P6">
        <v>0</v>
      </c>
      <c r="Q6">
        <v>0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1</v>
      </c>
      <c r="X6">
        <v>1</v>
      </c>
      <c r="Y6" s="10">
        <v>0</v>
      </c>
      <c r="Z6">
        <v>1</v>
      </c>
      <c r="AA6" s="8">
        <v>1</v>
      </c>
      <c r="AB6">
        <v>0</v>
      </c>
      <c r="AC6">
        <v>1</v>
      </c>
      <c r="AD6">
        <v>1</v>
      </c>
      <c r="AE6">
        <v>1</v>
      </c>
      <c r="AF6">
        <v>1</v>
      </c>
      <c r="AG6" s="10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 s="8">
        <v>1</v>
      </c>
      <c r="AQ6" s="8">
        <v>1</v>
      </c>
      <c r="AR6" s="8">
        <v>1</v>
      </c>
      <c r="AS6" s="10">
        <v>0</v>
      </c>
      <c r="AT6">
        <v>1</v>
      </c>
      <c r="AU6">
        <v>1</v>
      </c>
      <c r="AV6" s="8">
        <v>0</v>
      </c>
      <c r="AW6" s="8">
        <v>1</v>
      </c>
      <c r="AX6">
        <v>0</v>
      </c>
      <c r="AY6">
        <v>1</v>
      </c>
      <c r="AZ6" s="10">
        <v>0</v>
      </c>
      <c r="BA6">
        <v>1</v>
      </c>
      <c r="BB6">
        <v>1</v>
      </c>
      <c r="BC6">
        <v>1</v>
      </c>
      <c r="BD6" t="s">
        <v>61</v>
      </c>
    </row>
    <row r="7" spans="1:56" x14ac:dyDescent="0.2">
      <c r="A7" t="s">
        <v>200</v>
      </c>
      <c r="D7">
        <v>41.5</v>
      </c>
      <c r="E7">
        <v>36</v>
      </c>
      <c r="F7">
        <v>1</v>
      </c>
      <c r="G7">
        <v>1</v>
      </c>
      <c r="H7">
        <v>1</v>
      </c>
      <c r="I7" s="8">
        <v>1</v>
      </c>
      <c r="J7">
        <v>1</v>
      </c>
      <c r="K7">
        <v>1</v>
      </c>
      <c r="L7">
        <v>1</v>
      </c>
      <c r="M7" s="8">
        <v>0</v>
      </c>
      <c r="N7" s="8">
        <v>0</v>
      </c>
      <c r="O7">
        <v>1</v>
      </c>
      <c r="P7">
        <v>1</v>
      </c>
      <c r="Q7">
        <v>1</v>
      </c>
      <c r="R7">
        <v>1</v>
      </c>
      <c r="S7" s="10">
        <v>1</v>
      </c>
      <c r="T7">
        <v>1</v>
      </c>
      <c r="U7" s="8">
        <v>0</v>
      </c>
      <c r="V7">
        <v>1</v>
      </c>
      <c r="W7">
        <v>1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0</v>
      </c>
      <c r="AF7">
        <v>1</v>
      </c>
      <c r="AG7" s="10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0</v>
      </c>
      <c r="AP7" s="8">
        <v>1</v>
      </c>
      <c r="AQ7" s="8">
        <v>1</v>
      </c>
      <c r="AR7" s="8">
        <v>1</v>
      </c>
      <c r="AS7" s="10">
        <v>1</v>
      </c>
      <c r="AT7">
        <v>1</v>
      </c>
      <c r="AU7">
        <v>0</v>
      </c>
      <c r="AV7" s="8">
        <v>1</v>
      </c>
      <c r="AW7" s="8">
        <v>1</v>
      </c>
      <c r="AX7">
        <v>1</v>
      </c>
      <c r="AY7">
        <v>1</v>
      </c>
      <c r="AZ7" s="10">
        <v>0</v>
      </c>
      <c r="BA7">
        <v>0</v>
      </c>
      <c r="BB7">
        <v>1</v>
      </c>
      <c r="BC7">
        <v>1</v>
      </c>
      <c r="BD7" t="s">
        <v>61</v>
      </c>
    </row>
    <row r="8" spans="1:56" x14ac:dyDescent="0.2">
      <c r="A8" t="s">
        <v>161</v>
      </c>
      <c r="D8">
        <v>41.55</v>
      </c>
      <c r="E8">
        <v>39</v>
      </c>
      <c r="F8">
        <v>1</v>
      </c>
      <c r="G8">
        <v>0</v>
      </c>
      <c r="H8">
        <v>0</v>
      </c>
      <c r="I8" s="8">
        <v>1</v>
      </c>
      <c r="J8">
        <v>1</v>
      </c>
      <c r="K8">
        <v>1</v>
      </c>
      <c r="L8">
        <v>1</v>
      </c>
      <c r="M8" s="8">
        <v>0</v>
      </c>
      <c r="N8" s="8">
        <v>0</v>
      </c>
      <c r="O8">
        <v>1</v>
      </c>
      <c r="P8">
        <v>1</v>
      </c>
      <c r="Q8">
        <v>1</v>
      </c>
      <c r="R8">
        <v>1</v>
      </c>
      <c r="S8" s="10">
        <v>1</v>
      </c>
      <c r="T8">
        <v>1</v>
      </c>
      <c r="U8" s="8">
        <v>1</v>
      </c>
      <c r="V8">
        <v>1</v>
      </c>
      <c r="W8">
        <v>1</v>
      </c>
      <c r="X8">
        <v>0</v>
      </c>
      <c r="Y8" s="10">
        <v>1</v>
      </c>
      <c r="Z8">
        <v>1</v>
      </c>
      <c r="AA8" s="8">
        <v>1</v>
      </c>
      <c r="AB8">
        <v>1</v>
      </c>
      <c r="AC8">
        <v>1</v>
      </c>
      <c r="AD8">
        <v>1</v>
      </c>
      <c r="AE8">
        <v>1</v>
      </c>
      <c r="AF8">
        <v>1</v>
      </c>
      <c r="AG8" s="10">
        <v>0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 s="8">
        <v>0</v>
      </c>
      <c r="AQ8" s="8">
        <v>1</v>
      </c>
      <c r="AR8" s="8">
        <v>1</v>
      </c>
      <c r="AS8" s="10">
        <v>1</v>
      </c>
      <c r="AT8">
        <v>1</v>
      </c>
      <c r="AU8">
        <v>1</v>
      </c>
      <c r="AV8" s="8">
        <v>0</v>
      </c>
      <c r="AW8" s="8">
        <v>1</v>
      </c>
      <c r="AX8">
        <v>0</v>
      </c>
      <c r="AY8">
        <v>1</v>
      </c>
      <c r="AZ8" s="10">
        <v>0</v>
      </c>
      <c r="BA8">
        <v>1</v>
      </c>
      <c r="BB8">
        <v>1</v>
      </c>
      <c r="BC8">
        <v>1</v>
      </c>
      <c r="BD8" t="s">
        <v>66</v>
      </c>
    </row>
    <row r="9" spans="1:56" x14ac:dyDescent="0.2">
      <c r="A9" t="s">
        <v>127</v>
      </c>
      <c r="D9">
        <v>42.1</v>
      </c>
      <c r="E9">
        <v>36</v>
      </c>
      <c r="F9">
        <v>1</v>
      </c>
      <c r="G9">
        <v>1</v>
      </c>
      <c r="H9">
        <v>1</v>
      </c>
      <c r="I9" s="8">
        <v>1</v>
      </c>
      <c r="J9">
        <v>1</v>
      </c>
      <c r="K9">
        <v>1</v>
      </c>
      <c r="L9">
        <v>1</v>
      </c>
      <c r="M9" s="8">
        <v>0</v>
      </c>
      <c r="N9" s="8">
        <v>0</v>
      </c>
      <c r="O9">
        <v>1</v>
      </c>
      <c r="P9">
        <v>1</v>
      </c>
      <c r="Q9">
        <v>0</v>
      </c>
      <c r="R9">
        <v>1</v>
      </c>
      <c r="S9" s="10">
        <v>1</v>
      </c>
      <c r="T9">
        <v>1</v>
      </c>
      <c r="U9" s="8">
        <v>1</v>
      </c>
      <c r="V9">
        <v>1</v>
      </c>
      <c r="W9">
        <v>1</v>
      </c>
      <c r="X9">
        <v>0</v>
      </c>
      <c r="Y9" s="10">
        <v>0</v>
      </c>
      <c r="Z9">
        <v>1</v>
      </c>
      <c r="AA9" s="8">
        <v>1</v>
      </c>
      <c r="AB9">
        <v>1</v>
      </c>
      <c r="AC9">
        <v>1</v>
      </c>
      <c r="AD9">
        <v>1</v>
      </c>
      <c r="AE9">
        <v>0</v>
      </c>
      <c r="AF9">
        <v>1</v>
      </c>
      <c r="AG9" s="10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1</v>
      </c>
      <c r="AP9" s="8">
        <v>1</v>
      </c>
      <c r="AQ9" s="8">
        <v>1</v>
      </c>
      <c r="AR9" s="8">
        <v>1</v>
      </c>
      <c r="AS9" s="10">
        <v>1</v>
      </c>
      <c r="AT9">
        <v>1</v>
      </c>
      <c r="AU9">
        <v>0</v>
      </c>
      <c r="AV9" s="8">
        <v>0</v>
      </c>
      <c r="AW9" s="8">
        <v>1</v>
      </c>
      <c r="AX9">
        <v>0</v>
      </c>
      <c r="AY9">
        <v>1</v>
      </c>
      <c r="AZ9" s="10">
        <v>0</v>
      </c>
      <c r="BA9">
        <v>1</v>
      </c>
      <c r="BB9">
        <v>1</v>
      </c>
      <c r="BC9">
        <v>1</v>
      </c>
      <c r="BD9" t="s">
        <v>61</v>
      </c>
    </row>
    <row r="10" spans="1:56" x14ac:dyDescent="0.2">
      <c r="A10" t="s">
        <v>205</v>
      </c>
      <c r="D10">
        <v>42.16</v>
      </c>
      <c r="E10">
        <v>35</v>
      </c>
      <c r="F10">
        <v>1</v>
      </c>
      <c r="G10">
        <v>1</v>
      </c>
      <c r="H10">
        <v>1</v>
      </c>
      <c r="I10" s="8">
        <v>1</v>
      </c>
      <c r="J10">
        <v>1</v>
      </c>
      <c r="K10">
        <v>1</v>
      </c>
      <c r="L10">
        <v>1</v>
      </c>
      <c r="M10" s="8">
        <v>0</v>
      </c>
      <c r="N10" s="8">
        <v>0</v>
      </c>
      <c r="O10">
        <v>1</v>
      </c>
      <c r="P10">
        <v>1</v>
      </c>
      <c r="Q10">
        <v>1</v>
      </c>
      <c r="R10">
        <v>1</v>
      </c>
      <c r="S10" s="10">
        <v>1</v>
      </c>
      <c r="T10">
        <v>1</v>
      </c>
      <c r="U10" s="8">
        <v>1</v>
      </c>
      <c r="V10">
        <v>1</v>
      </c>
      <c r="W10">
        <v>0</v>
      </c>
      <c r="X10">
        <v>0</v>
      </c>
      <c r="Y10" s="10">
        <v>0</v>
      </c>
      <c r="Z10">
        <v>1</v>
      </c>
      <c r="AA10" s="8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 s="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 s="8">
        <v>1</v>
      </c>
      <c r="AQ10" s="8">
        <v>1</v>
      </c>
      <c r="AR10" s="8">
        <v>1</v>
      </c>
      <c r="AS10" s="10">
        <v>0</v>
      </c>
      <c r="AT10">
        <v>1</v>
      </c>
      <c r="AU10">
        <v>0</v>
      </c>
      <c r="AV10" s="8">
        <v>1</v>
      </c>
      <c r="AW10" s="8">
        <v>1</v>
      </c>
      <c r="AX10">
        <v>1</v>
      </c>
      <c r="AY10">
        <v>1</v>
      </c>
      <c r="AZ10" s="10">
        <v>0</v>
      </c>
      <c r="BA10">
        <v>0</v>
      </c>
      <c r="BB10">
        <v>1</v>
      </c>
      <c r="BC10">
        <v>1</v>
      </c>
      <c r="BD10" t="s">
        <v>61</v>
      </c>
    </row>
    <row r="11" spans="1:56" x14ac:dyDescent="0.2">
      <c r="A11" t="s">
        <v>107</v>
      </c>
      <c r="D11">
        <v>42.58</v>
      </c>
      <c r="E11">
        <v>38</v>
      </c>
      <c r="F11">
        <v>1</v>
      </c>
      <c r="G11">
        <v>1</v>
      </c>
      <c r="H11">
        <v>1</v>
      </c>
      <c r="I11" s="8">
        <v>1</v>
      </c>
      <c r="J11">
        <v>1</v>
      </c>
      <c r="K11">
        <v>1</v>
      </c>
      <c r="L11">
        <v>1</v>
      </c>
      <c r="M11" s="8">
        <v>0</v>
      </c>
      <c r="N11" s="8">
        <v>0</v>
      </c>
      <c r="O11">
        <v>1</v>
      </c>
      <c r="P11">
        <v>0</v>
      </c>
      <c r="Q11">
        <v>1</v>
      </c>
      <c r="R11">
        <v>1</v>
      </c>
      <c r="S11" s="10">
        <v>1</v>
      </c>
      <c r="T11">
        <v>1</v>
      </c>
      <c r="U11" s="8">
        <v>0</v>
      </c>
      <c r="V11">
        <v>1</v>
      </c>
      <c r="W11">
        <v>1</v>
      </c>
      <c r="X11">
        <v>1</v>
      </c>
      <c r="Y11" s="10">
        <v>1</v>
      </c>
      <c r="Z11">
        <v>1</v>
      </c>
      <c r="AA11" s="8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 s="10">
        <v>1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0</v>
      </c>
      <c r="AP11" s="8">
        <v>1</v>
      </c>
      <c r="AQ11" s="8">
        <v>1</v>
      </c>
      <c r="AR11" s="8">
        <v>1</v>
      </c>
      <c r="AS11" s="10">
        <v>1</v>
      </c>
      <c r="AT11">
        <v>1</v>
      </c>
      <c r="AU11">
        <v>0</v>
      </c>
      <c r="AV11" s="8">
        <v>1</v>
      </c>
      <c r="AW11" s="8">
        <v>1</v>
      </c>
      <c r="AX11">
        <v>1</v>
      </c>
      <c r="AY11">
        <v>1</v>
      </c>
      <c r="AZ11" s="10">
        <v>0</v>
      </c>
      <c r="BA11">
        <v>0</v>
      </c>
      <c r="BB11">
        <v>1</v>
      </c>
      <c r="BC11">
        <v>1</v>
      </c>
      <c r="BD11" t="s">
        <v>66</v>
      </c>
    </row>
    <row r="12" spans="1:56" x14ac:dyDescent="0.2">
      <c r="A12" t="s">
        <v>160</v>
      </c>
      <c r="D12">
        <v>43.48</v>
      </c>
      <c r="E12">
        <v>31</v>
      </c>
      <c r="F12">
        <v>1</v>
      </c>
      <c r="G12">
        <v>0</v>
      </c>
      <c r="H12">
        <v>1</v>
      </c>
      <c r="I12" s="8">
        <v>0</v>
      </c>
      <c r="J12">
        <v>1</v>
      </c>
      <c r="K12">
        <v>1</v>
      </c>
      <c r="L12">
        <v>1</v>
      </c>
      <c r="M12" s="8">
        <v>0</v>
      </c>
      <c r="N12" s="8">
        <v>1</v>
      </c>
      <c r="O12">
        <v>1</v>
      </c>
      <c r="P12">
        <v>0</v>
      </c>
      <c r="Q12">
        <v>0</v>
      </c>
      <c r="R12">
        <v>1</v>
      </c>
      <c r="S12" s="10">
        <v>1</v>
      </c>
      <c r="T12">
        <v>1</v>
      </c>
      <c r="U12" s="8">
        <v>0</v>
      </c>
      <c r="V12">
        <v>1</v>
      </c>
      <c r="W12">
        <v>0</v>
      </c>
      <c r="X12">
        <v>1</v>
      </c>
      <c r="Y12" s="10">
        <v>0</v>
      </c>
      <c r="Z12">
        <v>1</v>
      </c>
      <c r="AA12" s="8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 s="10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P12" s="8">
        <v>0</v>
      </c>
      <c r="AQ12" s="8">
        <v>1</v>
      </c>
      <c r="AR12" s="8">
        <v>1</v>
      </c>
      <c r="AS12" s="10">
        <v>0</v>
      </c>
      <c r="AT12">
        <v>1</v>
      </c>
      <c r="AU12">
        <v>1</v>
      </c>
      <c r="AV12" s="8">
        <v>1</v>
      </c>
      <c r="AW12" s="8">
        <v>0</v>
      </c>
      <c r="AX12">
        <v>0</v>
      </c>
      <c r="AY12">
        <v>1</v>
      </c>
      <c r="AZ12" s="10">
        <v>0</v>
      </c>
      <c r="BA12">
        <v>1</v>
      </c>
      <c r="BB12">
        <v>1</v>
      </c>
      <c r="BC12">
        <v>1</v>
      </c>
      <c r="BD12" t="s">
        <v>63</v>
      </c>
    </row>
    <row r="13" spans="1:56" x14ac:dyDescent="0.2">
      <c r="A13" t="s">
        <v>182</v>
      </c>
      <c r="D13">
        <v>49.36</v>
      </c>
      <c r="E13">
        <v>27</v>
      </c>
      <c r="F13">
        <v>0</v>
      </c>
      <c r="G13">
        <v>0</v>
      </c>
      <c r="H13">
        <v>1</v>
      </c>
      <c r="I13" s="8">
        <v>1</v>
      </c>
      <c r="J13">
        <v>0</v>
      </c>
      <c r="K13">
        <v>0</v>
      </c>
      <c r="L13">
        <v>0</v>
      </c>
      <c r="M13" s="8">
        <v>1</v>
      </c>
      <c r="N13" s="8">
        <v>1</v>
      </c>
      <c r="O13">
        <v>1</v>
      </c>
      <c r="P13">
        <v>0</v>
      </c>
      <c r="Q13">
        <v>1</v>
      </c>
      <c r="R13">
        <v>1</v>
      </c>
      <c r="S13" s="10">
        <v>1</v>
      </c>
      <c r="T13">
        <v>1</v>
      </c>
      <c r="U13" s="8">
        <v>1</v>
      </c>
      <c r="V13">
        <v>1</v>
      </c>
      <c r="W13">
        <v>0</v>
      </c>
      <c r="X13">
        <v>0</v>
      </c>
      <c r="Y13" s="10">
        <v>0</v>
      </c>
      <c r="Z13">
        <v>0</v>
      </c>
      <c r="AA13" s="8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 s="10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 s="8">
        <v>1</v>
      </c>
      <c r="AQ13" s="8">
        <v>0</v>
      </c>
      <c r="AR13" s="8">
        <v>1</v>
      </c>
      <c r="AS13" s="10">
        <v>0</v>
      </c>
      <c r="AT13">
        <v>1</v>
      </c>
      <c r="AU13">
        <v>0</v>
      </c>
      <c r="AV13" s="8">
        <v>1</v>
      </c>
      <c r="AW13" s="8">
        <v>0</v>
      </c>
      <c r="AX13">
        <v>0</v>
      </c>
      <c r="AY13">
        <v>1</v>
      </c>
      <c r="AZ13" s="10">
        <v>0</v>
      </c>
      <c r="BA13">
        <v>1</v>
      </c>
      <c r="BB13">
        <v>1</v>
      </c>
      <c r="BC13">
        <v>1</v>
      </c>
      <c r="BD13" t="s">
        <v>63</v>
      </c>
    </row>
    <row r="14" spans="1:56" x14ac:dyDescent="0.2">
      <c r="A14" t="s">
        <v>199</v>
      </c>
      <c r="D14">
        <v>49.49</v>
      </c>
      <c r="E14">
        <v>26</v>
      </c>
      <c r="F14">
        <v>1</v>
      </c>
      <c r="G14">
        <v>0</v>
      </c>
      <c r="H14">
        <v>0</v>
      </c>
      <c r="I14" s="8">
        <v>1</v>
      </c>
      <c r="J14">
        <v>0</v>
      </c>
      <c r="K14">
        <v>1</v>
      </c>
      <c r="L14">
        <v>0</v>
      </c>
      <c r="M14" s="8">
        <v>0</v>
      </c>
      <c r="N14" s="8">
        <v>1</v>
      </c>
      <c r="O14">
        <v>1</v>
      </c>
      <c r="P14">
        <v>0</v>
      </c>
      <c r="Q14">
        <v>0</v>
      </c>
      <c r="R14">
        <v>0</v>
      </c>
      <c r="S14" s="10">
        <v>1</v>
      </c>
      <c r="T14">
        <v>1</v>
      </c>
      <c r="U14" s="8">
        <v>1</v>
      </c>
      <c r="V14">
        <v>1</v>
      </c>
      <c r="W14">
        <v>0</v>
      </c>
      <c r="X14">
        <v>0</v>
      </c>
      <c r="Y14" s="10">
        <v>0</v>
      </c>
      <c r="Z14">
        <v>0</v>
      </c>
      <c r="AA14" s="8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 s="10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 s="8">
        <v>0</v>
      </c>
      <c r="AQ14" s="8">
        <v>1</v>
      </c>
      <c r="AR14" s="8">
        <v>1</v>
      </c>
      <c r="AS14" s="10">
        <v>0</v>
      </c>
      <c r="AT14">
        <v>0</v>
      </c>
      <c r="AU14">
        <v>1</v>
      </c>
      <c r="AV14" s="8">
        <v>0</v>
      </c>
      <c r="AW14" s="8">
        <v>0</v>
      </c>
      <c r="AX14">
        <v>1</v>
      </c>
      <c r="AY14">
        <v>1</v>
      </c>
      <c r="AZ14" s="10">
        <v>0</v>
      </c>
      <c r="BA14">
        <v>1</v>
      </c>
      <c r="BB14">
        <v>1</v>
      </c>
      <c r="BC14">
        <v>0</v>
      </c>
      <c r="BD14" t="s">
        <v>63</v>
      </c>
    </row>
    <row r="15" spans="1:56" x14ac:dyDescent="0.2">
      <c r="A15" t="s">
        <v>210</v>
      </c>
      <c r="D15">
        <v>49.51</v>
      </c>
      <c r="E15">
        <v>26</v>
      </c>
      <c r="F15">
        <v>1</v>
      </c>
      <c r="G15">
        <v>1</v>
      </c>
      <c r="H15">
        <v>0</v>
      </c>
      <c r="I15" s="8">
        <v>1</v>
      </c>
      <c r="J15">
        <v>0</v>
      </c>
      <c r="K15">
        <v>0</v>
      </c>
      <c r="L15">
        <v>0</v>
      </c>
      <c r="M15" s="8">
        <v>0</v>
      </c>
      <c r="N15" s="8">
        <v>1</v>
      </c>
      <c r="O15">
        <v>0</v>
      </c>
      <c r="P15">
        <v>0</v>
      </c>
      <c r="Q15">
        <v>0</v>
      </c>
      <c r="R15">
        <v>0</v>
      </c>
      <c r="S15" s="10">
        <v>1</v>
      </c>
      <c r="T15">
        <v>1</v>
      </c>
      <c r="U15" s="8">
        <v>1</v>
      </c>
      <c r="V15">
        <v>1</v>
      </c>
      <c r="W15">
        <v>0</v>
      </c>
      <c r="X15">
        <v>0</v>
      </c>
      <c r="Y15" s="10">
        <v>0</v>
      </c>
      <c r="Z15">
        <v>1</v>
      </c>
      <c r="AA15" s="8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 s="10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 s="8">
        <v>0</v>
      </c>
      <c r="AQ15" s="8">
        <v>1</v>
      </c>
      <c r="AR15" s="8">
        <v>0</v>
      </c>
      <c r="AS15" s="10">
        <v>0</v>
      </c>
      <c r="AT15">
        <v>1</v>
      </c>
      <c r="AU15">
        <v>1</v>
      </c>
      <c r="AV15" s="8">
        <v>1</v>
      </c>
      <c r="AW15" s="8">
        <v>0</v>
      </c>
      <c r="AX15">
        <v>0</v>
      </c>
      <c r="AY15">
        <v>1</v>
      </c>
      <c r="AZ15" s="10">
        <v>0</v>
      </c>
      <c r="BA15">
        <v>1</v>
      </c>
      <c r="BB15">
        <v>1</v>
      </c>
      <c r="BC15">
        <v>0</v>
      </c>
      <c r="BD15" t="s">
        <v>63</v>
      </c>
    </row>
    <row r="17" spans="2:55" x14ac:dyDescent="0.2">
      <c r="B17" t="s">
        <v>316</v>
      </c>
      <c r="F17">
        <v>14</v>
      </c>
    </row>
    <row r="18" spans="2:55" x14ac:dyDescent="0.2">
      <c r="B18" t="s">
        <v>254</v>
      </c>
      <c r="F18">
        <f>AVERAGE(D2:D15)</f>
        <v>43.419285714285714</v>
      </c>
    </row>
    <row r="19" spans="2:55" x14ac:dyDescent="0.2">
      <c r="B19" t="s">
        <v>253</v>
      </c>
      <c r="F19">
        <f>AVERAGE(E2:E15)</f>
        <v>32.571428571428569</v>
      </c>
    </row>
    <row r="20" spans="2:55" x14ac:dyDescent="0.2">
      <c r="B20" t="s">
        <v>317</v>
      </c>
      <c r="F20">
        <f>COUNTIF(F2:F15,"=1")</f>
        <v>13</v>
      </c>
      <c r="G20">
        <f t="shared" ref="G20:BC20" si="0">COUNTIF(G2:G15,"=1")</f>
        <v>7</v>
      </c>
      <c r="H20">
        <f t="shared" si="0"/>
        <v>10</v>
      </c>
      <c r="I20" s="8">
        <f t="shared" si="0"/>
        <v>13</v>
      </c>
      <c r="J20">
        <f t="shared" si="0"/>
        <v>9</v>
      </c>
      <c r="K20">
        <f t="shared" si="0"/>
        <v>10</v>
      </c>
      <c r="L20">
        <f t="shared" si="0"/>
        <v>9</v>
      </c>
      <c r="M20" s="8">
        <f t="shared" si="0"/>
        <v>1</v>
      </c>
      <c r="N20" s="8">
        <f t="shared" si="0"/>
        <v>7</v>
      </c>
      <c r="O20">
        <f t="shared" si="0"/>
        <v>13</v>
      </c>
      <c r="P20">
        <f t="shared" si="0"/>
        <v>7</v>
      </c>
      <c r="Q20">
        <f t="shared" si="0"/>
        <v>7</v>
      </c>
      <c r="R20">
        <f t="shared" si="0"/>
        <v>10</v>
      </c>
      <c r="S20" s="10">
        <f t="shared" si="0"/>
        <v>13</v>
      </c>
      <c r="T20">
        <f t="shared" si="0"/>
        <v>14</v>
      </c>
      <c r="U20" s="8">
        <f t="shared" si="0"/>
        <v>8</v>
      </c>
      <c r="V20">
        <f t="shared" si="0"/>
        <v>14</v>
      </c>
      <c r="W20">
        <f t="shared" si="0"/>
        <v>7</v>
      </c>
      <c r="X20">
        <f t="shared" si="0"/>
        <v>3</v>
      </c>
      <c r="Y20" s="10">
        <f t="shared" si="0"/>
        <v>3</v>
      </c>
      <c r="Z20">
        <f t="shared" si="0"/>
        <v>11</v>
      </c>
      <c r="AA20" s="8">
        <f t="shared" si="0"/>
        <v>12</v>
      </c>
      <c r="AB20">
        <f t="shared" si="0"/>
        <v>13</v>
      </c>
      <c r="AC20">
        <f t="shared" si="0"/>
        <v>14</v>
      </c>
      <c r="AD20">
        <f t="shared" si="0"/>
        <v>10</v>
      </c>
      <c r="AE20">
        <f t="shared" si="0"/>
        <v>7</v>
      </c>
      <c r="AF20">
        <f t="shared" si="0"/>
        <v>12</v>
      </c>
      <c r="AG20" s="10">
        <f t="shared" si="0"/>
        <v>3</v>
      </c>
      <c r="AH20">
        <f t="shared" si="0"/>
        <v>4</v>
      </c>
      <c r="AI20">
        <f t="shared" si="0"/>
        <v>12</v>
      </c>
      <c r="AJ20">
        <f t="shared" si="0"/>
        <v>14</v>
      </c>
      <c r="AK20">
        <f t="shared" si="0"/>
        <v>6</v>
      </c>
      <c r="AL20">
        <f t="shared" si="0"/>
        <v>3</v>
      </c>
      <c r="AM20">
        <f t="shared" si="0"/>
        <v>14</v>
      </c>
      <c r="AN20">
        <f t="shared" si="0"/>
        <v>7</v>
      </c>
      <c r="AO20">
        <f t="shared" si="0"/>
        <v>9</v>
      </c>
      <c r="AP20" s="8">
        <f t="shared" si="0"/>
        <v>8</v>
      </c>
      <c r="AQ20" s="8">
        <f t="shared" si="0"/>
        <v>13</v>
      </c>
      <c r="AR20" s="8">
        <f t="shared" si="0"/>
        <v>13</v>
      </c>
      <c r="AS20" s="10">
        <f t="shared" si="0"/>
        <v>5</v>
      </c>
      <c r="AT20">
        <f t="shared" si="0"/>
        <v>13</v>
      </c>
      <c r="AU20">
        <f t="shared" si="0"/>
        <v>8</v>
      </c>
      <c r="AV20" s="8">
        <f t="shared" si="0"/>
        <v>7</v>
      </c>
      <c r="AW20" s="8">
        <f t="shared" si="0"/>
        <v>7</v>
      </c>
      <c r="AX20">
        <f t="shared" si="0"/>
        <v>6</v>
      </c>
      <c r="AY20">
        <f t="shared" si="0"/>
        <v>11</v>
      </c>
      <c r="AZ20" s="10">
        <f t="shared" si="0"/>
        <v>1</v>
      </c>
      <c r="BA20">
        <f t="shared" si="0"/>
        <v>11</v>
      </c>
      <c r="BB20">
        <f t="shared" si="0"/>
        <v>14</v>
      </c>
      <c r="BC20">
        <f t="shared" si="0"/>
        <v>10</v>
      </c>
    </row>
    <row r="23" spans="2:55" x14ac:dyDescent="0.2">
      <c r="B23" t="s">
        <v>308</v>
      </c>
      <c r="F23">
        <f>SUM(S20,Y20,AG20,AS20,AZ20)</f>
        <v>25</v>
      </c>
    </row>
    <row r="24" spans="2:55" x14ac:dyDescent="0.2">
      <c r="B24" t="s">
        <v>309</v>
      </c>
      <c r="F24">
        <f>SUM(F20:H20,J20:L20,O20:R20,T20,V20:X20,Z20,AB20:AF20,AH20:AO20,AT20:AU20,AX20:AY20,BA20:BC20)</f>
        <v>342</v>
      </c>
    </row>
    <row r="25" spans="2:55" x14ac:dyDescent="0.2">
      <c r="B25" t="s">
        <v>310</v>
      </c>
      <c r="F25">
        <f>SUM(I20,M20:N20,U20,AA20,AP20:AR20,AV20:AW20)</f>
        <v>89</v>
      </c>
    </row>
    <row r="27" spans="2:55" x14ac:dyDescent="0.2">
      <c r="B27" t="s">
        <v>311</v>
      </c>
      <c r="F27">
        <f>COUNTIF(E2:E15,"&lt;=10")</f>
        <v>0</v>
      </c>
    </row>
    <row r="28" spans="2:55" x14ac:dyDescent="0.2">
      <c r="B28" t="s">
        <v>312</v>
      </c>
      <c r="F28">
        <f>COUNTIF(E2:E15,"&lt;=20")</f>
        <v>0</v>
      </c>
    </row>
    <row r="29" spans="2:55" x14ac:dyDescent="0.2">
      <c r="B29" t="s">
        <v>313</v>
      </c>
      <c r="F29">
        <f>ABS(COUNTIF(E2:E15,"&lt;=30")-COUNTIF(E2:E15,"&lt;=20"))</f>
        <v>5</v>
      </c>
    </row>
    <row r="30" spans="2:55" x14ac:dyDescent="0.2">
      <c r="B30" t="s">
        <v>314</v>
      </c>
      <c r="F30">
        <f>COUNTIF(E2:E15,"&lt;=40")-COUNTIF(E2:E15,"&lt;=30")</f>
        <v>9</v>
      </c>
    </row>
    <row r="31" spans="2:55" x14ac:dyDescent="0.2">
      <c r="B31" t="s">
        <v>315</v>
      </c>
      <c r="F31">
        <f>COUNTIF(E2:E15,"&lt;=50")-COUNTIF(E2:E15,"&lt;=40")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"/>
  <sheetViews>
    <sheetView tabSelected="1" workbookViewId="0">
      <selection activeCell="F32" sqref="F32"/>
    </sheetView>
  </sheetViews>
  <sheetFormatPr defaultRowHeight="12.75" x14ac:dyDescent="0.2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 x14ac:dyDescent="0.2">
      <c r="A1" s="2" t="s">
        <v>251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 x14ac:dyDescent="0.2">
      <c r="A2" t="s">
        <v>180</v>
      </c>
      <c r="D2">
        <v>50.6</v>
      </c>
      <c r="E2">
        <v>28</v>
      </c>
      <c r="F2">
        <v>0</v>
      </c>
      <c r="G2">
        <v>0</v>
      </c>
      <c r="H2">
        <v>1</v>
      </c>
      <c r="I2" s="8">
        <v>1</v>
      </c>
      <c r="J2">
        <v>1</v>
      </c>
      <c r="K2">
        <v>0</v>
      </c>
      <c r="L2">
        <v>0</v>
      </c>
      <c r="M2" s="8">
        <v>1</v>
      </c>
      <c r="N2" s="8">
        <v>1</v>
      </c>
      <c r="O2">
        <v>1</v>
      </c>
      <c r="P2">
        <v>0</v>
      </c>
      <c r="Q2">
        <v>1</v>
      </c>
      <c r="R2">
        <v>1</v>
      </c>
      <c r="S2" s="10">
        <v>1</v>
      </c>
      <c r="T2">
        <v>1</v>
      </c>
      <c r="U2" s="8">
        <v>1</v>
      </c>
      <c r="V2">
        <v>1</v>
      </c>
      <c r="W2">
        <v>0</v>
      </c>
      <c r="X2">
        <v>0</v>
      </c>
      <c r="Y2" s="10">
        <v>0</v>
      </c>
      <c r="Z2">
        <v>0</v>
      </c>
      <c r="AA2" s="8">
        <v>0</v>
      </c>
      <c r="AB2">
        <v>1</v>
      </c>
      <c r="AC2">
        <v>1</v>
      </c>
      <c r="AD2">
        <v>0</v>
      </c>
      <c r="AE2">
        <v>0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 s="8">
        <v>1</v>
      </c>
      <c r="AQ2" s="8">
        <v>0</v>
      </c>
      <c r="AR2" s="8">
        <v>1</v>
      </c>
      <c r="AS2" s="10">
        <v>0</v>
      </c>
      <c r="AT2">
        <v>1</v>
      </c>
      <c r="AU2">
        <v>0</v>
      </c>
      <c r="AV2" s="8">
        <v>1</v>
      </c>
      <c r="AW2" s="8">
        <v>0</v>
      </c>
      <c r="AX2">
        <v>0</v>
      </c>
      <c r="AY2">
        <v>1</v>
      </c>
      <c r="AZ2" s="10">
        <v>0</v>
      </c>
      <c r="BA2">
        <v>1</v>
      </c>
      <c r="BB2">
        <v>1</v>
      </c>
      <c r="BC2">
        <v>1</v>
      </c>
      <c r="BD2" t="s">
        <v>63</v>
      </c>
    </row>
    <row r="3" spans="1:56" x14ac:dyDescent="0.2">
      <c r="A3" t="s">
        <v>217</v>
      </c>
      <c r="D3">
        <v>51.28</v>
      </c>
      <c r="E3">
        <v>44</v>
      </c>
      <c r="F3">
        <v>1</v>
      </c>
      <c r="G3">
        <v>1</v>
      </c>
      <c r="H3">
        <v>1</v>
      </c>
      <c r="I3" s="8">
        <v>1</v>
      </c>
      <c r="J3">
        <v>1</v>
      </c>
      <c r="K3">
        <v>1</v>
      </c>
      <c r="L3">
        <v>1</v>
      </c>
      <c r="M3" s="8">
        <v>0</v>
      </c>
      <c r="N3" s="8">
        <v>1</v>
      </c>
      <c r="O3">
        <v>1</v>
      </c>
      <c r="P3">
        <v>1</v>
      </c>
      <c r="Q3">
        <v>1</v>
      </c>
      <c r="R3">
        <v>1</v>
      </c>
      <c r="S3" s="10">
        <v>1</v>
      </c>
      <c r="T3">
        <v>1</v>
      </c>
      <c r="U3" s="8">
        <v>1</v>
      </c>
      <c r="V3">
        <v>1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1</v>
      </c>
      <c r="AF3">
        <v>1</v>
      </c>
      <c r="AG3" s="10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1</v>
      </c>
      <c r="AV3" s="8">
        <v>1</v>
      </c>
      <c r="AW3" s="8">
        <v>1</v>
      </c>
      <c r="AX3">
        <v>0</v>
      </c>
      <c r="AY3">
        <v>0</v>
      </c>
      <c r="AZ3" s="10">
        <v>0</v>
      </c>
      <c r="BA3">
        <v>1</v>
      </c>
      <c r="BB3">
        <v>1</v>
      </c>
      <c r="BC3">
        <v>1</v>
      </c>
      <c r="BD3" t="s">
        <v>55</v>
      </c>
    </row>
    <row r="4" spans="1:56" x14ac:dyDescent="0.2">
      <c r="A4" t="s">
        <v>232</v>
      </c>
      <c r="D4">
        <v>54.54</v>
      </c>
      <c r="E4">
        <v>30</v>
      </c>
      <c r="F4">
        <v>1</v>
      </c>
      <c r="G4">
        <v>1</v>
      </c>
      <c r="H4">
        <v>1</v>
      </c>
      <c r="I4" s="8">
        <v>1</v>
      </c>
      <c r="J4">
        <v>0</v>
      </c>
      <c r="K4">
        <v>1</v>
      </c>
      <c r="L4">
        <v>1</v>
      </c>
      <c r="M4" s="8">
        <v>0</v>
      </c>
      <c r="N4" s="8">
        <v>0</v>
      </c>
      <c r="O4">
        <v>0</v>
      </c>
      <c r="P4">
        <v>0</v>
      </c>
      <c r="Q4">
        <v>0</v>
      </c>
      <c r="R4">
        <v>1</v>
      </c>
      <c r="S4" s="10">
        <v>1</v>
      </c>
      <c r="T4">
        <v>1</v>
      </c>
      <c r="U4" s="8">
        <v>0</v>
      </c>
      <c r="V4">
        <v>1</v>
      </c>
      <c r="W4">
        <v>0</v>
      </c>
      <c r="X4">
        <v>0</v>
      </c>
      <c r="Y4" s="10">
        <v>1</v>
      </c>
      <c r="Z4">
        <v>1</v>
      </c>
      <c r="AA4" s="8">
        <v>1</v>
      </c>
      <c r="AB4">
        <v>1</v>
      </c>
      <c r="AC4">
        <v>1</v>
      </c>
      <c r="AD4">
        <v>1</v>
      </c>
      <c r="AE4">
        <v>1</v>
      </c>
      <c r="AF4">
        <v>1</v>
      </c>
      <c r="AG4" s="10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 s="8">
        <v>1</v>
      </c>
      <c r="AQ4" s="8">
        <v>0</v>
      </c>
      <c r="AR4" s="8">
        <v>1</v>
      </c>
      <c r="AS4" s="10">
        <v>0</v>
      </c>
      <c r="AT4">
        <v>1</v>
      </c>
      <c r="AU4">
        <v>1</v>
      </c>
      <c r="AV4" s="8">
        <v>0</v>
      </c>
      <c r="AW4" s="8">
        <v>1</v>
      </c>
      <c r="AX4">
        <v>0</v>
      </c>
      <c r="AY4">
        <v>1</v>
      </c>
      <c r="AZ4" s="10">
        <v>0</v>
      </c>
      <c r="BA4">
        <v>0</v>
      </c>
      <c r="BB4">
        <v>0</v>
      </c>
      <c r="BC4">
        <v>1</v>
      </c>
      <c r="BD4" t="s">
        <v>63</v>
      </c>
    </row>
    <row r="5" spans="1:56" x14ac:dyDescent="0.2">
      <c r="A5" t="s">
        <v>148</v>
      </c>
      <c r="D5">
        <v>59.52</v>
      </c>
      <c r="E5">
        <v>33</v>
      </c>
      <c r="F5">
        <v>1</v>
      </c>
      <c r="G5">
        <v>1</v>
      </c>
      <c r="H5">
        <v>0</v>
      </c>
      <c r="I5" s="8">
        <v>1</v>
      </c>
      <c r="J5">
        <v>0</v>
      </c>
      <c r="K5">
        <v>1</v>
      </c>
      <c r="L5">
        <v>1</v>
      </c>
      <c r="M5" s="8">
        <v>1</v>
      </c>
      <c r="N5" s="8">
        <v>0</v>
      </c>
      <c r="O5">
        <v>1</v>
      </c>
      <c r="P5">
        <v>0</v>
      </c>
      <c r="Q5">
        <v>0</v>
      </c>
      <c r="R5">
        <v>0</v>
      </c>
      <c r="S5" s="10">
        <v>1</v>
      </c>
      <c r="T5">
        <v>1</v>
      </c>
      <c r="U5" s="8">
        <v>1</v>
      </c>
      <c r="V5">
        <v>1</v>
      </c>
      <c r="W5">
        <v>0</v>
      </c>
      <c r="X5">
        <v>0</v>
      </c>
      <c r="Y5" s="10">
        <v>0</v>
      </c>
      <c r="Z5">
        <v>1</v>
      </c>
      <c r="AA5" s="8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 s="8">
        <v>1</v>
      </c>
      <c r="AQ5" s="8">
        <v>1</v>
      </c>
      <c r="AR5" s="8">
        <v>1</v>
      </c>
      <c r="AS5" s="10">
        <v>0</v>
      </c>
      <c r="AT5">
        <v>1</v>
      </c>
      <c r="AU5">
        <v>1</v>
      </c>
      <c r="AV5" s="8">
        <v>1</v>
      </c>
      <c r="AW5" s="8">
        <v>0</v>
      </c>
      <c r="AX5">
        <v>0</v>
      </c>
      <c r="AY5">
        <v>1</v>
      </c>
      <c r="AZ5" s="10">
        <v>1</v>
      </c>
      <c r="BA5">
        <v>1</v>
      </c>
      <c r="BB5">
        <v>1</v>
      </c>
      <c r="BC5">
        <v>1</v>
      </c>
      <c r="BD5" t="s">
        <v>61</v>
      </c>
    </row>
    <row r="6" spans="1:56" x14ac:dyDescent="0.2">
      <c r="A6" t="s">
        <v>228</v>
      </c>
      <c r="D6">
        <v>59.6</v>
      </c>
      <c r="E6">
        <v>32</v>
      </c>
      <c r="F6">
        <v>1</v>
      </c>
      <c r="G6">
        <v>1</v>
      </c>
      <c r="H6">
        <v>1</v>
      </c>
      <c r="I6" s="8">
        <v>1</v>
      </c>
      <c r="J6">
        <v>1</v>
      </c>
      <c r="K6">
        <v>1</v>
      </c>
      <c r="L6">
        <v>1</v>
      </c>
      <c r="M6" s="8">
        <v>0</v>
      </c>
      <c r="N6" s="8">
        <v>1</v>
      </c>
      <c r="O6">
        <v>0</v>
      </c>
      <c r="P6">
        <v>0</v>
      </c>
      <c r="Q6">
        <v>0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0</v>
      </c>
      <c r="X6">
        <v>1</v>
      </c>
      <c r="Y6" s="10">
        <v>0</v>
      </c>
      <c r="Z6">
        <v>1</v>
      </c>
      <c r="AA6" s="8">
        <v>1</v>
      </c>
      <c r="AB6">
        <v>1</v>
      </c>
      <c r="AC6">
        <v>1</v>
      </c>
      <c r="AD6">
        <v>1</v>
      </c>
      <c r="AE6">
        <v>1</v>
      </c>
      <c r="AF6">
        <v>1</v>
      </c>
      <c r="AG6" s="10">
        <v>0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 s="8">
        <v>1</v>
      </c>
      <c r="AQ6" s="8">
        <v>1</v>
      </c>
      <c r="AR6" s="8">
        <v>1</v>
      </c>
      <c r="AS6" s="10">
        <v>0</v>
      </c>
      <c r="AT6">
        <v>0</v>
      </c>
      <c r="AU6">
        <v>1</v>
      </c>
      <c r="AV6" s="8">
        <v>0</v>
      </c>
      <c r="AW6" s="8">
        <v>1</v>
      </c>
      <c r="AX6">
        <v>1</v>
      </c>
      <c r="AY6">
        <v>1</v>
      </c>
      <c r="AZ6" s="10">
        <v>0</v>
      </c>
      <c r="BA6">
        <v>0</v>
      </c>
      <c r="BB6">
        <v>1</v>
      </c>
      <c r="BC6">
        <v>0</v>
      </c>
      <c r="BD6" t="s">
        <v>63</v>
      </c>
    </row>
    <row r="7" spans="1:56" x14ac:dyDescent="0.2">
      <c r="A7" t="s">
        <v>75</v>
      </c>
      <c r="D7">
        <v>6.29</v>
      </c>
      <c r="E7">
        <v>33</v>
      </c>
      <c r="F7">
        <v>1</v>
      </c>
      <c r="G7">
        <v>0</v>
      </c>
      <c r="H7">
        <v>1</v>
      </c>
      <c r="I7" s="8">
        <v>1</v>
      </c>
      <c r="J7">
        <v>0</v>
      </c>
      <c r="K7">
        <v>1</v>
      </c>
      <c r="L7">
        <v>1</v>
      </c>
      <c r="M7" s="8">
        <v>0</v>
      </c>
      <c r="N7" s="8">
        <v>0</v>
      </c>
      <c r="O7">
        <v>1</v>
      </c>
      <c r="P7">
        <v>1</v>
      </c>
      <c r="Q7">
        <v>1</v>
      </c>
      <c r="R7">
        <v>0</v>
      </c>
      <c r="S7" s="10">
        <v>1</v>
      </c>
      <c r="T7">
        <v>1</v>
      </c>
      <c r="U7" s="8">
        <v>1</v>
      </c>
      <c r="V7">
        <v>1</v>
      </c>
      <c r="W7">
        <v>0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1</v>
      </c>
      <c r="AF7">
        <v>1</v>
      </c>
      <c r="AG7" s="10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1</v>
      </c>
      <c r="AP7" s="8">
        <v>1</v>
      </c>
      <c r="AQ7" s="8">
        <v>1</v>
      </c>
      <c r="AR7" s="8">
        <v>1</v>
      </c>
      <c r="AS7" s="10">
        <v>0</v>
      </c>
      <c r="AT7">
        <v>1</v>
      </c>
      <c r="AU7">
        <v>1</v>
      </c>
      <c r="AV7" s="8">
        <v>0</v>
      </c>
      <c r="AW7" s="8">
        <v>0</v>
      </c>
      <c r="AX7">
        <v>0</v>
      </c>
      <c r="AY7">
        <v>0</v>
      </c>
      <c r="AZ7" s="10">
        <v>1</v>
      </c>
      <c r="BA7">
        <v>1</v>
      </c>
      <c r="BB7">
        <v>1</v>
      </c>
      <c r="BC7">
        <v>1</v>
      </c>
      <c r="BD7" t="s">
        <v>61</v>
      </c>
    </row>
    <row r="8" spans="1:56" x14ac:dyDescent="0.2">
      <c r="A8" t="s">
        <v>91</v>
      </c>
      <c r="D8">
        <v>6.3</v>
      </c>
      <c r="E8">
        <v>47</v>
      </c>
      <c r="F8">
        <v>1</v>
      </c>
      <c r="G8">
        <v>1</v>
      </c>
      <c r="H8">
        <v>1</v>
      </c>
      <c r="I8" s="8">
        <v>1</v>
      </c>
      <c r="J8">
        <v>1</v>
      </c>
      <c r="K8">
        <v>1</v>
      </c>
      <c r="L8">
        <v>1</v>
      </c>
      <c r="M8" s="8">
        <v>0</v>
      </c>
      <c r="N8" s="8">
        <v>0</v>
      </c>
      <c r="O8">
        <v>1</v>
      </c>
      <c r="P8">
        <v>1</v>
      </c>
      <c r="Q8">
        <v>1</v>
      </c>
      <c r="R8">
        <v>1</v>
      </c>
      <c r="S8" s="10">
        <v>1</v>
      </c>
      <c r="T8">
        <v>1</v>
      </c>
      <c r="U8" s="8">
        <v>1</v>
      </c>
      <c r="V8">
        <v>1</v>
      </c>
      <c r="W8">
        <v>1</v>
      </c>
      <c r="X8">
        <v>1</v>
      </c>
      <c r="Y8" s="10">
        <v>0</v>
      </c>
      <c r="Z8">
        <v>1</v>
      </c>
      <c r="AA8" s="8">
        <v>1</v>
      </c>
      <c r="AB8">
        <v>1</v>
      </c>
      <c r="AC8">
        <v>1</v>
      </c>
      <c r="AD8">
        <v>1</v>
      </c>
      <c r="AE8">
        <v>1</v>
      </c>
      <c r="AF8">
        <v>1</v>
      </c>
      <c r="AG8" s="10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s="8">
        <v>1</v>
      </c>
      <c r="AQ8" s="8">
        <v>1</v>
      </c>
      <c r="AR8" s="8">
        <v>1</v>
      </c>
      <c r="AS8" s="10">
        <v>1</v>
      </c>
      <c r="AT8">
        <v>1</v>
      </c>
      <c r="AU8">
        <v>1</v>
      </c>
      <c r="AV8" s="8">
        <v>1</v>
      </c>
      <c r="AW8" s="8">
        <v>1</v>
      </c>
      <c r="AX8">
        <v>1</v>
      </c>
      <c r="AY8">
        <v>1</v>
      </c>
      <c r="AZ8" s="10">
        <v>1</v>
      </c>
      <c r="BA8">
        <v>1</v>
      </c>
      <c r="BB8">
        <v>1</v>
      </c>
      <c r="BC8">
        <v>1</v>
      </c>
      <c r="BD8" t="s">
        <v>55</v>
      </c>
    </row>
    <row r="9" spans="1:56" x14ac:dyDescent="0.2">
      <c r="A9" t="s">
        <v>223</v>
      </c>
      <c r="D9">
        <v>6.31</v>
      </c>
      <c r="E9">
        <v>36</v>
      </c>
      <c r="F9">
        <v>1</v>
      </c>
      <c r="G9">
        <v>1</v>
      </c>
      <c r="H9">
        <v>0</v>
      </c>
      <c r="I9" s="8">
        <v>1</v>
      </c>
      <c r="J9">
        <v>0</v>
      </c>
      <c r="K9">
        <v>1</v>
      </c>
      <c r="L9">
        <v>0</v>
      </c>
      <c r="M9" s="8">
        <v>0</v>
      </c>
      <c r="N9" s="8">
        <v>1</v>
      </c>
      <c r="O9">
        <v>1</v>
      </c>
      <c r="P9">
        <v>1</v>
      </c>
      <c r="Q9">
        <v>1</v>
      </c>
      <c r="R9">
        <v>1</v>
      </c>
      <c r="S9" s="10">
        <v>1</v>
      </c>
      <c r="T9">
        <v>1</v>
      </c>
      <c r="U9" s="8">
        <v>1</v>
      </c>
      <c r="V9">
        <v>1</v>
      </c>
      <c r="W9">
        <v>0</v>
      </c>
      <c r="X9">
        <v>0</v>
      </c>
      <c r="Y9" s="10">
        <v>1</v>
      </c>
      <c r="Z9">
        <v>1</v>
      </c>
      <c r="AA9" s="8">
        <v>1</v>
      </c>
      <c r="AB9">
        <v>1</v>
      </c>
      <c r="AC9">
        <v>1</v>
      </c>
      <c r="AD9">
        <v>1</v>
      </c>
      <c r="AE9">
        <v>0</v>
      </c>
      <c r="AF9">
        <v>1</v>
      </c>
      <c r="AG9" s="10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1</v>
      </c>
      <c r="AN9">
        <v>0</v>
      </c>
      <c r="AO9">
        <v>1</v>
      </c>
      <c r="AP9" s="8">
        <v>1</v>
      </c>
      <c r="AQ9" s="8">
        <v>1</v>
      </c>
      <c r="AR9" s="8">
        <v>1</v>
      </c>
      <c r="AS9" s="10">
        <v>1</v>
      </c>
      <c r="AT9">
        <v>1</v>
      </c>
      <c r="AU9">
        <v>0</v>
      </c>
      <c r="AV9" s="8">
        <v>0</v>
      </c>
      <c r="AW9" s="8">
        <v>1</v>
      </c>
      <c r="AX9">
        <v>1</v>
      </c>
      <c r="AY9">
        <v>1</v>
      </c>
      <c r="AZ9" s="10">
        <v>0</v>
      </c>
      <c r="BA9">
        <v>1</v>
      </c>
      <c r="BB9">
        <v>1</v>
      </c>
      <c r="BC9">
        <v>0</v>
      </c>
      <c r="BD9" t="s">
        <v>61</v>
      </c>
    </row>
    <row r="10" spans="1:56" x14ac:dyDescent="0.2">
      <c r="A10" t="s">
        <v>151</v>
      </c>
      <c r="D10">
        <v>60</v>
      </c>
      <c r="E10">
        <v>34</v>
      </c>
      <c r="F10">
        <v>1</v>
      </c>
      <c r="G10">
        <v>1</v>
      </c>
      <c r="H10">
        <v>0</v>
      </c>
      <c r="I10" s="8">
        <v>1</v>
      </c>
      <c r="J10">
        <v>1</v>
      </c>
      <c r="K10">
        <v>1</v>
      </c>
      <c r="L10">
        <v>1</v>
      </c>
      <c r="M10" s="8">
        <v>1</v>
      </c>
      <c r="N10" s="8">
        <v>0</v>
      </c>
      <c r="O10">
        <v>1</v>
      </c>
      <c r="P10">
        <v>1</v>
      </c>
      <c r="Q10">
        <v>0</v>
      </c>
      <c r="R10">
        <v>0</v>
      </c>
      <c r="S10" s="10">
        <v>1</v>
      </c>
      <c r="T10">
        <v>1</v>
      </c>
      <c r="U10" s="8">
        <v>1</v>
      </c>
      <c r="V10">
        <v>1</v>
      </c>
      <c r="W10">
        <v>0</v>
      </c>
      <c r="X10">
        <v>0</v>
      </c>
      <c r="Y10" s="10">
        <v>0</v>
      </c>
      <c r="Z10">
        <v>1</v>
      </c>
      <c r="AA10" s="8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s="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 s="8">
        <v>0</v>
      </c>
      <c r="AQ10" s="8">
        <v>1</v>
      </c>
      <c r="AR10" s="8">
        <v>1</v>
      </c>
      <c r="AS10" s="10">
        <v>0</v>
      </c>
      <c r="AT10">
        <v>1</v>
      </c>
      <c r="AU10">
        <v>1</v>
      </c>
      <c r="AV10" s="8">
        <v>1</v>
      </c>
      <c r="AW10" s="8">
        <v>0</v>
      </c>
      <c r="AX10">
        <v>0</v>
      </c>
      <c r="AY10">
        <v>1</v>
      </c>
      <c r="AZ10" s="10">
        <v>1</v>
      </c>
      <c r="BA10">
        <v>1</v>
      </c>
      <c r="BB10">
        <v>1</v>
      </c>
      <c r="BC10">
        <v>1</v>
      </c>
      <c r="BD10" t="s">
        <v>61</v>
      </c>
    </row>
    <row r="11" spans="1:56" x14ac:dyDescent="0.2">
      <c r="A11" t="s">
        <v>167</v>
      </c>
      <c r="D11">
        <v>60</v>
      </c>
      <c r="E11">
        <v>38</v>
      </c>
      <c r="F11">
        <v>1</v>
      </c>
      <c r="G11">
        <v>1</v>
      </c>
      <c r="H11">
        <v>0</v>
      </c>
      <c r="I11" s="8">
        <v>1</v>
      </c>
      <c r="J11">
        <v>1</v>
      </c>
      <c r="K11">
        <v>1</v>
      </c>
      <c r="L11">
        <v>1</v>
      </c>
      <c r="M11" s="8">
        <v>1</v>
      </c>
      <c r="N11" s="8">
        <v>1</v>
      </c>
      <c r="O11">
        <v>1</v>
      </c>
      <c r="P11">
        <v>1</v>
      </c>
      <c r="Q11">
        <v>0</v>
      </c>
      <c r="R11">
        <v>1</v>
      </c>
      <c r="S11" s="10">
        <v>1</v>
      </c>
      <c r="T11">
        <v>1</v>
      </c>
      <c r="U11" s="8">
        <v>0</v>
      </c>
      <c r="V11">
        <v>1</v>
      </c>
      <c r="W11">
        <v>1</v>
      </c>
      <c r="X11">
        <v>0</v>
      </c>
      <c r="Y11" s="10">
        <v>1</v>
      </c>
      <c r="Z11">
        <v>1</v>
      </c>
      <c r="AA11" s="8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 s="10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 s="8">
        <v>0</v>
      </c>
      <c r="AQ11" s="8">
        <v>1</v>
      </c>
      <c r="AR11" s="8">
        <v>1</v>
      </c>
      <c r="AS11" s="10">
        <v>1</v>
      </c>
      <c r="AT11">
        <v>1</v>
      </c>
      <c r="AU11">
        <v>1</v>
      </c>
      <c r="AV11" s="8">
        <v>1</v>
      </c>
      <c r="AW11" s="8">
        <v>1</v>
      </c>
      <c r="AX11">
        <v>1</v>
      </c>
      <c r="AY11">
        <v>0</v>
      </c>
      <c r="AZ11" s="10">
        <v>0</v>
      </c>
      <c r="BA11">
        <v>1</v>
      </c>
      <c r="BB11">
        <v>1</v>
      </c>
      <c r="BC11">
        <v>1</v>
      </c>
      <c r="BD11" t="s">
        <v>66</v>
      </c>
    </row>
    <row r="12" spans="1:56" x14ac:dyDescent="0.2">
      <c r="A12" t="s">
        <v>171</v>
      </c>
      <c r="D12">
        <v>60</v>
      </c>
      <c r="E12">
        <v>24</v>
      </c>
      <c r="F12">
        <v>1</v>
      </c>
      <c r="G12">
        <v>1</v>
      </c>
      <c r="H12">
        <v>1</v>
      </c>
      <c r="I12" s="8">
        <v>0</v>
      </c>
      <c r="J12">
        <v>0</v>
      </c>
      <c r="K12">
        <v>0</v>
      </c>
      <c r="L12">
        <v>0</v>
      </c>
      <c r="M12" s="8">
        <v>0</v>
      </c>
      <c r="N12" s="8">
        <v>0</v>
      </c>
      <c r="O12">
        <v>0</v>
      </c>
      <c r="P12">
        <v>0</v>
      </c>
      <c r="Q12">
        <v>1</v>
      </c>
      <c r="R12">
        <v>1</v>
      </c>
      <c r="S12" s="10">
        <v>1</v>
      </c>
      <c r="T12">
        <v>1</v>
      </c>
      <c r="U12" s="8">
        <v>1</v>
      </c>
      <c r="V12">
        <v>1</v>
      </c>
      <c r="W12">
        <v>0</v>
      </c>
      <c r="X12">
        <v>0</v>
      </c>
      <c r="Y12" s="10">
        <v>1</v>
      </c>
      <c r="Z12">
        <v>0</v>
      </c>
      <c r="AA12" s="8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 s="10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0</v>
      </c>
      <c r="AP12" s="8">
        <v>0</v>
      </c>
      <c r="AQ12" s="8">
        <v>1</v>
      </c>
      <c r="AR12" s="8">
        <v>1</v>
      </c>
      <c r="AS12" s="10">
        <v>0</v>
      </c>
      <c r="AT12">
        <v>1</v>
      </c>
      <c r="AU12">
        <v>0</v>
      </c>
      <c r="AV12" s="8">
        <v>0</v>
      </c>
      <c r="AW12" s="8">
        <v>1</v>
      </c>
      <c r="AX12">
        <v>0</v>
      </c>
      <c r="AY12">
        <v>0</v>
      </c>
      <c r="AZ12" s="10">
        <v>1</v>
      </c>
      <c r="BA12">
        <v>1</v>
      </c>
      <c r="BB12">
        <v>1</v>
      </c>
      <c r="BC12">
        <v>0</v>
      </c>
      <c r="BD12" t="s">
        <v>72</v>
      </c>
    </row>
    <row r="13" spans="1:56" x14ac:dyDescent="0.2">
      <c r="A13" t="s">
        <v>175</v>
      </c>
      <c r="D13">
        <v>60</v>
      </c>
      <c r="E13">
        <v>31</v>
      </c>
      <c r="F13">
        <v>1</v>
      </c>
      <c r="G13">
        <v>1</v>
      </c>
      <c r="H13">
        <v>0</v>
      </c>
      <c r="I13" s="8">
        <v>1</v>
      </c>
      <c r="J13">
        <v>0</v>
      </c>
      <c r="K13">
        <v>1</v>
      </c>
      <c r="L13">
        <v>1</v>
      </c>
      <c r="M13" s="8">
        <v>0</v>
      </c>
      <c r="N13" s="8">
        <v>1</v>
      </c>
      <c r="O13">
        <v>0</v>
      </c>
      <c r="P13">
        <v>0</v>
      </c>
      <c r="Q13">
        <v>1</v>
      </c>
      <c r="R13">
        <v>1</v>
      </c>
      <c r="S13" s="10">
        <v>1</v>
      </c>
      <c r="T13">
        <v>1</v>
      </c>
      <c r="U13" s="8">
        <v>0</v>
      </c>
      <c r="V13">
        <v>0</v>
      </c>
      <c r="W13">
        <v>1</v>
      </c>
      <c r="X13">
        <v>0</v>
      </c>
      <c r="Y13" s="10">
        <v>1</v>
      </c>
      <c r="Z13">
        <v>1</v>
      </c>
      <c r="AA13" s="8">
        <v>0</v>
      </c>
      <c r="AB13">
        <v>1</v>
      </c>
      <c r="AC13">
        <v>0</v>
      </c>
      <c r="AD13">
        <v>1</v>
      </c>
      <c r="AE13">
        <v>1</v>
      </c>
      <c r="AF13">
        <v>1</v>
      </c>
      <c r="AG13" s="10">
        <v>0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0</v>
      </c>
      <c r="AO13">
        <v>1</v>
      </c>
      <c r="AP13" s="8">
        <v>1</v>
      </c>
      <c r="AQ13" s="8">
        <v>1</v>
      </c>
      <c r="AR13" s="8">
        <v>0</v>
      </c>
      <c r="AS13" s="10">
        <v>0</v>
      </c>
      <c r="AT13">
        <v>1</v>
      </c>
      <c r="AU13">
        <v>1</v>
      </c>
      <c r="AV13" s="8">
        <v>0</v>
      </c>
      <c r="AW13" s="8">
        <v>0</v>
      </c>
      <c r="AX13">
        <v>0</v>
      </c>
      <c r="AY13">
        <v>1</v>
      </c>
      <c r="AZ13" s="10">
        <v>0</v>
      </c>
      <c r="BA13">
        <v>1</v>
      </c>
      <c r="BB13">
        <v>1</v>
      </c>
      <c r="BC13">
        <v>1</v>
      </c>
      <c r="BD13" t="s">
        <v>63</v>
      </c>
    </row>
    <row r="14" spans="1:56" x14ac:dyDescent="0.2">
      <c r="A14" t="s">
        <v>229</v>
      </c>
      <c r="D14">
        <v>60</v>
      </c>
      <c r="E14">
        <v>26</v>
      </c>
      <c r="F14">
        <v>1</v>
      </c>
      <c r="G14">
        <v>1</v>
      </c>
      <c r="H14">
        <v>0</v>
      </c>
      <c r="I14" s="8">
        <v>1</v>
      </c>
      <c r="J14">
        <v>0</v>
      </c>
      <c r="K14">
        <v>1</v>
      </c>
      <c r="L14">
        <v>0</v>
      </c>
      <c r="M14" s="8">
        <v>0</v>
      </c>
      <c r="N14" s="8">
        <v>1</v>
      </c>
      <c r="O14">
        <v>1</v>
      </c>
      <c r="P14">
        <v>0</v>
      </c>
      <c r="Q14">
        <v>0</v>
      </c>
      <c r="R14">
        <v>0</v>
      </c>
      <c r="S14" s="10">
        <v>1</v>
      </c>
      <c r="T14">
        <v>1</v>
      </c>
      <c r="U14" s="8">
        <v>0</v>
      </c>
      <c r="V14">
        <v>1</v>
      </c>
      <c r="W14">
        <v>0</v>
      </c>
      <c r="X14">
        <v>0</v>
      </c>
      <c r="Y14" s="10">
        <v>1</v>
      </c>
      <c r="Z14">
        <v>0</v>
      </c>
      <c r="AA14" s="8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s="10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1</v>
      </c>
      <c r="AP14" s="8">
        <v>0</v>
      </c>
      <c r="AQ14" s="8">
        <v>1</v>
      </c>
      <c r="AR14" s="8">
        <v>1</v>
      </c>
      <c r="AS14" s="10">
        <v>0</v>
      </c>
      <c r="AT14">
        <v>1</v>
      </c>
      <c r="AU14">
        <v>1</v>
      </c>
      <c r="AV14" s="8">
        <v>0</v>
      </c>
      <c r="AW14" s="8">
        <v>1</v>
      </c>
      <c r="AX14">
        <v>0</v>
      </c>
      <c r="AY14">
        <v>0</v>
      </c>
      <c r="AZ14" s="10">
        <v>0</v>
      </c>
      <c r="BA14">
        <v>0</v>
      </c>
      <c r="BB14">
        <v>1</v>
      </c>
      <c r="BC14">
        <v>0</v>
      </c>
      <c r="BD14" t="s">
        <v>63</v>
      </c>
    </row>
    <row r="15" spans="1:56" x14ac:dyDescent="0.2">
      <c r="A15" t="s">
        <v>230</v>
      </c>
      <c r="D15">
        <v>60</v>
      </c>
      <c r="E15">
        <v>30</v>
      </c>
      <c r="F15">
        <v>1</v>
      </c>
      <c r="G15">
        <v>1</v>
      </c>
      <c r="H15">
        <v>0</v>
      </c>
      <c r="I15" s="8">
        <v>1</v>
      </c>
      <c r="J15">
        <v>0</v>
      </c>
      <c r="K15">
        <v>1</v>
      </c>
      <c r="L15">
        <v>1</v>
      </c>
      <c r="M15" s="8">
        <v>0</v>
      </c>
      <c r="N15" s="8">
        <v>1</v>
      </c>
      <c r="O15">
        <v>0</v>
      </c>
      <c r="P15">
        <v>0</v>
      </c>
      <c r="Q15">
        <v>0</v>
      </c>
      <c r="R15">
        <v>1</v>
      </c>
      <c r="S15" s="10">
        <v>1</v>
      </c>
      <c r="T15">
        <v>1</v>
      </c>
      <c r="U15" s="8">
        <v>0</v>
      </c>
      <c r="V15">
        <v>1</v>
      </c>
      <c r="W15">
        <v>0</v>
      </c>
      <c r="X15">
        <v>0</v>
      </c>
      <c r="Y15" s="10">
        <v>1</v>
      </c>
      <c r="Z15">
        <v>0</v>
      </c>
      <c r="AA15" s="8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 s="10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 s="8">
        <v>1</v>
      </c>
      <c r="AQ15" s="8">
        <v>1</v>
      </c>
      <c r="AR15" s="8">
        <v>1</v>
      </c>
      <c r="AS15" s="10">
        <v>0</v>
      </c>
      <c r="AT15">
        <v>1</v>
      </c>
      <c r="AU15">
        <v>1</v>
      </c>
      <c r="AV15" s="8">
        <v>0</v>
      </c>
      <c r="AW15" s="8">
        <v>0</v>
      </c>
      <c r="AX15">
        <v>0</v>
      </c>
      <c r="AY15">
        <v>0</v>
      </c>
      <c r="AZ15" s="10">
        <v>0</v>
      </c>
      <c r="BA15">
        <v>0</v>
      </c>
      <c r="BB15">
        <v>1</v>
      </c>
      <c r="BC15">
        <v>1</v>
      </c>
      <c r="BD15" t="s">
        <v>63</v>
      </c>
    </row>
    <row r="17" spans="2:55" x14ac:dyDescent="0.2">
      <c r="B17" t="s">
        <v>316</v>
      </c>
      <c r="F17">
        <v>14</v>
      </c>
    </row>
    <row r="18" spans="2:55" x14ac:dyDescent="0.2">
      <c r="B18" t="s">
        <v>254</v>
      </c>
      <c r="F18">
        <f>AVERAGE(D1:D15)</f>
        <v>46.745714285714293</v>
      </c>
    </row>
    <row r="19" spans="2:55" x14ac:dyDescent="0.2">
      <c r="B19" t="s">
        <v>253</v>
      </c>
      <c r="F19">
        <f>AVERAGE(E2:E15)</f>
        <v>33.285714285714285</v>
      </c>
    </row>
    <row r="20" spans="2:55" x14ac:dyDescent="0.2">
      <c r="B20" t="s">
        <v>317</v>
      </c>
      <c r="F20">
        <f>COUNTIF(F2:F15,"=1")</f>
        <v>13</v>
      </c>
      <c r="G20">
        <f t="shared" ref="G20:BC20" si="0">COUNTIF(G2:G15,"=1")</f>
        <v>12</v>
      </c>
      <c r="H20">
        <f t="shared" si="0"/>
        <v>7</v>
      </c>
      <c r="I20" s="8">
        <f t="shared" si="0"/>
        <v>13</v>
      </c>
      <c r="J20">
        <f t="shared" si="0"/>
        <v>6</v>
      </c>
      <c r="K20">
        <f t="shared" si="0"/>
        <v>12</v>
      </c>
      <c r="L20">
        <f t="shared" si="0"/>
        <v>10</v>
      </c>
      <c r="M20" s="8">
        <f t="shared" si="0"/>
        <v>4</v>
      </c>
      <c r="N20" s="8">
        <f t="shared" si="0"/>
        <v>8</v>
      </c>
      <c r="O20">
        <f t="shared" si="0"/>
        <v>9</v>
      </c>
      <c r="P20">
        <f t="shared" si="0"/>
        <v>6</v>
      </c>
      <c r="Q20">
        <f t="shared" si="0"/>
        <v>7</v>
      </c>
      <c r="R20">
        <f t="shared" si="0"/>
        <v>10</v>
      </c>
      <c r="S20" s="10">
        <f t="shared" si="0"/>
        <v>14</v>
      </c>
      <c r="T20">
        <f t="shared" si="0"/>
        <v>14</v>
      </c>
      <c r="U20" s="8">
        <f t="shared" si="0"/>
        <v>8</v>
      </c>
      <c r="V20">
        <f t="shared" si="0"/>
        <v>13</v>
      </c>
      <c r="W20">
        <f t="shared" si="0"/>
        <v>4</v>
      </c>
      <c r="X20">
        <f t="shared" si="0"/>
        <v>2</v>
      </c>
      <c r="Y20" s="10">
        <f t="shared" si="0"/>
        <v>8</v>
      </c>
      <c r="Z20">
        <f t="shared" si="0"/>
        <v>10</v>
      </c>
      <c r="AA20" s="8">
        <f t="shared" si="0"/>
        <v>11</v>
      </c>
      <c r="AB20">
        <f t="shared" si="0"/>
        <v>14</v>
      </c>
      <c r="AC20">
        <f t="shared" si="0"/>
        <v>13</v>
      </c>
      <c r="AD20">
        <f t="shared" si="0"/>
        <v>12</v>
      </c>
      <c r="AE20">
        <f t="shared" si="0"/>
        <v>11</v>
      </c>
      <c r="AF20">
        <f t="shared" si="0"/>
        <v>14</v>
      </c>
      <c r="AG20" s="10">
        <f t="shared" si="0"/>
        <v>3</v>
      </c>
      <c r="AH20">
        <f t="shared" si="0"/>
        <v>4</v>
      </c>
      <c r="AI20">
        <f t="shared" si="0"/>
        <v>14</v>
      </c>
      <c r="AJ20">
        <f t="shared" si="0"/>
        <v>12</v>
      </c>
      <c r="AK20">
        <f t="shared" si="0"/>
        <v>8</v>
      </c>
      <c r="AL20">
        <f t="shared" si="0"/>
        <v>7</v>
      </c>
      <c r="AM20">
        <f t="shared" si="0"/>
        <v>14</v>
      </c>
      <c r="AN20">
        <f t="shared" si="0"/>
        <v>3</v>
      </c>
      <c r="AO20">
        <f t="shared" si="0"/>
        <v>9</v>
      </c>
      <c r="AP20" s="8">
        <f t="shared" si="0"/>
        <v>10</v>
      </c>
      <c r="AQ20" s="8">
        <f t="shared" si="0"/>
        <v>12</v>
      </c>
      <c r="AR20" s="8">
        <f t="shared" si="0"/>
        <v>13</v>
      </c>
      <c r="AS20" s="10">
        <f t="shared" si="0"/>
        <v>4</v>
      </c>
      <c r="AT20">
        <f t="shared" si="0"/>
        <v>13</v>
      </c>
      <c r="AU20">
        <f t="shared" si="0"/>
        <v>11</v>
      </c>
      <c r="AV20" s="8">
        <f t="shared" si="0"/>
        <v>6</v>
      </c>
      <c r="AW20" s="8">
        <f t="shared" si="0"/>
        <v>8</v>
      </c>
      <c r="AX20">
        <f t="shared" si="0"/>
        <v>4</v>
      </c>
      <c r="AY20">
        <f t="shared" si="0"/>
        <v>8</v>
      </c>
      <c r="AZ20" s="10">
        <f t="shared" si="0"/>
        <v>5</v>
      </c>
      <c r="BA20">
        <f t="shared" si="0"/>
        <v>10</v>
      </c>
      <c r="BB20">
        <f t="shared" si="0"/>
        <v>13</v>
      </c>
      <c r="BC20">
        <f t="shared" si="0"/>
        <v>10</v>
      </c>
    </row>
    <row r="23" spans="2:55" x14ac:dyDescent="0.2">
      <c r="B23" t="s">
        <v>308</v>
      </c>
      <c r="F23">
        <f>SUM(S20,Y20,AG20,AS20,AZ20)</f>
        <v>34</v>
      </c>
    </row>
    <row r="24" spans="2:55" x14ac:dyDescent="0.2">
      <c r="B24" t="s">
        <v>309</v>
      </c>
      <c r="F24">
        <f>SUM(F20:H20,J20:L20,O20:R20,T20,V20:X20,Z20,AB20:AF20,AH20:AO20,AT20:AU20,AX20:AY20,BA20:BC20)</f>
        <v>339</v>
      </c>
    </row>
    <row r="25" spans="2:55" x14ac:dyDescent="0.2">
      <c r="B25" t="s">
        <v>310</v>
      </c>
      <c r="F25">
        <f>SUM(I20,M20:N20,U20,AA20,AP20:AR20,AV20:AW20)</f>
        <v>93</v>
      </c>
    </row>
    <row r="27" spans="2:55" x14ac:dyDescent="0.2">
      <c r="B27" t="s">
        <v>311</v>
      </c>
      <c r="F27">
        <f>COUNTIF(E2:E15,"&lt;=10")</f>
        <v>0</v>
      </c>
    </row>
    <row r="28" spans="2:55" x14ac:dyDescent="0.2">
      <c r="B28" t="s">
        <v>312</v>
      </c>
      <c r="F28">
        <f>COUNTIF(E2:E15,"&lt;=20")</f>
        <v>0</v>
      </c>
    </row>
    <row r="29" spans="2:55" x14ac:dyDescent="0.2">
      <c r="B29" t="s">
        <v>313</v>
      </c>
      <c r="F29">
        <f>ABS(COUNTIF(E2:E15,"&lt;=30")-COUNTIF(E2:E15,"&lt;=20"))</f>
        <v>5</v>
      </c>
    </row>
    <row r="30" spans="2:55" x14ac:dyDescent="0.2">
      <c r="B30" t="s">
        <v>314</v>
      </c>
      <c r="F30">
        <f>ABS(COUNTIF(E2:E15,"&lt;=40")-COUNTIF(E2:E15,"&lt;=30"))</f>
        <v>7</v>
      </c>
    </row>
    <row r="31" spans="2:55" x14ac:dyDescent="0.2">
      <c r="B31" t="s">
        <v>315</v>
      </c>
      <c r="F31">
        <f>ABS(COUNTIF(E2:E15,"&lt;=50")-COUNTIF(E2:E15,"&lt;=40"))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2010-05-29T13:30:40Z</dcterms:created>
  <dcterms:modified xsi:type="dcterms:W3CDTF">2010-05-29T16:45:08Z</dcterms:modified>
</cp:coreProperties>
</file>