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08" r:id="rId6"/>
    <pivotCache cacheId="118" r:id="rId7"/>
  </pivotCaches>
</workbook>
</file>

<file path=xl/calcChain.xml><?xml version="1.0" encoding="utf-8"?>
<calcChain xmlns="http://schemas.openxmlformats.org/spreadsheetml/2006/main">
  <c r="A206" i="5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44"/>
  <c r="A45"/>
  <c r="A46"/>
  <c r="A47"/>
  <c r="A48"/>
  <c r="A49"/>
  <c r="A50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L3" i="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241" i="4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91"/>
  <c r="A92"/>
  <c r="A93"/>
  <c r="A94"/>
  <c r="A95"/>
  <c r="A96"/>
  <c r="A97"/>
  <c r="A98"/>
  <c r="A99"/>
  <c r="A100"/>
  <c r="A101"/>
  <c r="A102"/>
  <c r="A103"/>
  <c r="A104"/>
  <c r="A105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46"/>
  <c r="A47"/>
  <c r="A48"/>
  <c r="A49"/>
  <c r="A50"/>
  <c r="A51"/>
  <c r="A52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C201" i="2" l="1"/>
  <c r="C202"/>
  <c r="C203"/>
  <c r="C204"/>
  <c r="C205"/>
  <c r="C206"/>
  <c r="C200"/>
  <c r="B208"/>
  <c r="C148" l="1"/>
  <c r="B147"/>
  <c r="B146"/>
  <c r="D334" i="1"/>
  <c r="F314" l="1"/>
  <c r="F313"/>
  <c r="F312"/>
  <c r="F311"/>
  <c r="F310"/>
  <c r="I307"/>
  <c r="H307"/>
  <c r="I293"/>
  <c r="J293"/>
  <c r="K293"/>
  <c r="L293"/>
  <c r="M293"/>
  <c r="N293"/>
  <c r="O293"/>
  <c r="P293"/>
  <c r="Q293"/>
  <c r="F298" s="1"/>
  <c r="R293"/>
  <c r="S293"/>
  <c r="T293"/>
  <c r="U293"/>
  <c r="V293"/>
  <c r="W293"/>
  <c r="X293"/>
  <c r="Y293"/>
  <c r="Z293"/>
  <c r="AA293"/>
  <c r="AB293"/>
  <c r="F303" s="1"/>
  <c r="AC293"/>
  <c r="F302" s="1"/>
  <c r="AD293"/>
  <c r="AE293"/>
  <c r="AF293"/>
  <c r="AG293"/>
  <c r="AH293"/>
  <c r="AI293"/>
  <c r="AJ293"/>
  <c r="AK293"/>
  <c r="H293"/>
  <c r="F292"/>
  <c r="F291"/>
  <c r="F290"/>
  <c r="F301"/>
  <c r="H303"/>
  <c r="F281"/>
  <c r="F280"/>
  <c r="F279"/>
  <c r="F278"/>
  <c r="F277"/>
  <c r="I274"/>
  <c r="H274"/>
  <c r="I260"/>
  <c r="J260"/>
  <c r="K260"/>
  <c r="L260"/>
  <c r="M260"/>
  <c r="N260"/>
  <c r="O260"/>
  <c r="P260"/>
  <c r="Q260"/>
  <c r="F265" s="1"/>
  <c r="R260"/>
  <c r="S260"/>
  <c r="T260"/>
  <c r="U260"/>
  <c r="V260"/>
  <c r="W260"/>
  <c r="X260"/>
  <c r="Y260"/>
  <c r="Z260"/>
  <c r="AA260"/>
  <c r="AB260"/>
  <c r="F270" s="1"/>
  <c r="AC260"/>
  <c r="F269" s="1"/>
  <c r="AD260"/>
  <c r="AE260"/>
  <c r="AF260"/>
  <c r="AG260"/>
  <c r="AH260"/>
  <c r="AI260"/>
  <c r="AJ260"/>
  <c r="AK260"/>
  <c r="H260"/>
  <c r="F259"/>
  <c r="F258"/>
  <c r="F257"/>
  <c r="H270" s="1"/>
  <c r="F268"/>
  <c r="F247"/>
  <c r="F246"/>
  <c r="F245"/>
  <c r="F244"/>
  <c r="F243"/>
  <c r="I240"/>
  <c r="H240"/>
  <c r="I226"/>
  <c r="J226"/>
  <c r="K226"/>
  <c r="L226"/>
  <c r="M226"/>
  <c r="N226"/>
  <c r="O226"/>
  <c r="P226"/>
  <c r="Q226"/>
  <c r="F231" s="1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H226"/>
  <c r="F225"/>
  <c r="F224"/>
  <c r="F223"/>
  <c r="H231" s="1"/>
  <c r="F236"/>
  <c r="F234"/>
  <c r="F229"/>
  <c r="F211"/>
  <c r="F210"/>
  <c r="F209"/>
  <c r="F208"/>
  <c r="F207"/>
  <c r="I204"/>
  <c r="H204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H190"/>
  <c r="F189"/>
  <c r="F188"/>
  <c r="F187"/>
  <c r="H200" s="1"/>
  <c r="F200"/>
  <c r="F199"/>
  <c r="F198"/>
  <c r="F195"/>
  <c r="F157"/>
  <c r="F156"/>
  <c r="F155"/>
  <c r="F154"/>
  <c r="F153"/>
  <c r="I150"/>
  <c r="H150"/>
  <c r="I136"/>
  <c r="J136"/>
  <c r="K136"/>
  <c r="L136"/>
  <c r="M136"/>
  <c r="N136"/>
  <c r="O136"/>
  <c r="P136"/>
  <c r="Q136"/>
  <c r="F141" s="1"/>
  <c r="R136"/>
  <c r="S136"/>
  <c r="T136"/>
  <c r="U136"/>
  <c r="V136"/>
  <c r="W136"/>
  <c r="F139" s="1"/>
  <c r="X136"/>
  <c r="Y136"/>
  <c r="Z136"/>
  <c r="AA136"/>
  <c r="AB136"/>
  <c r="AC136"/>
  <c r="AD136"/>
  <c r="AE136"/>
  <c r="AF136"/>
  <c r="AG136"/>
  <c r="AH136"/>
  <c r="AI136"/>
  <c r="AJ136"/>
  <c r="AK136"/>
  <c r="H136"/>
  <c r="F135"/>
  <c r="F134"/>
  <c r="F133"/>
  <c r="H146" s="1"/>
  <c r="F146"/>
  <c r="F144"/>
  <c r="F65"/>
  <c r="F64"/>
  <c r="F63"/>
  <c r="F62"/>
  <c r="F61"/>
  <c r="I58"/>
  <c r="H58"/>
  <c r="F263" l="1"/>
  <c r="F297"/>
  <c r="F296"/>
  <c r="H312"/>
  <c r="H296"/>
  <c r="H297"/>
  <c r="H298"/>
  <c r="H302"/>
  <c r="H279"/>
  <c r="F235"/>
  <c r="F264"/>
  <c r="H263"/>
  <c r="H264"/>
  <c r="H265"/>
  <c r="H269"/>
  <c r="H245"/>
  <c r="H235"/>
  <c r="H236"/>
  <c r="F193"/>
  <c r="H229"/>
  <c r="H230"/>
  <c r="H209"/>
  <c r="F145"/>
  <c r="H193"/>
  <c r="H194"/>
  <c r="H195"/>
  <c r="H199"/>
  <c r="F230" s="1"/>
  <c r="F140"/>
  <c r="H155"/>
  <c r="H139"/>
  <c r="F194" s="1"/>
  <c r="H140"/>
  <c r="H141"/>
  <c r="H145"/>
  <c r="F43"/>
  <c r="F42"/>
  <c r="F41"/>
  <c r="Q44"/>
  <c r="F49" s="1"/>
  <c r="I44"/>
  <c r="J44"/>
  <c r="K44"/>
  <c r="L44"/>
  <c r="M44"/>
  <c r="N44"/>
  <c r="O44"/>
  <c r="P44"/>
  <c r="R44"/>
  <c r="S44"/>
  <c r="T44"/>
  <c r="U44"/>
  <c r="V44"/>
  <c r="W44"/>
  <c r="X44"/>
  <c r="Y44"/>
  <c r="Z44"/>
  <c r="AA44"/>
  <c r="AB44"/>
  <c r="F54" s="1"/>
  <c r="AC44"/>
  <c r="AD44"/>
  <c r="AE44"/>
  <c r="AF44"/>
  <c r="AG44"/>
  <c r="AH44"/>
  <c r="AI44"/>
  <c r="AJ44"/>
  <c r="AK44"/>
  <c r="H44"/>
  <c r="F52"/>
  <c r="F48" l="1"/>
  <c r="F53"/>
  <c r="F47"/>
  <c r="H49"/>
  <c r="H54"/>
  <c r="H48"/>
  <c r="H63"/>
  <c r="H47"/>
  <c r="H53"/>
</calcChain>
</file>

<file path=xl/sharedStrings.xml><?xml version="1.0" encoding="utf-8"?>
<sst xmlns="http://schemas.openxmlformats.org/spreadsheetml/2006/main" count="2691" uniqueCount="324">
  <si>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</si>
  <si>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</si>
  <si>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</si>
  <si>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</si>
  <si>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</si>
  <si>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</si>
  <si>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</si>
  <si>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</si>
  <si>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</si>
  <si>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</si>
  <si>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</si>
  <si>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</si>
  <si>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</si>
  <si>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</si>
  <si>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</si>
  <si>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</si>
  <si>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</si>
  <si>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</si>
  <si>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</si>
  <si>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</si>
  <si>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</si>
  <si>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</si>
  <si>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</si>
  <si>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</si>
  <si>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</si>
  <si>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</si>
  <si>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</si>
  <si>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</si>
  <si>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</si>
  <si>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</si>
  <si>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</si>
  <si>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</si>
  <si>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</si>
  <si>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</si>
  <si>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</si>
  <si>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</si>
  <si>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</si>
  <si>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</si>
  <si>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</si>
  <si>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محمد ايوب  عثمان</t>
  </si>
  <si>
    <t>محمد السيد  عبدالمجيد</t>
  </si>
  <si>
    <t>عبدالمحسن محمد عبدالمحسن الكرداوى</t>
  </si>
  <si>
    <t>&lt;p&gt;Very Good&lt;/p&gt;</t>
  </si>
  <si>
    <t>باسم كامل محمود عاشور</t>
  </si>
  <si>
    <t>محمد جمال محمد حتاته</t>
  </si>
  <si>
    <t>manar ryade</t>
  </si>
  <si>
    <t>mahmoud sayed abd elmageed</t>
  </si>
  <si>
    <t>ahmad.samir ezat.albehwar</t>
  </si>
  <si>
    <t>RanaAteya Agamy</t>
  </si>
  <si>
    <t>Nada Adel Nabeh</t>
  </si>
  <si>
    <t>-</t>
  </si>
  <si>
    <t>open</t>
  </si>
  <si>
    <t>--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</si>
  <si>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</si>
  <si>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</si>
  <si>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</si>
  <si>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</si>
  <si>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</si>
  <si>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</si>
  <si>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</si>
  <si>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</si>
  <si>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</si>
  <si>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</si>
  <si>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</si>
  <si>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&lt;p&gt;Fair&lt;/p&gt;</t>
  </si>
  <si>
    <t>حنان  السيد عبد الحميد</t>
  </si>
  <si>
    <t>lamees ahmed attallah</t>
  </si>
  <si>
    <t>samar abd_elrazek</t>
  </si>
  <si>
    <t>&lt;p&gt;Good&lt;/p&gt;</t>
  </si>
  <si>
    <t>osama emad shreif</t>
  </si>
  <si>
    <t>marwa farag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</si>
  <si>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</si>
  <si>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</si>
  <si>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</si>
  <si>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</si>
  <si>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</si>
  <si>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</si>
  <si>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</si>
  <si>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</si>
  <si>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</si>
  <si>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</si>
  <si>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</si>
  <si>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</si>
  <si>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</si>
  <si>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</si>
  <si>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</si>
  <si>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</si>
  <si>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</si>
  <si>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</si>
  <si>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</si>
  <si>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</si>
  <si>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</si>
  <si>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</si>
  <si>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</si>
  <si>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 xml:space="preserve">محمد فؤاد جمعه جمعه 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</si>
  <si>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</si>
  <si>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</si>
  <si>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</si>
  <si>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</si>
  <si>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</si>
  <si>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</si>
  <si>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</si>
  <si>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</si>
  <si>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</si>
  <si>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</si>
  <si>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</si>
  <si>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</si>
  <si>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</si>
  <si>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</si>
  <si>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</si>
  <si>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</si>
  <si>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</si>
  <si>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</si>
  <si>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</si>
  <si>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</si>
  <si>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</si>
  <si>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</si>
  <si>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</si>
  <si>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</si>
  <si>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</si>
  <si>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</si>
  <si>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</si>
  <si>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</si>
  <si>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</si>
  <si>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</si>
  <si>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</si>
  <si>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</si>
  <si>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</si>
  <si>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</si>
  <si>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</si>
  <si>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</si>
  <si>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</si>
  <si>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</si>
  <si>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</si>
  <si>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ايمان السيد حمدين البحرى</t>
  </si>
  <si>
    <t>Enas Helmy Wafa</t>
  </si>
  <si>
    <t>samar 2</t>
  </si>
  <si>
    <t>samar 1</t>
  </si>
  <si>
    <t>tarek sherif</t>
  </si>
  <si>
    <t>ayatallah  gamal abass</t>
  </si>
  <si>
    <t>امينه محمد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</si>
  <si>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</si>
  <si>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</si>
  <si>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</si>
  <si>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</si>
  <si>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</si>
  <si>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</si>
  <si>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</si>
  <si>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</si>
  <si>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</si>
  <si>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</si>
  <si>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</si>
  <si>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</si>
  <si>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</si>
  <si>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</si>
  <si>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</si>
  <si>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</si>
  <si>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</si>
  <si>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</si>
  <si>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</si>
  <si>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</si>
  <si>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</si>
  <si>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</si>
  <si>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</si>
  <si>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</si>
  <si>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</si>
  <si>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</si>
  <si>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</si>
  <si>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</si>
  <si>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</si>
  <si>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</si>
  <si>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</si>
  <si>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</si>
  <si>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</si>
  <si>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</si>
  <si>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</si>
  <si>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</si>
  <si>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</si>
  <si>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</si>
  <si>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medhat mohamed taha eltokhy</t>
  </si>
  <si>
    <t>ibrahim elmalah</t>
  </si>
  <si>
    <t>sara gebril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</si>
  <si>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</si>
  <si>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</si>
  <si>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</si>
  <si>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</si>
  <si>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</si>
  <si>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</si>
  <si>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</si>
  <si>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</si>
  <si>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</si>
  <si>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</si>
  <si>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</si>
  <si>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</si>
  <si>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</si>
  <si>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</si>
  <si>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</si>
  <si>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</si>
  <si>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</si>
  <si>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</si>
  <si>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</si>
  <si>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>True / False Section (Question 1 : Question 20)</t>
  </si>
  <si>
    <t>Total Answers</t>
  </si>
  <si>
    <t xml:space="preserve">No. of Easy Correct Answers = </t>
  </si>
  <si>
    <t>No. of Easy T/F Qs = 2 / 20</t>
  </si>
  <si>
    <t xml:space="preserve">No. of Medium Correct Answers = </t>
  </si>
  <si>
    <t xml:space="preserve">No. of Hard Correct Answers = </t>
  </si>
  <si>
    <t>Multi Choice Section (Question 21 : Question 30)</t>
  </si>
  <si>
    <t>No. of Easy Multi Choice =  0 / 10</t>
  </si>
  <si>
    <t>Match Questions (31,32)</t>
  </si>
  <si>
    <t>Not Classified, each question consists of 10 Questions with 10 Marks</t>
  </si>
  <si>
    <t>Q1</t>
  </si>
  <si>
    <t>Q2</t>
  </si>
  <si>
    <t>No. of Correct Answers=</t>
  </si>
  <si>
    <t>No. of Students Score &gt; 0 &amp; &lt;= 10 =</t>
  </si>
  <si>
    <t>No. of Students Score &gt; 10 &amp; &lt;= 20 =</t>
  </si>
  <si>
    <t>Total Students (Confirmation)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</si>
  <si>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</si>
  <si>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</si>
  <si>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</si>
  <si>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</si>
  <si>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#Match-1</t>
  </si>
  <si>
    <t>#Match-2</t>
  </si>
  <si>
    <t>No. of Hard T/F Qs = 1 / 20</t>
  </si>
  <si>
    <t>No. of Medium T/F Qs = 17 / 20</t>
  </si>
  <si>
    <t>No. of Hard Multi Choice = 1 / 10</t>
  </si>
  <si>
    <t>No. of Medium Multi Choice = 9 / 10</t>
  </si>
  <si>
    <t>Group 3</t>
  </si>
  <si>
    <t>Group 4</t>
  </si>
  <si>
    <t>Group 5</t>
  </si>
  <si>
    <t>Group 6</t>
  </si>
  <si>
    <t>Group 0</t>
  </si>
  <si>
    <t>Combined</t>
  </si>
  <si>
    <t xml:space="preserve">Total = </t>
  </si>
  <si>
    <t>Time Avg.=</t>
  </si>
  <si>
    <t>Marks Average=</t>
  </si>
  <si>
    <t>Total</t>
  </si>
  <si>
    <t>Data Mining</t>
  </si>
  <si>
    <t>Category</t>
  </si>
  <si>
    <t>5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</si>
  <si>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</si>
  <si>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</si>
  <si>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</si>
  <si>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</si>
  <si>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</si>
  <si>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5</t>
  </si>
  <si>
    <t>Category 1</t>
  </si>
  <si>
    <t>Category 2</t>
  </si>
  <si>
    <t>Category 3</t>
  </si>
  <si>
    <t>Grade_50</t>
  </si>
  <si>
    <t>Very High:&gt;= 47</t>
  </si>
  <si>
    <t>_12</t>
  </si>
  <si>
    <t>1</t>
  </si>
  <si>
    <t>_30</t>
  </si>
  <si>
    <t>_11</t>
  </si>
  <si>
    <t>_3</t>
  </si>
  <si>
    <t>_Match_2</t>
  </si>
  <si>
    <t>Very High:&gt;= 7</t>
  </si>
  <si>
    <t>_Match_1</t>
  </si>
  <si>
    <t>10</t>
  </si>
  <si>
    <t>_2</t>
  </si>
  <si>
    <t>_19</t>
  </si>
  <si>
    <t>_4</t>
  </si>
  <si>
    <t>_1</t>
  </si>
  <si>
    <t>_5</t>
  </si>
  <si>
    <t>_25</t>
  </si>
  <si>
    <t>_28</t>
  </si>
  <si>
    <t>_7</t>
  </si>
  <si>
    <t>_9</t>
  </si>
  <si>
    <t>_13</t>
  </si>
  <si>
    <t>_6</t>
  </si>
  <si>
    <t>_18</t>
  </si>
  <si>
    <t>_10</t>
  </si>
  <si>
    <t>_26</t>
  </si>
  <si>
    <t>_14</t>
  </si>
  <si>
    <t>_20</t>
  </si>
  <si>
    <t>_16</t>
  </si>
  <si>
    <t>_24</t>
  </si>
  <si>
    <t>_17</t>
  </si>
  <si>
    <t>_15</t>
  </si>
  <si>
    <t>_8</t>
  </si>
  <si>
    <t>_21</t>
  </si>
  <si>
    <t>_29</t>
  </si>
  <si>
    <t>High:39 - 47</t>
  </si>
  <si>
    <t>0</t>
  </si>
  <si>
    <t>Low:18 - 28</t>
  </si>
  <si>
    <t>Very Low:&lt; 18</t>
  </si>
  <si>
    <t>Medium:1 - 4</t>
  </si>
  <si>
    <t>Low:&lt; 1</t>
  </si>
  <si>
    <t>2</t>
  </si>
  <si>
    <t>_22</t>
  </si>
  <si>
    <t>High:4 - 7</t>
  </si>
  <si>
    <t>4</t>
  </si>
  <si>
    <t>Medium:28 - 39</t>
  </si>
  <si>
    <t>_23</t>
  </si>
  <si>
    <t>6</t>
  </si>
  <si>
    <t>Very Low:&lt; 11.510597112</t>
  </si>
  <si>
    <t>Very High:&gt;= 45.3336521536</t>
  </si>
  <si>
    <t>High:30.3859293728 - 45.3336521536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</si>
  <si>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</si>
  <si>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</si>
  <si>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</si>
  <si>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</si>
  <si>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</si>
  <si>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</si>
  <si>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</si>
  <si>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</si>
  <si>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</si>
  <si>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</si>
  <si>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</si>
  <si>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</si>
  <si>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</si>
  <si>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_27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</si>
  <si>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</si>
  <si>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</si>
  <si>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</si>
  <si>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</si>
  <si>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</si>
  <si>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</si>
  <si>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</si>
  <si>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</si>
  <si>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</si>
  <si>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3 categories were detected</t>
  </si>
  <si>
    <t>('Category Name' changes are visible in the 'Category1' column of the source Excel table)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</si>
</sst>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6" fillId="7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5" fillId="0" borderId="1" xfId="1" applyProtection="1">
      <protection locked="0"/>
    </xf>
    <xf numFmtId="164" fontId="0" fillId="0" borderId="0" xfId="0" applyNumberFormat="1" applyProtection="1">
      <protection locked="0"/>
    </xf>
    <xf numFmtId="0" fontId="8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7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5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7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44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Distribution for 5th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Sheet1!$D$3:$D$143</c:f>
              <c:numCache>
                <c:formatCode>General</c:formatCode>
                <c:ptCount val="141"/>
                <c:pt idx="0">
                  <c:v>1.1599999999999999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2.37</c:v>
                </c:pt>
                <c:pt idx="4">
                  <c:v>3.3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5.18</c:v>
                </c:pt>
                <c:pt idx="8">
                  <c:v>5.19</c:v>
                </c:pt>
                <c:pt idx="9">
                  <c:v>5.2</c:v>
                </c:pt>
                <c:pt idx="10">
                  <c:v>5.25</c:v>
                </c:pt>
                <c:pt idx="11">
                  <c:v>5.34</c:v>
                </c:pt>
                <c:pt idx="12">
                  <c:v>5.42</c:v>
                </c:pt>
                <c:pt idx="13">
                  <c:v>5.56</c:v>
                </c:pt>
                <c:pt idx="14">
                  <c:v>6.4</c:v>
                </c:pt>
                <c:pt idx="15">
                  <c:v>6.6</c:v>
                </c:pt>
                <c:pt idx="16">
                  <c:v>7.32</c:v>
                </c:pt>
                <c:pt idx="17">
                  <c:v>7.35</c:v>
                </c:pt>
                <c:pt idx="18">
                  <c:v>7.45</c:v>
                </c:pt>
                <c:pt idx="19">
                  <c:v>7.47</c:v>
                </c:pt>
                <c:pt idx="20">
                  <c:v>8</c:v>
                </c:pt>
                <c:pt idx="21">
                  <c:v>8.11</c:v>
                </c:pt>
                <c:pt idx="22">
                  <c:v>8.14</c:v>
                </c:pt>
                <c:pt idx="23">
                  <c:v>8.2100000000000009</c:v>
                </c:pt>
                <c:pt idx="24">
                  <c:v>8.25</c:v>
                </c:pt>
                <c:pt idx="25">
                  <c:v>8.33</c:v>
                </c:pt>
                <c:pt idx="26">
                  <c:v>8.36</c:v>
                </c:pt>
                <c:pt idx="27">
                  <c:v>8.6</c:v>
                </c:pt>
                <c:pt idx="28">
                  <c:v>8.8000000000000007</c:v>
                </c:pt>
                <c:pt idx="29">
                  <c:v>9</c:v>
                </c:pt>
                <c:pt idx="30">
                  <c:v>9.24</c:v>
                </c:pt>
                <c:pt idx="31">
                  <c:v>9.2899999999999991</c:v>
                </c:pt>
                <c:pt idx="32">
                  <c:v>9.35</c:v>
                </c:pt>
                <c:pt idx="33">
                  <c:v>9.4700000000000006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9.57</c:v>
                </c:pt>
                <c:pt idx="37">
                  <c:v>10.18</c:v>
                </c:pt>
                <c:pt idx="38">
                  <c:v>10.18</c:v>
                </c:pt>
                <c:pt idx="39">
                  <c:v>10.210000000000001</c:v>
                </c:pt>
                <c:pt idx="40">
                  <c:v>10.32</c:v>
                </c:pt>
                <c:pt idx="41">
                  <c:v>10.34</c:v>
                </c:pt>
                <c:pt idx="42">
                  <c:v>10.35</c:v>
                </c:pt>
                <c:pt idx="43">
                  <c:v>10.4</c:v>
                </c:pt>
                <c:pt idx="44">
                  <c:v>10.44</c:v>
                </c:pt>
                <c:pt idx="45">
                  <c:v>10.47</c:v>
                </c:pt>
                <c:pt idx="46">
                  <c:v>10.48</c:v>
                </c:pt>
                <c:pt idx="47">
                  <c:v>10.49</c:v>
                </c:pt>
                <c:pt idx="48">
                  <c:v>10.53</c:v>
                </c:pt>
                <c:pt idx="49">
                  <c:v>11.1</c:v>
                </c:pt>
                <c:pt idx="50">
                  <c:v>11.17</c:v>
                </c:pt>
                <c:pt idx="51">
                  <c:v>11.23</c:v>
                </c:pt>
                <c:pt idx="52">
                  <c:v>11.4</c:v>
                </c:pt>
                <c:pt idx="53">
                  <c:v>11.41</c:v>
                </c:pt>
                <c:pt idx="54">
                  <c:v>11.5</c:v>
                </c:pt>
                <c:pt idx="55">
                  <c:v>11.58</c:v>
                </c:pt>
                <c:pt idx="56">
                  <c:v>11.6</c:v>
                </c:pt>
                <c:pt idx="57">
                  <c:v>12.11</c:v>
                </c:pt>
                <c:pt idx="58">
                  <c:v>12.16</c:v>
                </c:pt>
                <c:pt idx="59">
                  <c:v>12.18</c:v>
                </c:pt>
                <c:pt idx="60">
                  <c:v>12.24</c:v>
                </c:pt>
                <c:pt idx="61">
                  <c:v>12.27</c:v>
                </c:pt>
                <c:pt idx="62">
                  <c:v>12.28</c:v>
                </c:pt>
                <c:pt idx="63">
                  <c:v>12.29</c:v>
                </c:pt>
                <c:pt idx="64">
                  <c:v>12.34</c:v>
                </c:pt>
                <c:pt idx="65">
                  <c:v>12.38</c:v>
                </c:pt>
                <c:pt idx="66">
                  <c:v>13.1</c:v>
                </c:pt>
                <c:pt idx="67">
                  <c:v>13.3</c:v>
                </c:pt>
                <c:pt idx="68">
                  <c:v>13.3</c:v>
                </c:pt>
                <c:pt idx="69">
                  <c:v>13.34</c:v>
                </c:pt>
                <c:pt idx="70">
                  <c:v>13.43</c:v>
                </c:pt>
                <c:pt idx="71">
                  <c:v>13.53</c:v>
                </c:pt>
                <c:pt idx="72">
                  <c:v>13.56</c:v>
                </c:pt>
                <c:pt idx="73">
                  <c:v>14.24</c:v>
                </c:pt>
                <c:pt idx="74">
                  <c:v>14.47</c:v>
                </c:pt>
                <c:pt idx="75">
                  <c:v>14.53</c:v>
                </c:pt>
                <c:pt idx="76">
                  <c:v>14.55</c:v>
                </c:pt>
                <c:pt idx="77">
                  <c:v>15.21</c:v>
                </c:pt>
                <c:pt idx="78">
                  <c:v>15.26</c:v>
                </c:pt>
                <c:pt idx="79">
                  <c:v>15.38</c:v>
                </c:pt>
                <c:pt idx="80">
                  <c:v>15.38</c:v>
                </c:pt>
                <c:pt idx="81">
                  <c:v>15.39</c:v>
                </c:pt>
                <c:pt idx="82">
                  <c:v>15.44</c:v>
                </c:pt>
                <c:pt idx="83">
                  <c:v>16.100000000000001</c:v>
                </c:pt>
                <c:pt idx="84">
                  <c:v>16.14</c:v>
                </c:pt>
                <c:pt idx="85">
                  <c:v>16.16</c:v>
                </c:pt>
                <c:pt idx="86">
                  <c:v>16.23</c:v>
                </c:pt>
                <c:pt idx="87">
                  <c:v>16.59</c:v>
                </c:pt>
                <c:pt idx="88">
                  <c:v>17.489999999999998</c:v>
                </c:pt>
                <c:pt idx="89">
                  <c:v>17.510000000000002</c:v>
                </c:pt>
                <c:pt idx="90">
                  <c:v>17.559999999999999</c:v>
                </c:pt>
                <c:pt idx="91">
                  <c:v>17.600000000000001</c:v>
                </c:pt>
                <c:pt idx="92">
                  <c:v>18.100000000000001</c:v>
                </c:pt>
                <c:pt idx="93">
                  <c:v>18.13</c:v>
                </c:pt>
                <c:pt idx="94">
                  <c:v>18.25</c:v>
                </c:pt>
                <c:pt idx="95">
                  <c:v>18.27</c:v>
                </c:pt>
                <c:pt idx="96">
                  <c:v>19.13</c:v>
                </c:pt>
                <c:pt idx="97">
                  <c:v>19.22</c:v>
                </c:pt>
                <c:pt idx="98">
                  <c:v>19.29</c:v>
                </c:pt>
                <c:pt idx="99">
                  <c:v>19.43</c:v>
                </c:pt>
                <c:pt idx="100">
                  <c:v>20.32</c:v>
                </c:pt>
                <c:pt idx="101">
                  <c:v>20.32</c:v>
                </c:pt>
                <c:pt idx="102">
                  <c:v>20.5</c:v>
                </c:pt>
                <c:pt idx="103">
                  <c:v>20.59</c:v>
                </c:pt>
                <c:pt idx="104">
                  <c:v>20.59</c:v>
                </c:pt>
                <c:pt idx="105">
                  <c:v>21.4</c:v>
                </c:pt>
                <c:pt idx="106">
                  <c:v>21.46</c:v>
                </c:pt>
                <c:pt idx="107">
                  <c:v>22.23</c:v>
                </c:pt>
                <c:pt idx="108">
                  <c:v>22.41</c:v>
                </c:pt>
                <c:pt idx="109">
                  <c:v>23.26</c:v>
                </c:pt>
                <c:pt idx="110">
                  <c:v>23.43</c:v>
                </c:pt>
                <c:pt idx="111">
                  <c:v>23.52</c:v>
                </c:pt>
                <c:pt idx="112">
                  <c:v>23.59</c:v>
                </c:pt>
                <c:pt idx="113">
                  <c:v>24.15</c:v>
                </c:pt>
                <c:pt idx="114">
                  <c:v>24.49</c:v>
                </c:pt>
                <c:pt idx="115">
                  <c:v>24.58</c:v>
                </c:pt>
                <c:pt idx="116">
                  <c:v>25.32</c:v>
                </c:pt>
                <c:pt idx="117">
                  <c:v>25.33</c:v>
                </c:pt>
                <c:pt idx="118">
                  <c:v>25.52</c:v>
                </c:pt>
                <c:pt idx="119">
                  <c:v>26.37</c:v>
                </c:pt>
                <c:pt idx="120">
                  <c:v>27.16</c:v>
                </c:pt>
                <c:pt idx="121">
                  <c:v>27.2</c:v>
                </c:pt>
                <c:pt idx="122">
                  <c:v>27.49</c:v>
                </c:pt>
                <c:pt idx="123">
                  <c:v>29.19</c:v>
                </c:pt>
                <c:pt idx="124">
                  <c:v>29.53</c:v>
                </c:pt>
                <c:pt idx="125">
                  <c:v>30.32</c:v>
                </c:pt>
                <c:pt idx="126">
                  <c:v>31.7</c:v>
                </c:pt>
                <c:pt idx="127">
                  <c:v>32.33</c:v>
                </c:pt>
                <c:pt idx="128">
                  <c:v>33.36</c:v>
                </c:pt>
                <c:pt idx="129">
                  <c:v>33.5</c:v>
                </c:pt>
                <c:pt idx="130">
                  <c:v>34.17</c:v>
                </c:pt>
                <c:pt idx="131">
                  <c:v>38.51</c:v>
                </c:pt>
                <c:pt idx="132">
                  <c:v>40.590000000000003</c:v>
                </c:pt>
                <c:pt idx="133">
                  <c:v>42.47</c:v>
                </c:pt>
                <c:pt idx="134">
                  <c:v>44.42</c:v>
                </c:pt>
                <c:pt idx="135">
                  <c:v>48.2</c:v>
                </c:pt>
                <c:pt idx="136">
                  <c:v>48.32</c:v>
                </c:pt>
                <c:pt idx="137">
                  <c:v>58.5</c:v>
                </c:pt>
                <c:pt idx="138">
                  <c:v>59.42</c:v>
                </c:pt>
                <c:pt idx="139">
                  <c:v>60</c:v>
                </c:pt>
                <c:pt idx="140">
                  <c:v>60</c:v>
                </c:pt>
              </c:numCache>
            </c:numRef>
          </c:yVal>
        </c:ser>
        <c:axId val="50696960"/>
        <c:axId val="62940288"/>
      </c:scatterChart>
      <c:valAx>
        <c:axId val="5069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62940288"/>
        <c:crosses val="autoZero"/>
        <c:crossBetween val="midCat"/>
      </c:valAx>
      <c:valAx>
        <c:axId val="62940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5069696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 for 5th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Sheet1!$E$3:$E$143</c:f>
              <c:numCache>
                <c:formatCode>General</c:formatCode>
                <c:ptCount val="14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42</c:v>
                </c:pt>
                <c:pt idx="8">
                  <c:v>50</c:v>
                </c:pt>
                <c:pt idx="9">
                  <c:v>21</c:v>
                </c:pt>
                <c:pt idx="10">
                  <c:v>39</c:v>
                </c:pt>
                <c:pt idx="11">
                  <c:v>50</c:v>
                </c:pt>
                <c:pt idx="12">
                  <c:v>47</c:v>
                </c:pt>
                <c:pt idx="13">
                  <c:v>40</c:v>
                </c:pt>
                <c:pt idx="14">
                  <c:v>31</c:v>
                </c:pt>
                <c:pt idx="15">
                  <c:v>50</c:v>
                </c:pt>
                <c:pt idx="16">
                  <c:v>17</c:v>
                </c:pt>
                <c:pt idx="17">
                  <c:v>50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  <c:pt idx="21">
                  <c:v>35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39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32</c:v>
                </c:pt>
                <c:pt idx="30">
                  <c:v>49</c:v>
                </c:pt>
                <c:pt idx="31">
                  <c:v>50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41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50</c:v>
                </c:pt>
                <c:pt idx="46">
                  <c:v>47</c:v>
                </c:pt>
                <c:pt idx="47">
                  <c:v>50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44</c:v>
                </c:pt>
                <c:pt idx="55">
                  <c:v>49</c:v>
                </c:pt>
                <c:pt idx="56">
                  <c:v>43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49</c:v>
                </c:pt>
                <c:pt idx="62">
                  <c:v>50</c:v>
                </c:pt>
                <c:pt idx="63">
                  <c:v>49</c:v>
                </c:pt>
                <c:pt idx="64">
                  <c:v>49</c:v>
                </c:pt>
                <c:pt idx="65">
                  <c:v>46</c:v>
                </c:pt>
                <c:pt idx="66">
                  <c:v>45</c:v>
                </c:pt>
                <c:pt idx="67">
                  <c:v>49</c:v>
                </c:pt>
                <c:pt idx="68">
                  <c:v>46</c:v>
                </c:pt>
                <c:pt idx="69">
                  <c:v>49</c:v>
                </c:pt>
                <c:pt idx="70">
                  <c:v>14</c:v>
                </c:pt>
                <c:pt idx="71">
                  <c:v>46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49</c:v>
                </c:pt>
                <c:pt idx="79">
                  <c:v>47</c:v>
                </c:pt>
                <c:pt idx="80">
                  <c:v>49</c:v>
                </c:pt>
                <c:pt idx="81">
                  <c:v>50</c:v>
                </c:pt>
                <c:pt idx="82">
                  <c:v>25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47</c:v>
                </c:pt>
                <c:pt idx="88">
                  <c:v>31</c:v>
                </c:pt>
                <c:pt idx="89">
                  <c:v>50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26</c:v>
                </c:pt>
                <c:pt idx="94">
                  <c:v>47</c:v>
                </c:pt>
                <c:pt idx="95">
                  <c:v>33</c:v>
                </c:pt>
                <c:pt idx="96">
                  <c:v>43</c:v>
                </c:pt>
                <c:pt idx="97">
                  <c:v>40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46</c:v>
                </c:pt>
                <c:pt idx="103">
                  <c:v>50</c:v>
                </c:pt>
                <c:pt idx="104">
                  <c:v>50</c:v>
                </c:pt>
                <c:pt idx="105">
                  <c:v>16</c:v>
                </c:pt>
                <c:pt idx="106">
                  <c:v>49</c:v>
                </c:pt>
                <c:pt idx="107">
                  <c:v>49</c:v>
                </c:pt>
                <c:pt idx="108">
                  <c:v>43</c:v>
                </c:pt>
                <c:pt idx="109">
                  <c:v>37</c:v>
                </c:pt>
                <c:pt idx="110">
                  <c:v>35</c:v>
                </c:pt>
                <c:pt idx="111">
                  <c:v>49</c:v>
                </c:pt>
                <c:pt idx="112">
                  <c:v>50</c:v>
                </c:pt>
                <c:pt idx="113">
                  <c:v>47</c:v>
                </c:pt>
                <c:pt idx="114">
                  <c:v>49</c:v>
                </c:pt>
                <c:pt idx="115">
                  <c:v>48</c:v>
                </c:pt>
                <c:pt idx="116">
                  <c:v>46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30</c:v>
                </c:pt>
                <c:pt idx="123">
                  <c:v>49</c:v>
                </c:pt>
                <c:pt idx="124">
                  <c:v>50</c:v>
                </c:pt>
                <c:pt idx="125">
                  <c:v>48</c:v>
                </c:pt>
                <c:pt idx="126">
                  <c:v>50</c:v>
                </c:pt>
                <c:pt idx="127">
                  <c:v>50</c:v>
                </c:pt>
                <c:pt idx="128">
                  <c:v>37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40</c:v>
                </c:pt>
                <c:pt idx="134">
                  <c:v>18</c:v>
                </c:pt>
                <c:pt idx="135">
                  <c:v>50</c:v>
                </c:pt>
                <c:pt idx="136">
                  <c:v>50</c:v>
                </c:pt>
                <c:pt idx="137">
                  <c:v>47</c:v>
                </c:pt>
                <c:pt idx="138">
                  <c:v>41</c:v>
                </c:pt>
                <c:pt idx="139">
                  <c:v>42</c:v>
                </c:pt>
                <c:pt idx="140">
                  <c:v>14</c:v>
                </c:pt>
              </c:numCache>
            </c:numRef>
          </c:yVal>
        </c:ser>
        <c:axId val="122506240"/>
        <c:axId val="162975104"/>
      </c:scatterChart>
      <c:valAx>
        <c:axId val="12250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62975104"/>
        <c:crosses val="autoZero"/>
        <c:crossBetween val="midCat"/>
      </c:valAx>
      <c:valAx>
        <c:axId val="16297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122506240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5th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Sheet1!$D$3:$D$143</c:f>
              <c:numCache>
                <c:formatCode>General</c:formatCode>
                <c:ptCount val="141"/>
                <c:pt idx="0">
                  <c:v>1.1599999999999999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2.37</c:v>
                </c:pt>
                <c:pt idx="4">
                  <c:v>3.3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5.18</c:v>
                </c:pt>
                <c:pt idx="8">
                  <c:v>5.19</c:v>
                </c:pt>
                <c:pt idx="9">
                  <c:v>5.2</c:v>
                </c:pt>
                <c:pt idx="10">
                  <c:v>5.25</c:v>
                </c:pt>
                <c:pt idx="11">
                  <c:v>5.34</c:v>
                </c:pt>
                <c:pt idx="12">
                  <c:v>5.42</c:v>
                </c:pt>
                <c:pt idx="13">
                  <c:v>5.56</c:v>
                </c:pt>
                <c:pt idx="14">
                  <c:v>6.4</c:v>
                </c:pt>
                <c:pt idx="15">
                  <c:v>6.6</c:v>
                </c:pt>
                <c:pt idx="16">
                  <c:v>7.32</c:v>
                </c:pt>
                <c:pt idx="17">
                  <c:v>7.35</c:v>
                </c:pt>
                <c:pt idx="18">
                  <c:v>7.45</c:v>
                </c:pt>
                <c:pt idx="19">
                  <c:v>7.47</c:v>
                </c:pt>
                <c:pt idx="20">
                  <c:v>8</c:v>
                </c:pt>
                <c:pt idx="21">
                  <c:v>8.11</c:v>
                </c:pt>
                <c:pt idx="22">
                  <c:v>8.14</c:v>
                </c:pt>
                <c:pt idx="23">
                  <c:v>8.2100000000000009</c:v>
                </c:pt>
                <c:pt idx="24">
                  <c:v>8.25</c:v>
                </c:pt>
                <c:pt idx="25">
                  <c:v>8.33</c:v>
                </c:pt>
                <c:pt idx="26">
                  <c:v>8.36</c:v>
                </c:pt>
                <c:pt idx="27">
                  <c:v>8.6</c:v>
                </c:pt>
                <c:pt idx="28">
                  <c:v>8.8000000000000007</c:v>
                </c:pt>
                <c:pt idx="29">
                  <c:v>9</c:v>
                </c:pt>
                <c:pt idx="30">
                  <c:v>9.24</c:v>
                </c:pt>
                <c:pt idx="31">
                  <c:v>9.2899999999999991</c:v>
                </c:pt>
                <c:pt idx="32">
                  <c:v>9.35</c:v>
                </c:pt>
                <c:pt idx="33">
                  <c:v>9.4700000000000006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9.57</c:v>
                </c:pt>
                <c:pt idx="37">
                  <c:v>10.18</c:v>
                </c:pt>
                <c:pt idx="38">
                  <c:v>10.18</c:v>
                </c:pt>
                <c:pt idx="39">
                  <c:v>10.210000000000001</c:v>
                </c:pt>
                <c:pt idx="40">
                  <c:v>10.32</c:v>
                </c:pt>
                <c:pt idx="41">
                  <c:v>10.34</c:v>
                </c:pt>
                <c:pt idx="42">
                  <c:v>10.35</c:v>
                </c:pt>
                <c:pt idx="43">
                  <c:v>10.4</c:v>
                </c:pt>
                <c:pt idx="44">
                  <c:v>10.44</c:v>
                </c:pt>
                <c:pt idx="45">
                  <c:v>10.47</c:v>
                </c:pt>
                <c:pt idx="46">
                  <c:v>10.48</c:v>
                </c:pt>
                <c:pt idx="47">
                  <c:v>10.49</c:v>
                </c:pt>
                <c:pt idx="48">
                  <c:v>10.53</c:v>
                </c:pt>
                <c:pt idx="49">
                  <c:v>11.1</c:v>
                </c:pt>
                <c:pt idx="50">
                  <c:v>11.17</c:v>
                </c:pt>
                <c:pt idx="51">
                  <c:v>11.23</c:v>
                </c:pt>
                <c:pt idx="52">
                  <c:v>11.4</c:v>
                </c:pt>
                <c:pt idx="53">
                  <c:v>11.41</c:v>
                </c:pt>
                <c:pt idx="54">
                  <c:v>11.5</c:v>
                </c:pt>
                <c:pt idx="55">
                  <c:v>11.58</c:v>
                </c:pt>
                <c:pt idx="56">
                  <c:v>11.6</c:v>
                </c:pt>
                <c:pt idx="57">
                  <c:v>12.11</c:v>
                </c:pt>
                <c:pt idx="58">
                  <c:v>12.16</c:v>
                </c:pt>
                <c:pt idx="59">
                  <c:v>12.18</c:v>
                </c:pt>
                <c:pt idx="60">
                  <c:v>12.24</c:v>
                </c:pt>
                <c:pt idx="61">
                  <c:v>12.27</c:v>
                </c:pt>
                <c:pt idx="62">
                  <c:v>12.28</c:v>
                </c:pt>
                <c:pt idx="63">
                  <c:v>12.29</c:v>
                </c:pt>
                <c:pt idx="64">
                  <c:v>12.34</c:v>
                </c:pt>
                <c:pt idx="65">
                  <c:v>12.38</c:v>
                </c:pt>
                <c:pt idx="66">
                  <c:v>13.1</c:v>
                </c:pt>
                <c:pt idx="67">
                  <c:v>13.3</c:v>
                </c:pt>
                <c:pt idx="68">
                  <c:v>13.3</c:v>
                </c:pt>
                <c:pt idx="69">
                  <c:v>13.34</c:v>
                </c:pt>
                <c:pt idx="70">
                  <c:v>13.43</c:v>
                </c:pt>
                <c:pt idx="71">
                  <c:v>13.53</c:v>
                </c:pt>
                <c:pt idx="72">
                  <c:v>13.56</c:v>
                </c:pt>
                <c:pt idx="73">
                  <c:v>14.24</c:v>
                </c:pt>
                <c:pt idx="74">
                  <c:v>14.47</c:v>
                </c:pt>
                <c:pt idx="75">
                  <c:v>14.53</c:v>
                </c:pt>
                <c:pt idx="76">
                  <c:v>14.55</c:v>
                </c:pt>
                <c:pt idx="77">
                  <c:v>15.21</c:v>
                </c:pt>
                <c:pt idx="78">
                  <c:v>15.26</c:v>
                </c:pt>
                <c:pt idx="79">
                  <c:v>15.38</c:v>
                </c:pt>
                <c:pt idx="80">
                  <c:v>15.38</c:v>
                </c:pt>
                <c:pt idx="81">
                  <c:v>15.39</c:v>
                </c:pt>
                <c:pt idx="82">
                  <c:v>15.44</c:v>
                </c:pt>
                <c:pt idx="83">
                  <c:v>16.100000000000001</c:v>
                </c:pt>
                <c:pt idx="84">
                  <c:v>16.14</c:v>
                </c:pt>
                <c:pt idx="85">
                  <c:v>16.16</c:v>
                </c:pt>
                <c:pt idx="86">
                  <c:v>16.23</c:v>
                </c:pt>
                <c:pt idx="87">
                  <c:v>16.59</c:v>
                </c:pt>
                <c:pt idx="88">
                  <c:v>17.489999999999998</c:v>
                </c:pt>
                <c:pt idx="89">
                  <c:v>17.510000000000002</c:v>
                </c:pt>
                <c:pt idx="90">
                  <c:v>17.559999999999999</c:v>
                </c:pt>
                <c:pt idx="91">
                  <c:v>17.600000000000001</c:v>
                </c:pt>
                <c:pt idx="92">
                  <c:v>18.100000000000001</c:v>
                </c:pt>
                <c:pt idx="93">
                  <c:v>18.13</c:v>
                </c:pt>
                <c:pt idx="94">
                  <c:v>18.25</c:v>
                </c:pt>
                <c:pt idx="95">
                  <c:v>18.27</c:v>
                </c:pt>
                <c:pt idx="96">
                  <c:v>19.13</c:v>
                </c:pt>
                <c:pt idx="97">
                  <c:v>19.22</c:v>
                </c:pt>
                <c:pt idx="98">
                  <c:v>19.29</c:v>
                </c:pt>
                <c:pt idx="99">
                  <c:v>19.43</c:v>
                </c:pt>
                <c:pt idx="100">
                  <c:v>20.32</c:v>
                </c:pt>
                <c:pt idx="101">
                  <c:v>20.32</c:v>
                </c:pt>
                <c:pt idx="102">
                  <c:v>20.5</c:v>
                </c:pt>
                <c:pt idx="103">
                  <c:v>20.59</c:v>
                </c:pt>
                <c:pt idx="104">
                  <c:v>20.59</c:v>
                </c:pt>
                <c:pt idx="105">
                  <c:v>21.4</c:v>
                </c:pt>
                <c:pt idx="106">
                  <c:v>21.46</c:v>
                </c:pt>
                <c:pt idx="107">
                  <c:v>22.23</c:v>
                </c:pt>
                <c:pt idx="108">
                  <c:v>22.41</c:v>
                </c:pt>
                <c:pt idx="109">
                  <c:v>23.26</c:v>
                </c:pt>
                <c:pt idx="110">
                  <c:v>23.43</c:v>
                </c:pt>
                <c:pt idx="111">
                  <c:v>23.52</c:v>
                </c:pt>
                <c:pt idx="112">
                  <c:v>23.59</c:v>
                </c:pt>
                <c:pt idx="113">
                  <c:v>24.15</c:v>
                </c:pt>
                <c:pt idx="114">
                  <c:v>24.49</c:v>
                </c:pt>
                <c:pt idx="115">
                  <c:v>24.58</c:v>
                </c:pt>
                <c:pt idx="116">
                  <c:v>25.32</c:v>
                </c:pt>
                <c:pt idx="117">
                  <c:v>25.33</c:v>
                </c:pt>
                <c:pt idx="118">
                  <c:v>25.52</c:v>
                </c:pt>
                <c:pt idx="119">
                  <c:v>26.37</c:v>
                </c:pt>
                <c:pt idx="120">
                  <c:v>27.16</c:v>
                </c:pt>
                <c:pt idx="121">
                  <c:v>27.2</c:v>
                </c:pt>
                <c:pt idx="122">
                  <c:v>27.49</c:v>
                </c:pt>
                <c:pt idx="123">
                  <c:v>29.19</c:v>
                </c:pt>
                <c:pt idx="124">
                  <c:v>29.53</c:v>
                </c:pt>
                <c:pt idx="125">
                  <c:v>30.32</c:v>
                </c:pt>
                <c:pt idx="126">
                  <c:v>31.7</c:v>
                </c:pt>
                <c:pt idx="127">
                  <c:v>32.33</c:v>
                </c:pt>
                <c:pt idx="128">
                  <c:v>33.36</c:v>
                </c:pt>
                <c:pt idx="129">
                  <c:v>33.5</c:v>
                </c:pt>
                <c:pt idx="130">
                  <c:v>34.17</c:v>
                </c:pt>
                <c:pt idx="131">
                  <c:v>38.51</c:v>
                </c:pt>
                <c:pt idx="132">
                  <c:v>40.590000000000003</c:v>
                </c:pt>
                <c:pt idx="133">
                  <c:v>42.47</c:v>
                </c:pt>
                <c:pt idx="134">
                  <c:v>44.42</c:v>
                </c:pt>
                <c:pt idx="135">
                  <c:v>48.2</c:v>
                </c:pt>
                <c:pt idx="136">
                  <c:v>48.32</c:v>
                </c:pt>
                <c:pt idx="137">
                  <c:v>58.5</c:v>
                </c:pt>
                <c:pt idx="138">
                  <c:v>59.42</c:v>
                </c:pt>
                <c:pt idx="139">
                  <c:v>60</c:v>
                </c:pt>
                <c:pt idx="140">
                  <c:v>60</c:v>
                </c:pt>
              </c:numCache>
            </c:numRef>
          </c:xVal>
          <c:yVal>
            <c:numRef>
              <c:f>Sheet1!$E$3:$E$143</c:f>
              <c:numCache>
                <c:formatCode>General</c:formatCode>
                <c:ptCount val="14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42</c:v>
                </c:pt>
                <c:pt idx="8">
                  <c:v>50</c:v>
                </c:pt>
                <c:pt idx="9">
                  <c:v>21</c:v>
                </c:pt>
                <c:pt idx="10">
                  <c:v>39</c:v>
                </c:pt>
                <c:pt idx="11">
                  <c:v>50</c:v>
                </c:pt>
                <c:pt idx="12">
                  <c:v>47</c:v>
                </c:pt>
                <c:pt idx="13">
                  <c:v>40</c:v>
                </c:pt>
                <c:pt idx="14">
                  <c:v>31</c:v>
                </c:pt>
                <c:pt idx="15">
                  <c:v>50</c:v>
                </c:pt>
                <c:pt idx="16">
                  <c:v>17</c:v>
                </c:pt>
                <c:pt idx="17">
                  <c:v>50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  <c:pt idx="21">
                  <c:v>35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39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32</c:v>
                </c:pt>
                <c:pt idx="30">
                  <c:v>49</c:v>
                </c:pt>
                <c:pt idx="31">
                  <c:v>50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41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50</c:v>
                </c:pt>
                <c:pt idx="46">
                  <c:v>47</c:v>
                </c:pt>
                <c:pt idx="47">
                  <c:v>50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44</c:v>
                </c:pt>
                <c:pt idx="55">
                  <c:v>49</c:v>
                </c:pt>
                <c:pt idx="56">
                  <c:v>43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49</c:v>
                </c:pt>
                <c:pt idx="62">
                  <c:v>50</c:v>
                </c:pt>
                <c:pt idx="63">
                  <c:v>49</c:v>
                </c:pt>
                <c:pt idx="64">
                  <c:v>49</c:v>
                </c:pt>
                <c:pt idx="65">
                  <c:v>46</c:v>
                </c:pt>
                <c:pt idx="66">
                  <c:v>45</c:v>
                </c:pt>
                <c:pt idx="67">
                  <c:v>49</c:v>
                </c:pt>
                <c:pt idx="68">
                  <c:v>46</c:v>
                </c:pt>
                <c:pt idx="69">
                  <c:v>49</c:v>
                </c:pt>
                <c:pt idx="70">
                  <c:v>14</c:v>
                </c:pt>
                <c:pt idx="71">
                  <c:v>46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49</c:v>
                </c:pt>
                <c:pt idx="79">
                  <c:v>47</c:v>
                </c:pt>
                <c:pt idx="80">
                  <c:v>49</c:v>
                </c:pt>
                <c:pt idx="81">
                  <c:v>50</c:v>
                </c:pt>
                <c:pt idx="82">
                  <c:v>25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47</c:v>
                </c:pt>
                <c:pt idx="88">
                  <c:v>31</c:v>
                </c:pt>
                <c:pt idx="89">
                  <c:v>50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26</c:v>
                </c:pt>
                <c:pt idx="94">
                  <c:v>47</c:v>
                </c:pt>
                <c:pt idx="95">
                  <c:v>33</c:v>
                </c:pt>
                <c:pt idx="96">
                  <c:v>43</c:v>
                </c:pt>
                <c:pt idx="97">
                  <c:v>40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46</c:v>
                </c:pt>
                <c:pt idx="103">
                  <c:v>50</c:v>
                </c:pt>
                <c:pt idx="104">
                  <c:v>50</c:v>
                </c:pt>
                <c:pt idx="105">
                  <c:v>16</c:v>
                </c:pt>
                <c:pt idx="106">
                  <c:v>49</c:v>
                </c:pt>
                <c:pt idx="107">
                  <c:v>49</c:v>
                </c:pt>
                <c:pt idx="108">
                  <c:v>43</c:v>
                </c:pt>
                <c:pt idx="109">
                  <c:v>37</c:v>
                </c:pt>
                <c:pt idx="110">
                  <c:v>35</c:v>
                </c:pt>
                <c:pt idx="111">
                  <c:v>49</c:v>
                </c:pt>
                <c:pt idx="112">
                  <c:v>50</c:v>
                </c:pt>
                <c:pt idx="113">
                  <c:v>47</c:v>
                </c:pt>
                <c:pt idx="114">
                  <c:v>49</c:v>
                </c:pt>
                <c:pt idx="115">
                  <c:v>48</c:v>
                </c:pt>
                <c:pt idx="116">
                  <c:v>46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30</c:v>
                </c:pt>
                <c:pt idx="123">
                  <c:v>49</c:v>
                </c:pt>
                <c:pt idx="124">
                  <c:v>50</c:v>
                </c:pt>
                <c:pt idx="125">
                  <c:v>48</c:v>
                </c:pt>
                <c:pt idx="126">
                  <c:v>50</c:v>
                </c:pt>
                <c:pt idx="127">
                  <c:v>50</c:v>
                </c:pt>
                <c:pt idx="128">
                  <c:v>37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40</c:v>
                </c:pt>
                <c:pt idx="134">
                  <c:v>18</c:v>
                </c:pt>
                <c:pt idx="135">
                  <c:v>50</c:v>
                </c:pt>
                <c:pt idx="136">
                  <c:v>50</c:v>
                </c:pt>
                <c:pt idx="137">
                  <c:v>47</c:v>
                </c:pt>
                <c:pt idx="138">
                  <c:v>41</c:v>
                </c:pt>
                <c:pt idx="139">
                  <c:v>42</c:v>
                </c:pt>
                <c:pt idx="140">
                  <c:v>14</c:v>
                </c:pt>
              </c:numCache>
            </c:numRef>
          </c:yVal>
        </c:ser>
        <c:axId val="170751104"/>
        <c:axId val="170753408"/>
      </c:scatterChart>
      <c:valAx>
        <c:axId val="1707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70753408"/>
        <c:crosses val="autoZero"/>
        <c:crossBetween val="midCat"/>
      </c:valAx>
      <c:valAx>
        <c:axId val="170753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7075110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5th Quiz / 2010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Sheet1!$A$200:$A$206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Sheet1!$D$200:$D$206</c:f>
              <c:numCache>
                <c:formatCode>0.0%</c:formatCode>
                <c:ptCount val="7"/>
                <c:pt idx="0">
                  <c:v>9.0322580645161285E-2</c:v>
                </c:pt>
                <c:pt idx="1">
                  <c:v>0.23870967741935484</c:v>
                </c:pt>
                <c:pt idx="2">
                  <c:v>0.40645161290322579</c:v>
                </c:pt>
                <c:pt idx="3">
                  <c:v>0.16129032258064516</c:v>
                </c:pt>
                <c:pt idx="4">
                  <c:v>4.5161290322580643E-2</c:v>
                </c:pt>
                <c:pt idx="5">
                  <c:v>3.2258064516129031E-2</c:v>
                </c:pt>
                <c:pt idx="6">
                  <c:v>2.5806451612903226E-2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[SD_System_Design_-_Quiz_5_Modified.xlsx]Categories Report_0!PivotTable11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Report_0'!$B$420:$B$421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Report_0'!$B$422:$B$438</c:f>
              <c:numCache>
                <c:formatCode>General</c:formatCode>
                <c:ptCount val="12"/>
                <c:pt idx="0">
                  <c:v>64</c:v>
                </c:pt>
                <c:pt idx="3">
                  <c:v>43</c:v>
                </c:pt>
                <c:pt idx="6">
                  <c:v>16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'Categories Report_0'!$C$420:$C$421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Report_0'!$C$422:$C$438</c:f>
              <c:numCache>
                <c:formatCode>General</c:formatCode>
                <c:ptCount val="12"/>
                <c:pt idx="1">
                  <c:v>31.6860311665931</c:v>
                </c:pt>
                <c:pt idx="2">
                  <c:v>9.7437744083357707</c:v>
                </c:pt>
                <c:pt idx="5">
                  <c:v>6.3811250800213903</c:v>
                </c:pt>
                <c:pt idx="7">
                  <c:v>29.196615029314099</c:v>
                </c:pt>
                <c:pt idx="8">
                  <c:v>0.344022890318886</c:v>
                </c:pt>
                <c:pt idx="10">
                  <c:v>2.4894161372789898</c:v>
                </c:pt>
                <c:pt idx="11">
                  <c:v>3.0186264379955001</c:v>
                </c:pt>
              </c:numCache>
            </c:numRef>
          </c:val>
        </c:ser>
        <c:ser>
          <c:idx val="2"/>
          <c:order val="2"/>
          <c:tx>
            <c:strRef>
              <c:f>'Categories Report_0'!$D$420:$D$421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Report_0'!$D$422:$D$438</c:f>
              <c:numCache>
                <c:formatCode>General</c:formatCode>
                <c:ptCount val="12"/>
                <c:pt idx="1">
                  <c:v>9.47407465183794</c:v>
                </c:pt>
                <c:pt idx="2">
                  <c:v>52.005696554742102</c:v>
                </c:pt>
                <c:pt idx="5">
                  <c:v>31.300513911504101</c:v>
                </c:pt>
                <c:pt idx="8">
                  <c:v>13.3526986615664</c:v>
                </c:pt>
                <c:pt idx="10">
                  <c:v>9.47407465183794</c:v>
                </c:pt>
                <c:pt idx="11">
                  <c:v>7.3524839816716501</c:v>
                </c:pt>
              </c:numCache>
            </c:numRef>
          </c:val>
        </c:ser>
        <c:ser>
          <c:idx val="3"/>
          <c:order val="3"/>
          <c:tx>
            <c:strRef>
              <c:f>'Categories Report_0'!$E$420:$E$421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Report_0'!$E$422:$E$438</c:f>
              <c:numCache>
                <c:formatCode>General</c:formatCode>
                <c:ptCount val="12"/>
                <c:pt idx="0">
                  <c:v>77</c:v>
                </c:pt>
                <c:pt idx="3">
                  <c:v>43</c:v>
                </c:pt>
                <c:pt idx="6">
                  <c:v>13.196615029314099</c:v>
                </c:pt>
                <c:pt idx="9">
                  <c:v>20.803384970685901</c:v>
                </c:pt>
              </c:numCache>
            </c:numRef>
          </c:val>
        </c:ser>
        <c:ser>
          <c:idx val="4"/>
          <c:order val="4"/>
          <c:tx>
            <c:strRef>
              <c:f>'Categories Report_0'!$F$420:$F$421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Report_0'!$F$422:$F$438</c:f>
              <c:numCache>
                <c:formatCode>General</c:formatCode>
                <c:ptCount val="12"/>
                <c:pt idx="1">
                  <c:v>7.6122042124157998</c:v>
                </c:pt>
                <c:pt idx="2">
                  <c:v>32.028924786418003</c:v>
                </c:pt>
                <c:pt idx="5">
                  <c:v>21.4552861353183</c:v>
                </c:pt>
                <c:pt idx="8">
                  <c:v>4.4790050188715904</c:v>
                </c:pt>
                <c:pt idx="10">
                  <c:v>7.6122042124157998</c:v>
                </c:pt>
                <c:pt idx="11">
                  <c:v>6.0946336322281303</c:v>
                </c:pt>
              </c:numCache>
            </c:numRef>
          </c:val>
        </c:ser>
        <c:ser>
          <c:idx val="5"/>
          <c:order val="5"/>
          <c:tx>
            <c:strRef>
              <c:f>'Categories Report_0'!$G$420:$G$421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Report_0'!$G$422:$G$438</c:f>
              <c:numCache>
                <c:formatCode>General</c:formatCode>
                <c:ptCount val="12"/>
                <c:pt idx="1">
                  <c:v>86.346712531384995</c:v>
                </c:pt>
                <c:pt idx="2">
                  <c:v>1.9376583617836101</c:v>
                </c:pt>
                <c:pt idx="4">
                  <c:v>86</c:v>
                </c:pt>
                <c:pt idx="5">
                  <c:v>0.86437638126390404</c:v>
                </c:pt>
                <c:pt idx="8">
                  <c:v>5.77643824384235E-3</c:v>
                </c:pt>
                <c:pt idx="10">
                  <c:v>0.34671253138502001</c:v>
                </c:pt>
                <c:pt idx="11">
                  <c:v>1.0675055422758599</c:v>
                </c:pt>
              </c:numCache>
            </c:numRef>
          </c:val>
        </c:ser>
        <c:ser>
          <c:idx val="6"/>
          <c:order val="6"/>
          <c:tx>
            <c:strRef>
              <c:f>'Categories Report_0'!$H$420:$H$421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Report_0'!$H$422:$H$438</c:f>
              <c:numCache>
                <c:formatCode>General</c:formatCode>
                <c:ptCount val="12"/>
                <c:pt idx="1">
                  <c:v>5.8809774377681601</c:v>
                </c:pt>
                <c:pt idx="2">
                  <c:v>45.283945888720503</c:v>
                </c:pt>
                <c:pt idx="5">
                  <c:v>25.998698491892299</c:v>
                </c:pt>
                <c:pt idx="8">
                  <c:v>11.015112020313399</c:v>
                </c:pt>
                <c:pt idx="10">
                  <c:v>5.8809774377681601</c:v>
                </c:pt>
                <c:pt idx="11">
                  <c:v>8.2701353765147694</c:v>
                </c:pt>
              </c:numCache>
            </c:numRef>
          </c:val>
        </c:ser>
        <c:overlap val="100"/>
        <c:axId val="173877120"/>
        <c:axId val="173878656"/>
      </c:barChart>
      <c:catAx>
        <c:axId val="173877120"/>
        <c:scaling>
          <c:orientation val="minMax"/>
        </c:scaling>
        <c:axPos val="b"/>
        <c:tickLblPos val="nextTo"/>
        <c:crossAx val="173878656"/>
        <c:crosses val="autoZero"/>
        <c:auto val="1"/>
        <c:lblAlgn val="ctr"/>
        <c:lblOffset val="100"/>
      </c:catAx>
      <c:valAx>
        <c:axId val="173878656"/>
        <c:scaling>
          <c:orientation val="minMax"/>
        </c:scaling>
        <c:axPos val="l"/>
        <c:majorGridlines/>
        <c:numFmt formatCode="0%" sourceLinked="1"/>
        <c:tickLblPos val="nextTo"/>
        <c:crossAx val="17387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[SD_System_Design_-_Quiz_5_Modified.xlsx]Categories Report!PivotTable6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Report'!$B$579:$B$580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Report'!$B$581:$B$599</c:f>
              <c:numCache>
                <c:formatCode>General</c:formatCode>
                <c:ptCount val="12"/>
                <c:pt idx="0">
                  <c:v>32.037152994253901</c:v>
                </c:pt>
                <c:pt idx="1">
                  <c:v>10.0026977924205</c:v>
                </c:pt>
                <c:pt idx="3">
                  <c:v>6.3811250800213903</c:v>
                </c:pt>
                <c:pt idx="4">
                  <c:v>23.690209192413398</c:v>
                </c:pt>
                <c:pt idx="5">
                  <c:v>1.0955931983706899</c:v>
                </c:pt>
                <c:pt idx="6">
                  <c:v>0.26160827742171899</c:v>
                </c:pt>
                <c:pt idx="7">
                  <c:v>1.0923104448860901</c:v>
                </c:pt>
                <c:pt idx="8">
                  <c:v>5.7617174071953299</c:v>
                </c:pt>
                <c:pt idx="10">
                  <c:v>2.32361811722346</c:v>
                </c:pt>
                <c:pt idx="11">
                  <c:v>1.43366906914228</c:v>
                </c:pt>
              </c:numCache>
            </c:numRef>
          </c:val>
        </c:ser>
        <c:ser>
          <c:idx val="1"/>
          <c:order val="1"/>
          <c:tx>
            <c:strRef>
              <c:f>'Categories Report'!$C$579:$C$580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Report'!$C$581:$C$599</c:f>
              <c:numCache>
                <c:formatCode>General</c:formatCode>
                <c:ptCount val="12"/>
                <c:pt idx="0">
                  <c:v>8.4844261187323493</c:v>
                </c:pt>
                <c:pt idx="1">
                  <c:v>48.549232717964699</c:v>
                </c:pt>
                <c:pt idx="3">
                  <c:v>31.300513911504101</c:v>
                </c:pt>
                <c:pt idx="5">
                  <c:v>9.7513533101327798</c:v>
                </c:pt>
                <c:pt idx="6">
                  <c:v>8.2559465518903501</c:v>
                </c:pt>
                <c:pt idx="7">
                  <c:v>6.1391770425482202</c:v>
                </c:pt>
                <c:pt idx="8">
                  <c:v>3.4319957067586602E-4</c:v>
                </c:pt>
                <c:pt idx="9">
                  <c:v>4.0999047245531601E-6</c:v>
                </c:pt>
                <c:pt idx="10">
                  <c:v>0.228136367271324</c:v>
                </c:pt>
                <c:pt idx="11">
                  <c:v>1.3581843538749601</c:v>
                </c:pt>
              </c:numCache>
            </c:numRef>
          </c:val>
        </c:ser>
        <c:ser>
          <c:idx val="2"/>
          <c:order val="2"/>
          <c:tx>
            <c:strRef>
              <c:f>'Categories Report'!$D$579:$D$580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Report'!$D$581:$D$599</c:f>
              <c:numCache>
                <c:formatCode>General</c:formatCode>
                <c:ptCount val="12"/>
                <c:pt idx="0">
                  <c:v>7.6819027957189201</c:v>
                </c:pt>
                <c:pt idx="1">
                  <c:v>32.631020027163899</c:v>
                </c:pt>
                <c:pt idx="3">
                  <c:v>21.4552861353183</c:v>
                </c:pt>
                <c:pt idx="5">
                  <c:v>5.5810966161112603</c:v>
                </c:pt>
                <c:pt idx="6">
                  <c:v>3.00748019996584</c:v>
                </c:pt>
                <c:pt idx="7">
                  <c:v>3.75576846983778</c:v>
                </c:pt>
                <c:pt idx="8">
                  <c:v>1.0727211015331799</c:v>
                </c:pt>
                <c:pt idx="10">
                  <c:v>3.6017014942198999</c:v>
                </c:pt>
                <c:pt idx="11">
                  <c:v>1.8388688058965099</c:v>
                </c:pt>
              </c:numCache>
            </c:numRef>
          </c:val>
        </c:ser>
        <c:ser>
          <c:idx val="3"/>
          <c:order val="3"/>
          <c:tx>
            <c:strRef>
              <c:f>'Categories Report'!$E$579:$E$580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Report'!$E$581:$E$599</c:f>
              <c:numCache>
                <c:formatCode>General</c:formatCode>
                <c:ptCount val="12"/>
                <c:pt idx="0">
                  <c:v>86.290374226033194</c:v>
                </c:pt>
                <c:pt idx="1">
                  <c:v>1.93516684346836</c:v>
                </c:pt>
                <c:pt idx="2">
                  <c:v>86</c:v>
                </c:pt>
                <c:pt idx="3">
                  <c:v>0.86437638126390404</c:v>
                </c:pt>
                <c:pt idx="5">
                  <c:v>7.4189552661558897E-2</c:v>
                </c:pt>
                <c:pt idx="6">
                  <c:v>5.21443754938069E-3</c:v>
                </c:pt>
                <c:pt idx="7">
                  <c:v>0.16041811750662399</c:v>
                </c:pt>
                <c:pt idx="8">
                  <c:v>0.23210837591615099</c:v>
                </c:pt>
                <c:pt idx="10">
                  <c:v>5.3051412567617397E-2</c:v>
                </c:pt>
                <c:pt idx="11">
                  <c:v>0.83618279203627</c:v>
                </c:pt>
              </c:numCache>
            </c:numRef>
          </c:val>
        </c:ser>
        <c:ser>
          <c:idx val="4"/>
          <c:order val="4"/>
          <c:tx>
            <c:strRef>
              <c:f>'Categories Report'!$F$579:$F$580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Report'!$F$581:$F$599</c:f>
              <c:numCache>
                <c:formatCode>General</c:formatCode>
                <c:ptCount val="12"/>
                <c:pt idx="0">
                  <c:v>6.5061438652616896</c:v>
                </c:pt>
                <c:pt idx="1">
                  <c:v>47.881882618982601</c:v>
                </c:pt>
                <c:pt idx="3">
                  <c:v>25.998698491892299</c:v>
                </c:pt>
                <c:pt idx="5">
                  <c:v>7.1879765151370902</c:v>
                </c:pt>
                <c:pt idx="6">
                  <c:v>6.5058140610952</c:v>
                </c:pt>
                <c:pt idx="7">
                  <c:v>6.8883894531437804</c:v>
                </c:pt>
                <c:pt idx="8">
                  <c:v>4.6537505554499499E-11</c:v>
                </c:pt>
                <c:pt idx="9">
                  <c:v>7.0668859843571497</c:v>
                </c:pt>
                <c:pt idx="10">
                  <c:v>3.2980411995427698E-4</c:v>
                </c:pt>
                <c:pt idx="11">
                  <c:v>0.73993217445224302</c:v>
                </c:pt>
              </c:numCache>
            </c:numRef>
          </c:val>
        </c:ser>
        <c:overlap val="100"/>
        <c:axId val="175372928"/>
        <c:axId val="182649216"/>
      </c:barChart>
      <c:catAx>
        <c:axId val="175372928"/>
        <c:scaling>
          <c:orientation val="minMax"/>
        </c:scaling>
        <c:axPos val="b"/>
        <c:tickLblPos val="nextTo"/>
        <c:crossAx val="182649216"/>
        <c:crosses val="autoZero"/>
        <c:auto val="1"/>
        <c:lblAlgn val="ctr"/>
        <c:lblOffset val="100"/>
      </c:catAx>
      <c:valAx>
        <c:axId val="182649216"/>
        <c:scaling>
          <c:orientation val="minMax"/>
        </c:scaling>
        <c:axPos val="l"/>
        <c:majorGridlines/>
        <c:numFmt formatCode="0%" sourceLinked="1"/>
        <c:tickLblPos val="nextTo"/>
        <c:crossAx val="17537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145</xdr:row>
      <xdr:rowOff>52387</xdr:rowOff>
    </xdr:from>
    <xdr:to>
      <xdr:col>14</xdr:col>
      <xdr:colOff>266700</xdr:colOff>
      <xdr:row>162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163</xdr:row>
      <xdr:rowOff>4762</xdr:rowOff>
    </xdr:from>
    <xdr:to>
      <xdr:col>14</xdr:col>
      <xdr:colOff>257175</xdr:colOff>
      <xdr:row>179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180</xdr:row>
      <xdr:rowOff>147637</xdr:rowOff>
    </xdr:from>
    <xdr:to>
      <xdr:col>14</xdr:col>
      <xdr:colOff>247650</xdr:colOff>
      <xdr:row>197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202</xdr:row>
      <xdr:rowOff>80962</xdr:rowOff>
    </xdr:from>
    <xdr:to>
      <xdr:col>14</xdr:col>
      <xdr:colOff>314325</xdr:colOff>
      <xdr:row>219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95</xdr:row>
      <xdr:rowOff>3175</xdr:rowOff>
    </xdr:from>
    <xdr:to>
      <xdr:col>8</xdr:col>
      <xdr:colOff>574675</xdr:colOff>
      <xdr:row>122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132</xdr:row>
      <xdr:rowOff>3175</xdr:rowOff>
    </xdr:from>
    <xdr:to>
      <xdr:col>8</xdr:col>
      <xdr:colOff>574675</xdr:colOff>
      <xdr:row>159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6235740741" createdVersion="3" refreshedVersion="3" minRefreshableVersion="3" recordCount="416">
  <cacheSource type="worksheet">
    <worksheetSource name="Table3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34"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containsInteger="1" minValue="0" maxValue="10" count="11">
        <s v="Very Low"/>
        <s v="Low"/>
        <s v="Medium"/>
        <s v="High"/>
        <s v="Very High"/>
        <n v="6"/>
        <n v="0"/>
        <n v="4"/>
        <n v="10"/>
        <n v="2"/>
        <n v="1"/>
      </sharedItems>
    </cacheField>
    <cacheField name="Support" numFmtId="0">
      <sharedItems containsSemiMixedTypes="0" containsString="0" containsNumber="1" minValue="4.6537505554499499E-11" maxValue="13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93768981479" createdVersion="3" refreshedVersion="3" minRefreshableVersion="3" recordCount="294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35">
        <s v="Gender"/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containsInteger="1" minValue="0" maxValue="10" count="13">
        <s v="Male"/>
        <s v="Female"/>
        <s v="Very Low"/>
        <s v="Low"/>
        <s v="Medium"/>
        <s v="High"/>
        <s v="Very High"/>
        <n v="6"/>
        <n v="0"/>
        <n v="4"/>
        <n v="10"/>
        <n v="2"/>
        <n v="1"/>
      </sharedItems>
    </cacheField>
    <cacheField name="Support" numFmtId="0">
      <sharedItems containsSemiMixedTypes="0" containsString="0" containsNumber="1" minValue="5.77643824384235E-3" maxValue="13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x v="0"/>
    <x v="0"/>
    <x v="0"/>
    <n v="47.881882618982601"/>
  </r>
  <r>
    <x v="0"/>
    <x v="0"/>
    <x v="1"/>
    <n v="48.549232717964699"/>
  </r>
  <r>
    <x v="0"/>
    <x v="0"/>
    <x v="2"/>
    <n v="32.631020027163899"/>
  </r>
  <r>
    <x v="0"/>
    <x v="0"/>
    <x v="3"/>
    <n v="10.0026977924205"/>
  </r>
  <r>
    <x v="0"/>
    <x v="0"/>
    <x v="4"/>
    <n v="1.93516684346836"/>
  </r>
  <r>
    <x v="0"/>
    <x v="1"/>
    <x v="0"/>
    <n v="6.5061438652616896"/>
  </r>
  <r>
    <x v="0"/>
    <x v="1"/>
    <x v="1"/>
    <n v="8.4844261187323493"/>
  </r>
  <r>
    <x v="0"/>
    <x v="1"/>
    <x v="2"/>
    <n v="7.6819027957189201"/>
  </r>
  <r>
    <x v="0"/>
    <x v="1"/>
    <x v="3"/>
    <n v="32.037152994253901"/>
  </r>
  <r>
    <x v="0"/>
    <x v="1"/>
    <x v="4"/>
    <n v="86.290374226033194"/>
  </r>
  <r>
    <x v="0"/>
    <x v="2"/>
    <x v="5"/>
    <n v="9"/>
  </r>
  <r>
    <x v="0"/>
    <x v="2"/>
    <x v="6"/>
    <n v="4"/>
  </r>
  <r>
    <x v="0"/>
    <x v="2"/>
    <x v="7"/>
    <n v="4"/>
  </r>
  <r>
    <x v="0"/>
    <x v="2"/>
    <x v="8"/>
    <n v="121"/>
  </r>
  <r>
    <x v="0"/>
    <x v="2"/>
    <x v="9"/>
    <n v="3"/>
  </r>
  <r>
    <x v="0"/>
    <x v="3"/>
    <x v="1"/>
    <n v="4.1517035797224597"/>
  </r>
  <r>
    <x v="0"/>
    <x v="3"/>
    <x v="2"/>
    <n v="7.44186728619602"/>
  </r>
  <r>
    <x v="0"/>
    <x v="3"/>
    <x v="3"/>
    <n v="9.9817972237423298"/>
  </r>
  <r>
    <x v="0"/>
    <x v="3"/>
    <x v="4"/>
    <n v="119.424631910339"/>
  </r>
  <r>
    <x v="0"/>
    <x v="4"/>
    <x v="6"/>
    <n v="18"/>
  </r>
  <r>
    <x v="0"/>
    <x v="4"/>
    <x v="10"/>
    <n v="123"/>
  </r>
  <r>
    <x v="0"/>
    <x v="5"/>
    <x v="10"/>
    <n v="118"/>
  </r>
  <r>
    <x v="0"/>
    <x v="5"/>
    <x v="6"/>
    <n v="23"/>
  </r>
  <r>
    <x v="0"/>
    <x v="6"/>
    <x v="6"/>
    <n v="28"/>
  </r>
  <r>
    <x v="0"/>
    <x v="6"/>
    <x v="10"/>
    <n v="113"/>
  </r>
  <r>
    <x v="0"/>
    <x v="7"/>
    <x v="6"/>
    <n v="25"/>
  </r>
  <r>
    <x v="0"/>
    <x v="7"/>
    <x v="10"/>
    <n v="116"/>
  </r>
  <r>
    <x v="0"/>
    <x v="8"/>
    <x v="10"/>
    <n v="79"/>
  </r>
  <r>
    <x v="0"/>
    <x v="8"/>
    <x v="6"/>
    <n v="62"/>
  </r>
  <r>
    <x v="0"/>
    <x v="9"/>
    <x v="6"/>
    <n v="13"/>
  </r>
  <r>
    <x v="0"/>
    <x v="9"/>
    <x v="10"/>
    <n v="128"/>
  </r>
  <r>
    <x v="0"/>
    <x v="10"/>
    <x v="6"/>
    <n v="14"/>
  </r>
  <r>
    <x v="0"/>
    <x v="10"/>
    <x v="10"/>
    <n v="127"/>
  </r>
  <r>
    <x v="0"/>
    <x v="11"/>
    <x v="10"/>
    <n v="127"/>
  </r>
  <r>
    <x v="0"/>
    <x v="11"/>
    <x v="6"/>
    <n v="14"/>
  </r>
  <r>
    <x v="0"/>
    <x v="12"/>
    <x v="10"/>
    <n v="128"/>
  </r>
  <r>
    <x v="0"/>
    <x v="12"/>
    <x v="6"/>
    <n v="13"/>
  </r>
  <r>
    <x v="0"/>
    <x v="13"/>
    <x v="10"/>
    <n v="127"/>
  </r>
  <r>
    <x v="0"/>
    <x v="13"/>
    <x v="6"/>
    <n v="14"/>
  </r>
  <r>
    <x v="0"/>
    <x v="14"/>
    <x v="6"/>
    <n v="26"/>
  </r>
  <r>
    <x v="0"/>
    <x v="14"/>
    <x v="10"/>
    <n v="115"/>
  </r>
  <r>
    <x v="0"/>
    <x v="15"/>
    <x v="6"/>
    <n v="28"/>
  </r>
  <r>
    <x v="0"/>
    <x v="15"/>
    <x v="10"/>
    <n v="113"/>
  </r>
  <r>
    <x v="0"/>
    <x v="16"/>
    <x v="10"/>
    <n v="128"/>
  </r>
  <r>
    <x v="0"/>
    <x v="16"/>
    <x v="6"/>
    <n v="13"/>
  </r>
  <r>
    <x v="0"/>
    <x v="17"/>
    <x v="10"/>
    <n v="133"/>
  </r>
  <r>
    <x v="0"/>
    <x v="17"/>
    <x v="6"/>
    <n v="8"/>
  </r>
  <r>
    <x v="0"/>
    <x v="18"/>
    <x v="10"/>
    <n v="135"/>
  </r>
  <r>
    <x v="0"/>
    <x v="18"/>
    <x v="6"/>
    <n v="6"/>
  </r>
  <r>
    <x v="0"/>
    <x v="19"/>
    <x v="10"/>
    <n v="128"/>
  </r>
  <r>
    <x v="0"/>
    <x v="19"/>
    <x v="6"/>
    <n v="13"/>
  </r>
  <r>
    <x v="0"/>
    <x v="20"/>
    <x v="10"/>
    <n v="131"/>
  </r>
  <r>
    <x v="0"/>
    <x v="20"/>
    <x v="6"/>
    <n v="10"/>
  </r>
  <r>
    <x v="0"/>
    <x v="21"/>
    <x v="6"/>
    <n v="16"/>
  </r>
  <r>
    <x v="0"/>
    <x v="21"/>
    <x v="10"/>
    <n v="125"/>
  </r>
  <r>
    <x v="0"/>
    <x v="22"/>
    <x v="6"/>
    <n v="19"/>
  </r>
  <r>
    <x v="0"/>
    <x v="22"/>
    <x v="10"/>
    <n v="122"/>
  </r>
  <r>
    <x v="0"/>
    <x v="23"/>
    <x v="10"/>
    <n v="130"/>
  </r>
  <r>
    <x v="0"/>
    <x v="23"/>
    <x v="6"/>
    <n v="11"/>
  </r>
  <r>
    <x v="0"/>
    <x v="24"/>
    <x v="10"/>
    <n v="135"/>
  </r>
  <r>
    <x v="0"/>
    <x v="24"/>
    <x v="6"/>
    <n v="6"/>
  </r>
  <r>
    <x v="0"/>
    <x v="25"/>
    <x v="10"/>
    <n v="132"/>
  </r>
  <r>
    <x v="0"/>
    <x v="25"/>
    <x v="6"/>
    <n v="9"/>
  </r>
  <r>
    <x v="0"/>
    <x v="26"/>
    <x v="10"/>
    <n v="133"/>
  </r>
  <r>
    <x v="0"/>
    <x v="26"/>
    <x v="6"/>
    <n v="8"/>
  </r>
  <r>
    <x v="0"/>
    <x v="27"/>
    <x v="10"/>
    <n v="134"/>
  </r>
  <r>
    <x v="0"/>
    <x v="27"/>
    <x v="6"/>
    <n v="7"/>
  </r>
  <r>
    <x v="0"/>
    <x v="28"/>
    <x v="6"/>
    <n v="35"/>
  </r>
  <r>
    <x v="0"/>
    <x v="28"/>
    <x v="10"/>
    <n v="106"/>
  </r>
  <r>
    <x v="0"/>
    <x v="29"/>
    <x v="10"/>
    <n v="129"/>
  </r>
  <r>
    <x v="0"/>
    <x v="29"/>
    <x v="6"/>
    <n v="12"/>
  </r>
  <r>
    <x v="0"/>
    <x v="30"/>
    <x v="6"/>
    <n v="35"/>
  </r>
  <r>
    <x v="0"/>
    <x v="30"/>
    <x v="10"/>
    <n v="106"/>
  </r>
  <r>
    <x v="0"/>
    <x v="31"/>
    <x v="6"/>
    <n v="41"/>
  </r>
  <r>
    <x v="0"/>
    <x v="31"/>
    <x v="10"/>
    <n v="100"/>
  </r>
  <r>
    <x v="0"/>
    <x v="32"/>
    <x v="10"/>
    <n v="105"/>
  </r>
  <r>
    <x v="0"/>
    <x v="32"/>
    <x v="6"/>
    <n v="36"/>
  </r>
  <r>
    <x v="0"/>
    <x v="33"/>
    <x v="6"/>
    <n v="32"/>
  </r>
  <r>
    <x v="0"/>
    <x v="33"/>
    <x v="10"/>
    <n v="109"/>
  </r>
  <r>
    <x v="1"/>
    <x v="0"/>
    <x v="0"/>
    <n v="25.998698491892299"/>
  </r>
  <r>
    <x v="1"/>
    <x v="0"/>
    <x v="1"/>
    <n v="31.300513911504101"/>
  </r>
  <r>
    <x v="1"/>
    <x v="0"/>
    <x v="2"/>
    <n v="21.4552861353183"/>
  </r>
  <r>
    <x v="1"/>
    <x v="0"/>
    <x v="3"/>
    <n v="6.3811250800213903"/>
  </r>
  <r>
    <x v="1"/>
    <x v="0"/>
    <x v="4"/>
    <n v="0.86437638126390404"/>
  </r>
  <r>
    <x v="1"/>
    <x v="1"/>
    <x v="4"/>
    <n v="86"/>
  </r>
  <r>
    <x v="1"/>
    <x v="2"/>
    <x v="8"/>
    <n v="86"/>
  </r>
  <r>
    <x v="1"/>
    <x v="3"/>
    <x v="4"/>
    <n v="86"/>
  </r>
  <r>
    <x v="1"/>
    <x v="4"/>
    <x v="10"/>
    <n v="86"/>
  </r>
  <r>
    <x v="1"/>
    <x v="5"/>
    <x v="10"/>
    <n v="85"/>
  </r>
  <r>
    <x v="1"/>
    <x v="5"/>
    <x v="6"/>
    <n v="1"/>
  </r>
  <r>
    <x v="1"/>
    <x v="6"/>
    <x v="6"/>
    <n v="2"/>
  </r>
  <r>
    <x v="1"/>
    <x v="6"/>
    <x v="10"/>
    <n v="84"/>
  </r>
  <r>
    <x v="1"/>
    <x v="7"/>
    <x v="6"/>
    <n v="2"/>
  </r>
  <r>
    <x v="1"/>
    <x v="7"/>
    <x v="10"/>
    <n v="84"/>
  </r>
  <r>
    <x v="1"/>
    <x v="8"/>
    <x v="10"/>
    <n v="65"/>
  </r>
  <r>
    <x v="1"/>
    <x v="8"/>
    <x v="6"/>
    <n v="21"/>
  </r>
  <r>
    <x v="1"/>
    <x v="9"/>
    <x v="10"/>
    <n v="86"/>
  </r>
  <r>
    <x v="1"/>
    <x v="10"/>
    <x v="10"/>
    <n v="86"/>
  </r>
  <r>
    <x v="1"/>
    <x v="11"/>
    <x v="10"/>
    <n v="83"/>
  </r>
  <r>
    <x v="1"/>
    <x v="11"/>
    <x v="6"/>
    <n v="3"/>
  </r>
  <r>
    <x v="1"/>
    <x v="12"/>
    <x v="10"/>
    <n v="86"/>
  </r>
  <r>
    <x v="1"/>
    <x v="13"/>
    <x v="10"/>
    <n v="85"/>
  </r>
  <r>
    <x v="1"/>
    <x v="13"/>
    <x v="6"/>
    <n v="1"/>
  </r>
  <r>
    <x v="1"/>
    <x v="14"/>
    <x v="6"/>
    <n v="1"/>
  </r>
  <r>
    <x v="1"/>
    <x v="14"/>
    <x v="10"/>
    <n v="85"/>
  </r>
  <r>
    <x v="1"/>
    <x v="15"/>
    <x v="6"/>
    <n v="1"/>
  </r>
  <r>
    <x v="1"/>
    <x v="15"/>
    <x v="10"/>
    <n v="85"/>
  </r>
  <r>
    <x v="1"/>
    <x v="16"/>
    <x v="10"/>
    <n v="86"/>
  </r>
  <r>
    <x v="1"/>
    <x v="17"/>
    <x v="10"/>
    <n v="86"/>
  </r>
  <r>
    <x v="1"/>
    <x v="18"/>
    <x v="10"/>
    <n v="86"/>
  </r>
  <r>
    <x v="1"/>
    <x v="19"/>
    <x v="10"/>
    <n v="84"/>
  </r>
  <r>
    <x v="1"/>
    <x v="19"/>
    <x v="6"/>
    <n v="2"/>
  </r>
  <r>
    <x v="1"/>
    <x v="20"/>
    <x v="10"/>
    <n v="85"/>
  </r>
  <r>
    <x v="1"/>
    <x v="20"/>
    <x v="6"/>
    <n v="1"/>
  </r>
  <r>
    <x v="1"/>
    <x v="21"/>
    <x v="6"/>
    <n v="1"/>
  </r>
  <r>
    <x v="1"/>
    <x v="21"/>
    <x v="10"/>
    <n v="85"/>
  </r>
  <r>
    <x v="1"/>
    <x v="22"/>
    <x v="10"/>
    <n v="86"/>
  </r>
  <r>
    <x v="1"/>
    <x v="23"/>
    <x v="10"/>
    <n v="85"/>
  </r>
  <r>
    <x v="1"/>
    <x v="23"/>
    <x v="6"/>
    <n v="1"/>
  </r>
  <r>
    <x v="1"/>
    <x v="24"/>
    <x v="10"/>
    <n v="85"/>
  </r>
  <r>
    <x v="1"/>
    <x v="24"/>
    <x v="6"/>
    <n v="1"/>
  </r>
  <r>
    <x v="1"/>
    <x v="25"/>
    <x v="10"/>
    <n v="83"/>
  </r>
  <r>
    <x v="1"/>
    <x v="25"/>
    <x v="6"/>
    <n v="3"/>
  </r>
  <r>
    <x v="1"/>
    <x v="26"/>
    <x v="10"/>
    <n v="83"/>
  </r>
  <r>
    <x v="1"/>
    <x v="26"/>
    <x v="6"/>
    <n v="3"/>
  </r>
  <r>
    <x v="1"/>
    <x v="27"/>
    <x v="10"/>
    <n v="86"/>
  </r>
  <r>
    <x v="1"/>
    <x v="28"/>
    <x v="6"/>
    <n v="7"/>
  </r>
  <r>
    <x v="1"/>
    <x v="28"/>
    <x v="10"/>
    <n v="79"/>
  </r>
  <r>
    <x v="1"/>
    <x v="29"/>
    <x v="10"/>
    <n v="85"/>
  </r>
  <r>
    <x v="1"/>
    <x v="29"/>
    <x v="6"/>
    <n v="1"/>
  </r>
  <r>
    <x v="1"/>
    <x v="30"/>
    <x v="6"/>
    <n v="18"/>
  </r>
  <r>
    <x v="1"/>
    <x v="30"/>
    <x v="10"/>
    <n v="68"/>
  </r>
  <r>
    <x v="1"/>
    <x v="31"/>
    <x v="6"/>
    <n v="11"/>
  </r>
  <r>
    <x v="1"/>
    <x v="31"/>
    <x v="10"/>
    <n v="75"/>
  </r>
  <r>
    <x v="1"/>
    <x v="32"/>
    <x v="10"/>
    <n v="70"/>
  </r>
  <r>
    <x v="1"/>
    <x v="32"/>
    <x v="6"/>
    <n v="16"/>
  </r>
  <r>
    <x v="1"/>
    <x v="33"/>
    <x v="6"/>
    <n v="3"/>
  </r>
  <r>
    <x v="1"/>
    <x v="33"/>
    <x v="10"/>
    <n v="83"/>
  </r>
  <r>
    <x v="2"/>
    <x v="0"/>
    <x v="0"/>
    <n v="7.1879765151370902"/>
  </r>
  <r>
    <x v="2"/>
    <x v="0"/>
    <x v="1"/>
    <n v="9.7513533101327798"/>
  </r>
  <r>
    <x v="2"/>
    <x v="0"/>
    <x v="2"/>
    <n v="5.5810966161112603"/>
  </r>
  <r>
    <x v="2"/>
    <x v="0"/>
    <x v="3"/>
    <n v="1.0955931983706899"/>
  </r>
  <r>
    <x v="2"/>
    <x v="0"/>
    <x v="4"/>
    <n v="7.4189552661558897E-2"/>
  </r>
  <r>
    <x v="2"/>
    <x v="1"/>
    <x v="3"/>
    <n v="23.690209192413398"/>
  </r>
  <r>
    <x v="2"/>
    <x v="2"/>
    <x v="5"/>
    <n v="2.9062600444436599"/>
  </r>
  <r>
    <x v="2"/>
    <x v="2"/>
    <x v="7"/>
    <n v="1"/>
  </r>
  <r>
    <x v="2"/>
    <x v="2"/>
    <x v="8"/>
    <n v="19.7839491479697"/>
  </r>
  <r>
    <x v="2"/>
    <x v="3"/>
    <x v="4"/>
    <n v="23.690209192413398"/>
  </r>
  <r>
    <x v="2"/>
    <x v="4"/>
    <x v="10"/>
    <n v="23.690209192413398"/>
  </r>
  <r>
    <x v="2"/>
    <x v="5"/>
    <x v="10"/>
    <n v="20.883477956960199"/>
  </r>
  <r>
    <x v="2"/>
    <x v="5"/>
    <x v="6"/>
    <n v="2.8067312354532201"/>
  </r>
  <r>
    <x v="2"/>
    <x v="6"/>
    <x v="6"/>
    <n v="2.7629003096598201"/>
  </r>
  <r>
    <x v="2"/>
    <x v="6"/>
    <x v="10"/>
    <n v="20.9273088827536"/>
  </r>
  <r>
    <x v="2"/>
    <x v="7"/>
    <x v="6"/>
    <n v="4.7536481003586699"/>
  </r>
  <r>
    <x v="2"/>
    <x v="7"/>
    <x v="10"/>
    <n v="18.936561092054699"/>
  </r>
  <r>
    <x v="2"/>
    <x v="8"/>
    <x v="10"/>
    <n v="4.8449488763865203"/>
  </r>
  <r>
    <x v="2"/>
    <x v="8"/>
    <x v="6"/>
    <n v="18.845260316026899"/>
  </r>
  <r>
    <x v="2"/>
    <x v="9"/>
    <x v="6"/>
    <n v="2.8029897688330601"/>
  </r>
  <r>
    <x v="2"/>
    <x v="9"/>
    <x v="10"/>
    <n v="20.887219423580301"/>
  </r>
  <r>
    <x v="2"/>
    <x v="10"/>
    <x v="6"/>
    <n v="2"/>
  </r>
  <r>
    <x v="2"/>
    <x v="10"/>
    <x v="10"/>
    <n v="21.690209192413398"/>
  </r>
  <r>
    <x v="2"/>
    <x v="11"/>
    <x v="10"/>
    <n v="21.690209192413398"/>
  </r>
  <r>
    <x v="2"/>
    <x v="11"/>
    <x v="6"/>
    <n v="2"/>
  </r>
  <r>
    <x v="2"/>
    <x v="12"/>
    <x v="10"/>
    <n v="21.690209192413398"/>
  </r>
  <r>
    <x v="2"/>
    <x v="12"/>
    <x v="6"/>
    <n v="2"/>
  </r>
  <r>
    <x v="2"/>
    <x v="13"/>
    <x v="10"/>
    <n v="20.764894131607601"/>
  </r>
  <r>
    <x v="2"/>
    <x v="13"/>
    <x v="6"/>
    <n v="2.9253150608057399"/>
  </r>
  <r>
    <x v="2"/>
    <x v="14"/>
    <x v="6"/>
    <n v="0.86608113530165598"/>
  </r>
  <r>
    <x v="2"/>
    <x v="14"/>
    <x v="10"/>
    <n v="22.8241280571117"/>
  </r>
  <r>
    <x v="2"/>
    <x v="15"/>
    <x v="6"/>
    <n v="3.8562008611543899"/>
  </r>
  <r>
    <x v="2"/>
    <x v="15"/>
    <x v="10"/>
    <n v="19.834008331259"/>
  </r>
  <r>
    <x v="2"/>
    <x v="16"/>
    <x v="10"/>
    <n v="21.871126825749101"/>
  </r>
  <r>
    <x v="2"/>
    <x v="16"/>
    <x v="6"/>
    <n v="1.8190823666642699"/>
  </r>
  <r>
    <x v="2"/>
    <x v="17"/>
    <x v="10"/>
    <n v="22.725349795004899"/>
  </r>
  <r>
    <x v="2"/>
    <x v="17"/>
    <x v="6"/>
    <n v="0.96485939740846405"/>
  </r>
  <r>
    <x v="2"/>
    <x v="18"/>
    <x v="10"/>
    <n v="23.672900916529699"/>
  </r>
  <r>
    <x v="2"/>
    <x v="18"/>
    <x v="6"/>
    <n v="1.73082758836469E-2"/>
  </r>
  <r>
    <x v="2"/>
    <x v="19"/>
    <x v="10"/>
    <n v="22.689774756109799"/>
  </r>
  <r>
    <x v="2"/>
    <x v="19"/>
    <x v="6"/>
    <n v="1.0004344363036"/>
  </r>
  <r>
    <x v="2"/>
    <x v="20"/>
    <x v="10"/>
    <n v="22.690402820955899"/>
  </r>
  <r>
    <x v="2"/>
    <x v="20"/>
    <x v="6"/>
    <n v="0.99980637145747497"/>
  </r>
  <r>
    <x v="2"/>
    <x v="21"/>
    <x v="6"/>
    <n v="1.9992270463420501"/>
  </r>
  <r>
    <x v="2"/>
    <x v="21"/>
    <x v="10"/>
    <n v="21.690982146071299"/>
  </r>
  <r>
    <x v="2"/>
    <x v="22"/>
    <x v="10"/>
    <n v="23.690209192413398"/>
  </r>
  <r>
    <x v="2"/>
    <x v="23"/>
    <x v="10"/>
    <n v="22.725356806606701"/>
  </r>
  <r>
    <x v="2"/>
    <x v="23"/>
    <x v="6"/>
    <n v="0.96485238580671695"/>
  </r>
  <r>
    <x v="2"/>
    <x v="24"/>
    <x v="10"/>
    <n v="23.690209192413398"/>
  </r>
  <r>
    <x v="2"/>
    <x v="25"/>
    <x v="10"/>
    <n v="22.690209192413398"/>
  </r>
  <r>
    <x v="2"/>
    <x v="25"/>
    <x v="6"/>
    <n v="1"/>
  </r>
  <r>
    <x v="2"/>
    <x v="26"/>
    <x v="10"/>
    <n v="21.690209192413398"/>
  </r>
  <r>
    <x v="2"/>
    <x v="26"/>
    <x v="6"/>
    <n v="2"/>
  </r>
  <r>
    <x v="2"/>
    <x v="27"/>
    <x v="10"/>
    <n v="23.667952059948"/>
  </r>
  <r>
    <x v="2"/>
    <x v="27"/>
    <x v="6"/>
    <n v="2.22571324653556E-2"/>
  </r>
  <r>
    <x v="2"/>
    <x v="28"/>
    <x v="6"/>
    <n v="7.00385521277338"/>
  </r>
  <r>
    <x v="2"/>
    <x v="28"/>
    <x v="10"/>
    <n v="16.68635397964"/>
  </r>
  <r>
    <x v="2"/>
    <x v="29"/>
    <x v="10"/>
    <n v="22.674116594582198"/>
  </r>
  <r>
    <x v="2"/>
    <x v="29"/>
    <x v="6"/>
    <n v="1.0160925978312101"/>
  </r>
  <r>
    <x v="2"/>
    <x v="30"/>
    <x v="6"/>
    <n v="8.9831747432516504"/>
  </r>
  <r>
    <x v="2"/>
    <x v="30"/>
    <x v="10"/>
    <n v="14.7070344491617"/>
  </r>
  <r>
    <x v="2"/>
    <x v="31"/>
    <x v="6"/>
    <n v="9.7330083508984906"/>
  </r>
  <r>
    <x v="2"/>
    <x v="31"/>
    <x v="10"/>
    <n v="13.957200841514901"/>
  </r>
  <r>
    <x v="2"/>
    <x v="32"/>
    <x v="10"/>
    <n v="13.782019493604601"/>
  </r>
  <r>
    <x v="2"/>
    <x v="32"/>
    <x v="6"/>
    <n v="9.9081896988087905"/>
  </r>
  <r>
    <x v="2"/>
    <x v="33"/>
    <x v="6"/>
    <n v="3.78895909310486"/>
  </r>
  <r>
    <x v="2"/>
    <x v="33"/>
    <x v="10"/>
    <n v="19.901250099308498"/>
  </r>
  <r>
    <x v="3"/>
    <x v="0"/>
    <x v="0"/>
    <n v="6.8883894531437804"/>
  </r>
  <r>
    <x v="3"/>
    <x v="0"/>
    <x v="1"/>
    <n v="6.1391770425482202"/>
  </r>
  <r>
    <x v="3"/>
    <x v="0"/>
    <x v="2"/>
    <n v="3.75576846983778"/>
  </r>
  <r>
    <x v="3"/>
    <x v="0"/>
    <x v="3"/>
    <n v="1.0923104448860901"/>
  </r>
  <r>
    <x v="3"/>
    <x v="0"/>
    <x v="4"/>
    <n v="0.16041811750662399"/>
  </r>
  <r>
    <x v="3"/>
    <x v="1"/>
    <x v="0"/>
    <n v="6.5058140610952"/>
  </r>
  <r>
    <x v="3"/>
    <x v="1"/>
    <x v="1"/>
    <n v="8.2559465518903501"/>
  </r>
  <r>
    <x v="3"/>
    <x v="1"/>
    <x v="2"/>
    <n v="3.00748019996584"/>
  </r>
  <r>
    <x v="3"/>
    <x v="1"/>
    <x v="3"/>
    <n v="0.26160827742171899"/>
  </r>
  <r>
    <x v="3"/>
    <x v="1"/>
    <x v="4"/>
    <n v="5.21443754938069E-3"/>
  </r>
  <r>
    <x v="3"/>
    <x v="2"/>
    <x v="5"/>
    <n v="3.0087026095714"/>
  </r>
  <r>
    <x v="3"/>
    <x v="2"/>
    <x v="6"/>
    <n v="4"/>
  </r>
  <r>
    <x v="3"/>
    <x v="2"/>
    <x v="7"/>
    <n v="3"/>
  </r>
  <r>
    <x v="3"/>
    <x v="2"/>
    <x v="8"/>
    <n v="5.0273609183510901"/>
  </r>
  <r>
    <x v="3"/>
    <x v="2"/>
    <x v="9"/>
    <n v="3"/>
  </r>
  <r>
    <x v="3"/>
    <x v="3"/>
    <x v="1"/>
    <n v="4.1283524533218401"/>
  </r>
  <r>
    <x v="3"/>
    <x v="3"/>
    <x v="2"/>
    <n v="6.8905569274205103"/>
  </r>
  <r>
    <x v="3"/>
    <x v="3"/>
    <x v="3"/>
    <n v="5.2897892412073499"/>
  </r>
  <r>
    <x v="3"/>
    <x v="3"/>
    <x v="4"/>
    <n v="1.72736490597279"/>
  </r>
  <r>
    <x v="3"/>
    <x v="4"/>
    <x v="6"/>
    <n v="15.0107083585197"/>
  </r>
  <r>
    <x v="3"/>
    <x v="4"/>
    <x v="10"/>
    <n v="3.0253551694027898"/>
  </r>
  <r>
    <x v="3"/>
    <x v="5"/>
    <x v="10"/>
    <n v="5.0121768036493304"/>
  </r>
  <r>
    <x v="3"/>
    <x v="5"/>
    <x v="6"/>
    <n v="13.023886724273201"/>
  </r>
  <r>
    <x v="3"/>
    <x v="6"/>
    <x v="6"/>
    <n v="17.032589333844601"/>
  </r>
  <r>
    <x v="3"/>
    <x v="6"/>
    <x v="10"/>
    <n v="1.0034741940779299"/>
  </r>
  <r>
    <x v="3"/>
    <x v="7"/>
    <x v="6"/>
    <n v="15.0305835848963"/>
  </r>
  <r>
    <x v="3"/>
    <x v="7"/>
    <x v="10"/>
    <n v="3.0054799430262298"/>
  </r>
  <r>
    <x v="3"/>
    <x v="8"/>
    <x v="10"/>
    <n v="3.0238867242731602"/>
  </r>
  <r>
    <x v="3"/>
    <x v="8"/>
    <x v="6"/>
    <n v="15.0121768036493"/>
  </r>
  <r>
    <x v="3"/>
    <x v="9"/>
    <x v="6"/>
    <n v="10.021880975324899"/>
  </r>
  <r>
    <x v="3"/>
    <x v="9"/>
    <x v="10"/>
    <n v="8.0141825525976298"/>
  </r>
  <r>
    <x v="3"/>
    <x v="10"/>
    <x v="6"/>
    <n v="12"/>
  </r>
  <r>
    <x v="3"/>
    <x v="10"/>
    <x v="10"/>
    <n v="6.0360635279224901"/>
  </r>
  <r>
    <x v="3"/>
    <x v="11"/>
    <x v="10"/>
    <n v="9.0360635279224901"/>
  </r>
  <r>
    <x v="3"/>
    <x v="11"/>
    <x v="6"/>
    <n v="9"/>
  </r>
  <r>
    <x v="3"/>
    <x v="12"/>
    <x v="10"/>
    <n v="7.0360635279224901"/>
  </r>
  <r>
    <x v="3"/>
    <x v="12"/>
    <x v="6"/>
    <n v="11"/>
  </r>
  <r>
    <x v="3"/>
    <x v="13"/>
    <x v="10"/>
    <n v="9.0360635279224901"/>
  </r>
  <r>
    <x v="3"/>
    <x v="13"/>
    <x v="6"/>
    <n v="9"/>
  </r>
  <r>
    <x v="3"/>
    <x v="14"/>
    <x v="6"/>
    <n v="15.0325893338446"/>
  </r>
  <r>
    <x v="3"/>
    <x v="14"/>
    <x v="10"/>
    <n v="3.0034741940779299"/>
  </r>
  <r>
    <x v="3"/>
    <x v="15"/>
    <x v="6"/>
    <n v="13.0325893338446"/>
  </r>
  <r>
    <x v="3"/>
    <x v="15"/>
    <x v="10"/>
    <n v="5.0034741940779304"/>
  </r>
  <r>
    <x v="3"/>
    <x v="16"/>
    <x v="10"/>
    <n v="11.0121768036493"/>
  </r>
  <r>
    <x v="3"/>
    <x v="16"/>
    <x v="6"/>
    <n v="7.0238867242731597"/>
  </r>
  <r>
    <x v="3"/>
    <x v="17"/>
    <x v="10"/>
    <n v="13.036063527922501"/>
  </r>
  <r>
    <x v="3"/>
    <x v="17"/>
    <x v="6"/>
    <n v="5"/>
  </r>
  <r>
    <x v="3"/>
    <x v="18"/>
    <x v="10"/>
    <n v="14.036063527922501"/>
  </r>
  <r>
    <x v="3"/>
    <x v="18"/>
    <x v="6"/>
    <n v="4"/>
  </r>
  <r>
    <x v="3"/>
    <x v="19"/>
    <x v="10"/>
    <n v="10.0340577789742"/>
  </r>
  <r>
    <x v="3"/>
    <x v="19"/>
    <x v="6"/>
    <n v="8.0020057489482994"/>
  </r>
  <r>
    <x v="3"/>
    <x v="20"/>
    <x v="10"/>
    <n v="10.036063527922501"/>
  </r>
  <r>
    <x v="3"/>
    <x v="20"/>
    <x v="6"/>
    <n v="8"/>
  </r>
  <r>
    <x v="3"/>
    <x v="21"/>
    <x v="6"/>
    <n v="8.0107083585197003"/>
  </r>
  <r>
    <x v="3"/>
    <x v="21"/>
    <x v="10"/>
    <n v="10.0253551694028"/>
  </r>
  <r>
    <x v="3"/>
    <x v="22"/>
    <x v="6"/>
    <n v="15.0107083585197"/>
  </r>
  <r>
    <x v="3"/>
    <x v="22"/>
    <x v="10"/>
    <n v="3.0253551694027898"/>
  </r>
  <r>
    <x v="3"/>
    <x v="23"/>
    <x v="10"/>
    <n v="9.0360635279224901"/>
  </r>
  <r>
    <x v="3"/>
    <x v="23"/>
    <x v="6"/>
    <n v="9"/>
  </r>
  <r>
    <x v="3"/>
    <x v="24"/>
    <x v="10"/>
    <n v="15.0340577789742"/>
  </r>
  <r>
    <x v="3"/>
    <x v="24"/>
    <x v="6"/>
    <n v="3.0020057489482999"/>
  </r>
  <r>
    <x v="3"/>
    <x v="25"/>
    <x v="10"/>
    <n v="13.036063527922501"/>
  </r>
  <r>
    <x v="3"/>
    <x v="25"/>
    <x v="6"/>
    <n v="5"/>
  </r>
  <r>
    <x v="3"/>
    <x v="26"/>
    <x v="10"/>
    <n v="15.036063527922501"/>
  </r>
  <r>
    <x v="3"/>
    <x v="26"/>
    <x v="6"/>
    <n v="3"/>
  </r>
  <r>
    <x v="3"/>
    <x v="27"/>
    <x v="10"/>
    <n v="13.036063527922501"/>
  </r>
  <r>
    <x v="3"/>
    <x v="27"/>
    <x v="6"/>
    <n v="5"/>
  </r>
  <r>
    <x v="3"/>
    <x v="28"/>
    <x v="6"/>
    <n v="15.008702609571399"/>
  </r>
  <r>
    <x v="3"/>
    <x v="28"/>
    <x v="10"/>
    <n v="3.0273609183510901"/>
  </r>
  <r>
    <x v="3"/>
    <x v="29"/>
    <x v="10"/>
    <n v="11.0340577789742"/>
  </r>
  <r>
    <x v="3"/>
    <x v="29"/>
    <x v="6"/>
    <n v="7.0020057489483003"/>
  </r>
  <r>
    <x v="3"/>
    <x v="30"/>
    <x v="6"/>
    <n v="4"/>
  </r>
  <r>
    <x v="3"/>
    <x v="30"/>
    <x v="10"/>
    <n v="14.036063527922501"/>
  </r>
  <r>
    <x v="3"/>
    <x v="31"/>
    <x v="6"/>
    <n v="16.030583584896299"/>
  </r>
  <r>
    <x v="3"/>
    <x v="31"/>
    <x v="10"/>
    <n v="2.0054799430262298"/>
  </r>
  <r>
    <x v="3"/>
    <x v="32"/>
    <x v="10"/>
    <n v="14.0340577789742"/>
  </r>
  <r>
    <x v="3"/>
    <x v="32"/>
    <x v="6"/>
    <n v="4.0020057489483003"/>
  </r>
  <r>
    <x v="3"/>
    <x v="33"/>
    <x v="6"/>
    <n v="15.0325893338446"/>
  </r>
  <r>
    <x v="3"/>
    <x v="33"/>
    <x v="10"/>
    <n v="3.0034741940779299"/>
  </r>
  <r>
    <x v="4"/>
    <x v="0"/>
    <x v="0"/>
    <n v="7.0668859843571497"/>
  </r>
  <r>
    <x v="4"/>
    <x v="0"/>
    <x v="1"/>
    <n v="4.0999047245531601E-6"/>
  </r>
  <r>
    <x v="4"/>
    <x v="1"/>
    <x v="0"/>
    <n v="4.6537505554499499E-11"/>
  </r>
  <r>
    <x v="4"/>
    <x v="1"/>
    <x v="1"/>
    <n v="3.4319957067586602E-4"/>
  </r>
  <r>
    <x v="4"/>
    <x v="1"/>
    <x v="2"/>
    <n v="1.0727211015331799"/>
  </r>
  <r>
    <x v="4"/>
    <x v="1"/>
    <x v="3"/>
    <n v="5.7617174071953299"/>
  </r>
  <r>
    <x v="4"/>
    <x v="1"/>
    <x v="4"/>
    <n v="0.23210837591615099"/>
  </r>
  <r>
    <x v="4"/>
    <x v="2"/>
    <x v="5"/>
    <n v="2.09352628179554"/>
  </r>
  <r>
    <x v="4"/>
    <x v="2"/>
    <x v="8"/>
    <n v="4.9733638024663298"/>
  </r>
  <r>
    <x v="4"/>
    <x v="3"/>
    <x v="1"/>
    <n v="3.0330865033374398E-6"/>
  </r>
  <r>
    <x v="4"/>
    <x v="3"/>
    <x v="2"/>
    <n v="2.43761967961992E-2"/>
  </r>
  <r>
    <x v="4"/>
    <x v="3"/>
    <x v="3"/>
    <n v="2.2017421746492198"/>
  </r>
  <r>
    <x v="4"/>
    <x v="3"/>
    <x v="4"/>
    <n v="4.8407686797299503"/>
  </r>
  <r>
    <x v="4"/>
    <x v="4"/>
    <x v="10"/>
    <n v="7.0668900842618703"/>
  </r>
  <r>
    <x v="4"/>
    <x v="5"/>
    <x v="10"/>
    <n v="4.0811454253514299"/>
  </r>
  <r>
    <x v="4"/>
    <x v="5"/>
    <x v="6"/>
    <n v="2.9857446589104399"/>
  </r>
  <r>
    <x v="4"/>
    <x v="6"/>
    <x v="6"/>
    <n v="1.0049265152456399"/>
  </r>
  <r>
    <x v="4"/>
    <x v="6"/>
    <x v="10"/>
    <n v="6.0619635690162301"/>
  </r>
  <r>
    <x v="4"/>
    <x v="7"/>
    <x v="6"/>
    <n v="1.4178724546781801E-2"/>
  </r>
  <r>
    <x v="4"/>
    <x v="7"/>
    <x v="10"/>
    <n v="7.0527113597150901"/>
  </r>
  <r>
    <x v="4"/>
    <x v="8"/>
    <x v="10"/>
    <n v="4.9473133442163402"/>
  </r>
  <r>
    <x v="4"/>
    <x v="8"/>
    <x v="6"/>
    <n v="2.1195767400455301"/>
  </r>
  <r>
    <x v="4"/>
    <x v="9"/>
    <x v="10"/>
    <n v="7.0668900842618703"/>
  </r>
  <r>
    <x v="4"/>
    <x v="10"/>
    <x v="10"/>
    <n v="7.0668900842618703"/>
  </r>
  <r>
    <x v="4"/>
    <x v="11"/>
    <x v="10"/>
    <n v="7.0668900842618703"/>
  </r>
  <r>
    <x v="4"/>
    <x v="12"/>
    <x v="10"/>
    <n v="7.0668900842618703"/>
  </r>
  <r>
    <x v="4"/>
    <x v="13"/>
    <x v="10"/>
    <n v="5.9922051450675999"/>
  </r>
  <r>
    <x v="4"/>
    <x v="13"/>
    <x v="6"/>
    <n v="1.0746849391942701"/>
  </r>
  <r>
    <x v="4"/>
    <x v="14"/>
    <x v="6"/>
    <n v="3.9266155216048002"/>
  </r>
  <r>
    <x v="4"/>
    <x v="14"/>
    <x v="10"/>
    <n v="3.1402745626570701"/>
  </r>
  <r>
    <x v="4"/>
    <x v="15"/>
    <x v="6"/>
    <n v="5.9360613594484697"/>
  </r>
  <r>
    <x v="4"/>
    <x v="15"/>
    <x v="10"/>
    <n v="1.1308287248133999"/>
  </r>
  <r>
    <x v="4"/>
    <x v="16"/>
    <x v="10"/>
    <n v="4.0937102303232802"/>
  </r>
  <r>
    <x v="4"/>
    <x v="16"/>
    <x v="6"/>
    <n v="2.9731798539385901"/>
  </r>
  <r>
    <x v="4"/>
    <x v="17"/>
    <x v="10"/>
    <n v="6.0669124255979403"/>
  </r>
  <r>
    <x v="4"/>
    <x v="17"/>
    <x v="6"/>
    <n v="0.99997765866392896"/>
  </r>
  <r>
    <x v="4"/>
    <x v="18"/>
    <x v="10"/>
    <n v="6.0841983601455203"/>
  </r>
  <r>
    <x v="4"/>
    <x v="18"/>
    <x v="6"/>
    <n v="0.98269172411635297"/>
  </r>
  <r>
    <x v="4"/>
    <x v="19"/>
    <x v="10"/>
    <n v="7.0668900842618703"/>
  </r>
  <r>
    <x v="4"/>
    <x v="20"/>
    <x v="10"/>
    <n v="7.0666964557193399"/>
  </r>
  <r>
    <x v="4"/>
    <x v="20"/>
    <x v="6"/>
    <n v="1.93628542525633E-4"/>
  </r>
  <r>
    <x v="4"/>
    <x v="21"/>
    <x v="6"/>
    <n v="1.2073899615486299E-3"/>
  </r>
  <r>
    <x v="4"/>
    <x v="21"/>
    <x v="10"/>
    <n v="7.0656826943003201"/>
  </r>
  <r>
    <x v="4"/>
    <x v="22"/>
    <x v="6"/>
    <n v="0.989486125530602"/>
  </r>
  <r>
    <x v="4"/>
    <x v="22"/>
    <x v="10"/>
    <n v="6.0774039587312698"/>
  </r>
  <r>
    <x v="4"/>
    <x v="23"/>
    <x v="10"/>
    <n v="7.0317424700685898"/>
  </r>
  <r>
    <x v="4"/>
    <x v="23"/>
    <x v="6"/>
    <n v="3.51476141932828E-2"/>
  </r>
  <r>
    <x v="4"/>
    <x v="24"/>
    <x v="10"/>
    <n v="6.0774039587312698"/>
  </r>
  <r>
    <x v="4"/>
    <x v="24"/>
    <x v="6"/>
    <n v="0.989486125530602"/>
  </r>
  <r>
    <x v="4"/>
    <x v="25"/>
    <x v="10"/>
    <n v="7.0668900842618703"/>
  </r>
  <r>
    <x v="4"/>
    <x v="26"/>
    <x v="10"/>
    <n v="7.0668900842618703"/>
  </r>
  <r>
    <x v="4"/>
    <x v="27"/>
    <x v="10"/>
    <n v="5.0891472167272296"/>
  </r>
  <r>
    <x v="4"/>
    <x v="27"/>
    <x v="6"/>
    <n v="1.97774286753464"/>
  </r>
  <r>
    <x v="4"/>
    <x v="28"/>
    <x v="6"/>
    <n v="1.99657922353022"/>
  </r>
  <r>
    <x v="4"/>
    <x v="28"/>
    <x v="10"/>
    <n v="5.0703108607316496"/>
  </r>
  <r>
    <x v="4"/>
    <x v="29"/>
    <x v="10"/>
    <n v="6.0831963558538797"/>
  </r>
  <r>
    <x v="4"/>
    <x v="29"/>
    <x v="6"/>
    <n v="0.98369372840798797"/>
  </r>
  <r>
    <x v="4"/>
    <x v="30"/>
    <x v="6"/>
    <n v="3.0172596930519502"/>
  </r>
  <r>
    <x v="4"/>
    <x v="30"/>
    <x v="10"/>
    <n v="4.0496303912099201"/>
  </r>
  <r>
    <x v="4"/>
    <x v="31"/>
    <x v="6"/>
    <n v="1.03438403770336"/>
  </r>
  <r>
    <x v="4"/>
    <x v="31"/>
    <x v="10"/>
    <n v="6.0325060465585096"/>
  </r>
  <r>
    <x v="4"/>
    <x v="32"/>
    <x v="10"/>
    <n v="2.9855936575400599"/>
  </r>
  <r>
    <x v="4"/>
    <x v="32"/>
    <x v="6"/>
    <n v="4.0812964267218099"/>
  </r>
  <r>
    <x v="4"/>
    <x v="33"/>
    <x v="6"/>
    <n v="4.96814018357039"/>
  </r>
  <r>
    <x v="4"/>
    <x v="33"/>
    <x v="10"/>
    <n v="2.0987499006914798"/>
  </r>
  <r>
    <x v="5"/>
    <x v="0"/>
    <x v="0"/>
    <n v="0.73993217445224302"/>
  </r>
  <r>
    <x v="5"/>
    <x v="0"/>
    <x v="1"/>
    <n v="1.3581843538749601"/>
  </r>
  <r>
    <x v="5"/>
    <x v="0"/>
    <x v="2"/>
    <n v="1.8388688058965099"/>
  </r>
  <r>
    <x v="5"/>
    <x v="0"/>
    <x v="3"/>
    <n v="1.43366906914228"/>
  </r>
  <r>
    <x v="5"/>
    <x v="0"/>
    <x v="4"/>
    <n v="0.83618279203627"/>
  </r>
  <r>
    <x v="5"/>
    <x v="1"/>
    <x v="0"/>
    <n v="3.2980411995427698E-4"/>
  </r>
  <r>
    <x v="5"/>
    <x v="1"/>
    <x v="1"/>
    <n v="0.228136367271324"/>
  </r>
  <r>
    <x v="5"/>
    <x v="1"/>
    <x v="2"/>
    <n v="3.6017014942198999"/>
  </r>
  <r>
    <x v="5"/>
    <x v="1"/>
    <x v="3"/>
    <n v="2.32361811722346"/>
  </r>
  <r>
    <x v="5"/>
    <x v="1"/>
    <x v="4"/>
    <n v="5.3051412567617397E-2"/>
  </r>
  <r>
    <x v="5"/>
    <x v="2"/>
    <x v="5"/>
    <n v="0.99151106418940305"/>
  </r>
  <r>
    <x v="5"/>
    <x v="2"/>
    <x v="8"/>
    <n v="5.2153261312128603"/>
  </r>
  <r>
    <x v="5"/>
    <x v="3"/>
    <x v="1"/>
    <n v="2.3348093314119699E-2"/>
  </r>
  <r>
    <x v="5"/>
    <x v="3"/>
    <x v="2"/>
    <n v="0.52693416197931597"/>
  </r>
  <r>
    <x v="5"/>
    <x v="3"/>
    <x v="3"/>
    <n v="2.49026580788576"/>
  </r>
  <r>
    <x v="5"/>
    <x v="3"/>
    <x v="4"/>
    <n v="3.1662891322230702"/>
  </r>
  <r>
    <x v="5"/>
    <x v="4"/>
    <x v="6"/>
    <n v="2.9892916414803001"/>
  </r>
  <r>
    <x v="5"/>
    <x v="4"/>
    <x v="10"/>
    <n v="3.2175455539219602"/>
  </r>
  <r>
    <x v="5"/>
    <x v="5"/>
    <x v="10"/>
    <n v="3.0231998140390801"/>
  </r>
  <r>
    <x v="5"/>
    <x v="5"/>
    <x v="6"/>
    <n v="3.1836373813631802"/>
  </r>
  <r>
    <x v="5"/>
    <x v="6"/>
    <x v="6"/>
    <n v="5.1995838412499902"/>
  </r>
  <r>
    <x v="5"/>
    <x v="6"/>
    <x v="10"/>
    <n v="1.0072533541522699"/>
  </r>
  <r>
    <x v="5"/>
    <x v="7"/>
    <x v="6"/>
    <n v="3.2015895901982798"/>
  </r>
  <r>
    <x v="5"/>
    <x v="7"/>
    <x v="10"/>
    <n v="3.00524760520398"/>
  </r>
  <r>
    <x v="5"/>
    <x v="8"/>
    <x v="10"/>
    <n v="1.18385105512398"/>
  </r>
  <r>
    <x v="5"/>
    <x v="8"/>
    <x v="6"/>
    <n v="5.0229861402782801"/>
  </r>
  <r>
    <x v="5"/>
    <x v="9"/>
    <x v="6"/>
    <n v="0.175129255842077"/>
  </r>
  <r>
    <x v="5"/>
    <x v="9"/>
    <x v="10"/>
    <n v="6.0317079395601798"/>
  </r>
  <r>
    <x v="5"/>
    <x v="10"/>
    <x v="10"/>
    <n v="6.2068371954022599"/>
  </r>
  <r>
    <x v="5"/>
    <x v="11"/>
    <x v="10"/>
    <n v="6.2068371954022599"/>
  </r>
  <r>
    <x v="5"/>
    <x v="12"/>
    <x v="10"/>
    <n v="6.2068371954022599"/>
  </r>
  <r>
    <x v="5"/>
    <x v="13"/>
    <x v="10"/>
    <n v="6.2068371954022599"/>
  </r>
  <r>
    <x v="5"/>
    <x v="14"/>
    <x v="6"/>
    <n v="5.1747140092489801"/>
  </r>
  <r>
    <x v="5"/>
    <x v="14"/>
    <x v="10"/>
    <n v="1.03212318615328"/>
  </r>
  <r>
    <x v="5"/>
    <x v="15"/>
    <x v="6"/>
    <n v="4.1751484455525798"/>
  </r>
  <r>
    <x v="5"/>
    <x v="15"/>
    <x v="10"/>
    <n v="2.0316887498496801"/>
  </r>
  <r>
    <x v="5"/>
    <x v="16"/>
    <x v="10"/>
    <n v="5.0229861402782801"/>
  </r>
  <r>
    <x v="5"/>
    <x v="16"/>
    <x v="6"/>
    <n v="1.18385105512398"/>
  </r>
  <r>
    <x v="5"/>
    <x v="17"/>
    <x v="10"/>
    <n v="5.1716742514746503"/>
  </r>
  <r>
    <x v="5"/>
    <x v="17"/>
    <x v="6"/>
    <n v="1.03516294392761"/>
  </r>
  <r>
    <x v="5"/>
    <x v="18"/>
    <x v="10"/>
    <n v="5.2068371954022599"/>
  </r>
  <r>
    <x v="5"/>
    <x v="18"/>
    <x v="6"/>
    <n v="1"/>
  </r>
  <r>
    <x v="5"/>
    <x v="19"/>
    <x v="10"/>
    <n v="4.2092773806541599"/>
  </r>
  <r>
    <x v="5"/>
    <x v="19"/>
    <x v="6"/>
    <n v="1.9975598147481"/>
  </r>
  <r>
    <x v="5"/>
    <x v="20"/>
    <x v="10"/>
    <n v="6.2068371954022599"/>
  </r>
  <r>
    <x v="5"/>
    <x v="21"/>
    <x v="6"/>
    <n v="4.9888572051767097"/>
  </r>
  <r>
    <x v="5"/>
    <x v="21"/>
    <x v="10"/>
    <n v="1.2179799902255499"/>
  </r>
  <r>
    <x v="5"/>
    <x v="22"/>
    <x v="6"/>
    <n v="2.9998055159497001"/>
  </r>
  <r>
    <x v="5"/>
    <x v="22"/>
    <x v="10"/>
    <n v="3.2070316794525602"/>
  </r>
  <r>
    <x v="5"/>
    <x v="23"/>
    <x v="10"/>
    <n v="6.2068371954022599"/>
  </r>
  <r>
    <x v="5"/>
    <x v="24"/>
    <x v="10"/>
    <n v="5.1983290698811597"/>
  </r>
  <r>
    <x v="5"/>
    <x v="24"/>
    <x v="6"/>
    <n v="1.0085081255210999"/>
  </r>
  <r>
    <x v="5"/>
    <x v="25"/>
    <x v="10"/>
    <n v="6.2068371954022599"/>
  </r>
  <r>
    <x v="5"/>
    <x v="26"/>
    <x v="10"/>
    <n v="6.2068371954022599"/>
  </r>
  <r>
    <x v="5"/>
    <x v="27"/>
    <x v="10"/>
    <n v="6.2068371954022599"/>
  </r>
  <r>
    <x v="5"/>
    <x v="28"/>
    <x v="6"/>
    <n v="3.9908629541249998"/>
  </r>
  <r>
    <x v="5"/>
    <x v="28"/>
    <x v="10"/>
    <n v="2.2159742412772601"/>
  </r>
  <r>
    <x v="5"/>
    <x v="29"/>
    <x v="10"/>
    <n v="4.2086292705897499"/>
  </r>
  <r>
    <x v="5"/>
    <x v="29"/>
    <x v="6"/>
    <n v="1.99820792481251"/>
  </r>
  <r>
    <x v="5"/>
    <x v="30"/>
    <x v="6"/>
    <n v="0.99956556369640104"/>
  </r>
  <r>
    <x v="5"/>
    <x v="30"/>
    <x v="10"/>
    <n v="5.2072716317058596"/>
  </r>
  <r>
    <x v="5"/>
    <x v="31"/>
    <x v="6"/>
    <n v="3.20202402650188"/>
  </r>
  <r>
    <x v="5"/>
    <x v="31"/>
    <x v="10"/>
    <n v="3.0048131689003799"/>
  </r>
  <r>
    <x v="5"/>
    <x v="32"/>
    <x v="10"/>
    <n v="4.1983290698811597"/>
  </r>
  <r>
    <x v="5"/>
    <x v="32"/>
    <x v="6"/>
    <n v="2.0085081255211001"/>
  </r>
  <r>
    <x v="5"/>
    <x v="33"/>
    <x v="6"/>
    <n v="5.2103113894801902"/>
  </r>
  <r>
    <x v="5"/>
    <x v="33"/>
    <x v="10"/>
    <n v="0.996525805922070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4">
  <r>
    <x v="0"/>
    <x v="0"/>
    <x v="0"/>
    <n v="77"/>
  </r>
  <r>
    <x v="0"/>
    <x v="0"/>
    <x v="1"/>
    <n v="64"/>
  </r>
  <r>
    <x v="0"/>
    <x v="1"/>
    <x v="2"/>
    <n v="45.283945888720503"/>
  </r>
  <r>
    <x v="0"/>
    <x v="1"/>
    <x v="3"/>
    <n v="52.005696554742102"/>
  </r>
  <r>
    <x v="0"/>
    <x v="1"/>
    <x v="4"/>
    <n v="32.028924786418003"/>
  </r>
  <r>
    <x v="0"/>
    <x v="1"/>
    <x v="5"/>
    <n v="9.7437744083357707"/>
  </r>
  <r>
    <x v="0"/>
    <x v="1"/>
    <x v="6"/>
    <n v="1.9376583617836101"/>
  </r>
  <r>
    <x v="0"/>
    <x v="2"/>
    <x v="2"/>
    <n v="5.8809774377681601"/>
  </r>
  <r>
    <x v="0"/>
    <x v="2"/>
    <x v="3"/>
    <n v="9.47407465183794"/>
  </r>
  <r>
    <x v="0"/>
    <x v="2"/>
    <x v="4"/>
    <n v="7.6122042124157998"/>
  </r>
  <r>
    <x v="0"/>
    <x v="2"/>
    <x v="5"/>
    <n v="31.6860311665931"/>
  </r>
  <r>
    <x v="0"/>
    <x v="2"/>
    <x v="6"/>
    <n v="86.346712531384995"/>
  </r>
  <r>
    <x v="0"/>
    <x v="3"/>
    <x v="7"/>
    <n v="9"/>
  </r>
  <r>
    <x v="0"/>
    <x v="3"/>
    <x v="8"/>
    <n v="4"/>
  </r>
  <r>
    <x v="0"/>
    <x v="3"/>
    <x v="9"/>
    <n v="4"/>
  </r>
  <r>
    <x v="0"/>
    <x v="3"/>
    <x v="10"/>
    <n v="121"/>
  </r>
  <r>
    <x v="0"/>
    <x v="3"/>
    <x v="11"/>
    <n v="3"/>
  </r>
  <r>
    <x v="0"/>
    <x v="4"/>
    <x v="3"/>
    <n v="3.94285596947807"/>
  </r>
  <r>
    <x v="0"/>
    <x v="4"/>
    <x v="4"/>
    <n v="8.2977669128438194"/>
  </r>
  <r>
    <x v="0"/>
    <x v="4"/>
    <x v="5"/>
    <n v="8.7855769132307397"/>
  </r>
  <r>
    <x v="0"/>
    <x v="4"/>
    <x v="6"/>
    <n v="119.973800204447"/>
  </r>
  <r>
    <x v="0"/>
    <x v="5"/>
    <x v="8"/>
    <n v="18"/>
  </r>
  <r>
    <x v="0"/>
    <x v="5"/>
    <x v="12"/>
    <n v="123"/>
  </r>
  <r>
    <x v="0"/>
    <x v="6"/>
    <x v="12"/>
    <n v="118"/>
  </r>
  <r>
    <x v="0"/>
    <x v="6"/>
    <x v="8"/>
    <n v="23"/>
  </r>
  <r>
    <x v="0"/>
    <x v="7"/>
    <x v="8"/>
    <n v="28"/>
  </r>
  <r>
    <x v="0"/>
    <x v="7"/>
    <x v="12"/>
    <n v="113"/>
  </r>
  <r>
    <x v="0"/>
    <x v="8"/>
    <x v="8"/>
    <n v="25"/>
  </r>
  <r>
    <x v="0"/>
    <x v="8"/>
    <x v="12"/>
    <n v="116"/>
  </r>
  <r>
    <x v="0"/>
    <x v="9"/>
    <x v="12"/>
    <n v="79"/>
  </r>
  <r>
    <x v="0"/>
    <x v="9"/>
    <x v="8"/>
    <n v="62"/>
  </r>
  <r>
    <x v="0"/>
    <x v="10"/>
    <x v="8"/>
    <n v="13"/>
  </r>
  <r>
    <x v="0"/>
    <x v="10"/>
    <x v="12"/>
    <n v="128"/>
  </r>
  <r>
    <x v="0"/>
    <x v="11"/>
    <x v="8"/>
    <n v="14"/>
  </r>
  <r>
    <x v="0"/>
    <x v="11"/>
    <x v="12"/>
    <n v="127"/>
  </r>
  <r>
    <x v="0"/>
    <x v="12"/>
    <x v="12"/>
    <n v="127"/>
  </r>
  <r>
    <x v="0"/>
    <x v="12"/>
    <x v="8"/>
    <n v="14"/>
  </r>
  <r>
    <x v="0"/>
    <x v="13"/>
    <x v="12"/>
    <n v="128"/>
  </r>
  <r>
    <x v="0"/>
    <x v="13"/>
    <x v="8"/>
    <n v="13"/>
  </r>
  <r>
    <x v="0"/>
    <x v="14"/>
    <x v="12"/>
    <n v="127"/>
  </r>
  <r>
    <x v="0"/>
    <x v="14"/>
    <x v="8"/>
    <n v="14"/>
  </r>
  <r>
    <x v="0"/>
    <x v="15"/>
    <x v="8"/>
    <n v="26"/>
  </r>
  <r>
    <x v="0"/>
    <x v="15"/>
    <x v="12"/>
    <n v="115"/>
  </r>
  <r>
    <x v="0"/>
    <x v="16"/>
    <x v="8"/>
    <n v="28"/>
  </r>
  <r>
    <x v="0"/>
    <x v="16"/>
    <x v="12"/>
    <n v="113"/>
  </r>
  <r>
    <x v="0"/>
    <x v="17"/>
    <x v="12"/>
    <n v="128"/>
  </r>
  <r>
    <x v="0"/>
    <x v="17"/>
    <x v="8"/>
    <n v="13"/>
  </r>
  <r>
    <x v="0"/>
    <x v="18"/>
    <x v="12"/>
    <n v="133"/>
  </r>
  <r>
    <x v="0"/>
    <x v="18"/>
    <x v="8"/>
    <n v="8"/>
  </r>
  <r>
    <x v="0"/>
    <x v="19"/>
    <x v="12"/>
    <n v="135"/>
  </r>
  <r>
    <x v="0"/>
    <x v="19"/>
    <x v="8"/>
    <n v="6"/>
  </r>
  <r>
    <x v="0"/>
    <x v="20"/>
    <x v="12"/>
    <n v="128"/>
  </r>
  <r>
    <x v="0"/>
    <x v="20"/>
    <x v="8"/>
    <n v="13"/>
  </r>
  <r>
    <x v="0"/>
    <x v="21"/>
    <x v="12"/>
    <n v="131"/>
  </r>
  <r>
    <x v="0"/>
    <x v="21"/>
    <x v="8"/>
    <n v="10"/>
  </r>
  <r>
    <x v="0"/>
    <x v="22"/>
    <x v="8"/>
    <n v="16"/>
  </r>
  <r>
    <x v="0"/>
    <x v="22"/>
    <x v="12"/>
    <n v="125"/>
  </r>
  <r>
    <x v="0"/>
    <x v="23"/>
    <x v="8"/>
    <n v="19"/>
  </r>
  <r>
    <x v="0"/>
    <x v="23"/>
    <x v="12"/>
    <n v="122"/>
  </r>
  <r>
    <x v="0"/>
    <x v="24"/>
    <x v="12"/>
    <n v="130"/>
  </r>
  <r>
    <x v="0"/>
    <x v="24"/>
    <x v="8"/>
    <n v="11"/>
  </r>
  <r>
    <x v="0"/>
    <x v="25"/>
    <x v="12"/>
    <n v="135"/>
  </r>
  <r>
    <x v="0"/>
    <x v="25"/>
    <x v="8"/>
    <n v="6"/>
  </r>
  <r>
    <x v="0"/>
    <x v="26"/>
    <x v="12"/>
    <n v="132"/>
  </r>
  <r>
    <x v="0"/>
    <x v="26"/>
    <x v="8"/>
    <n v="9"/>
  </r>
  <r>
    <x v="0"/>
    <x v="27"/>
    <x v="12"/>
    <n v="133"/>
  </r>
  <r>
    <x v="0"/>
    <x v="27"/>
    <x v="8"/>
    <n v="8"/>
  </r>
  <r>
    <x v="0"/>
    <x v="28"/>
    <x v="12"/>
    <n v="134"/>
  </r>
  <r>
    <x v="0"/>
    <x v="28"/>
    <x v="8"/>
    <n v="7"/>
  </r>
  <r>
    <x v="0"/>
    <x v="29"/>
    <x v="8"/>
    <n v="35"/>
  </r>
  <r>
    <x v="0"/>
    <x v="29"/>
    <x v="12"/>
    <n v="106"/>
  </r>
  <r>
    <x v="0"/>
    <x v="30"/>
    <x v="12"/>
    <n v="129"/>
  </r>
  <r>
    <x v="0"/>
    <x v="30"/>
    <x v="8"/>
    <n v="12"/>
  </r>
  <r>
    <x v="0"/>
    <x v="31"/>
    <x v="8"/>
    <n v="35"/>
  </r>
  <r>
    <x v="0"/>
    <x v="31"/>
    <x v="12"/>
    <n v="106"/>
  </r>
  <r>
    <x v="0"/>
    <x v="32"/>
    <x v="8"/>
    <n v="41"/>
  </r>
  <r>
    <x v="0"/>
    <x v="32"/>
    <x v="12"/>
    <n v="100"/>
  </r>
  <r>
    <x v="0"/>
    <x v="33"/>
    <x v="12"/>
    <n v="105"/>
  </r>
  <r>
    <x v="0"/>
    <x v="33"/>
    <x v="8"/>
    <n v="36"/>
  </r>
  <r>
    <x v="0"/>
    <x v="34"/>
    <x v="8"/>
    <n v="32"/>
  </r>
  <r>
    <x v="0"/>
    <x v="34"/>
    <x v="12"/>
    <n v="109"/>
  </r>
  <r>
    <x v="1"/>
    <x v="0"/>
    <x v="0"/>
    <n v="43"/>
  </r>
  <r>
    <x v="1"/>
    <x v="0"/>
    <x v="1"/>
    <n v="43"/>
  </r>
  <r>
    <x v="1"/>
    <x v="1"/>
    <x v="2"/>
    <n v="25.998698491892299"/>
  </r>
  <r>
    <x v="1"/>
    <x v="1"/>
    <x v="3"/>
    <n v="31.300513911504101"/>
  </r>
  <r>
    <x v="1"/>
    <x v="1"/>
    <x v="4"/>
    <n v="21.4552861353183"/>
  </r>
  <r>
    <x v="1"/>
    <x v="1"/>
    <x v="5"/>
    <n v="6.3811250800213903"/>
  </r>
  <r>
    <x v="1"/>
    <x v="1"/>
    <x v="6"/>
    <n v="0.86437638126390404"/>
  </r>
  <r>
    <x v="1"/>
    <x v="2"/>
    <x v="6"/>
    <n v="86"/>
  </r>
  <r>
    <x v="1"/>
    <x v="3"/>
    <x v="10"/>
    <n v="86"/>
  </r>
  <r>
    <x v="1"/>
    <x v="4"/>
    <x v="6"/>
    <n v="86"/>
  </r>
  <r>
    <x v="1"/>
    <x v="5"/>
    <x v="12"/>
    <n v="86"/>
  </r>
  <r>
    <x v="1"/>
    <x v="6"/>
    <x v="12"/>
    <n v="85"/>
  </r>
  <r>
    <x v="1"/>
    <x v="6"/>
    <x v="8"/>
    <n v="1"/>
  </r>
  <r>
    <x v="1"/>
    <x v="7"/>
    <x v="8"/>
    <n v="2"/>
  </r>
  <r>
    <x v="1"/>
    <x v="7"/>
    <x v="12"/>
    <n v="84"/>
  </r>
  <r>
    <x v="1"/>
    <x v="8"/>
    <x v="8"/>
    <n v="2"/>
  </r>
  <r>
    <x v="1"/>
    <x v="8"/>
    <x v="12"/>
    <n v="84"/>
  </r>
  <r>
    <x v="1"/>
    <x v="9"/>
    <x v="12"/>
    <n v="65"/>
  </r>
  <r>
    <x v="1"/>
    <x v="9"/>
    <x v="8"/>
    <n v="21"/>
  </r>
  <r>
    <x v="1"/>
    <x v="10"/>
    <x v="12"/>
    <n v="86"/>
  </r>
  <r>
    <x v="1"/>
    <x v="11"/>
    <x v="12"/>
    <n v="86"/>
  </r>
  <r>
    <x v="1"/>
    <x v="12"/>
    <x v="12"/>
    <n v="83"/>
  </r>
  <r>
    <x v="1"/>
    <x v="12"/>
    <x v="8"/>
    <n v="3"/>
  </r>
  <r>
    <x v="1"/>
    <x v="13"/>
    <x v="12"/>
    <n v="86"/>
  </r>
  <r>
    <x v="1"/>
    <x v="14"/>
    <x v="12"/>
    <n v="85"/>
  </r>
  <r>
    <x v="1"/>
    <x v="14"/>
    <x v="8"/>
    <n v="1"/>
  </r>
  <r>
    <x v="1"/>
    <x v="15"/>
    <x v="8"/>
    <n v="1"/>
  </r>
  <r>
    <x v="1"/>
    <x v="15"/>
    <x v="12"/>
    <n v="85"/>
  </r>
  <r>
    <x v="1"/>
    <x v="16"/>
    <x v="8"/>
    <n v="1"/>
  </r>
  <r>
    <x v="1"/>
    <x v="16"/>
    <x v="12"/>
    <n v="85"/>
  </r>
  <r>
    <x v="1"/>
    <x v="17"/>
    <x v="12"/>
    <n v="86"/>
  </r>
  <r>
    <x v="1"/>
    <x v="18"/>
    <x v="12"/>
    <n v="86"/>
  </r>
  <r>
    <x v="1"/>
    <x v="19"/>
    <x v="12"/>
    <n v="86"/>
  </r>
  <r>
    <x v="1"/>
    <x v="20"/>
    <x v="12"/>
    <n v="84"/>
  </r>
  <r>
    <x v="1"/>
    <x v="20"/>
    <x v="8"/>
    <n v="2"/>
  </r>
  <r>
    <x v="1"/>
    <x v="21"/>
    <x v="12"/>
    <n v="85"/>
  </r>
  <r>
    <x v="1"/>
    <x v="21"/>
    <x v="8"/>
    <n v="1"/>
  </r>
  <r>
    <x v="1"/>
    <x v="22"/>
    <x v="8"/>
    <n v="1"/>
  </r>
  <r>
    <x v="1"/>
    <x v="22"/>
    <x v="12"/>
    <n v="85"/>
  </r>
  <r>
    <x v="1"/>
    <x v="23"/>
    <x v="12"/>
    <n v="86"/>
  </r>
  <r>
    <x v="1"/>
    <x v="24"/>
    <x v="12"/>
    <n v="85"/>
  </r>
  <r>
    <x v="1"/>
    <x v="24"/>
    <x v="8"/>
    <n v="1"/>
  </r>
  <r>
    <x v="1"/>
    <x v="25"/>
    <x v="12"/>
    <n v="85"/>
  </r>
  <r>
    <x v="1"/>
    <x v="25"/>
    <x v="8"/>
    <n v="1"/>
  </r>
  <r>
    <x v="1"/>
    <x v="26"/>
    <x v="12"/>
    <n v="83"/>
  </r>
  <r>
    <x v="1"/>
    <x v="26"/>
    <x v="8"/>
    <n v="3"/>
  </r>
  <r>
    <x v="1"/>
    <x v="27"/>
    <x v="12"/>
    <n v="83"/>
  </r>
  <r>
    <x v="1"/>
    <x v="27"/>
    <x v="8"/>
    <n v="3"/>
  </r>
  <r>
    <x v="1"/>
    <x v="28"/>
    <x v="12"/>
    <n v="86"/>
  </r>
  <r>
    <x v="1"/>
    <x v="29"/>
    <x v="8"/>
    <n v="7"/>
  </r>
  <r>
    <x v="1"/>
    <x v="29"/>
    <x v="12"/>
    <n v="79"/>
  </r>
  <r>
    <x v="1"/>
    <x v="30"/>
    <x v="12"/>
    <n v="85"/>
  </r>
  <r>
    <x v="1"/>
    <x v="30"/>
    <x v="8"/>
    <n v="1"/>
  </r>
  <r>
    <x v="1"/>
    <x v="31"/>
    <x v="8"/>
    <n v="18"/>
  </r>
  <r>
    <x v="1"/>
    <x v="31"/>
    <x v="12"/>
    <n v="68"/>
  </r>
  <r>
    <x v="1"/>
    <x v="32"/>
    <x v="8"/>
    <n v="11"/>
  </r>
  <r>
    <x v="1"/>
    <x v="32"/>
    <x v="12"/>
    <n v="75"/>
  </r>
  <r>
    <x v="1"/>
    <x v="33"/>
    <x v="12"/>
    <n v="70"/>
  </r>
  <r>
    <x v="1"/>
    <x v="33"/>
    <x v="8"/>
    <n v="16"/>
  </r>
  <r>
    <x v="1"/>
    <x v="34"/>
    <x v="8"/>
    <n v="3"/>
  </r>
  <r>
    <x v="1"/>
    <x v="34"/>
    <x v="12"/>
    <n v="83"/>
  </r>
  <r>
    <x v="2"/>
    <x v="0"/>
    <x v="0"/>
    <n v="13.196615029314099"/>
  </r>
  <r>
    <x v="2"/>
    <x v="0"/>
    <x v="1"/>
    <n v="16"/>
  </r>
  <r>
    <x v="2"/>
    <x v="1"/>
    <x v="2"/>
    <n v="11.015112020313399"/>
  </r>
  <r>
    <x v="2"/>
    <x v="1"/>
    <x v="3"/>
    <n v="13.3526986615664"/>
  </r>
  <r>
    <x v="2"/>
    <x v="1"/>
    <x v="4"/>
    <n v="4.4790050188715904"/>
  </r>
  <r>
    <x v="2"/>
    <x v="1"/>
    <x v="5"/>
    <n v="0.344022890318886"/>
  </r>
  <r>
    <x v="2"/>
    <x v="1"/>
    <x v="6"/>
    <n v="5.77643824384235E-3"/>
  </r>
  <r>
    <x v="2"/>
    <x v="2"/>
    <x v="5"/>
    <n v="29.196615029314099"/>
  </r>
  <r>
    <x v="2"/>
    <x v="3"/>
    <x v="7"/>
    <n v="4"/>
  </r>
  <r>
    <x v="2"/>
    <x v="3"/>
    <x v="9"/>
    <n v="1"/>
  </r>
  <r>
    <x v="2"/>
    <x v="3"/>
    <x v="10"/>
    <n v="24.196615029314099"/>
  </r>
  <r>
    <x v="2"/>
    <x v="4"/>
    <x v="6"/>
    <n v="29.196615029314099"/>
  </r>
  <r>
    <x v="2"/>
    <x v="5"/>
    <x v="12"/>
    <n v="29.196615029314099"/>
  </r>
  <r>
    <x v="2"/>
    <x v="6"/>
    <x v="12"/>
    <n v="24.999259723893701"/>
  </r>
  <r>
    <x v="2"/>
    <x v="6"/>
    <x v="8"/>
    <n v="4.1973553054204302"/>
  </r>
  <r>
    <x v="2"/>
    <x v="7"/>
    <x v="8"/>
    <n v="3.17503862551259"/>
  </r>
  <r>
    <x v="2"/>
    <x v="7"/>
    <x v="12"/>
    <n v="26.0215764038015"/>
  </r>
  <r>
    <x v="2"/>
    <x v="8"/>
    <x v="8"/>
    <n v="5.1748020717593102"/>
  </r>
  <r>
    <x v="2"/>
    <x v="8"/>
    <x v="12"/>
    <n v="24.021812957554801"/>
  </r>
  <r>
    <x v="2"/>
    <x v="9"/>
    <x v="12"/>
    <n v="8.1753057941123792"/>
  </r>
  <r>
    <x v="2"/>
    <x v="9"/>
    <x v="8"/>
    <n v="21.021309235201699"/>
  </r>
  <r>
    <x v="2"/>
    <x v="10"/>
    <x v="8"/>
    <n v="2.1753057941123801"/>
  </r>
  <r>
    <x v="2"/>
    <x v="10"/>
    <x v="12"/>
    <n v="27.021309235201699"/>
  </r>
  <r>
    <x v="2"/>
    <x v="11"/>
    <x v="8"/>
    <n v="1.99976344624672"/>
  </r>
  <r>
    <x v="2"/>
    <x v="11"/>
    <x v="12"/>
    <n v="27.196851583067399"/>
  </r>
  <r>
    <x v="2"/>
    <x v="12"/>
    <x v="12"/>
    <n v="27.196851583067399"/>
  </r>
  <r>
    <x v="2"/>
    <x v="12"/>
    <x v="8"/>
    <n v="1.99976344624672"/>
  </r>
  <r>
    <x v="2"/>
    <x v="13"/>
    <x v="12"/>
    <n v="27.196615029314099"/>
  </r>
  <r>
    <x v="2"/>
    <x v="13"/>
    <x v="8"/>
    <n v="2"/>
  </r>
  <r>
    <x v="2"/>
    <x v="14"/>
    <x v="12"/>
    <n v="26.196615029314099"/>
  </r>
  <r>
    <x v="2"/>
    <x v="14"/>
    <x v="8"/>
    <n v="3"/>
  </r>
  <r>
    <x v="2"/>
    <x v="15"/>
    <x v="8"/>
    <n v="5.17503862551259"/>
  </r>
  <r>
    <x v="2"/>
    <x v="15"/>
    <x v="12"/>
    <n v="24.0215764038015"/>
  </r>
  <r>
    <x v="2"/>
    <x v="16"/>
    <x v="8"/>
    <n v="7.1971187516671504"/>
  </r>
  <r>
    <x v="2"/>
    <x v="16"/>
    <x v="12"/>
    <n v="21.999496277646902"/>
  </r>
  <r>
    <x v="2"/>
    <x v="17"/>
    <x v="12"/>
    <n v="25.999496277646902"/>
  </r>
  <r>
    <x v="2"/>
    <x v="17"/>
    <x v="8"/>
    <n v="3.19711875166715"/>
  </r>
  <r>
    <x v="2"/>
    <x v="18"/>
    <x v="12"/>
    <n v="26.197118751667201"/>
  </r>
  <r>
    <x v="2"/>
    <x v="18"/>
    <x v="8"/>
    <n v="2.9994962776469398"/>
  </r>
  <r>
    <x v="2"/>
    <x v="19"/>
    <x v="12"/>
    <n v="28.196615029314099"/>
  </r>
  <r>
    <x v="2"/>
    <x v="19"/>
    <x v="8"/>
    <n v="1"/>
  </r>
  <r>
    <x v="2"/>
    <x v="20"/>
    <x v="12"/>
    <n v="27.197355305420398"/>
  </r>
  <r>
    <x v="2"/>
    <x v="20"/>
    <x v="8"/>
    <n v="1.99925972389366"/>
  </r>
  <r>
    <x v="2"/>
    <x v="21"/>
    <x v="12"/>
    <n v="28.196615029314099"/>
  </r>
  <r>
    <x v="2"/>
    <x v="21"/>
    <x v="8"/>
    <n v="1"/>
  </r>
  <r>
    <x v="2"/>
    <x v="22"/>
    <x v="8"/>
    <n v="2.9994962776469398"/>
  </r>
  <r>
    <x v="2"/>
    <x v="22"/>
    <x v="12"/>
    <n v="26.197118751667201"/>
  </r>
  <r>
    <x v="2"/>
    <x v="23"/>
    <x v="8"/>
    <n v="1"/>
  </r>
  <r>
    <x v="2"/>
    <x v="23"/>
    <x v="12"/>
    <n v="28.196615029314099"/>
  </r>
  <r>
    <x v="2"/>
    <x v="24"/>
    <x v="12"/>
    <n v="28.196615029314099"/>
  </r>
  <r>
    <x v="2"/>
    <x v="24"/>
    <x v="8"/>
    <n v="1"/>
  </r>
  <r>
    <x v="2"/>
    <x v="25"/>
    <x v="12"/>
    <n v="28.196615029314099"/>
  </r>
  <r>
    <x v="2"/>
    <x v="25"/>
    <x v="8"/>
    <n v="1"/>
  </r>
  <r>
    <x v="2"/>
    <x v="26"/>
    <x v="12"/>
    <n v="28.196615029314099"/>
  </r>
  <r>
    <x v="2"/>
    <x v="26"/>
    <x v="8"/>
    <n v="1"/>
  </r>
  <r>
    <x v="2"/>
    <x v="27"/>
    <x v="12"/>
    <n v="27.196851583067399"/>
  </r>
  <r>
    <x v="2"/>
    <x v="27"/>
    <x v="8"/>
    <n v="1.99976344624672"/>
  </r>
  <r>
    <x v="2"/>
    <x v="28"/>
    <x v="12"/>
    <n v="27.196615029314099"/>
  </r>
  <r>
    <x v="2"/>
    <x v="28"/>
    <x v="8"/>
    <n v="2"/>
  </r>
  <r>
    <x v="2"/>
    <x v="29"/>
    <x v="8"/>
    <n v="8.99925972389366"/>
  </r>
  <r>
    <x v="2"/>
    <x v="29"/>
    <x v="12"/>
    <n v="20.197355305420398"/>
  </r>
  <r>
    <x v="2"/>
    <x v="30"/>
    <x v="12"/>
    <n v="27.196615029314099"/>
  </r>
  <r>
    <x v="2"/>
    <x v="30"/>
    <x v="8"/>
    <n v="2"/>
  </r>
  <r>
    <x v="2"/>
    <x v="31"/>
    <x v="8"/>
    <n v="11.999259723893701"/>
  </r>
  <r>
    <x v="2"/>
    <x v="31"/>
    <x v="12"/>
    <n v="17.197355305420398"/>
  </r>
  <r>
    <x v="2"/>
    <x v="32"/>
    <x v="8"/>
    <n v="9.1973553054204302"/>
  </r>
  <r>
    <x v="2"/>
    <x v="32"/>
    <x v="12"/>
    <n v="19.999259723893701"/>
  </r>
  <r>
    <x v="2"/>
    <x v="33"/>
    <x v="12"/>
    <n v="16.174802071759299"/>
  </r>
  <r>
    <x v="2"/>
    <x v="33"/>
    <x v="8"/>
    <n v="13.021812957554801"/>
  </r>
  <r>
    <x v="2"/>
    <x v="34"/>
    <x v="8"/>
    <n v="7.1968515830673701"/>
  </r>
  <r>
    <x v="2"/>
    <x v="34"/>
    <x v="12"/>
    <n v="21.9997634462467"/>
  </r>
  <r>
    <x v="3"/>
    <x v="0"/>
    <x v="0"/>
    <n v="20.803384970685901"/>
  </r>
  <r>
    <x v="3"/>
    <x v="0"/>
    <x v="1"/>
    <n v="5"/>
  </r>
  <r>
    <x v="3"/>
    <x v="1"/>
    <x v="2"/>
    <n v="8.2701353765147694"/>
  </r>
  <r>
    <x v="3"/>
    <x v="1"/>
    <x v="3"/>
    <n v="7.3524839816716501"/>
  </r>
  <r>
    <x v="3"/>
    <x v="1"/>
    <x v="4"/>
    <n v="6.0946336322281303"/>
  </r>
  <r>
    <x v="3"/>
    <x v="1"/>
    <x v="5"/>
    <n v="3.0186264379955001"/>
  </r>
  <r>
    <x v="3"/>
    <x v="1"/>
    <x v="6"/>
    <n v="1.0675055422758599"/>
  </r>
  <r>
    <x v="3"/>
    <x v="2"/>
    <x v="2"/>
    <n v="5.8809774377681601"/>
  </r>
  <r>
    <x v="3"/>
    <x v="2"/>
    <x v="3"/>
    <n v="9.47407465183794"/>
  </r>
  <r>
    <x v="3"/>
    <x v="2"/>
    <x v="4"/>
    <n v="7.6122042124157998"/>
  </r>
  <r>
    <x v="3"/>
    <x v="2"/>
    <x v="5"/>
    <n v="2.4894161372789898"/>
  </r>
  <r>
    <x v="3"/>
    <x v="2"/>
    <x v="6"/>
    <n v="0.34671253138502001"/>
  </r>
  <r>
    <x v="3"/>
    <x v="3"/>
    <x v="7"/>
    <n v="5"/>
  </r>
  <r>
    <x v="3"/>
    <x v="3"/>
    <x v="8"/>
    <n v="4"/>
  </r>
  <r>
    <x v="3"/>
    <x v="3"/>
    <x v="9"/>
    <n v="3"/>
  </r>
  <r>
    <x v="3"/>
    <x v="3"/>
    <x v="10"/>
    <n v="10.803384970685901"/>
  </r>
  <r>
    <x v="3"/>
    <x v="3"/>
    <x v="11"/>
    <n v="3"/>
  </r>
  <r>
    <x v="3"/>
    <x v="4"/>
    <x v="3"/>
    <n v="3.94285596947807"/>
  </r>
  <r>
    <x v="3"/>
    <x v="4"/>
    <x v="4"/>
    <n v="8.2977669128438194"/>
  </r>
  <r>
    <x v="3"/>
    <x v="4"/>
    <x v="5"/>
    <n v="8.7855769132307397"/>
  </r>
  <r>
    <x v="3"/>
    <x v="4"/>
    <x v="6"/>
    <n v="4.7771851751332699"/>
  </r>
  <r>
    <x v="3"/>
    <x v="5"/>
    <x v="8"/>
    <n v="18"/>
  </r>
  <r>
    <x v="3"/>
    <x v="5"/>
    <x v="12"/>
    <n v="7.8033849706859097"/>
  </r>
  <r>
    <x v="3"/>
    <x v="6"/>
    <x v="12"/>
    <n v="8.00074027610634"/>
  </r>
  <r>
    <x v="3"/>
    <x v="6"/>
    <x v="8"/>
    <n v="17.802644694579602"/>
  </r>
  <r>
    <x v="3"/>
    <x v="7"/>
    <x v="8"/>
    <n v="22.824961374487401"/>
  </r>
  <r>
    <x v="3"/>
    <x v="7"/>
    <x v="12"/>
    <n v="2.9784235961985002"/>
  </r>
  <r>
    <x v="3"/>
    <x v="8"/>
    <x v="8"/>
    <n v="17.825197928240701"/>
  </r>
  <r>
    <x v="3"/>
    <x v="8"/>
    <x v="12"/>
    <n v="7.9781870424452199"/>
  </r>
  <r>
    <x v="3"/>
    <x v="9"/>
    <x v="12"/>
    <n v="5.8246942058876199"/>
  </r>
  <r>
    <x v="3"/>
    <x v="9"/>
    <x v="8"/>
    <n v="19.978690764798301"/>
  </r>
  <r>
    <x v="3"/>
    <x v="10"/>
    <x v="8"/>
    <n v="10.824694205887599"/>
  </r>
  <r>
    <x v="3"/>
    <x v="10"/>
    <x v="12"/>
    <n v="14.9786907647983"/>
  </r>
  <r>
    <x v="3"/>
    <x v="11"/>
    <x v="8"/>
    <n v="12.0002365537533"/>
  </r>
  <r>
    <x v="3"/>
    <x v="11"/>
    <x v="12"/>
    <n v="13.803148416932601"/>
  </r>
  <r>
    <x v="3"/>
    <x v="12"/>
    <x v="12"/>
    <n v="16.803148416932601"/>
  </r>
  <r>
    <x v="3"/>
    <x v="12"/>
    <x v="8"/>
    <n v="9.0002365537532807"/>
  </r>
  <r>
    <x v="3"/>
    <x v="13"/>
    <x v="12"/>
    <n v="14.803384970685901"/>
  </r>
  <r>
    <x v="3"/>
    <x v="13"/>
    <x v="8"/>
    <n v="11"/>
  </r>
  <r>
    <x v="3"/>
    <x v="14"/>
    <x v="12"/>
    <n v="15.803384970685901"/>
  </r>
  <r>
    <x v="3"/>
    <x v="14"/>
    <x v="8"/>
    <n v="10"/>
  </r>
  <r>
    <x v="3"/>
    <x v="15"/>
    <x v="8"/>
    <n v="19.824961374487401"/>
  </r>
  <r>
    <x v="3"/>
    <x v="15"/>
    <x v="12"/>
    <n v="5.9784235961984997"/>
  </r>
  <r>
    <x v="3"/>
    <x v="16"/>
    <x v="8"/>
    <n v="19.802881248332799"/>
  </r>
  <r>
    <x v="3"/>
    <x v="16"/>
    <x v="12"/>
    <n v="6.0005037223530602"/>
  </r>
  <r>
    <x v="3"/>
    <x v="17"/>
    <x v="12"/>
    <n v="16.000503722353098"/>
  </r>
  <r>
    <x v="3"/>
    <x v="17"/>
    <x v="8"/>
    <n v="9.8028812483328505"/>
  </r>
  <r>
    <x v="3"/>
    <x v="18"/>
    <x v="12"/>
    <n v="20.802881248332799"/>
  </r>
  <r>
    <x v="3"/>
    <x v="18"/>
    <x v="8"/>
    <n v="5.0005037223530602"/>
  </r>
  <r>
    <x v="3"/>
    <x v="19"/>
    <x v="12"/>
    <n v="20.803384970685901"/>
  </r>
  <r>
    <x v="3"/>
    <x v="19"/>
    <x v="8"/>
    <n v="5"/>
  </r>
  <r>
    <x v="3"/>
    <x v="20"/>
    <x v="12"/>
    <n v="16.802644694579602"/>
  </r>
  <r>
    <x v="3"/>
    <x v="20"/>
    <x v="8"/>
    <n v="9.00074027610634"/>
  </r>
  <r>
    <x v="3"/>
    <x v="21"/>
    <x v="12"/>
    <n v="17.803384970685901"/>
  </r>
  <r>
    <x v="3"/>
    <x v="21"/>
    <x v="8"/>
    <n v="8"/>
  </r>
  <r>
    <x v="3"/>
    <x v="22"/>
    <x v="8"/>
    <n v="12.0005037223531"/>
  </r>
  <r>
    <x v="3"/>
    <x v="22"/>
    <x v="12"/>
    <n v="13.802881248332801"/>
  </r>
  <r>
    <x v="3"/>
    <x v="23"/>
    <x v="8"/>
    <n v="18"/>
  </r>
  <r>
    <x v="3"/>
    <x v="23"/>
    <x v="12"/>
    <n v="7.8033849706859097"/>
  </r>
  <r>
    <x v="3"/>
    <x v="24"/>
    <x v="12"/>
    <n v="16.803384970685901"/>
  </r>
  <r>
    <x v="3"/>
    <x v="24"/>
    <x v="8"/>
    <n v="9"/>
  </r>
  <r>
    <x v="3"/>
    <x v="25"/>
    <x v="12"/>
    <n v="21.803384970685901"/>
  </r>
  <r>
    <x v="3"/>
    <x v="25"/>
    <x v="8"/>
    <n v="4"/>
  </r>
  <r>
    <x v="3"/>
    <x v="26"/>
    <x v="12"/>
    <n v="20.803384970685901"/>
  </r>
  <r>
    <x v="3"/>
    <x v="26"/>
    <x v="8"/>
    <n v="5"/>
  </r>
  <r>
    <x v="3"/>
    <x v="27"/>
    <x v="12"/>
    <n v="22.803148416932601"/>
  </r>
  <r>
    <x v="3"/>
    <x v="27"/>
    <x v="8"/>
    <n v="3.0002365537532798"/>
  </r>
  <r>
    <x v="3"/>
    <x v="28"/>
    <x v="12"/>
    <n v="20.803384970685901"/>
  </r>
  <r>
    <x v="3"/>
    <x v="28"/>
    <x v="8"/>
    <n v="5"/>
  </r>
  <r>
    <x v="3"/>
    <x v="29"/>
    <x v="8"/>
    <n v="19.000740276106299"/>
  </r>
  <r>
    <x v="3"/>
    <x v="29"/>
    <x v="12"/>
    <n v="6.8026446945795698"/>
  </r>
  <r>
    <x v="3"/>
    <x v="30"/>
    <x v="12"/>
    <n v="16.803384970685901"/>
  </r>
  <r>
    <x v="3"/>
    <x v="30"/>
    <x v="8"/>
    <n v="9"/>
  </r>
  <r>
    <x v="3"/>
    <x v="31"/>
    <x v="8"/>
    <n v="5.00074027610634"/>
  </r>
  <r>
    <x v="3"/>
    <x v="31"/>
    <x v="12"/>
    <n v="20.802644694579602"/>
  </r>
  <r>
    <x v="3"/>
    <x v="32"/>
    <x v="8"/>
    <n v="20.802644694579602"/>
  </r>
  <r>
    <x v="3"/>
    <x v="32"/>
    <x v="12"/>
    <n v="5.00074027610634"/>
  </r>
  <r>
    <x v="3"/>
    <x v="33"/>
    <x v="12"/>
    <n v="18.825197928240701"/>
  </r>
  <r>
    <x v="3"/>
    <x v="33"/>
    <x v="8"/>
    <n v="6.9781870424452199"/>
  </r>
  <r>
    <x v="3"/>
    <x v="34"/>
    <x v="8"/>
    <n v="21.803148416932601"/>
  </r>
  <r>
    <x v="3"/>
    <x v="34"/>
    <x v="12"/>
    <n v="4.0002365537532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1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20:I438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6">
        <item h="1" x="5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6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7"/>
        <item h="1" x="34"/>
        <item h="1" x="8"/>
        <item h="1" x="9"/>
        <item h="1" x="10"/>
        <item h="1" x="11"/>
        <item h="1" x="12"/>
        <item h="1" x="13"/>
        <item h="1" x="3"/>
        <item h="1" x="4"/>
        <item x="0"/>
        <item x="2"/>
        <item x="1"/>
        <item t="default"/>
      </items>
    </pivotField>
    <pivotField axis="axisCol" showAll="0">
      <items count="14">
        <item x="8"/>
        <item x="12"/>
        <item x="11"/>
        <item x="9"/>
        <item x="7"/>
        <item x="10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>
      <x v="3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0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79:G599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5">
        <item h="1" x="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5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6"/>
        <item h="1" x="33"/>
        <item h="1" x="7"/>
        <item h="1" x="8"/>
        <item h="1" x="9"/>
        <item h="1" x="10"/>
        <item h="1" x="11"/>
        <item h="1" x="12"/>
        <item h="1" x="2"/>
        <item h="1" x="3"/>
        <item x="1"/>
        <item x="0"/>
        <item t="default"/>
      </items>
    </pivotField>
    <pivotField axis="axisCol" showAll="0">
      <items count="12">
        <item x="6"/>
        <item x="10"/>
        <item x="9"/>
        <item x="7"/>
        <item x="5"/>
        <item x="8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32"/>
    </i>
    <i r="1">
      <x v="33"/>
    </i>
    <i>
      <x v="1"/>
    </i>
    <i r="1">
      <x v="32"/>
    </i>
    <i r="1">
      <x v="33"/>
    </i>
    <i>
      <x v="2"/>
    </i>
    <i r="1">
      <x v="32"/>
    </i>
    <i r="1">
      <x v="33"/>
    </i>
    <i>
      <x v="3"/>
    </i>
    <i r="1">
      <x v="32"/>
    </i>
    <i r="1">
      <x v="33"/>
    </i>
    <i>
      <x v="4"/>
    </i>
    <i r="1">
      <x v="32"/>
    </i>
    <i r="1">
      <x v="33"/>
    </i>
    <i>
      <x v="5"/>
    </i>
    <i r="1">
      <x v="32"/>
    </i>
    <i r="1">
      <x v="33"/>
    </i>
    <i t="grand">
      <x/>
    </i>
  </rowItems>
  <colFields count="1">
    <field x="2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AL143" totalsRowShown="0" headerRowDxfId="43">
  <autoFilter ref="A2:AL143">
    <filterColumn colId="1"/>
    <filterColumn colId="36"/>
    <filterColumn colId="37"/>
  </autoFilter>
  <tableColumns count="38">
    <tableColumn id="1" name="Name"/>
    <tableColumn id="37" name="Gender"/>
    <tableColumn id="2" name="Time taken"/>
    <tableColumn id="3" name="Grade/50"/>
    <tableColumn id="4" name="#Match-1"/>
    <tableColumn id="5" name="#Match-2"/>
    <tableColumn id="6" name="#1"/>
    <tableColumn id="7" name="#2"/>
    <tableColumn id="8" name="#3" dataDxfId="42"/>
    <tableColumn id="9" name="#4"/>
    <tableColumn id="10" name="#5"/>
    <tableColumn id="11" name="#6"/>
    <tableColumn id="12" name="#7"/>
    <tableColumn id="13" name="#8"/>
    <tableColumn id="14" name="#9"/>
    <tableColumn id="15" name="#10" dataDxfId="41"/>
    <tableColumn id="16" name="#11"/>
    <tableColumn id="17" name="#12"/>
    <tableColumn id="18" name="#13"/>
    <tableColumn id="19" name="#14"/>
    <tableColumn id="20" name="#15"/>
    <tableColumn id="21" name="#16" dataDxfId="40"/>
    <tableColumn id="22" name="#17"/>
    <tableColumn id="23" name="#18"/>
    <tableColumn id="24" name="#19"/>
    <tableColumn id="25" name="#20"/>
    <tableColumn id="26" name="#21" dataDxfId="39"/>
    <tableColumn id="27" name="#22"/>
    <tableColumn id="28" name="#23"/>
    <tableColumn id="29" name="#24"/>
    <tableColumn id="30" name="#25"/>
    <tableColumn id="31" name="#26"/>
    <tableColumn id="32" name="#27"/>
    <tableColumn id="33" name="#28"/>
    <tableColumn id="34" name="#29"/>
    <tableColumn id="35" name="#30"/>
    <tableColumn id="36" name="Category" dataDxfId="22" dataCellStyle="Note"/>
    <tableColumn id="38" name="Category1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89" totalsRowShown="0" tableBorderDxfId="20">
  <autoFilter ref="A13:D89">
    <filterColumn colId="0">
      <filters>
        <filter val="Category 3"/>
      </filters>
    </filterColumn>
  </autoFilter>
  <tableColumns count="4">
    <tableColumn id="1" name="Category" dataDxfId="12">
      <calculatedColumnFormula>'Categories Report_0'!$A$8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4:D418" totalsRowShown="0" headerRowDxfId="18" dataDxfId="19">
  <autoFilter ref="A124:D418"/>
  <tableColumns count="4">
    <tableColumn id="1" name="Category" dataDxfId="11">
      <calculatedColumnFormula>'Categories Report_0'!$A$8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5:D126" totalsRowShown="0" tableBorderDxfId="33">
  <autoFilter ref="A15:D126">
    <filterColumn colId="0">
      <filters>
        <filter val="Category 1"/>
      </filters>
    </filterColumn>
  </autoFilter>
  <tableColumns count="4">
    <tableColumn id="1" name="Category" dataDxfId="32">
      <calculatedColumnFormula>'Categories Report'!$A$10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61:D577" totalsRowShown="0" headerRowDxfId="28" dataDxfId="27">
  <autoFilter ref="A161:D577"/>
  <tableColumns count="4">
    <tableColumn id="1" name="Category" dataDxfId="26">
      <calculatedColumnFormula>'Categories Report'!$A$10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4"/>
  <sheetViews>
    <sheetView workbookViewId="0">
      <pane ySplit="1" topLeftCell="A310" activePane="bottomLeft" state="frozen"/>
      <selection pane="bottomLeft" sqref="A1:AK310"/>
    </sheetView>
  </sheetViews>
  <sheetFormatPr defaultRowHeight="12.75"/>
  <cols>
    <col min="10" max="10" width="9.140625" style="6"/>
    <col min="17" max="17" width="9.140625" style="7"/>
    <col min="23" max="23" width="9.140625" style="6"/>
    <col min="28" max="28" width="9.140625" style="7"/>
  </cols>
  <sheetData>
    <row r="1" spans="1:38">
      <c r="A1" s="1" t="s">
        <v>0</v>
      </c>
      <c r="B1" s="1"/>
      <c r="C1" s="1"/>
      <c r="D1" s="1" t="s">
        <v>1</v>
      </c>
      <c r="E1" s="1" t="s">
        <v>2</v>
      </c>
      <c r="F1" s="11" t="s">
        <v>221</v>
      </c>
      <c r="G1" s="11" t="s">
        <v>222</v>
      </c>
      <c r="H1" s="11" t="s">
        <v>3</v>
      </c>
      <c r="I1" s="11" t="s">
        <v>4</v>
      </c>
      <c r="J1" s="12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4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2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4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" t="s">
        <v>33</v>
      </c>
    </row>
    <row r="2" spans="1:38">
      <c r="A2" t="s">
        <v>109</v>
      </c>
      <c r="D2">
        <v>1.1599999999999999</v>
      </c>
      <c r="E2">
        <v>23</v>
      </c>
      <c r="F2">
        <v>6</v>
      </c>
      <c r="G2">
        <v>0</v>
      </c>
      <c r="H2">
        <v>0</v>
      </c>
      <c r="I2">
        <v>1</v>
      </c>
      <c r="J2" s="6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 s="7">
        <v>1</v>
      </c>
      <c r="R2">
        <v>0</v>
      </c>
      <c r="S2">
        <v>0</v>
      </c>
      <c r="T2">
        <v>1</v>
      </c>
      <c r="U2">
        <v>1</v>
      </c>
      <c r="V2">
        <v>1</v>
      </c>
      <c r="W2" s="6">
        <v>1</v>
      </c>
      <c r="X2">
        <v>1</v>
      </c>
      <c r="Y2">
        <v>0</v>
      </c>
      <c r="Z2">
        <v>0</v>
      </c>
      <c r="AA2">
        <v>1</v>
      </c>
      <c r="AB2" s="7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 t="s">
        <v>38</v>
      </c>
    </row>
    <row r="3" spans="1:38">
      <c r="A3" t="s">
        <v>115</v>
      </c>
      <c r="D3">
        <v>1.1599999999999999</v>
      </c>
      <c r="E3">
        <v>11</v>
      </c>
      <c r="F3">
        <v>0</v>
      </c>
      <c r="G3">
        <v>2</v>
      </c>
      <c r="H3">
        <v>1</v>
      </c>
      <c r="I3">
        <v>0</v>
      </c>
      <c r="J3" s="6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7">
        <v>0</v>
      </c>
      <c r="R3">
        <v>1</v>
      </c>
      <c r="S3">
        <v>0</v>
      </c>
      <c r="T3">
        <v>0</v>
      </c>
      <c r="U3">
        <v>0</v>
      </c>
      <c r="V3">
        <v>1</v>
      </c>
      <c r="W3" s="6">
        <v>0</v>
      </c>
      <c r="X3">
        <v>1</v>
      </c>
      <c r="Y3">
        <v>1</v>
      </c>
      <c r="Z3">
        <v>0</v>
      </c>
      <c r="AA3">
        <v>0</v>
      </c>
      <c r="AB3" s="7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 t="s">
        <v>38</v>
      </c>
    </row>
    <row r="4" spans="1:38">
      <c r="A4" t="s">
        <v>108</v>
      </c>
      <c r="D4">
        <v>1.44</v>
      </c>
      <c r="E4">
        <v>14</v>
      </c>
      <c r="F4">
        <v>0</v>
      </c>
      <c r="G4">
        <v>1</v>
      </c>
      <c r="H4">
        <v>0</v>
      </c>
      <c r="I4">
        <v>0</v>
      </c>
      <c r="J4" s="6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 s="7">
        <v>0</v>
      </c>
      <c r="R4">
        <v>0</v>
      </c>
      <c r="S4">
        <v>1</v>
      </c>
      <c r="T4">
        <v>1</v>
      </c>
      <c r="U4">
        <v>1</v>
      </c>
      <c r="V4">
        <v>1</v>
      </c>
      <c r="W4" s="6">
        <v>1</v>
      </c>
      <c r="X4">
        <v>0</v>
      </c>
      <c r="Y4">
        <v>0</v>
      </c>
      <c r="Z4">
        <v>0</v>
      </c>
      <c r="AA4">
        <v>1</v>
      </c>
      <c r="AB4" s="7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 t="s">
        <v>38</v>
      </c>
    </row>
    <row r="5" spans="1:38">
      <c r="A5" t="s">
        <v>90</v>
      </c>
      <c r="D5">
        <v>2.37</v>
      </c>
      <c r="E5">
        <v>19</v>
      </c>
      <c r="F5">
        <v>4</v>
      </c>
      <c r="G5">
        <v>1</v>
      </c>
      <c r="H5">
        <v>0</v>
      </c>
      <c r="I5">
        <v>0</v>
      </c>
      <c r="J5" s="6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 s="7">
        <v>1</v>
      </c>
      <c r="R5">
        <v>0</v>
      </c>
      <c r="S5">
        <v>0</v>
      </c>
      <c r="T5">
        <v>0</v>
      </c>
      <c r="U5">
        <v>1</v>
      </c>
      <c r="V5">
        <v>1</v>
      </c>
      <c r="W5" s="6">
        <v>1</v>
      </c>
      <c r="X5">
        <v>1</v>
      </c>
      <c r="Y5">
        <v>0</v>
      </c>
      <c r="Z5">
        <v>0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 t="s">
        <v>38</v>
      </c>
    </row>
    <row r="6" spans="1:38">
      <c r="A6" t="s">
        <v>43</v>
      </c>
      <c r="D6">
        <v>3.3</v>
      </c>
      <c r="E6">
        <v>16</v>
      </c>
      <c r="F6">
        <v>0</v>
      </c>
      <c r="G6">
        <v>0</v>
      </c>
      <c r="H6">
        <v>0</v>
      </c>
      <c r="I6">
        <v>0</v>
      </c>
      <c r="J6" s="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7">
        <v>1</v>
      </c>
      <c r="R6">
        <v>0</v>
      </c>
      <c r="S6">
        <v>0</v>
      </c>
      <c r="T6">
        <v>1</v>
      </c>
      <c r="U6">
        <v>1</v>
      </c>
      <c r="V6">
        <v>1</v>
      </c>
      <c r="W6" s="6">
        <v>1</v>
      </c>
      <c r="X6">
        <v>1</v>
      </c>
      <c r="Y6">
        <v>0</v>
      </c>
      <c r="Z6">
        <v>0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 t="s">
        <v>38</v>
      </c>
    </row>
    <row r="7" spans="1:38">
      <c r="A7" t="s">
        <v>106</v>
      </c>
      <c r="D7">
        <v>4.3899999999999997</v>
      </c>
      <c r="E7">
        <v>15</v>
      </c>
      <c r="F7">
        <v>4</v>
      </c>
      <c r="G7">
        <v>0</v>
      </c>
      <c r="H7">
        <v>0</v>
      </c>
      <c r="I7">
        <v>1</v>
      </c>
      <c r="J7" s="6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7">
        <v>0</v>
      </c>
      <c r="R7">
        <v>0</v>
      </c>
      <c r="S7">
        <v>0</v>
      </c>
      <c r="T7">
        <v>0</v>
      </c>
      <c r="U7">
        <v>0</v>
      </c>
      <c r="V7">
        <v>0</v>
      </c>
      <c r="W7" s="6">
        <v>0</v>
      </c>
      <c r="X7">
        <v>0</v>
      </c>
      <c r="Y7">
        <v>1</v>
      </c>
      <c r="Z7">
        <v>0</v>
      </c>
      <c r="AA7">
        <v>0</v>
      </c>
      <c r="AB7" s="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1</v>
      </c>
      <c r="AL7" t="s">
        <v>38</v>
      </c>
    </row>
    <row r="8" spans="1:38">
      <c r="A8" t="s">
        <v>191</v>
      </c>
      <c r="D8">
        <v>4.3899999999999997</v>
      </c>
      <c r="E8">
        <v>50</v>
      </c>
      <c r="F8">
        <v>10</v>
      </c>
      <c r="G8">
        <v>10</v>
      </c>
      <c r="H8">
        <v>1</v>
      </c>
      <c r="I8">
        <v>1</v>
      </c>
      <c r="J8" s="6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7">
        <v>1</v>
      </c>
      <c r="R8">
        <v>1</v>
      </c>
      <c r="S8">
        <v>1</v>
      </c>
      <c r="T8">
        <v>1</v>
      </c>
      <c r="U8">
        <v>1</v>
      </c>
      <c r="V8">
        <v>1</v>
      </c>
      <c r="W8" s="6">
        <v>1</v>
      </c>
      <c r="X8">
        <v>1</v>
      </c>
      <c r="Y8">
        <v>1</v>
      </c>
      <c r="Z8">
        <v>1</v>
      </c>
      <c r="AA8">
        <v>1</v>
      </c>
      <c r="AB8" s="7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 t="s">
        <v>35</v>
      </c>
    </row>
    <row r="9" spans="1:38">
      <c r="A9" t="s">
        <v>176</v>
      </c>
      <c r="D9">
        <v>5.18</v>
      </c>
      <c r="E9">
        <v>42</v>
      </c>
      <c r="F9">
        <v>10</v>
      </c>
      <c r="G9">
        <v>7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>
        <v>0</v>
      </c>
      <c r="S9">
        <v>0</v>
      </c>
      <c r="T9">
        <v>1</v>
      </c>
      <c r="U9">
        <v>1</v>
      </c>
      <c r="V9">
        <v>1</v>
      </c>
      <c r="W9" s="6">
        <v>1</v>
      </c>
      <c r="X9">
        <v>1</v>
      </c>
      <c r="Y9">
        <v>1</v>
      </c>
      <c r="Z9">
        <v>1</v>
      </c>
      <c r="AA9">
        <v>1</v>
      </c>
      <c r="AB9" s="7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0</v>
      </c>
      <c r="AK9">
        <v>0</v>
      </c>
      <c r="AL9" t="s">
        <v>42</v>
      </c>
    </row>
    <row r="10" spans="1:38">
      <c r="A10" t="s">
        <v>189</v>
      </c>
      <c r="D10">
        <v>5.19</v>
      </c>
      <c r="E10">
        <v>50</v>
      </c>
      <c r="F10">
        <v>10</v>
      </c>
      <c r="G10">
        <v>10</v>
      </c>
      <c r="H10">
        <v>1</v>
      </c>
      <c r="I10">
        <v>1</v>
      </c>
      <c r="J10" s="6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>
        <v>1</v>
      </c>
      <c r="S10">
        <v>1</v>
      </c>
      <c r="T10">
        <v>1</v>
      </c>
      <c r="U10">
        <v>1</v>
      </c>
      <c r="V10">
        <v>1</v>
      </c>
      <c r="W10" s="6">
        <v>1</v>
      </c>
      <c r="X10">
        <v>1</v>
      </c>
      <c r="Y10">
        <v>1</v>
      </c>
      <c r="Z10">
        <v>1</v>
      </c>
      <c r="AA10">
        <v>1</v>
      </c>
      <c r="AB10" s="7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 t="s">
        <v>35</v>
      </c>
    </row>
    <row r="11" spans="1:38">
      <c r="A11" t="s">
        <v>44</v>
      </c>
      <c r="D11">
        <v>5.2</v>
      </c>
      <c r="E11">
        <v>21</v>
      </c>
      <c r="F11">
        <v>4</v>
      </c>
      <c r="G11">
        <v>3</v>
      </c>
      <c r="H11">
        <v>0</v>
      </c>
      <c r="I11">
        <v>1</v>
      </c>
      <c r="J11" s="6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 s="7">
        <v>1</v>
      </c>
      <c r="R11">
        <v>0</v>
      </c>
      <c r="S11">
        <v>1</v>
      </c>
      <c r="T11">
        <v>0</v>
      </c>
      <c r="U11">
        <v>1</v>
      </c>
      <c r="V11">
        <v>1</v>
      </c>
      <c r="W11" s="6">
        <v>0</v>
      </c>
      <c r="X11">
        <v>0</v>
      </c>
      <c r="Y11">
        <v>1</v>
      </c>
      <c r="Z11">
        <v>0</v>
      </c>
      <c r="AA11">
        <v>0</v>
      </c>
      <c r="AB11" s="7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 t="s">
        <v>38</v>
      </c>
    </row>
    <row r="12" spans="1:38">
      <c r="A12" t="s">
        <v>101</v>
      </c>
      <c r="D12">
        <v>5.25</v>
      </c>
      <c r="E12">
        <v>39</v>
      </c>
      <c r="F12">
        <v>10</v>
      </c>
      <c r="G12">
        <v>6</v>
      </c>
      <c r="H12">
        <v>1</v>
      </c>
      <c r="I12">
        <v>0</v>
      </c>
      <c r="J12" s="6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 s="7">
        <v>1</v>
      </c>
      <c r="R12">
        <v>1</v>
      </c>
      <c r="S12">
        <v>0</v>
      </c>
      <c r="T12">
        <v>0</v>
      </c>
      <c r="U12">
        <v>1</v>
      </c>
      <c r="V12">
        <v>1</v>
      </c>
      <c r="W12" s="6">
        <v>1</v>
      </c>
      <c r="X12">
        <v>1</v>
      </c>
      <c r="Y12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 t="s">
        <v>42</v>
      </c>
    </row>
    <row r="13" spans="1:38">
      <c r="A13" t="s">
        <v>180</v>
      </c>
      <c r="D13">
        <v>5.34</v>
      </c>
      <c r="E13">
        <v>50</v>
      </c>
      <c r="F13">
        <v>10</v>
      </c>
      <c r="G13">
        <v>10</v>
      </c>
      <c r="H13">
        <v>1</v>
      </c>
      <c r="I13">
        <v>1</v>
      </c>
      <c r="J13" s="6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7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6">
        <v>1</v>
      </c>
      <c r="X13">
        <v>1</v>
      </c>
      <c r="Y13">
        <v>1</v>
      </c>
      <c r="Z13">
        <v>1</v>
      </c>
      <c r="AA13">
        <v>1</v>
      </c>
      <c r="AB13" s="7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 t="s">
        <v>35</v>
      </c>
    </row>
    <row r="14" spans="1:38">
      <c r="A14" t="s">
        <v>45</v>
      </c>
      <c r="D14">
        <v>5.42</v>
      </c>
      <c r="E14">
        <v>47</v>
      </c>
      <c r="F14">
        <v>10</v>
      </c>
      <c r="G14">
        <v>10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7">
        <v>1</v>
      </c>
      <c r="R14">
        <v>0</v>
      </c>
      <c r="S14">
        <v>1</v>
      </c>
      <c r="T14">
        <v>1</v>
      </c>
      <c r="U14">
        <v>1</v>
      </c>
      <c r="V14">
        <v>1</v>
      </c>
      <c r="W14" s="6">
        <v>0</v>
      </c>
      <c r="X14">
        <v>1</v>
      </c>
      <c r="Y14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 t="s">
        <v>35</v>
      </c>
    </row>
    <row r="15" spans="1:38">
      <c r="A15" t="s">
        <v>41</v>
      </c>
      <c r="D15">
        <v>5.56</v>
      </c>
      <c r="E15">
        <v>40</v>
      </c>
      <c r="F15">
        <v>10</v>
      </c>
      <c r="G15">
        <v>8</v>
      </c>
      <c r="H15">
        <v>1</v>
      </c>
      <c r="I15">
        <v>0</v>
      </c>
      <c r="J15" s="6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>
        <v>0</v>
      </c>
      <c r="S15">
        <v>0</v>
      </c>
      <c r="T15">
        <v>0</v>
      </c>
      <c r="U15">
        <v>1</v>
      </c>
      <c r="V15">
        <v>1</v>
      </c>
      <c r="W15" s="6">
        <v>1</v>
      </c>
      <c r="X15">
        <v>1</v>
      </c>
      <c r="Y15">
        <v>1</v>
      </c>
      <c r="Z15">
        <v>0</v>
      </c>
      <c r="AA15">
        <v>1</v>
      </c>
      <c r="AB15" s="7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 t="s">
        <v>42</v>
      </c>
    </row>
    <row r="16" spans="1:38">
      <c r="A16" t="s">
        <v>117</v>
      </c>
      <c r="D16">
        <v>6.4</v>
      </c>
      <c r="E16">
        <v>31</v>
      </c>
      <c r="F16">
        <v>6</v>
      </c>
      <c r="G16">
        <v>6</v>
      </c>
      <c r="H16">
        <v>0</v>
      </c>
      <c r="I16">
        <v>1</v>
      </c>
      <c r="J16" s="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 s="7">
        <v>1</v>
      </c>
      <c r="R16">
        <v>0</v>
      </c>
      <c r="S16">
        <v>0</v>
      </c>
      <c r="T16">
        <v>1</v>
      </c>
      <c r="U16">
        <v>1</v>
      </c>
      <c r="V16">
        <v>1</v>
      </c>
      <c r="W16" s="6">
        <v>1</v>
      </c>
      <c r="X16">
        <v>1</v>
      </c>
      <c r="Y16">
        <v>0</v>
      </c>
      <c r="Z16">
        <v>0</v>
      </c>
      <c r="AA16">
        <v>1</v>
      </c>
      <c r="AB16" s="7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0</v>
      </c>
      <c r="AL16" t="s">
        <v>68</v>
      </c>
    </row>
    <row r="17" spans="1:38">
      <c r="A17" t="s">
        <v>192</v>
      </c>
      <c r="D17">
        <v>6.6</v>
      </c>
      <c r="E17">
        <v>50</v>
      </c>
      <c r="F17">
        <v>10</v>
      </c>
      <c r="G17">
        <v>10</v>
      </c>
      <c r="H17">
        <v>1</v>
      </c>
      <c r="I17">
        <v>1</v>
      </c>
      <c r="J17" s="6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6">
        <v>1</v>
      </c>
      <c r="X17">
        <v>1</v>
      </c>
      <c r="Y17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 t="s">
        <v>35</v>
      </c>
    </row>
    <row r="18" spans="1:38">
      <c r="A18" t="s">
        <v>86</v>
      </c>
      <c r="D18">
        <v>7.32</v>
      </c>
      <c r="E18">
        <v>17</v>
      </c>
      <c r="F18">
        <v>0</v>
      </c>
      <c r="G18">
        <v>1</v>
      </c>
      <c r="H18">
        <v>0</v>
      </c>
      <c r="I18">
        <v>1</v>
      </c>
      <c r="J18" s="6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 s="7">
        <v>0</v>
      </c>
      <c r="R18">
        <v>0</v>
      </c>
      <c r="S18">
        <v>0</v>
      </c>
      <c r="T18">
        <v>1</v>
      </c>
      <c r="U18">
        <v>1</v>
      </c>
      <c r="V18">
        <v>1</v>
      </c>
      <c r="W18" s="6">
        <v>1</v>
      </c>
      <c r="X18">
        <v>1</v>
      </c>
      <c r="Y18">
        <v>0</v>
      </c>
      <c r="Z18">
        <v>0</v>
      </c>
      <c r="AA18">
        <v>1</v>
      </c>
      <c r="AB18" s="7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 t="s">
        <v>38</v>
      </c>
    </row>
    <row r="19" spans="1:38">
      <c r="A19" t="s">
        <v>40</v>
      </c>
      <c r="D19">
        <v>7.35</v>
      </c>
      <c r="E19">
        <v>50</v>
      </c>
      <c r="F19">
        <v>10</v>
      </c>
      <c r="G19">
        <v>10</v>
      </c>
      <c r="H19">
        <v>1</v>
      </c>
      <c r="I19">
        <v>1</v>
      </c>
      <c r="J19" s="6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s="7">
        <v>1</v>
      </c>
      <c r="R19">
        <v>1</v>
      </c>
      <c r="S19">
        <v>1</v>
      </c>
      <c r="T19">
        <v>1</v>
      </c>
      <c r="U19">
        <v>1</v>
      </c>
      <c r="V19">
        <v>1</v>
      </c>
      <c r="W19" s="6">
        <v>1</v>
      </c>
      <c r="X19">
        <v>1</v>
      </c>
      <c r="Y1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 t="s">
        <v>35</v>
      </c>
    </row>
    <row r="20" spans="1:38">
      <c r="A20" t="s">
        <v>193</v>
      </c>
      <c r="D20">
        <v>7.45</v>
      </c>
      <c r="E20">
        <v>46</v>
      </c>
      <c r="F20">
        <v>10</v>
      </c>
      <c r="G20">
        <v>10</v>
      </c>
      <c r="H20">
        <v>1</v>
      </c>
      <c r="I20">
        <v>0</v>
      </c>
      <c r="J20" s="6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7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6">
        <v>1</v>
      </c>
      <c r="X20">
        <v>1</v>
      </c>
      <c r="Y20">
        <v>0</v>
      </c>
      <c r="Z20">
        <v>1</v>
      </c>
      <c r="AA20">
        <v>1</v>
      </c>
      <c r="AB20" s="7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1</v>
      </c>
      <c r="AL20" t="s">
        <v>35</v>
      </c>
    </row>
    <row r="21" spans="1:38">
      <c r="A21" t="s">
        <v>124</v>
      </c>
      <c r="D21">
        <v>7.47</v>
      </c>
      <c r="E21">
        <v>48</v>
      </c>
      <c r="F21">
        <v>10</v>
      </c>
      <c r="G21">
        <v>10</v>
      </c>
      <c r="H21">
        <v>1</v>
      </c>
      <c r="I21">
        <v>1</v>
      </c>
      <c r="J21" s="6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6">
        <v>1</v>
      </c>
      <c r="X21">
        <v>1</v>
      </c>
      <c r="Y21">
        <v>1</v>
      </c>
      <c r="Z21">
        <v>1</v>
      </c>
      <c r="AA21">
        <v>1</v>
      </c>
      <c r="AB21" s="7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 t="s">
        <v>35</v>
      </c>
    </row>
    <row r="22" spans="1:38">
      <c r="A22" t="s">
        <v>92</v>
      </c>
      <c r="D22">
        <v>8</v>
      </c>
      <c r="E22">
        <v>46</v>
      </c>
      <c r="F22">
        <v>10</v>
      </c>
      <c r="G22">
        <v>10</v>
      </c>
      <c r="H22">
        <v>1</v>
      </c>
      <c r="I22">
        <v>1</v>
      </c>
      <c r="J22" s="6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 s="7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6">
        <v>1</v>
      </c>
      <c r="X22">
        <v>1</v>
      </c>
      <c r="Y22">
        <v>1</v>
      </c>
      <c r="Z22">
        <v>1</v>
      </c>
      <c r="AA22">
        <v>1</v>
      </c>
      <c r="AB22" s="7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1</v>
      </c>
      <c r="AK22">
        <v>1</v>
      </c>
      <c r="AL22" t="s">
        <v>35</v>
      </c>
    </row>
    <row r="23" spans="1:38">
      <c r="A23" t="s">
        <v>137</v>
      </c>
      <c r="D23">
        <v>8.11</v>
      </c>
      <c r="E23">
        <v>35</v>
      </c>
      <c r="F23">
        <v>6</v>
      </c>
      <c r="G23">
        <v>5</v>
      </c>
      <c r="H23">
        <v>1</v>
      </c>
      <c r="I23">
        <v>1</v>
      </c>
      <c r="J23" s="6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7">
        <v>0</v>
      </c>
      <c r="R23">
        <v>1</v>
      </c>
      <c r="S23">
        <v>0</v>
      </c>
      <c r="T23">
        <v>1</v>
      </c>
      <c r="U23">
        <v>1</v>
      </c>
      <c r="V23">
        <v>1</v>
      </c>
      <c r="W23" s="6">
        <v>1</v>
      </c>
      <c r="X23">
        <v>1</v>
      </c>
      <c r="Y23">
        <v>1</v>
      </c>
      <c r="Z23">
        <v>1</v>
      </c>
      <c r="AA23">
        <v>1</v>
      </c>
      <c r="AB23" s="7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 t="s">
        <v>68</v>
      </c>
    </row>
    <row r="24" spans="1:38">
      <c r="A24" t="s">
        <v>171</v>
      </c>
      <c r="D24">
        <v>8.14</v>
      </c>
      <c r="E24">
        <v>50</v>
      </c>
      <c r="F24">
        <v>10</v>
      </c>
      <c r="G24">
        <v>10</v>
      </c>
      <c r="H24">
        <v>1</v>
      </c>
      <c r="I24">
        <v>1</v>
      </c>
      <c r="J24" s="6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1</v>
      </c>
      <c r="R24">
        <v>1</v>
      </c>
      <c r="S24">
        <v>1</v>
      </c>
      <c r="T24">
        <v>1</v>
      </c>
      <c r="U24">
        <v>1</v>
      </c>
      <c r="V24">
        <v>1</v>
      </c>
      <c r="W24" s="6">
        <v>1</v>
      </c>
      <c r="X24">
        <v>1</v>
      </c>
      <c r="Y24">
        <v>1</v>
      </c>
      <c r="Z24">
        <v>1</v>
      </c>
      <c r="AA24">
        <v>1</v>
      </c>
      <c r="AB24" s="7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t="s">
        <v>35</v>
      </c>
    </row>
    <row r="25" spans="1:38">
      <c r="A25" t="s">
        <v>58</v>
      </c>
      <c r="D25">
        <v>8.2100000000000009</v>
      </c>
      <c r="E25">
        <v>50</v>
      </c>
      <c r="F25">
        <v>10</v>
      </c>
      <c r="G25">
        <v>10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6">
        <v>1</v>
      </c>
      <c r="X25">
        <v>1</v>
      </c>
      <c r="Y25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 t="s">
        <v>35</v>
      </c>
    </row>
    <row r="26" spans="1:38">
      <c r="A26" t="s">
        <v>146</v>
      </c>
      <c r="D26">
        <v>8.25</v>
      </c>
      <c r="E26">
        <v>49</v>
      </c>
      <c r="F26">
        <v>10</v>
      </c>
      <c r="G26">
        <v>10</v>
      </c>
      <c r="H26">
        <v>1</v>
      </c>
      <c r="I26">
        <v>1</v>
      </c>
      <c r="J26" s="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 s="7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6">
        <v>1</v>
      </c>
      <c r="X26">
        <v>1</v>
      </c>
      <c r="Y26">
        <v>1</v>
      </c>
      <c r="Z26">
        <v>1</v>
      </c>
      <c r="AA26">
        <v>1</v>
      </c>
      <c r="AB26" s="7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 t="s">
        <v>35</v>
      </c>
    </row>
    <row r="27" spans="1:38">
      <c r="A27" t="s">
        <v>136</v>
      </c>
      <c r="D27">
        <v>8.33</v>
      </c>
      <c r="E27">
        <v>39</v>
      </c>
      <c r="F27">
        <v>6</v>
      </c>
      <c r="G27">
        <v>7</v>
      </c>
      <c r="H27">
        <v>1</v>
      </c>
      <c r="I27">
        <v>1</v>
      </c>
      <c r="J27" s="6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 s="7">
        <v>0</v>
      </c>
      <c r="R27">
        <v>1</v>
      </c>
      <c r="S27">
        <v>1</v>
      </c>
      <c r="T27">
        <v>1</v>
      </c>
      <c r="U27">
        <v>1</v>
      </c>
      <c r="V27">
        <v>1</v>
      </c>
      <c r="W27" s="6">
        <v>1</v>
      </c>
      <c r="X27">
        <v>1</v>
      </c>
      <c r="Y27">
        <v>1</v>
      </c>
      <c r="Z27">
        <v>1</v>
      </c>
      <c r="AA27">
        <v>1</v>
      </c>
      <c r="AB27" s="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1</v>
      </c>
      <c r="AL27" t="s">
        <v>42</v>
      </c>
    </row>
    <row r="28" spans="1:38">
      <c r="A28" t="s">
        <v>170</v>
      </c>
      <c r="D28">
        <v>8.36</v>
      </c>
      <c r="E28">
        <v>47</v>
      </c>
      <c r="F28">
        <v>10</v>
      </c>
      <c r="G28">
        <v>10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s="7">
        <v>1</v>
      </c>
      <c r="R28">
        <v>1</v>
      </c>
      <c r="S28">
        <v>1</v>
      </c>
      <c r="T28">
        <v>1</v>
      </c>
      <c r="U28">
        <v>1</v>
      </c>
      <c r="V28">
        <v>1</v>
      </c>
      <c r="W28" s="6">
        <v>1</v>
      </c>
      <c r="X28">
        <v>1</v>
      </c>
      <c r="Y28">
        <v>1</v>
      </c>
      <c r="Z28">
        <v>1</v>
      </c>
      <c r="AA28">
        <v>1</v>
      </c>
      <c r="AB28" s="7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1</v>
      </c>
      <c r="AL28" t="s">
        <v>35</v>
      </c>
    </row>
    <row r="29" spans="1:38">
      <c r="A29" t="s">
        <v>39</v>
      </c>
      <c r="D29">
        <v>8.6</v>
      </c>
      <c r="E29">
        <v>43</v>
      </c>
      <c r="F29">
        <v>10</v>
      </c>
      <c r="G29">
        <v>8</v>
      </c>
      <c r="H29">
        <v>1</v>
      </c>
      <c r="I29">
        <v>0</v>
      </c>
      <c r="J29" s="6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7">
        <v>1</v>
      </c>
      <c r="R29">
        <v>0</v>
      </c>
      <c r="S29">
        <v>0</v>
      </c>
      <c r="T29">
        <v>1</v>
      </c>
      <c r="U29">
        <v>0</v>
      </c>
      <c r="V29">
        <v>1</v>
      </c>
      <c r="W29" s="6">
        <v>1</v>
      </c>
      <c r="X29">
        <v>1</v>
      </c>
      <c r="Y29">
        <v>1</v>
      </c>
      <c r="Z29">
        <v>1</v>
      </c>
      <c r="AA29">
        <v>1</v>
      </c>
      <c r="AB29" s="7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 t="s">
        <v>35</v>
      </c>
    </row>
    <row r="30" spans="1:38">
      <c r="A30" t="s">
        <v>134</v>
      </c>
      <c r="D30">
        <v>8.8000000000000007</v>
      </c>
      <c r="E30">
        <v>49</v>
      </c>
      <c r="F30">
        <v>10</v>
      </c>
      <c r="G30">
        <v>10</v>
      </c>
      <c r="H30">
        <v>1</v>
      </c>
      <c r="I30">
        <v>1</v>
      </c>
      <c r="J30" s="6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7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6">
        <v>1</v>
      </c>
      <c r="X30">
        <v>1</v>
      </c>
      <c r="Y30">
        <v>1</v>
      </c>
      <c r="Z30">
        <v>1</v>
      </c>
      <c r="AA30">
        <v>1</v>
      </c>
      <c r="AB30" s="7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 t="s">
        <v>35</v>
      </c>
    </row>
    <row r="31" spans="1:38">
      <c r="A31" t="s">
        <v>147</v>
      </c>
      <c r="D31">
        <v>9</v>
      </c>
      <c r="E31">
        <v>32</v>
      </c>
      <c r="F31">
        <v>10</v>
      </c>
      <c r="G31">
        <v>7</v>
      </c>
      <c r="H31">
        <v>0</v>
      </c>
      <c r="I31">
        <v>0</v>
      </c>
      <c r="J31" s="6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 s="7">
        <v>1</v>
      </c>
      <c r="R31">
        <v>0</v>
      </c>
      <c r="S31">
        <v>1</v>
      </c>
      <c r="T31">
        <v>0</v>
      </c>
      <c r="U31">
        <v>1</v>
      </c>
      <c r="V31">
        <v>1</v>
      </c>
      <c r="W31" s="6">
        <v>1</v>
      </c>
      <c r="X31">
        <v>0</v>
      </c>
      <c r="Y31">
        <v>1</v>
      </c>
      <c r="Z31">
        <v>1</v>
      </c>
      <c r="AA31">
        <v>0</v>
      </c>
      <c r="AB31" s="7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 t="s">
        <v>68</v>
      </c>
    </row>
    <row r="32" spans="1:38">
      <c r="A32" t="s">
        <v>114</v>
      </c>
      <c r="D32">
        <v>9.24</v>
      </c>
      <c r="E32">
        <v>49</v>
      </c>
      <c r="F32">
        <v>10</v>
      </c>
      <c r="G32">
        <v>10</v>
      </c>
      <c r="H32">
        <v>1</v>
      </c>
      <c r="I32">
        <v>1</v>
      </c>
      <c r="J32" s="6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7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6">
        <v>1</v>
      </c>
      <c r="X32">
        <v>1</v>
      </c>
      <c r="Y32">
        <v>1</v>
      </c>
      <c r="Z32">
        <v>1</v>
      </c>
      <c r="AA32">
        <v>1</v>
      </c>
      <c r="AB32" s="7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 t="s">
        <v>35</v>
      </c>
    </row>
    <row r="33" spans="1:38">
      <c r="A33" t="s">
        <v>185</v>
      </c>
      <c r="D33">
        <v>9.2899999999999991</v>
      </c>
      <c r="E33">
        <v>50</v>
      </c>
      <c r="F33">
        <v>10</v>
      </c>
      <c r="G33">
        <v>10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7">
        <v>1</v>
      </c>
      <c r="R33">
        <v>1</v>
      </c>
      <c r="S33">
        <v>1</v>
      </c>
      <c r="T33">
        <v>1</v>
      </c>
      <c r="U33">
        <v>1</v>
      </c>
      <c r="V33">
        <v>1</v>
      </c>
      <c r="W33" s="6">
        <v>1</v>
      </c>
      <c r="X33">
        <v>1</v>
      </c>
      <c r="Y33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 t="s">
        <v>35</v>
      </c>
    </row>
    <row r="34" spans="1:38">
      <c r="A34" t="s">
        <v>153</v>
      </c>
      <c r="D34">
        <v>9.35</v>
      </c>
      <c r="E34">
        <v>48</v>
      </c>
      <c r="F34">
        <v>10</v>
      </c>
      <c r="G34">
        <v>10</v>
      </c>
      <c r="H34">
        <v>1</v>
      </c>
      <c r="I34">
        <v>1</v>
      </c>
      <c r="J34" s="6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7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6">
        <v>1</v>
      </c>
      <c r="X34">
        <v>1</v>
      </c>
      <c r="Y34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1</v>
      </c>
      <c r="AL34" t="s">
        <v>35</v>
      </c>
    </row>
    <row r="35" spans="1:38">
      <c r="A35" t="s">
        <v>95</v>
      </c>
      <c r="D35">
        <v>9.4700000000000006</v>
      </c>
      <c r="E35">
        <v>48</v>
      </c>
      <c r="F35">
        <v>10</v>
      </c>
      <c r="G35">
        <v>10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7">
        <v>1</v>
      </c>
      <c r="R35">
        <v>1</v>
      </c>
      <c r="S35">
        <v>0</v>
      </c>
      <c r="T35">
        <v>1</v>
      </c>
      <c r="U35">
        <v>1</v>
      </c>
      <c r="V35">
        <v>1</v>
      </c>
      <c r="W35" s="6">
        <v>1</v>
      </c>
      <c r="X35">
        <v>1</v>
      </c>
      <c r="Y35">
        <v>1</v>
      </c>
      <c r="Z35">
        <v>1</v>
      </c>
      <c r="AA35">
        <v>1</v>
      </c>
      <c r="AB35" s="7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 t="s">
        <v>35</v>
      </c>
    </row>
    <row r="36" spans="1:38">
      <c r="A36" t="s">
        <v>59</v>
      </c>
      <c r="D36">
        <v>9.51</v>
      </c>
      <c r="E36">
        <v>46</v>
      </c>
      <c r="F36">
        <v>10</v>
      </c>
      <c r="G36">
        <v>8</v>
      </c>
      <c r="H36">
        <v>1</v>
      </c>
      <c r="I36">
        <v>1</v>
      </c>
      <c r="J36" s="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 s="7">
        <v>1</v>
      </c>
      <c r="R36">
        <v>1</v>
      </c>
      <c r="S36">
        <v>1</v>
      </c>
      <c r="T36">
        <v>1</v>
      </c>
      <c r="U36">
        <v>1</v>
      </c>
      <c r="V36">
        <v>1</v>
      </c>
      <c r="W36" s="6">
        <v>1</v>
      </c>
      <c r="X36">
        <v>1</v>
      </c>
      <c r="Y36">
        <v>1</v>
      </c>
      <c r="Z36">
        <v>1</v>
      </c>
      <c r="AA36">
        <v>1</v>
      </c>
      <c r="AB36" s="7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 t="s">
        <v>35</v>
      </c>
    </row>
    <row r="37" spans="1:38">
      <c r="A37" t="s">
        <v>61</v>
      </c>
      <c r="D37">
        <v>9.5299999999999994</v>
      </c>
      <c r="E37">
        <v>49</v>
      </c>
      <c r="F37">
        <v>10</v>
      </c>
      <c r="G37">
        <v>10</v>
      </c>
      <c r="H37">
        <v>1</v>
      </c>
      <c r="I37">
        <v>1</v>
      </c>
      <c r="J37" s="6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 s="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6">
        <v>1</v>
      </c>
      <c r="X37">
        <v>1</v>
      </c>
      <c r="Y37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  <c r="AL37" t="s">
        <v>35</v>
      </c>
    </row>
    <row r="38" spans="1:38">
      <c r="A38" t="s">
        <v>178</v>
      </c>
      <c r="D38">
        <v>9.57</v>
      </c>
      <c r="E38">
        <v>48</v>
      </c>
      <c r="F38">
        <v>10</v>
      </c>
      <c r="G38">
        <v>10</v>
      </c>
      <c r="H38">
        <v>1</v>
      </c>
      <c r="I38">
        <v>1</v>
      </c>
      <c r="J38" s="6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 s="7">
        <v>1</v>
      </c>
      <c r="R38">
        <v>1</v>
      </c>
      <c r="S38">
        <v>1</v>
      </c>
      <c r="T38">
        <v>1</v>
      </c>
      <c r="U38">
        <v>1</v>
      </c>
      <c r="V38">
        <v>1</v>
      </c>
      <c r="W38" s="6">
        <v>1</v>
      </c>
      <c r="X38">
        <v>1</v>
      </c>
      <c r="Y38">
        <v>1</v>
      </c>
      <c r="Z38">
        <v>1</v>
      </c>
      <c r="AA38">
        <v>1</v>
      </c>
      <c r="AB38" s="7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1</v>
      </c>
      <c r="AK38">
        <v>1</v>
      </c>
      <c r="AL38" t="s">
        <v>35</v>
      </c>
    </row>
    <row r="39" spans="1:38" s="2" customFormat="1">
      <c r="J39" s="6"/>
      <c r="Q39" s="7"/>
      <c r="W39" s="6"/>
      <c r="AB39" s="7"/>
    </row>
    <row r="40" spans="1:38" s="3" customFormat="1">
      <c r="A40" s="4" t="s">
        <v>196</v>
      </c>
      <c r="J40" s="6"/>
      <c r="Q40" s="7"/>
      <c r="W40" s="6"/>
      <c r="AB40" s="7"/>
    </row>
    <row r="41" spans="1:38">
      <c r="A41" t="s">
        <v>197</v>
      </c>
      <c r="F41">
        <f>COUNT(D2:D38)</f>
        <v>37</v>
      </c>
      <c r="I41" s="5"/>
      <c r="K41" s="5"/>
      <c r="L41" s="5"/>
      <c r="M41" s="5"/>
    </row>
    <row r="42" spans="1:38">
      <c r="A42" t="s">
        <v>198</v>
      </c>
      <c r="F42">
        <f>AVERAGE(D2:D38)</f>
        <v>6.6945945945945953</v>
      </c>
      <c r="I42" s="5"/>
      <c r="K42" s="5"/>
      <c r="L42" s="5"/>
      <c r="M42" s="5"/>
    </row>
    <row r="43" spans="1:38">
      <c r="A43" t="s">
        <v>199</v>
      </c>
      <c r="F43">
        <f>AVERAGE(E2:E38)</f>
        <v>39.378378378378379</v>
      </c>
      <c r="I43" s="5"/>
      <c r="K43" s="5"/>
      <c r="L43" s="5"/>
      <c r="M43" s="5"/>
    </row>
    <row r="44" spans="1:38">
      <c r="A44" t="s">
        <v>200</v>
      </c>
      <c r="H44">
        <f>COUNTIF(H2:H39,"=1")</f>
        <v>28</v>
      </c>
      <c r="I44">
        <f t="shared" ref="I44:AK44" si="0">COUNTIF(I2:I39,"=1")</f>
        <v>28</v>
      </c>
      <c r="J44">
        <f t="shared" si="0"/>
        <v>27</v>
      </c>
      <c r="K44">
        <f t="shared" si="0"/>
        <v>28</v>
      </c>
      <c r="L44">
        <f t="shared" si="0"/>
        <v>23</v>
      </c>
      <c r="M44">
        <f t="shared" si="0"/>
        <v>29</v>
      </c>
      <c r="N44">
        <f t="shared" si="0"/>
        <v>30</v>
      </c>
      <c r="O44">
        <f t="shared" si="0"/>
        <v>34</v>
      </c>
      <c r="P44">
        <f t="shared" si="0"/>
        <v>32</v>
      </c>
      <c r="Q44">
        <f>COUNTIF(Q2:Q38,"=1")</f>
        <v>31</v>
      </c>
      <c r="R44">
        <f t="shared" si="0"/>
        <v>24</v>
      </c>
      <c r="S44">
        <f t="shared" si="0"/>
        <v>24</v>
      </c>
      <c r="T44">
        <f t="shared" si="0"/>
        <v>30</v>
      </c>
      <c r="U44">
        <f t="shared" si="0"/>
        <v>34</v>
      </c>
      <c r="V44">
        <f t="shared" si="0"/>
        <v>36</v>
      </c>
      <c r="W44">
        <f t="shared" si="0"/>
        <v>33</v>
      </c>
      <c r="X44">
        <f t="shared" si="0"/>
        <v>33</v>
      </c>
      <c r="Y44">
        <f t="shared" si="0"/>
        <v>30</v>
      </c>
      <c r="Z44">
        <f t="shared" si="0"/>
        <v>27</v>
      </c>
      <c r="AA44">
        <f t="shared" si="0"/>
        <v>33</v>
      </c>
      <c r="AB44">
        <f t="shared" si="0"/>
        <v>34</v>
      </c>
      <c r="AC44">
        <f t="shared" si="0"/>
        <v>35</v>
      </c>
      <c r="AD44">
        <f t="shared" si="0"/>
        <v>34</v>
      </c>
      <c r="AE44">
        <f t="shared" si="0"/>
        <v>35</v>
      </c>
      <c r="AF44">
        <f t="shared" si="0"/>
        <v>25</v>
      </c>
      <c r="AG44">
        <f t="shared" si="0"/>
        <v>34</v>
      </c>
      <c r="AH44">
        <f t="shared" si="0"/>
        <v>27</v>
      </c>
      <c r="AI44">
        <f t="shared" si="0"/>
        <v>21</v>
      </c>
      <c r="AJ44">
        <f t="shared" si="0"/>
        <v>27</v>
      </c>
      <c r="AK44">
        <f t="shared" si="0"/>
        <v>25</v>
      </c>
    </row>
    <row r="45" spans="1:38">
      <c r="I45" s="5"/>
      <c r="K45" s="5"/>
      <c r="L45" s="5"/>
      <c r="M45" s="5"/>
    </row>
    <row r="46" spans="1:38">
      <c r="A46" s="8" t="s">
        <v>201</v>
      </c>
      <c r="H46" s="8" t="s">
        <v>202</v>
      </c>
      <c r="I46" s="5"/>
      <c r="K46" s="5"/>
      <c r="L46" s="5"/>
      <c r="M46" s="5"/>
    </row>
    <row r="47" spans="1:38">
      <c r="A47" t="s">
        <v>203</v>
      </c>
      <c r="F47">
        <f>SUM(J44,W44)</f>
        <v>60</v>
      </c>
      <c r="H47">
        <f>2*F41</f>
        <v>74</v>
      </c>
      <c r="J47" s="13" t="s">
        <v>204</v>
      </c>
      <c r="K47" s="5"/>
      <c r="M47" s="5"/>
    </row>
    <row r="48" spans="1:38">
      <c r="A48" t="s">
        <v>205</v>
      </c>
      <c r="F48">
        <f>SUM(H44:I44,K44:P44,R44:V44,X44:AA44)</f>
        <v>503</v>
      </c>
      <c r="H48">
        <f>17*F41</f>
        <v>629</v>
      </c>
      <c r="I48" s="5"/>
      <c r="J48" s="13" t="s">
        <v>224</v>
      </c>
      <c r="K48" s="5"/>
      <c r="L48" s="5"/>
      <c r="M48" s="5"/>
    </row>
    <row r="49" spans="1:13">
      <c r="A49" t="s">
        <v>206</v>
      </c>
      <c r="F49">
        <f>Q44</f>
        <v>31</v>
      </c>
      <c r="H49">
        <f>1*F41</f>
        <v>37</v>
      </c>
      <c r="I49" s="5"/>
      <c r="J49" s="13" t="s">
        <v>223</v>
      </c>
      <c r="K49" s="5"/>
      <c r="L49" s="5"/>
      <c r="M49" s="5"/>
    </row>
    <row r="50" spans="1:13">
      <c r="I50" s="5"/>
      <c r="K50" s="5"/>
      <c r="L50" s="5"/>
      <c r="M50" s="5"/>
    </row>
    <row r="51" spans="1:13">
      <c r="A51" s="8" t="s">
        <v>207</v>
      </c>
      <c r="I51" s="5"/>
      <c r="K51" s="5"/>
      <c r="L51" s="5"/>
      <c r="M51" s="5"/>
    </row>
    <row r="52" spans="1:13">
      <c r="A52" t="s">
        <v>203</v>
      </c>
      <c r="F52">
        <f>0</f>
        <v>0</v>
      </c>
      <c r="H52">
        <v>0</v>
      </c>
      <c r="I52" s="5"/>
      <c r="J52" s="13" t="s">
        <v>208</v>
      </c>
      <c r="K52" s="5"/>
      <c r="L52" s="5"/>
      <c r="M52" s="5"/>
    </row>
    <row r="53" spans="1:13">
      <c r="A53" t="s">
        <v>205</v>
      </c>
      <c r="F53">
        <f>SUM(AC44:AK44)</f>
        <v>263</v>
      </c>
      <c r="H53">
        <f>8*F41</f>
        <v>296</v>
      </c>
      <c r="I53" s="5"/>
      <c r="J53" s="13" t="s">
        <v>226</v>
      </c>
      <c r="K53" s="5"/>
      <c r="L53" s="5"/>
      <c r="M53" s="5"/>
    </row>
    <row r="54" spans="1:13">
      <c r="A54" t="s">
        <v>206</v>
      </c>
      <c r="F54">
        <f>SUM(AB44)</f>
        <v>34</v>
      </c>
      <c r="H54">
        <f>1*F41</f>
        <v>37</v>
      </c>
      <c r="I54" s="5"/>
      <c r="J54" s="13" t="s">
        <v>225</v>
      </c>
      <c r="K54" s="5"/>
      <c r="L54" s="5"/>
      <c r="M54" s="5"/>
    </row>
    <row r="55" spans="1:13">
      <c r="I55" s="5"/>
      <c r="K55" s="5"/>
      <c r="L55" s="5"/>
      <c r="M55" s="5"/>
    </row>
    <row r="56" spans="1:13">
      <c r="A56" s="8" t="s">
        <v>209</v>
      </c>
      <c r="I56" s="5"/>
      <c r="K56" s="5"/>
      <c r="L56" s="5"/>
      <c r="M56" s="5"/>
    </row>
    <row r="57" spans="1:13">
      <c r="A57" s="9" t="s">
        <v>210</v>
      </c>
      <c r="H57" s="9" t="s">
        <v>211</v>
      </c>
      <c r="I57" s="10" t="s">
        <v>212</v>
      </c>
      <c r="K57" s="5"/>
      <c r="L57" s="5"/>
      <c r="M57" s="5"/>
    </row>
    <row r="58" spans="1:13">
      <c r="A58" s="9" t="s">
        <v>213</v>
      </c>
      <c r="H58">
        <f>ABS(SUM(F2:F38))</f>
        <v>296</v>
      </c>
      <c r="I58" s="5">
        <f>ABS(SUM(G2:G38))</f>
        <v>270</v>
      </c>
      <c r="K58" s="5"/>
      <c r="L58" s="5"/>
      <c r="M58" s="5"/>
    </row>
    <row r="59" spans="1:13">
      <c r="A59" s="9"/>
      <c r="F59" s="9" t="s">
        <v>202</v>
      </c>
      <c r="I59" s="5"/>
      <c r="K59" s="5"/>
      <c r="L59" s="5"/>
      <c r="M59" s="5"/>
    </row>
    <row r="60" spans="1:13">
      <c r="I60" s="5"/>
      <c r="K60" s="5"/>
      <c r="L60" s="5"/>
      <c r="M60" s="5"/>
    </row>
    <row r="61" spans="1:13">
      <c r="A61" t="s">
        <v>214</v>
      </c>
      <c r="F61">
        <f>COUNTIF(E2:E38,"&lt;=10")</f>
        <v>0</v>
      </c>
      <c r="I61" s="5"/>
      <c r="K61" s="5"/>
      <c r="L61" s="5"/>
      <c r="M61" s="5"/>
    </row>
    <row r="62" spans="1:13">
      <c r="A62" t="s">
        <v>215</v>
      </c>
      <c r="F62">
        <f>COUNTIF(E2:E38,"&lt;=20")-COUNTIF(E2:E38,"&lt;=10")</f>
        <v>6</v>
      </c>
      <c r="H62" s="9" t="s">
        <v>216</v>
      </c>
      <c r="I62" s="5"/>
      <c r="K62" s="5"/>
      <c r="L62" s="5"/>
      <c r="M62" s="5"/>
    </row>
    <row r="63" spans="1:13">
      <c r="A63" t="s">
        <v>217</v>
      </c>
      <c r="F63">
        <f>COUNTIF(E2:E38,"&lt;=30")-COUNTIF(E2:E38,"&lt;=20")</f>
        <v>2</v>
      </c>
      <c r="H63">
        <f>SUM(F61:F65)</f>
        <v>37</v>
      </c>
      <c r="I63" s="5"/>
      <c r="K63" s="5"/>
      <c r="L63" s="5"/>
      <c r="M63" s="5"/>
    </row>
    <row r="64" spans="1:13">
      <c r="A64" t="s">
        <v>218</v>
      </c>
      <c r="F64">
        <f>COUNTIF(E2:E38,"&lt;=40")-COUNTIF(E2:E38,"&lt;=30")</f>
        <v>6</v>
      </c>
      <c r="I64" s="5"/>
      <c r="K64" s="5"/>
      <c r="L64" s="5"/>
      <c r="M64" s="5"/>
    </row>
    <row r="65" spans="1:38">
      <c r="A65" t="s">
        <v>219</v>
      </c>
      <c r="F65">
        <f>COUNTIF(E2:E38,"&lt;=50")-COUNTIF(E2:E38,"&lt;=40")</f>
        <v>23</v>
      </c>
      <c r="I65" s="5"/>
      <c r="K65" s="5"/>
      <c r="L65" s="5"/>
      <c r="M65" s="5"/>
    </row>
    <row r="66" spans="1:38" s="2" customFormat="1">
      <c r="J66" s="6"/>
      <c r="Q66" s="7"/>
      <c r="W66" s="6"/>
      <c r="AB66" s="7"/>
    </row>
    <row r="67" spans="1:38" s="3" customFormat="1">
      <c r="A67" s="4" t="s">
        <v>220</v>
      </c>
      <c r="J67" s="6"/>
      <c r="Q67" s="7"/>
      <c r="W67" s="6"/>
      <c r="AB67" s="7"/>
    </row>
    <row r="68" spans="1:38">
      <c r="A68" t="s">
        <v>78</v>
      </c>
      <c r="D68">
        <v>10.18</v>
      </c>
      <c r="E68">
        <v>49</v>
      </c>
      <c r="F68">
        <v>10</v>
      </c>
      <c r="G68">
        <v>10</v>
      </c>
      <c r="H68">
        <v>1</v>
      </c>
      <c r="I68">
        <v>1</v>
      </c>
      <c r="J68" s="6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 s="7">
        <v>1</v>
      </c>
      <c r="R68">
        <v>1</v>
      </c>
      <c r="S68">
        <v>1</v>
      </c>
      <c r="T68">
        <v>1</v>
      </c>
      <c r="U68">
        <v>1</v>
      </c>
      <c r="V68">
        <v>1</v>
      </c>
      <c r="W68" s="6">
        <v>1</v>
      </c>
      <c r="X68">
        <v>1</v>
      </c>
      <c r="Y68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 t="s">
        <v>35</v>
      </c>
    </row>
    <row r="69" spans="1:38">
      <c r="A69" t="s">
        <v>131</v>
      </c>
      <c r="D69">
        <v>10.18</v>
      </c>
      <c r="E69">
        <v>48</v>
      </c>
      <c r="F69">
        <v>10</v>
      </c>
      <c r="G69">
        <v>10</v>
      </c>
      <c r="H69">
        <v>1</v>
      </c>
      <c r="I69">
        <v>1</v>
      </c>
      <c r="J69" s="6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 s="7">
        <v>1</v>
      </c>
      <c r="R69">
        <v>1</v>
      </c>
      <c r="S69">
        <v>1</v>
      </c>
      <c r="T69">
        <v>1</v>
      </c>
      <c r="U69">
        <v>1</v>
      </c>
      <c r="V69">
        <v>1</v>
      </c>
      <c r="W69" s="6">
        <v>1</v>
      </c>
      <c r="X69">
        <v>0</v>
      </c>
      <c r="Y6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 t="s">
        <v>35</v>
      </c>
    </row>
    <row r="70" spans="1:38">
      <c r="A70" t="s">
        <v>121</v>
      </c>
      <c r="D70">
        <v>10.210000000000001</v>
      </c>
      <c r="E70">
        <v>41</v>
      </c>
      <c r="F70">
        <v>6</v>
      </c>
      <c r="G70">
        <v>10</v>
      </c>
      <c r="H70">
        <v>1</v>
      </c>
      <c r="I70">
        <v>1</v>
      </c>
      <c r="J70" s="6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 s="7">
        <v>1</v>
      </c>
      <c r="R70">
        <v>0</v>
      </c>
      <c r="S70">
        <v>0</v>
      </c>
      <c r="T70">
        <v>0</v>
      </c>
      <c r="U70">
        <v>1</v>
      </c>
      <c r="V70">
        <v>1</v>
      </c>
      <c r="W70" s="6">
        <v>1</v>
      </c>
      <c r="X70">
        <v>1</v>
      </c>
      <c r="Y70">
        <v>1</v>
      </c>
      <c r="Z70">
        <v>1</v>
      </c>
      <c r="AA70">
        <v>1</v>
      </c>
      <c r="AB70" s="7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1</v>
      </c>
      <c r="AK70">
        <v>0</v>
      </c>
      <c r="AL70" t="s">
        <v>42</v>
      </c>
    </row>
    <row r="71" spans="1:38">
      <c r="A71" t="s">
        <v>144</v>
      </c>
      <c r="D71">
        <v>10.32</v>
      </c>
      <c r="E71">
        <v>47</v>
      </c>
      <c r="F71">
        <v>10</v>
      </c>
      <c r="G71">
        <v>8</v>
      </c>
      <c r="H71">
        <v>1</v>
      </c>
      <c r="I71">
        <v>1</v>
      </c>
      <c r="J71" s="6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 s="7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6">
        <v>1</v>
      </c>
      <c r="X71">
        <v>1</v>
      </c>
      <c r="Y71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0</v>
      </c>
      <c r="AL71" t="s">
        <v>35</v>
      </c>
    </row>
    <row r="72" spans="1:38">
      <c r="A72" t="s">
        <v>77</v>
      </c>
      <c r="D72">
        <v>10.34</v>
      </c>
      <c r="E72">
        <v>48</v>
      </c>
      <c r="F72">
        <v>10</v>
      </c>
      <c r="G72">
        <v>10</v>
      </c>
      <c r="H72">
        <v>1</v>
      </c>
      <c r="I72">
        <v>1</v>
      </c>
      <c r="J72" s="6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 s="7">
        <v>1</v>
      </c>
      <c r="R72">
        <v>1</v>
      </c>
      <c r="S72">
        <v>1</v>
      </c>
      <c r="T72">
        <v>1</v>
      </c>
      <c r="U72">
        <v>1</v>
      </c>
      <c r="V72">
        <v>1</v>
      </c>
      <c r="W72" s="6">
        <v>1</v>
      </c>
      <c r="X72">
        <v>1</v>
      </c>
      <c r="Y72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1</v>
      </c>
      <c r="AL72" t="s">
        <v>35</v>
      </c>
    </row>
    <row r="73" spans="1:38">
      <c r="A73" t="s">
        <v>105</v>
      </c>
      <c r="D73">
        <v>10.35</v>
      </c>
      <c r="E73">
        <v>48</v>
      </c>
      <c r="F73">
        <v>10</v>
      </c>
      <c r="G73">
        <v>10</v>
      </c>
      <c r="H73">
        <v>1</v>
      </c>
      <c r="I73">
        <v>1</v>
      </c>
      <c r="J73" s="6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s="7">
        <v>1</v>
      </c>
      <c r="R73">
        <v>1</v>
      </c>
      <c r="S73">
        <v>1</v>
      </c>
      <c r="T73">
        <v>1</v>
      </c>
      <c r="U73">
        <v>1</v>
      </c>
      <c r="V73">
        <v>1</v>
      </c>
      <c r="W73" s="6">
        <v>1</v>
      </c>
      <c r="X73">
        <v>1</v>
      </c>
      <c r="Y73">
        <v>1</v>
      </c>
      <c r="Z73">
        <v>1</v>
      </c>
      <c r="AA73">
        <v>1</v>
      </c>
      <c r="AB73" s="7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1</v>
      </c>
      <c r="AJ73">
        <v>0</v>
      </c>
      <c r="AK73">
        <v>1</v>
      </c>
      <c r="AL73" t="s">
        <v>35</v>
      </c>
    </row>
    <row r="74" spans="1:38">
      <c r="A74" t="s">
        <v>173</v>
      </c>
      <c r="D74">
        <v>10.4</v>
      </c>
      <c r="E74">
        <v>46</v>
      </c>
      <c r="F74">
        <v>10</v>
      </c>
      <c r="G74">
        <v>9</v>
      </c>
      <c r="H74">
        <v>1</v>
      </c>
      <c r="I74">
        <v>1</v>
      </c>
      <c r="J74" s="6">
        <v>1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 s="7">
        <v>1</v>
      </c>
      <c r="R74">
        <v>1</v>
      </c>
      <c r="S74">
        <v>1</v>
      </c>
      <c r="T74">
        <v>1</v>
      </c>
      <c r="U74">
        <v>1</v>
      </c>
      <c r="V74">
        <v>1</v>
      </c>
      <c r="W74" s="6">
        <v>1</v>
      </c>
      <c r="X74">
        <v>1</v>
      </c>
      <c r="Y74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1</v>
      </c>
      <c r="AL74" t="s">
        <v>35</v>
      </c>
    </row>
    <row r="75" spans="1:38">
      <c r="A75" t="s">
        <v>165</v>
      </c>
      <c r="D75">
        <v>10.44</v>
      </c>
      <c r="E75">
        <v>46</v>
      </c>
      <c r="F75">
        <v>10</v>
      </c>
      <c r="G75">
        <v>9</v>
      </c>
      <c r="H75">
        <v>1</v>
      </c>
      <c r="I75">
        <v>1</v>
      </c>
      <c r="J75" s="6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 s="7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6">
        <v>1</v>
      </c>
      <c r="X75">
        <v>1</v>
      </c>
      <c r="Y75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1</v>
      </c>
      <c r="AL75" t="s">
        <v>35</v>
      </c>
    </row>
    <row r="76" spans="1:38">
      <c r="A76" t="s">
        <v>188</v>
      </c>
      <c r="D76">
        <v>10.47</v>
      </c>
      <c r="E76">
        <v>50</v>
      </c>
      <c r="F76">
        <v>10</v>
      </c>
      <c r="G76">
        <v>10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7">
        <v>1</v>
      </c>
      <c r="R76">
        <v>1</v>
      </c>
      <c r="S76">
        <v>1</v>
      </c>
      <c r="T76">
        <v>1</v>
      </c>
      <c r="U76">
        <v>1</v>
      </c>
      <c r="V76">
        <v>1</v>
      </c>
      <c r="W76" s="6">
        <v>1</v>
      </c>
      <c r="X76">
        <v>1</v>
      </c>
      <c r="Y76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 t="s">
        <v>35</v>
      </c>
    </row>
    <row r="77" spans="1:38">
      <c r="A77" t="s">
        <v>143</v>
      </c>
      <c r="D77">
        <v>10.48</v>
      </c>
      <c r="E77">
        <v>47</v>
      </c>
      <c r="F77">
        <v>10</v>
      </c>
      <c r="G77">
        <v>10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6">
        <v>1</v>
      </c>
      <c r="X77">
        <v>1</v>
      </c>
      <c r="Y77">
        <v>1</v>
      </c>
      <c r="Z77">
        <v>1</v>
      </c>
      <c r="AA77">
        <v>1</v>
      </c>
      <c r="AB77" s="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1</v>
      </c>
      <c r="AL77" t="s">
        <v>35</v>
      </c>
    </row>
    <row r="78" spans="1:38">
      <c r="A78" t="s">
        <v>159</v>
      </c>
      <c r="D78">
        <v>10.49</v>
      </c>
      <c r="E78">
        <v>50</v>
      </c>
      <c r="F78">
        <v>10</v>
      </c>
      <c r="G78">
        <v>10</v>
      </c>
      <c r="H78">
        <v>1</v>
      </c>
      <c r="I78">
        <v>1</v>
      </c>
      <c r="J78" s="6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7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6">
        <v>1</v>
      </c>
      <c r="X78">
        <v>1</v>
      </c>
      <c r="Y78">
        <v>1</v>
      </c>
      <c r="Z78">
        <v>1</v>
      </c>
      <c r="AA78">
        <v>1</v>
      </c>
      <c r="AB78" s="7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 t="s">
        <v>35</v>
      </c>
    </row>
    <row r="79" spans="1:38">
      <c r="A79" t="s">
        <v>130</v>
      </c>
      <c r="D79">
        <v>10.53</v>
      </c>
      <c r="E79">
        <v>45</v>
      </c>
      <c r="F79">
        <v>10</v>
      </c>
      <c r="G79">
        <v>10</v>
      </c>
      <c r="H79">
        <v>1</v>
      </c>
      <c r="I79">
        <v>1</v>
      </c>
      <c r="J79" s="6">
        <v>1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 s="7">
        <v>1</v>
      </c>
      <c r="R79">
        <v>1</v>
      </c>
      <c r="S79">
        <v>0</v>
      </c>
      <c r="T79">
        <v>1</v>
      </c>
      <c r="U79">
        <v>1</v>
      </c>
      <c r="V79">
        <v>1</v>
      </c>
      <c r="W79" s="6">
        <v>1</v>
      </c>
      <c r="X79">
        <v>1</v>
      </c>
      <c r="Y79">
        <v>1</v>
      </c>
      <c r="Z79">
        <v>1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 t="s">
        <v>35</v>
      </c>
    </row>
    <row r="80" spans="1:38">
      <c r="A80" t="s">
        <v>175</v>
      </c>
      <c r="D80">
        <v>11.1</v>
      </c>
      <c r="E80">
        <v>47</v>
      </c>
      <c r="F80">
        <v>10</v>
      </c>
      <c r="G80">
        <v>10</v>
      </c>
      <c r="H80">
        <v>1</v>
      </c>
      <c r="I80">
        <v>1</v>
      </c>
      <c r="J80" s="6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7">
        <v>1</v>
      </c>
      <c r="R80">
        <v>1</v>
      </c>
      <c r="S80">
        <v>1</v>
      </c>
      <c r="T80">
        <v>1</v>
      </c>
      <c r="U80">
        <v>1</v>
      </c>
      <c r="V80">
        <v>1</v>
      </c>
      <c r="W80" s="6">
        <v>1</v>
      </c>
      <c r="X80">
        <v>1</v>
      </c>
      <c r="Y80">
        <v>1</v>
      </c>
      <c r="Z80">
        <v>1</v>
      </c>
      <c r="AA80">
        <v>0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1</v>
      </c>
      <c r="AL80" t="s">
        <v>35</v>
      </c>
    </row>
    <row r="81" spans="1:38">
      <c r="A81" t="s">
        <v>110</v>
      </c>
      <c r="D81">
        <v>11.17</v>
      </c>
      <c r="E81">
        <v>49</v>
      </c>
      <c r="F81">
        <v>10</v>
      </c>
      <c r="G81">
        <v>10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7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6">
        <v>1</v>
      </c>
      <c r="X81">
        <v>1</v>
      </c>
      <c r="Y81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>
        <v>1</v>
      </c>
      <c r="AL81" t="s">
        <v>35</v>
      </c>
    </row>
    <row r="82" spans="1:38">
      <c r="A82" t="s">
        <v>98</v>
      </c>
      <c r="D82">
        <v>11.23</v>
      </c>
      <c r="E82">
        <v>48</v>
      </c>
      <c r="F82">
        <v>10</v>
      </c>
      <c r="G82">
        <v>10</v>
      </c>
      <c r="H82">
        <v>1</v>
      </c>
      <c r="I82">
        <v>0</v>
      </c>
      <c r="J82" s="6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7">
        <v>1</v>
      </c>
      <c r="R82">
        <v>1</v>
      </c>
      <c r="S82">
        <v>1</v>
      </c>
      <c r="T82">
        <v>1</v>
      </c>
      <c r="U82">
        <v>1</v>
      </c>
      <c r="V82">
        <v>1</v>
      </c>
      <c r="W82" s="6">
        <v>1</v>
      </c>
      <c r="X82">
        <v>1</v>
      </c>
      <c r="Y82">
        <v>1</v>
      </c>
      <c r="Z82">
        <v>1</v>
      </c>
      <c r="AA82">
        <v>1</v>
      </c>
      <c r="AB82" s="7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35</v>
      </c>
    </row>
    <row r="83" spans="1:38">
      <c r="A83" t="s">
        <v>118</v>
      </c>
      <c r="D83">
        <v>11.4</v>
      </c>
      <c r="E83">
        <v>49</v>
      </c>
      <c r="F83">
        <v>10</v>
      </c>
      <c r="G83">
        <v>10</v>
      </c>
      <c r="H83">
        <v>1</v>
      </c>
      <c r="I83">
        <v>1</v>
      </c>
      <c r="J83" s="6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7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6">
        <v>1</v>
      </c>
      <c r="X83">
        <v>1</v>
      </c>
      <c r="Y83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>
        <v>1</v>
      </c>
      <c r="AL83" t="s">
        <v>35</v>
      </c>
    </row>
    <row r="84" spans="1:38">
      <c r="A84" t="s">
        <v>76</v>
      </c>
      <c r="D84">
        <v>11.41</v>
      </c>
      <c r="E84">
        <v>50</v>
      </c>
      <c r="F84">
        <v>10</v>
      </c>
      <c r="G84">
        <v>10</v>
      </c>
      <c r="H84">
        <v>1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7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6">
        <v>1</v>
      </c>
      <c r="X84">
        <v>1</v>
      </c>
      <c r="Y84">
        <v>1</v>
      </c>
      <c r="Z84">
        <v>1</v>
      </c>
      <c r="AA84">
        <v>1</v>
      </c>
      <c r="AB84" s="7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35</v>
      </c>
    </row>
    <row r="85" spans="1:38">
      <c r="A85" t="s">
        <v>126</v>
      </c>
      <c r="D85">
        <v>11.5</v>
      </c>
      <c r="E85">
        <v>44</v>
      </c>
      <c r="F85">
        <v>10</v>
      </c>
      <c r="G85">
        <v>10</v>
      </c>
      <c r="H85">
        <v>1</v>
      </c>
      <c r="I85">
        <v>1</v>
      </c>
      <c r="J85" s="6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 s="7">
        <v>1</v>
      </c>
      <c r="R85">
        <v>1</v>
      </c>
      <c r="S85">
        <v>1</v>
      </c>
      <c r="T85">
        <v>1</v>
      </c>
      <c r="U85">
        <v>1</v>
      </c>
      <c r="V85">
        <v>0</v>
      </c>
      <c r="W85" s="6">
        <v>1</v>
      </c>
      <c r="X85">
        <v>1</v>
      </c>
      <c r="Y85">
        <v>1</v>
      </c>
      <c r="Z85">
        <v>1</v>
      </c>
      <c r="AA85">
        <v>1</v>
      </c>
      <c r="AB85" s="7">
        <v>1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1</v>
      </c>
      <c r="AL85" t="s">
        <v>35</v>
      </c>
    </row>
    <row r="86" spans="1:38">
      <c r="A86" t="s">
        <v>167</v>
      </c>
      <c r="D86">
        <v>11.58</v>
      </c>
      <c r="E86">
        <v>49</v>
      </c>
      <c r="F86">
        <v>10</v>
      </c>
      <c r="G86">
        <v>10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7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6">
        <v>1</v>
      </c>
      <c r="X86">
        <v>1</v>
      </c>
      <c r="Y86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1</v>
      </c>
      <c r="AL86" t="s">
        <v>35</v>
      </c>
    </row>
    <row r="87" spans="1:38">
      <c r="A87" t="s">
        <v>74</v>
      </c>
      <c r="D87">
        <v>11.6</v>
      </c>
      <c r="E87">
        <v>43</v>
      </c>
      <c r="F87">
        <v>6</v>
      </c>
      <c r="G87">
        <v>10</v>
      </c>
      <c r="H87">
        <v>1</v>
      </c>
      <c r="I87">
        <v>1</v>
      </c>
      <c r="J87" s="6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 s="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6">
        <v>1</v>
      </c>
      <c r="X87">
        <v>1</v>
      </c>
      <c r="Y87">
        <v>1</v>
      </c>
      <c r="Z87">
        <v>1</v>
      </c>
      <c r="AA87">
        <v>0</v>
      </c>
      <c r="AB87" s="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1</v>
      </c>
      <c r="AL87" t="s">
        <v>35</v>
      </c>
    </row>
    <row r="88" spans="1:38">
      <c r="A88" t="s">
        <v>111</v>
      </c>
      <c r="D88">
        <v>12.11</v>
      </c>
      <c r="E88">
        <v>48</v>
      </c>
      <c r="F88">
        <v>10</v>
      </c>
      <c r="G88">
        <v>8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7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6">
        <v>1</v>
      </c>
      <c r="X88">
        <v>1</v>
      </c>
      <c r="Y88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35</v>
      </c>
    </row>
    <row r="89" spans="1:38">
      <c r="A89" t="s">
        <v>104</v>
      </c>
      <c r="D89">
        <v>12.16</v>
      </c>
      <c r="E89">
        <v>47</v>
      </c>
      <c r="F89">
        <v>10</v>
      </c>
      <c r="G89">
        <v>10</v>
      </c>
      <c r="H89">
        <v>1</v>
      </c>
      <c r="I89">
        <v>1</v>
      </c>
      <c r="J89" s="6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s="7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6">
        <v>1</v>
      </c>
      <c r="X89">
        <v>1</v>
      </c>
      <c r="Y89">
        <v>1</v>
      </c>
      <c r="Z89">
        <v>1</v>
      </c>
      <c r="AA89">
        <v>1</v>
      </c>
      <c r="AB89" s="7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1</v>
      </c>
      <c r="AL89" t="s">
        <v>35</v>
      </c>
    </row>
    <row r="90" spans="1:38">
      <c r="A90" t="s">
        <v>36</v>
      </c>
      <c r="D90">
        <v>12.18</v>
      </c>
      <c r="E90">
        <v>46</v>
      </c>
      <c r="F90">
        <v>10</v>
      </c>
      <c r="G90">
        <v>10</v>
      </c>
      <c r="H90">
        <v>1</v>
      </c>
      <c r="I90">
        <v>1</v>
      </c>
      <c r="J90" s="6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 s="7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6">
        <v>1</v>
      </c>
      <c r="X90">
        <v>1</v>
      </c>
      <c r="Y90">
        <v>1</v>
      </c>
      <c r="Z90">
        <v>1</v>
      </c>
      <c r="AA90">
        <v>1</v>
      </c>
      <c r="AB90" s="7">
        <v>1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 t="s">
        <v>35</v>
      </c>
    </row>
    <row r="91" spans="1:38">
      <c r="A91" t="s">
        <v>195</v>
      </c>
      <c r="D91">
        <v>12.24</v>
      </c>
      <c r="E91">
        <v>46</v>
      </c>
      <c r="F91">
        <v>10</v>
      </c>
      <c r="G91">
        <v>9</v>
      </c>
      <c r="H91">
        <v>1</v>
      </c>
      <c r="I91">
        <v>1</v>
      </c>
      <c r="J91" s="6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 s="7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6">
        <v>1</v>
      </c>
      <c r="X91">
        <v>1</v>
      </c>
      <c r="Y91">
        <v>1</v>
      </c>
      <c r="Z91">
        <v>1</v>
      </c>
      <c r="AA91">
        <v>1</v>
      </c>
      <c r="AB91" s="7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1</v>
      </c>
      <c r="AL91" t="s">
        <v>35</v>
      </c>
    </row>
    <row r="92" spans="1:38">
      <c r="A92" t="s">
        <v>57</v>
      </c>
      <c r="D92">
        <v>12.27</v>
      </c>
      <c r="E92">
        <v>49</v>
      </c>
      <c r="F92">
        <v>10</v>
      </c>
      <c r="G92">
        <v>10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s="7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6">
        <v>1</v>
      </c>
      <c r="X92">
        <v>1</v>
      </c>
      <c r="Y92">
        <v>1</v>
      </c>
      <c r="Z92">
        <v>1</v>
      </c>
      <c r="AA92">
        <v>1</v>
      </c>
      <c r="AB92" s="7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0</v>
      </c>
      <c r="AL92" t="s">
        <v>35</v>
      </c>
    </row>
    <row r="93" spans="1:38">
      <c r="A93" t="s">
        <v>54</v>
      </c>
      <c r="D93">
        <v>12.28</v>
      </c>
      <c r="E93">
        <v>50</v>
      </c>
      <c r="F93">
        <v>10</v>
      </c>
      <c r="G93">
        <v>10</v>
      </c>
      <c r="H93">
        <v>1</v>
      </c>
      <c r="I93">
        <v>1</v>
      </c>
      <c r="J93" s="6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s="7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6">
        <v>1</v>
      </c>
      <c r="X93">
        <v>1</v>
      </c>
      <c r="Y93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 t="s">
        <v>35</v>
      </c>
    </row>
    <row r="94" spans="1:38">
      <c r="A94" t="s">
        <v>174</v>
      </c>
      <c r="D94">
        <v>12.29</v>
      </c>
      <c r="E94">
        <v>49</v>
      </c>
      <c r="F94">
        <v>10</v>
      </c>
      <c r="G94">
        <v>10</v>
      </c>
      <c r="H94">
        <v>1</v>
      </c>
      <c r="I94">
        <v>1</v>
      </c>
      <c r="J94" s="6">
        <v>1</v>
      </c>
      <c r="K94">
        <v>1</v>
      </c>
      <c r="L94">
        <v>0</v>
      </c>
      <c r="M94">
        <v>1</v>
      </c>
      <c r="N94">
        <v>1</v>
      </c>
      <c r="O94">
        <v>1</v>
      </c>
      <c r="P94">
        <v>1</v>
      </c>
      <c r="Q94" s="7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6">
        <v>1</v>
      </c>
      <c r="X94">
        <v>1</v>
      </c>
      <c r="Y94">
        <v>1</v>
      </c>
      <c r="Z94">
        <v>1</v>
      </c>
      <c r="AA94">
        <v>1</v>
      </c>
      <c r="AB94" s="7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 t="s">
        <v>35</v>
      </c>
    </row>
    <row r="95" spans="1:38">
      <c r="A95" t="s">
        <v>148</v>
      </c>
      <c r="D95">
        <v>12.34</v>
      </c>
      <c r="E95">
        <v>49</v>
      </c>
      <c r="F95">
        <v>10</v>
      </c>
      <c r="G95">
        <v>10</v>
      </c>
      <c r="H95">
        <v>1</v>
      </c>
      <c r="I95">
        <v>1</v>
      </c>
      <c r="J95" s="6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 s="7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6">
        <v>1</v>
      </c>
      <c r="X95">
        <v>1</v>
      </c>
      <c r="Y95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 t="s">
        <v>35</v>
      </c>
    </row>
    <row r="96" spans="1:38">
      <c r="A96" t="s">
        <v>158</v>
      </c>
      <c r="D96">
        <v>12.38</v>
      </c>
      <c r="E96">
        <v>46</v>
      </c>
      <c r="F96">
        <v>10</v>
      </c>
      <c r="G96">
        <v>8</v>
      </c>
      <c r="H96">
        <v>1</v>
      </c>
      <c r="I96">
        <v>1</v>
      </c>
      <c r="J96" s="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v>1</v>
      </c>
      <c r="Q96" s="7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6">
        <v>1</v>
      </c>
      <c r="X96">
        <v>1</v>
      </c>
      <c r="Y96">
        <v>1</v>
      </c>
      <c r="Z96">
        <v>1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1</v>
      </c>
      <c r="AL96" t="s">
        <v>35</v>
      </c>
    </row>
    <row r="97" spans="1:38">
      <c r="A97" t="s">
        <v>164</v>
      </c>
      <c r="D97">
        <v>13.1</v>
      </c>
      <c r="E97">
        <v>45</v>
      </c>
      <c r="F97">
        <v>10</v>
      </c>
      <c r="G97">
        <v>9</v>
      </c>
      <c r="H97">
        <v>1</v>
      </c>
      <c r="I97">
        <v>1</v>
      </c>
      <c r="J97" s="6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 s="7">
        <v>1</v>
      </c>
      <c r="R97">
        <v>1</v>
      </c>
      <c r="S97">
        <v>0</v>
      </c>
      <c r="T97">
        <v>1</v>
      </c>
      <c r="U97">
        <v>1</v>
      </c>
      <c r="V97">
        <v>1</v>
      </c>
      <c r="W97" s="6">
        <v>1</v>
      </c>
      <c r="X97">
        <v>0</v>
      </c>
      <c r="Y97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1</v>
      </c>
      <c r="AL97" t="s">
        <v>35</v>
      </c>
    </row>
    <row r="98" spans="1:38">
      <c r="A98" t="s">
        <v>34</v>
      </c>
      <c r="D98">
        <v>13.3</v>
      </c>
      <c r="E98">
        <v>49</v>
      </c>
      <c r="F98">
        <v>10</v>
      </c>
      <c r="G98">
        <v>10</v>
      </c>
      <c r="H98">
        <v>1</v>
      </c>
      <c r="I98">
        <v>1</v>
      </c>
      <c r="J98" s="6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 s="7">
        <v>1</v>
      </c>
      <c r="R98">
        <v>1</v>
      </c>
      <c r="S98">
        <v>1</v>
      </c>
      <c r="T98">
        <v>1</v>
      </c>
      <c r="U98">
        <v>1</v>
      </c>
      <c r="V98">
        <v>1</v>
      </c>
      <c r="W98" s="6">
        <v>1</v>
      </c>
      <c r="X98">
        <v>1</v>
      </c>
      <c r="Y98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 t="s">
        <v>35</v>
      </c>
    </row>
    <row r="99" spans="1:38">
      <c r="A99" t="s">
        <v>151</v>
      </c>
      <c r="D99">
        <v>13.3</v>
      </c>
      <c r="E99">
        <v>46</v>
      </c>
      <c r="F99">
        <v>10</v>
      </c>
      <c r="G99">
        <v>10</v>
      </c>
      <c r="H99">
        <v>1</v>
      </c>
      <c r="I99">
        <v>1</v>
      </c>
      <c r="J99" s="6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 s="7">
        <v>1</v>
      </c>
      <c r="R99">
        <v>1</v>
      </c>
      <c r="S99">
        <v>1</v>
      </c>
      <c r="T99">
        <v>1</v>
      </c>
      <c r="U99">
        <v>1</v>
      </c>
      <c r="V99">
        <v>1</v>
      </c>
      <c r="W99" s="6">
        <v>1</v>
      </c>
      <c r="X99">
        <v>1</v>
      </c>
      <c r="Y99">
        <v>1</v>
      </c>
      <c r="Z99">
        <v>1</v>
      </c>
      <c r="AA99">
        <v>1</v>
      </c>
      <c r="AB99" s="7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</v>
      </c>
      <c r="AL99" t="s">
        <v>35</v>
      </c>
    </row>
    <row r="100" spans="1:38">
      <c r="A100" t="s">
        <v>150</v>
      </c>
      <c r="D100">
        <v>13.34</v>
      </c>
      <c r="E100">
        <v>49</v>
      </c>
      <c r="F100">
        <v>10</v>
      </c>
      <c r="G100">
        <v>10</v>
      </c>
      <c r="H100">
        <v>1</v>
      </c>
      <c r="I100">
        <v>1</v>
      </c>
      <c r="J100" s="6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 s="7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 s="6">
        <v>1</v>
      </c>
      <c r="X100">
        <v>1</v>
      </c>
      <c r="Y100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 t="s">
        <v>35</v>
      </c>
    </row>
    <row r="101" spans="1:38">
      <c r="A101" t="s">
        <v>152</v>
      </c>
      <c r="D101">
        <v>13.43</v>
      </c>
      <c r="E101">
        <v>14</v>
      </c>
      <c r="F101">
        <v>2</v>
      </c>
      <c r="G101">
        <v>0</v>
      </c>
      <c r="H101">
        <v>0</v>
      </c>
      <c r="I101">
        <v>0</v>
      </c>
      <c r="J101" s="6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7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 s="6">
        <v>1</v>
      </c>
      <c r="X101">
        <v>1</v>
      </c>
      <c r="Y101">
        <v>0</v>
      </c>
      <c r="Z101">
        <v>0</v>
      </c>
      <c r="AA101">
        <v>0</v>
      </c>
      <c r="AB101" s="7">
        <v>1</v>
      </c>
      <c r="AC101">
        <v>1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0</v>
      </c>
      <c r="AL101" t="s">
        <v>38</v>
      </c>
    </row>
    <row r="102" spans="1:38">
      <c r="A102" t="s">
        <v>154</v>
      </c>
      <c r="D102">
        <v>13.53</v>
      </c>
      <c r="E102">
        <v>46</v>
      </c>
      <c r="F102">
        <v>10</v>
      </c>
      <c r="G102">
        <v>10</v>
      </c>
      <c r="H102">
        <v>1</v>
      </c>
      <c r="I102">
        <v>1</v>
      </c>
      <c r="J102" s="6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 s="7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s="6">
        <v>1</v>
      </c>
      <c r="X102">
        <v>1</v>
      </c>
      <c r="Y102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 t="s">
        <v>35</v>
      </c>
    </row>
    <row r="103" spans="1:38">
      <c r="A103" t="s">
        <v>177</v>
      </c>
      <c r="D103">
        <v>13.56</v>
      </c>
      <c r="E103">
        <v>49</v>
      </c>
      <c r="F103">
        <v>10</v>
      </c>
      <c r="G103">
        <v>10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7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s="6">
        <v>1</v>
      </c>
      <c r="X103">
        <v>1</v>
      </c>
      <c r="Y103">
        <v>1</v>
      </c>
      <c r="Z103">
        <v>1</v>
      </c>
      <c r="AA103">
        <v>1</v>
      </c>
      <c r="AB103" s="7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 t="s">
        <v>35</v>
      </c>
    </row>
    <row r="104" spans="1:38">
      <c r="A104" t="s">
        <v>48</v>
      </c>
      <c r="D104">
        <v>14.24</v>
      </c>
      <c r="E104">
        <v>49</v>
      </c>
      <c r="F104">
        <v>10</v>
      </c>
      <c r="G104">
        <v>10</v>
      </c>
      <c r="H104">
        <v>1</v>
      </c>
      <c r="I104">
        <v>1</v>
      </c>
      <c r="J104" s="6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7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6">
        <v>1</v>
      </c>
      <c r="X104">
        <v>1</v>
      </c>
      <c r="Y104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>
        <v>1</v>
      </c>
      <c r="AL104" t="s">
        <v>35</v>
      </c>
    </row>
    <row r="105" spans="1:38">
      <c r="A105" t="s">
        <v>140</v>
      </c>
      <c r="D105">
        <v>14.47</v>
      </c>
      <c r="E105">
        <v>48</v>
      </c>
      <c r="F105">
        <v>10</v>
      </c>
      <c r="G105">
        <v>10</v>
      </c>
      <c r="H105">
        <v>1</v>
      </c>
      <c r="I105">
        <v>1</v>
      </c>
      <c r="J105" s="6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s="7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s="6">
        <v>1</v>
      </c>
      <c r="X105">
        <v>1</v>
      </c>
      <c r="Y105">
        <v>1</v>
      </c>
      <c r="Z105">
        <v>1</v>
      </c>
      <c r="AA105">
        <v>1</v>
      </c>
      <c r="AB105" s="7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 t="s">
        <v>35</v>
      </c>
    </row>
    <row r="106" spans="1:38">
      <c r="A106" t="s">
        <v>55</v>
      </c>
      <c r="D106">
        <v>14.53</v>
      </c>
      <c r="E106">
        <v>48</v>
      </c>
      <c r="F106">
        <v>10</v>
      </c>
      <c r="G106">
        <v>10</v>
      </c>
      <c r="H106">
        <v>1</v>
      </c>
      <c r="I106">
        <v>1</v>
      </c>
      <c r="J106" s="6">
        <v>1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1</v>
      </c>
      <c r="Q106" s="7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6">
        <v>1</v>
      </c>
      <c r="X106">
        <v>1</v>
      </c>
      <c r="Y106">
        <v>1</v>
      </c>
      <c r="Z106">
        <v>1</v>
      </c>
      <c r="AA106">
        <v>1</v>
      </c>
      <c r="AB106" s="7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 t="s">
        <v>35</v>
      </c>
    </row>
    <row r="107" spans="1:38">
      <c r="A107" t="s">
        <v>87</v>
      </c>
      <c r="D107">
        <v>14.55</v>
      </c>
      <c r="E107">
        <v>48</v>
      </c>
      <c r="F107">
        <v>10</v>
      </c>
      <c r="G107">
        <v>10</v>
      </c>
      <c r="H107">
        <v>1</v>
      </c>
      <c r="I107">
        <v>1</v>
      </c>
      <c r="J107" s="6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6">
        <v>1</v>
      </c>
      <c r="X107">
        <v>1</v>
      </c>
      <c r="Y107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1</v>
      </c>
      <c r="AL107" t="s">
        <v>35</v>
      </c>
    </row>
    <row r="108" spans="1:38">
      <c r="A108" t="s">
        <v>122</v>
      </c>
      <c r="D108">
        <v>15.21</v>
      </c>
      <c r="E108">
        <v>47</v>
      </c>
      <c r="F108">
        <v>10</v>
      </c>
      <c r="G108">
        <v>9</v>
      </c>
      <c r="H108">
        <v>1</v>
      </c>
      <c r="I108">
        <v>1</v>
      </c>
      <c r="J108" s="6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s="7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 s="6">
        <v>1</v>
      </c>
      <c r="X108">
        <v>1</v>
      </c>
      <c r="Y108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1</v>
      </c>
      <c r="AJ108">
        <v>1</v>
      </c>
      <c r="AK108">
        <v>1</v>
      </c>
      <c r="AL108" t="s">
        <v>35</v>
      </c>
    </row>
    <row r="109" spans="1:38">
      <c r="A109" t="s">
        <v>168</v>
      </c>
      <c r="D109">
        <v>15.26</v>
      </c>
      <c r="E109">
        <v>49</v>
      </c>
      <c r="F109">
        <v>10</v>
      </c>
      <c r="G109">
        <v>10</v>
      </c>
      <c r="H109">
        <v>1</v>
      </c>
      <c r="I109">
        <v>1</v>
      </c>
      <c r="J109" s="6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 s="7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6">
        <v>1</v>
      </c>
      <c r="X109">
        <v>1</v>
      </c>
      <c r="Y109">
        <v>1</v>
      </c>
      <c r="Z109">
        <v>1</v>
      </c>
      <c r="AA109">
        <v>1</v>
      </c>
      <c r="AB109" s="7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0</v>
      </c>
      <c r="AI109">
        <v>1</v>
      </c>
      <c r="AJ109">
        <v>1</v>
      </c>
      <c r="AK109">
        <v>1</v>
      </c>
      <c r="AL109" t="s">
        <v>35</v>
      </c>
    </row>
    <row r="110" spans="1:38">
      <c r="A110" t="s">
        <v>83</v>
      </c>
      <c r="D110">
        <v>15.38</v>
      </c>
      <c r="E110">
        <v>47</v>
      </c>
      <c r="F110">
        <v>10</v>
      </c>
      <c r="G110">
        <v>10</v>
      </c>
      <c r="H110">
        <v>1</v>
      </c>
      <c r="I110">
        <v>1</v>
      </c>
      <c r="J110" s="6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1</v>
      </c>
      <c r="Q110" s="7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s="6">
        <v>1</v>
      </c>
      <c r="X110">
        <v>1</v>
      </c>
      <c r="Y110">
        <v>0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 t="s">
        <v>35</v>
      </c>
    </row>
    <row r="111" spans="1:38">
      <c r="A111" t="s">
        <v>113</v>
      </c>
      <c r="D111">
        <v>15.38</v>
      </c>
      <c r="E111">
        <v>49</v>
      </c>
      <c r="F111">
        <v>10</v>
      </c>
      <c r="G111">
        <v>10</v>
      </c>
      <c r="H111">
        <v>1</v>
      </c>
      <c r="I111">
        <v>1</v>
      </c>
      <c r="J111" s="6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1</v>
      </c>
      <c r="Q111" s="7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6">
        <v>1</v>
      </c>
      <c r="X111">
        <v>1</v>
      </c>
      <c r="Y111">
        <v>1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 t="s">
        <v>35</v>
      </c>
    </row>
    <row r="112" spans="1:38">
      <c r="A112" t="s">
        <v>89</v>
      </c>
      <c r="D112">
        <v>15.39</v>
      </c>
      <c r="E112">
        <v>50</v>
      </c>
      <c r="F112">
        <v>10</v>
      </c>
      <c r="G112">
        <v>10</v>
      </c>
      <c r="H112">
        <v>1</v>
      </c>
      <c r="I112">
        <v>1</v>
      </c>
      <c r="J112" s="6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s="7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6">
        <v>1</v>
      </c>
      <c r="X112">
        <v>1</v>
      </c>
      <c r="Y112">
        <v>1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 t="s">
        <v>35</v>
      </c>
    </row>
    <row r="113" spans="1:38">
      <c r="A113" t="s">
        <v>63</v>
      </c>
      <c r="D113">
        <v>15.44</v>
      </c>
      <c r="E113">
        <v>25</v>
      </c>
      <c r="F113">
        <v>10</v>
      </c>
      <c r="G113">
        <v>1</v>
      </c>
      <c r="H113">
        <v>1</v>
      </c>
      <c r="I113">
        <v>1</v>
      </c>
      <c r="J113" s="6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0</v>
      </c>
      <c r="Q113" s="7">
        <v>0</v>
      </c>
      <c r="R113">
        <v>0</v>
      </c>
      <c r="S113">
        <v>1</v>
      </c>
      <c r="T113">
        <v>1</v>
      </c>
      <c r="U113">
        <v>0</v>
      </c>
      <c r="V113">
        <v>1</v>
      </c>
      <c r="W113" s="6">
        <v>0</v>
      </c>
      <c r="X113">
        <v>1</v>
      </c>
      <c r="Y113">
        <v>1</v>
      </c>
      <c r="Z113">
        <v>0</v>
      </c>
      <c r="AA113">
        <v>1</v>
      </c>
      <c r="AB113" s="7">
        <v>1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 t="s">
        <v>64</v>
      </c>
    </row>
    <row r="114" spans="1:38">
      <c r="A114" t="s">
        <v>107</v>
      </c>
      <c r="D114">
        <v>16.100000000000001</v>
      </c>
      <c r="E114">
        <v>49</v>
      </c>
      <c r="F114">
        <v>10</v>
      </c>
      <c r="G114">
        <v>10</v>
      </c>
      <c r="H114">
        <v>1</v>
      </c>
      <c r="I114">
        <v>1</v>
      </c>
      <c r="J114" s="6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s="7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6">
        <v>1</v>
      </c>
      <c r="X114">
        <v>1</v>
      </c>
      <c r="Y114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 t="s">
        <v>35</v>
      </c>
    </row>
    <row r="115" spans="1:38">
      <c r="A115" t="s">
        <v>194</v>
      </c>
      <c r="D115">
        <v>16.14</v>
      </c>
      <c r="E115">
        <v>48</v>
      </c>
      <c r="F115">
        <v>10</v>
      </c>
      <c r="G115">
        <v>10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7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s="6">
        <v>1</v>
      </c>
      <c r="X115">
        <v>1</v>
      </c>
      <c r="Y115">
        <v>1</v>
      </c>
      <c r="Z115">
        <v>1</v>
      </c>
      <c r="AA115">
        <v>1</v>
      </c>
      <c r="AB115" s="7">
        <v>0</v>
      </c>
      <c r="AC115">
        <v>1</v>
      </c>
      <c r="AD115">
        <v>1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1</v>
      </c>
      <c r="AK115">
        <v>1</v>
      </c>
      <c r="AL115" t="s">
        <v>35</v>
      </c>
    </row>
    <row r="116" spans="1:38">
      <c r="A116" t="s">
        <v>56</v>
      </c>
      <c r="D116">
        <v>16.16</v>
      </c>
      <c r="E116">
        <v>48</v>
      </c>
      <c r="F116">
        <v>10</v>
      </c>
      <c r="G116">
        <v>10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7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s="6">
        <v>0</v>
      </c>
      <c r="X116">
        <v>1</v>
      </c>
      <c r="Y116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1</v>
      </c>
      <c r="AJ116">
        <v>1</v>
      </c>
      <c r="AK116">
        <v>1</v>
      </c>
      <c r="AL116" t="s">
        <v>35</v>
      </c>
    </row>
    <row r="117" spans="1:38">
      <c r="A117" t="s">
        <v>91</v>
      </c>
      <c r="D117">
        <v>16.23</v>
      </c>
      <c r="E117">
        <v>49</v>
      </c>
      <c r="F117">
        <v>10</v>
      </c>
      <c r="G117">
        <v>10</v>
      </c>
      <c r="H117">
        <v>1</v>
      </c>
      <c r="I117">
        <v>1</v>
      </c>
      <c r="J117" s="6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 s="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s="6">
        <v>1</v>
      </c>
      <c r="X117">
        <v>1</v>
      </c>
      <c r="Y117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 t="s">
        <v>35</v>
      </c>
    </row>
    <row r="118" spans="1:38">
      <c r="A118" t="s">
        <v>156</v>
      </c>
      <c r="D118">
        <v>16.59</v>
      </c>
      <c r="E118">
        <v>47</v>
      </c>
      <c r="F118">
        <v>10</v>
      </c>
      <c r="G118">
        <v>9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7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s="6">
        <v>1</v>
      </c>
      <c r="X118">
        <v>1</v>
      </c>
      <c r="Y118">
        <v>1</v>
      </c>
      <c r="Z118">
        <v>1</v>
      </c>
      <c r="AA118">
        <v>1</v>
      </c>
      <c r="AB118" s="7">
        <v>1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1</v>
      </c>
      <c r="AK118">
        <v>1</v>
      </c>
      <c r="AL118" t="s">
        <v>35</v>
      </c>
    </row>
    <row r="119" spans="1:38">
      <c r="A119" t="s">
        <v>99</v>
      </c>
      <c r="D119">
        <v>17.489999999999998</v>
      </c>
      <c r="E119">
        <v>31</v>
      </c>
      <c r="F119">
        <v>6</v>
      </c>
      <c r="G119">
        <v>8</v>
      </c>
      <c r="H119">
        <v>1</v>
      </c>
      <c r="I119">
        <v>0</v>
      </c>
      <c r="J119" s="6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 s="7">
        <v>0</v>
      </c>
      <c r="R119">
        <v>0</v>
      </c>
      <c r="S119">
        <v>0</v>
      </c>
      <c r="T119">
        <v>1</v>
      </c>
      <c r="U119">
        <v>1</v>
      </c>
      <c r="V119">
        <v>1</v>
      </c>
      <c r="W119" s="6">
        <v>1</v>
      </c>
      <c r="X119">
        <v>1</v>
      </c>
      <c r="Y119">
        <v>1</v>
      </c>
      <c r="Z119">
        <v>1</v>
      </c>
      <c r="AA119">
        <v>1</v>
      </c>
      <c r="AB119" s="7">
        <v>1</v>
      </c>
      <c r="AC119">
        <v>0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 t="s">
        <v>68</v>
      </c>
    </row>
    <row r="120" spans="1:38">
      <c r="A120" t="s">
        <v>94</v>
      </c>
      <c r="D120">
        <v>17.510000000000002</v>
      </c>
      <c r="E120">
        <v>50</v>
      </c>
      <c r="F120">
        <v>10</v>
      </c>
      <c r="G120">
        <v>10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 s="7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 s="6">
        <v>1</v>
      </c>
      <c r="X120">
        <v>1</v>
      </c>
      <c r="Y120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 t="s">
        <v>35</v>
      </c>
    </row>
    <row r="121" spans="1:38">
      <c r="A121" t="s">
        <v>80</v>
      </c>
      <c r="D121">
        <v>17.559999999999999</v>
      </c>
      <c r="E121">
        <v>45</v>
      </c>
      <c r="F121">
        <v>10</v>
      </c>
      <c r="G121">
        <v>10</v>
      </c>
      <c r="H121">
        <v>1</v>
      </c>
      <c r="I121">
        <v>1</v>
      </c>
      <c r="J121" s="6">
        <v>1</v>
      </c>
      <c r="K121">
        <v>1</v>
      </c>
      <c r="L121">
        <v>0</v>
      </c>
      <c r="M121">
        <v>1</v>
      </c>
      <c r="N121">
        <v>0</v>
      </c>
      <c r="O121">
        <v>1</v>
      </c>
      <c r="P121">
        <v>1</v>
      </c>
      <c r="Q121" s="7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s="6">
        <v>1</v>
      </c>
      <c r="X121">
        <v>1</v>
      </c>
      <c r="Y121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0</v>
      </c>
      <c r="AJ121">
        <v>0</v>
      </c>
      <c r="AK121">
        <v>1</v>
      </c>
      <c r="AL121" t="s">
        <v>35</v>
      </c>
    </row>
    <row r="122" spans="1:38">
      <c r="A122" t="s">
        <v>96</v>
      </c>
      <c r="D122">
        <v>17.600000000000001</v>
      </c>
      <c r="E122">
        <v>45</v>
      </c>
      <c r="F122">
        <v>10</v>
      </c>
      <c r="G122">
        <v>10</v>
      </c>
      <c r="H122">
        <v>1</v>
      </c>
      <c r="I122">
        <v>0</v>
      </c>
      <c r="J122" s="6">
        <v>1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1</v>
      </c>
      <c r="Q122" s="7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 s="6">
        <v>1</v>
      </c>
      <c r="X122">
        <v>1</v>
      </c>
      <c r="Y122">
        <v>1</v>
      </c>
      <c r="Z122">
        <v>1</v>
      </c>
      <c r="AA122">
        <v>1</v>
      </c>
      <c r="AB122" s="7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 t="s">
        <v>35</v>
      </c>
    </row>
    <row r="123" spans="1:38">
      <c r="A123" t="s">
        <v>157</v>
      </c>
      <c r="D123">
        <v>18.100000000000001</v>
      </c>
      <c r="E123">
        <v>44</v>
      </c>
      <c r="F123">
        <v>10</v>
      </c>
      <c r="G123">
        <v>10</v>
      </c>
      <c r="H123">
        <v>1</v>
      </c>
      <c r="I123">
        <v>1</v>
      </c>
      <c r="J123" s="6">
        <v>0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1</v>
      </c>
      <c r="Q123" s="7">
        <v>1</v>
      </c>
      <c r="R123">
        <v>1</v>
      </c>
      <c r="S123">
        <v>1</v>
      </c>
      <c r="T123">
        <v>1</v>
      </c>
      <c r="U123">
        <v>0</v>
      </c>
      <c r="V123">
        <v>1</v>
      </c>
      <c r="W123" s="6">
        <v>1</v>
      </c>
      <c r="X123">
        <v>1</v>
      </c>
      <c r="Y123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0</v>
      </c>
      <c r="AL123" t="s">
        <v>35</v>
      </c>
    </row>
    <row r="124" spans="1:38">
      <c r="A124" t="s">
        <v>100</v>
      </c>
      <c r="D124">
        <v>18.13</v>
      </c>
      <c r="E124">
        <v>26</v>
      </c>
      <c r="F124">
        <v>6</v>
      </c>
      <c r="G124">
        <v>2</v>
      </c>
      <c r="H124">
        <v>0</v>
      </c>
      <c r="I124">
        <v>0</v>
      </c>
      <c r="J124" s="6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 s="7">
        <v>1</v>
      </c>
      <c r="R124">
        <v>0</v>
      </c>
      <c r="S124">
        <v>0</v>
      </c>
      <c r="T124">
        <v>1</v>
      </c>
      <c r="U124">
        <v>1</v>
      </c>
      <c r="V124">
        <v>1</v>
      </c>
      <c r="W124" s="6">
        <v>1</v>
      </c>
      <c r="X124">
        <v>0</v>
      </c>
      <c r="Y124">
        <v>1</v>
      </c>
      <c r="Z124">
        <v>0</v>
      </c>
      <c r="AA124">
        <v>1</v>
      </c>
      <c r="AB124" s="7">
        <v>1</v>
      </c>
      <c r="AC124">
        <v>1</v>
      </c>
      <c r="AD124">
        <v>1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1</v>
      </c>
      <c r="AK124">
        <v>1</v>
      </c>
      <c r="AL124" t="s">
        <v>64</v>
      </c>
    </row>
    <row r="125" spans="1:38">
      <c r="A125" t="s">
        <v>82</v>
      </c>
      <c r="D125">
        <v>18.25</v>
      </c>
      <c r="E125">
        <v>47</v>
      </c>
      <c r="F125">
        <v>10</v>
      </c>
      <c r="G125">
        <v>9</v>
      </c>
      <c r="H125">
        <v>1</v>
      </c>
      <c r="I125">
        <v>1</v>
      </c>
      <c r="J125" s="6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 s="7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6">
        <v>1</v>
      </c>
      <c r="X125">
        <v>1</v>
      </c>
      <c r="Y125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1</v>
      </c>
      <c r="AK125">
        <v>1</v>
      </c>
      <c r="AL125" t="s">
        <v>35</v>
      </c>
    </row>
    <row r="126" spans="1:38">
      <c r="A126" t="s">
        <v>123</v>
      </c>
      <c r="D126">
        <v>18.27</v>
      </c>
      <c r="E126">
        <v>33</v>
      </c>
      <c r="F126">
        <v>10</v>
      </c>
      <c r="G126">
        <v>8</v>
      </c>
      <c r="H126">
        <v>0</v>
      </c>
      <c r="I126">
        <v>0</v>
      </c>
      <c r="J126" s="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 s="7">
        <v>1</v>
      </c>
      <c r="R126">
        <v>1</v>
      </c>
      <c r="S126">
        <v>0</v>
      </c>
      <c r="T126">
        <v>1</v>
      </c>
      <c r="U126">
        <v>1</v>
      </c>
      <c r="V126">
        <v>1</v>
      </c>
      <c r="W126" s="6">
        <v>0</v>
      </c>
      <c r="X126">
        <v>0</v>
      </c>
      <c r="Y126">
        <v>1</v>
      </c>
      <c r="Z126">
        <v>0</v>
      </c>
      <c r="AA126">
        <v>0</v>
      </c>
      <c r="AB126" s="7">
        <v>1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 t="s">
        <v>68</v>
      </c>
    </row>
    <row r="127" spans="1:38">
      <c r="A127" t="s">
        <v>135</v>
      </c>
      <c r="D127">
        <v>19.13</v>
      </c>
      <c r="E127">
        <v>43</v>
      </c>
      <c r="F127">
        <v>4</v>
      </c>
      <c r="G127">
        <v>10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 s="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6">
        <v>1</v>
      </c>
      <c r="X127">
        <v>1</v>
      </c>
      <c r="Y127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 t="s">
        <v>35</v>
      </c>
    </row>
    <row r="128" spans="1:38">
      <c r="A128" t="s">
        <v>112</v>
      </c>
      <c r="D128">
        <v>19.22</v>
      </c>
      <c r="E128">
        <v>40</v>
      </c>
      <c r="F128">
        <v>10</v>
      </c>
      <c r="G128">
        <v>10</v>
      </c>
      <c r="H128">
        <v>1</v>
      </c>
      <c r="I128">
        <v>1</v>
      </c>
      <c r="J128" s="6">
        <v>0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</v>
      </c>
      <c r="Q128" s="7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 s="6">
        <v>0</v>
      </c>
      <c r="X128">
        <v>1</v>
      </c>
      <c r="Y128">
        <v>0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0</v>
      </c>
      <c r="AL128" t="s">
        <v>42</v>
      </c>
    </row>
    <row r="129" spans="1:38">
      <c r="A129" t="s">
        <v>127</v>
      </c>
      <c r="D129">
        <v>19.29</v>
      </c>
      <c r="E129">
        <v>46</v>
      </c>
      <c r="F129">
        <v>10</v>
      </c>
      <c r="G129">
        <v>9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7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s="6">
        <v>1</v>
      </c>
      <c r="X129">
        <v>1</v>
      </c>
      <c r="Y12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 t="s">
        <v>35</v>
      </c>
    </row>
    <row r="130" spans="1:38">
      <c r="A130" t="s">
        <v>93</v>
      </c>
      <c r="D130">
        <v>19.43</v>
      </c>
      <c r="E130">
        <v>47</v>
      </c>
      <c r="F130">
        <v>10</v>
      </c>
      <c r="G130">
        <v>10</v>
      </c>
      <c r="H130">
        <v>1</v>
      </c>
      <c r="I130">
        <v>1</v>
      </c>
      <c r="J130" s="6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 s="7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s="6">
        <v>1</v>
      </c>
      <c r="X130">
        <v>1</v>
      </c>
      <c r="Y130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1</v>
      </c>
      <c r="AL130" t="s">
        <v>35</v>
      </c>
    </row>
    <row r="131" spans="1:38" s="2" customFormat="1"/>
    <row r="132" spans="1:38" s="3" customFormat="1">
      <c r="A132" s="4" t="s">
        <v>220</v>
      </c>
      <c r="J132" s="6"/>
      <c r="Q132" s="7"/>
      <c r="W132" s="6"/>
      <c r="AB132" s="7"/>
    </row>
    <row r="133" spans="1:38">
      <c r="A133" t="s">
        <v>197</v>
      </c>
      <c r="F133">
        <f>COUNT(D68:D130)</f>
        <v>63</v>
      </c>
      <c r="I133" s="5"/>
      <c r="K133" s="5"/>
      <c r="L133" s="5"/>
      <c r="M133" s="5"/>
    </row>
    <row r="134" spans="1:38">
      <c r="A134" t="s">
        <v>198</v>
      </c>
      <c r="F134">
        <f>AVERAGE(D68:D130)</f>
        <v>13.813333333333331</v>
      </c>
      <c r="I134" s="5"/>
      <c r="K134" s="5"/>
      <c r="L134" s="5"/>
      <c r="M134" s="5"/>
    </row>
    <row r="135" spans="1:38">
      <c r="A135" t="s">
        <v>199</v>
      </c>
      <c r="F135">
        <f>AVERAGE(E68:E130)</f>
        <v>45.555555555555557</v>
      </c>
      <c r="I135" s="5"/>
      <c r="K135" s="5"/>
      <c r="L135" s="5"/>
      <c r="M135" s="5"/>
    </row>
    <row r="136" spans="1:38">
      <c r="A136" t="s">
        <v>200</v>
      </c>
      <c r="H136">
        <f>COUNTIF(H68:H130,"=1")</f>
        <v>60</v>
      </c>
      <c r="I136">
        <f t="shared" ref="I136:AK136" si="1">COUNTIF(I68:I130,"=1")</f>
        <v>57</v>
      </c>
      <c r="J136">
        <f t="shared" si="1"/>
        <v>55</v>
      </c>
      <c r="K136">
        <f t="shared" si="1"/>
        <v>54</v>
      </c>
      <c r="L136">
        <f t="shared" si="1"/>
        <v>34</v>
      </c>
      <c r="M136">
        <f t="shared" si="1"/>
        <v>62</v>
      </c>
      <c r="N136">
        <f t="shared" si="1"/>
        <v>59</v>
      </c>
      <c r="O136">
        <f t="shared" si="1"/>
        <v>57</v>
      </c>
      <c r="P136">
        <f t="shared" si="1"/>
        <v>57</v>
      </c>
      <c r="Q136">
        <f t="shared" si="1"/>
        <v>60</v>
      </c>
      <c r="R136">
        <f t="shared" si="1"/>
        <v>57</v>
      </c>
      <c r="S136">
        <f t="shared" si="1"/>
        <v>56</v>
      </c>
      <c r="T136">
        <f t="shared" si="1"/>
        <v>62</v>
      </c>
      <c r="U136">
        <f t="shared" si="1"/>
        <v>60</v>
      </c>
      <c r="V136">
        <f t="shared" si="1"/>
        <v>61</v>
      </c>
      <c r="W136">
        <f t="shared" si="1"/>
        <v>59</v>
      </c>
      <c r="X136">
        <f t="shared" si="1"/>
        <v>59</v>
      </c>
      <c r="Y136">
        <f t="shared" si="1"/>
        <v>60</v>
      </c>
      <c r="Z136">
        <f t="shared" si="1"/>
        <v>59</v>
      </c>
      <c r="AA136">
        <f t="shared" si="1"/>
        <v>59</v>
      </c>
      <c r="AB136">
        <f t="shared" si="1"/>
        <v>62</v>
      </c>
      <c r="AC136">
        <f t="shared" si="1"/>
        <v>58</v>
      </c>
      <c r="AD136">
        <f t="shared" si="1"/>
        <v>60</v>
      </c>
      <c r="AE136">
        <f t="shared" si="1"/>
        <v>61</v>
      </c>
      <c r="AF136">
        <f t="shared" si="1"/>
        <v>50</v>
      </c>
      <c r="AG136">
        <f t="shared" si="1"/>
        <v>59</v>
      </c>
      <c r="AH136">
        <f t="shared" si="1"/>
        <v>47</v>
      </c>
      <c r="AI136">
        <f t="shared" si="1"/>
        <v>48</v>
      </c>
      <c r="AJ136">
        <f t="shared" si="1"/>
        <v>42</v>
      </c>
      <c r="AK136">
        <f t="shared" si="1"/>
        <v>51</v>
      </c>
    </row>
    <row r="137" spans="1:38">
      <c r="I137" s="5"/>
      <c r="K137" s="5"/>
      <c r="L137" s="5"/>
      <c r="M137" s="5"/>
    </row>
    <row r="138" spans="1:38">
      <c r="A138" s="8" t="s">
        <v>201</v>
      </c>
      <c r="H138" s="8" t="s">
        <v>202</v>
      </c>
      <c r="I138" s="5"/>
      <c r="K138" s="5"/>
      <c r="L138" s="5"/>
      <c r="M138" s="5"/>
    </row>
    <row r="139" spans="1:38">
      <c r="A139" t="s">
        <v>203</v>
      </c>
      <c r="F139">
        <f>SUM(J136,W136)</f>
        <v>114</v>
      </c>
      <c r="H139">
        <f>2*F133</f>
        <v>126</v>
      </c>
      <c r="J139" s="13" t="s">
        <v>204</v>
      </c>
      <c r="K139" s="5"/>
      <c r="M139" s="5"/>
    </row>
    <row r="140" spans="1:38">
      <c r="A140" t="s">
        <v>205</v>
      </c>
      <c r="F140">
        <f>SUM(H136:I136,K136:P136,R136:V136,X136:AA136)</f>
        <v>973</v>
      </c>
      <c r="H140">
        <f>17*F133</f>
        <v>1071</v>
      </c>
      <c r="I140" s="5"/>
      <c r="J140" s="13" t="s">
        <v>224</v>
      </c>
      <c r="K140" s="5"/>
      <c r="L140" s="5"/>
      <c r="M140" s="5"/>
    </row>
    <row r="141" spans="1:38">
      <c r="A141" t="s">
        <v>206</v>
      </c>
      <c r="F141">
        <f>Q136</f>
        <v>60</v>
      </c>
      <c r="H141">
        <f>1*F133</f>
        <v>63</v>
      </c>
      <c r="I141" s="5"/>
      <c r="J141" s="13" t="s">
        <v>223</v>
      </c>
      <c r="K141" s="5"/>
      <c r="L141" s="5"/>
      <c r="M141" s="5"/>
    </row>
    <row r="142" spans="1:38">
      <c r="I142" s="5"/>
      <c r="K142" s="5"/>
      <c r="L142" s="5"/>
      <c r="M142" s="5"/>
    </row>
    <row r="143" spans="1:38">
      <c r="A143" s="8" t="s">
        <v>207</v>
      </c>
      <c r="I143" s="5"/>
      <c r="K143" s="5"/>
      <c r="L143" s="5"/>
      <c r="M143" s="5"/>
    </row>
    <row r="144" spans="1:38">
      <c r="A144" t="s">
        <v>203</v>
      </c>
      <c r="F144">
        <f>0</f>
        <v>0</v>
      </c>
      <c r="H144">
        <v>0</v>
      </c>
      <c r="I144" s="5"/>
      <c r="J144" s="13" t="s">
        <v>208</v>
      </c>
      <c r="K144" s="5"/>
      <c r="L144" s="5"/>
      <c r="M144" s="5"/>
    </row>
    <row r="145" spans="1:38">
      <c r="A145" t="s">
        <v>205</v>
      </c>
      <c r="F145">
        <f>SUM(AC136:AK136)</f>
        <v>476</v>
      </c>
      <c r="H145">
        <f>8*F133</f>
        <v>504</v>
      </c>
      <c r="I145" s="5"/>
      <c r="J145" s="13" t="s">
        <v>226</v>
      </c>
      <c r="K145" s="5"/>
      <c r="L145" s="5"/>
      <c r="M145" s="5"/>
    </row>
    <row r="146" spans="1:38">
      <c r="A146" t="s">
        <v>206</v>
      </c>
      <c r="F146">
        <f>SUM(AB136)</f>
        <v>62</v>
      </c>
      <c r="H146">
        <f>1*F133</f>
        <v>63</v>
      </c>
      <c r="I146" s="5"/>
      <c r="J146" s="13" t="s">
        <v>225</v>
      </c>
      <c r="K146" s="5"/>
      <c r="L146" s="5"/>
      <c r="M146" s="5"/>
    </row>
    <row r="147" spans="1:38">
      <c r="I147" s="5"/>
      <c r="K147" s="5"/>
      <c r="L147" s="5"/>
      <c r="M147" s="5"/>
    </row>
    <row r="148" spans="1:38">
      <c r="A148" s="8" t="s">
        <v>209</v>
      </c>
      <c r="I148" s="5"/>
      <c r="K148" s="5"/>
      <c r="L148" s="5"/>
      <c r="M148" s="5"/>
    </row>
    <row r="149" spans="1:38">
      <c r="A149" s="9" t="s">
        <v>210</v>
      </c>
      <c r="H149" s="9" t="s">
        <v>211</v>
      </c>
      <c r="I149" s="10" t="s">
        <v>212</v>
      </c>
      <c r="K149" s="5"/>
      <c r="L149" s="5"/>
      <c r="M149" s="5"/>
    </row>
    <row r="150" spans="1:38">
      <c r="A150" s="9" t="s">
        <v>213</v>
      </c>
      <c r="H150">
        <f>ABS(SUM(F68:F130))</f>
        <v>600</v>
      </c>
      <c r="I150" s="5">
        <f>ABS(SUM(G68:G130))</f>
        <v>585</v>
      </c>
      <c r="K150" s="5"/>
      <c r="L150" s="5"/>
      <c r="M150" s="5"/>
    </row>
    <row r="151" spans="1:38">
      <c r="A151" s="9"/>
      <c r="F151" s="9" t="s">
        <v>202</v>
      </c>
      <c r="I151" s="5"/>
      <c r="K151" s="5"/>
      <c r="L151" s="5"/>
      <c r="M151" s="5"/>
    </row>
    <row r="152" spans="1:38">
      <c r="I152" s="5"/>
      <c r="K152" s="5"/>
      <c r="L152" s="5"/>
      <c r="M152" s="5"/>
    </row>
    <row r="153" spans="1:38">
      <c r="A153" t="s">
        <v>214</v>
      </c>
      <c r="F153">
        <f>COUNTIF(E68:E130,"&lt;=10")</f>
        <v>0</v>
      </c>
      <c r="I153" s="5"/>
      <c r="K153" s="5"/>
      <c r="L153" s="5"/>
      <c r="M153" s="5"/>
    </row>
    <row r="154" spans="1:38">
      <c r="A154" t="s">
        <v>215</v>
      </c>
      <c r="F154">
        <f>COUNTIF(E68:E130,"&lt;=20")-COUNTIF(E68:E130,"&lt;=10")</f>
        <v>1</v>
      </c>
      <c r="H154" s="9" t="s">
        <v>216</v>
      </c>
      <c r="I154" s="5"/>
      <c r="K154" s="5"/>
      <c r="L154" s="5"/>
      <c r="M154" s="5"/>
    </row>
    <row r="155" spans="1:38">
      <c r="A155" t="s">
        <v>217</v>
      </c>
      <c r="F155">
        <f>COUNTIF(E68:E130,"&lt;=30")-COUNTIF(E68:E130,"&lt;=20")</f>
        <v>2</v>
      </c>
      <c r="H155">
        <f>SUM(F153:F157)</f>
        <v>63</v>
      </c>
      <c r="I155" s="5"/>
      <c r="K155" s="5"/>
      <c r="L155" s="5"/>
      <c r="M155" s="5"/>
    </row>
    <row r="156" spans="1:38">
      <c r="A156" t="s">
        <v>218</v>
      </c>
      <c r="F156">
        <f>COUNTIF(E68:E130,"&lt;=40")-COUNTIF(E68:E130,"&lt;=30")</f>
        <v>3</v>
      </c>
      <c r="I156" s="5"/>
      <c r="K156" s="5"/>
      <c r="L156" s="5"/>
      <c r="M156" s="5"/>
    </row>
    <row r="157" spans="1:38">
      <c r="A157" t="s">
        <v>219</v>
      </c>
      <c r="F157">
        <f>COUNTIF(E68:E130,"&lt;=50")-COUNTIF(E68:E130,"&lt;=40")</f>
        <v>57</v>
      </c>
      <c r="I157" s="5"/>
      <c r="K157" s="5"/>
      <c r="L157" s="5"/>
      <c r="M157" s="5"/>
    </row>
    <row r="158" spans="1:38" s="2" customFormat="1"/>
    <row r="159" spans="1:38" s="3" customFormat="1">
      <c r="A159" s="4" t="s">
        <v>227</v>
      </c>
      <c r="J159" s="6"/>
      <c r="Q159" s="7"/>
      <c r="W159" s="6"/>
      <c r="AB159" s="7"/>
    </row>
    <row r="160" spans="1:38">
      <c r="A160" t="s">
        <v>166</v>
      </c>
      <c r="D160">
        <v>20.32</v>
      </c>
      <c r="E160">
        <v>49</v>
      </c>
      <c r="F160">
        <v>10</v>
      </c>
      <c r="G160">
        <v>9</v>
      </c>
      <c r="H160">
        <v>1</v>
      </c>
      <c r="I160">
        <v>1</v>
      </c>
      <c r="J160" s="6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 s="7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 s="6">
        <v>1</v>
      </c>
      <c r="X160">
        <v>1</v>
      </c>
      <c r="Y160">
        <v>1</v>
      </c>
      <c r="Z160">
        <v>1</v>
      </c>
      <c r="AA160">
        <v>1</v>
      </c>
      <c r="AB160" s="7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35</v>
      </c>
    </row>
    <row r="161" spans="1:38">
      <c r="A161" t="s">
        <v>184</v>
      </c>
      <c r="D161">
        <v>20.32</v>
      </c>
      <c r="E161">
        <v>47</v>
      </c>
      <c r="F161">
        <v>10</v>
      </c>
      <c r="G161">
        <v>10</v>
      </c>
      <c r="H161">
        <v>1</v>
      </c>
      <c r="I161">
        <v>1</v>
      </c>
      <c r="J161" s="6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s="7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 s="6">
        <v>1</v>
      </c>
      <c r="X161">
        <v>1</v>
      </c>
      <c r="Y161">
        <v>1</v>
      </c>
      <c r="Z161">
        <v>1</v>
      </c>
      <c r="AA161">
        <v>1</v>
      </c>
      <c r="AB161" s="7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1</v>
      </c>
      <c r="AL161" t="s">
        <v>35</v>
      </c>
    </row>
    <row r="162" spans="1:38">
      <c r="A162" t="s">
        <v>66</v>
      </c>
      <c r="D162">
        <v>20.5</v>
      </c>
      <c r="E162">
        <v>46</v>
      </c>
      <c r="F162">
        <v>10</v>
      </c>
      <c r="G162">
        <v>10</v>
      </c>
      <c r="H162">
        <v>1</v>
      </c>
      <c r="I162">
        <v>1</v>
      </c>
      <c r="J162" s="6">
        <v>1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1</v>
      </c>
      <c r="Q162" s="7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 s="6">
        <v>1</v>
      </c>
      <c r="X162">
        <v>1</v>
      </c>
      <c r="Y162">
        <v>1</v>
      </c>
      <c r="Z162">
        <v>1</v>
      </c>
      <c r="AA162">
        <v>1</v>
      </c>
      <c r="AB162" s="7">
        <v>1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0</v>
      </c>
      <c r="AI162">
        <v>0</v>
      </c>
      <c r="AJ162">
        <v>1</v>
      </c>
      <c r="AK162">
        <v>1</v>
      </c>
      <c r="AL162" t="s">
        <v>35</v>
      </c>
    </row>
    <row r="163" spans="1:38">
      <c r="A163" t="s">
        <v>162</v>
      </c>
      <c r="D163">
        <v>20.59</v>
      </c>
      <c r="E163">
        <v>50</v>
      </c>
      <c r="F163">
        <v>10</v>
      </c>
      <c r="G163">
        <v>10</v>
      </c>
      <c r="H163">
        <v>1</v>
      </c>
      <c r="I163">
        <v>1</v>
      </c>
      <c r="J163" s="6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s="7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 s="6">
        <v>1</v>
      </c>
      <c r="X163">
        <v>1</v>
      </c>
      <c r="Y163">
        <v>1</v>
      </c>
      <c r="Z163">
        <v>1</v>
      </c>
      <c r="AA163">
        <v>1</v>
      </c>
      <c r="AB163" s="7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 t="s">
        <v>35</v>
      </c>
    </row>
    <row r="164" spans="1:38">
      <c r="A164" t="s">
        <v>181</v>
      </c>
      <c r="D164">
        <v>20.59</v>
      </c>
      <c r="E164">
        <v>50</v>
      </c>
      <c r="F164">
        <v>10</v>
      </c>
      <c r="G164">
        <v>10</v>
      </c>
      <c r="H164">
        <v>1</v>
      </c>
      <c r="I164">
        <v>1</v>
      </c>
      <c r="J164" s="6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s="7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 s="6">
        <v>1</v>
      </c>
      <c r="X164">
        <v>1</v>
      </c>
      <c r="Y164">
        <v>1</v>
      </c>
      <c r="Z164">
        <v>1</v>
      </c>
      <c r="AA164">
        <v>1</v>
      </c>
      <c r="AB164" s="7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 t="s">
        <v>35</v>
      </c>
    </row>
    <row r="165" spans="1:38">
      <c r="A165" t="s">
        <v>142</v>
      </c>
      <c r="D165">
        <v>21.4</v>
      </c>
      <c r="E165">
        <v>16</v>
      </c>
      <c r="F165">
        <v>2</v>
      </c>
      <c r="G165">
        <v>1</v>
      </c>
      <c r="H165">
        <v>0</v>
      </c>
      <c r="I165">
        <v>0</v>
      </c>
      <c r="J165" s="6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 s="7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 s="6">
        <v>0</v>
      </c>
      <c r="X165">
        <v>1</v>
      </c>
      <c r="Y165">
        <v>0</v>
      </c>
      <c r="Z165">
        <v>0</v>
      </c>
      <c r="AA165">
        <v>1</v>
      </c>
      <c r="AB165" s="7">
        <v>1</v>
      </c>
      <c r="AC165">
        <v>1</v>
      </c>
      <c r="AD165">
        <v>1</v>
      </c>
      <c r="AE165">
        <v>0</v>
      </c>
      <c r="AF165">
        <v>1</v>
      </c>
      <c r="AG165">
        <v>0</v>
      </c>
      <c r="AH165">
        <v>1</v>
      </c>
      <c r="AI165">
        <v>1</v>
      </c>
      <c r="AJ165">
        <v>1</v>
      </c>
      <c r="AK165">
        <v>0</v>
      </c>
      <c r="AL165" t="s">
        <v>38</v>
      </c>
    </row>
    <row r="166" spans="1:38">
      <c r="A166" t="s">
        <v>125</v>
      </c>
      <c r="D166">
        <v>21.46</v>
      </c>
      <c r="E166">
        <v>49</v>
      </c>
      <c r="F166">
        <v>10</v>
      </c>
      <c r="G166">
        <v>10</v>
      </c>
      <c r="H166">
        <v>1</v>
      </c>
      <c r="I166">
        <v>1</v>
      </c>
      <c r="J166" s="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 s="7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s="6">
        <v>1</v>
      </c>
      <c r="X166">
        <v>1</v>
      </c>
      <c r="Y166">
        <v>1</v>
      </c>
      <c r="Z166">
        <v>1</v>
      </c>
      <c r="AA166">
        <v>1</v>
      </c>
      <c r="AB166" s="7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 t="s">
        <v>35</v>
      </c>
    </row>
    <row r="167" spans="1:38">
      <c r="A167" t="s">
        <v>169</v>
      </c>
      <c r="D167">
        <v>22.23</v>
      </c>
      <c r="E167">
        <v>49</v>
      </c>
      <c r="F167">
        <v>10</v>
      </c>
      <c r="G167">
        <v>10</v>
      </c>
      <c r="H167">
        <v>1</v>
      </c>
      <c r="I167">
        <v>1</v>
      </c>
      <c r="J167" s="6">
        <v>1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1</v>
      </c>
      <c r="Q167" s="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 s="6">
        <v>1</v>
      </c>
      <c r="X167">
        <v>1</v>
      </c>
      <c r="Y167">
        <v>1</v>
      </c>
      <c r="Z167">
        <v>1</v>
      </c>
      <c r="AA167">
        <v>1</v>
      </c>
      <c r="AB167" s="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 t="s">
        <v>35</v>
      </c>
    </row>
    <row r="168" spans="1:38">
      <c r="A168" t="s">
        <v>79</v>
      </c>
      <c r="D168">
        <v>22.41</v>
      </c>
      <c r="E168">
        <v>43</v>
      </c>
      <c r="F168">
        <v>6</v>
      </c>
      <c r="G168">
        <v>10</v>
      </c>
      <c r="H168">
        <v>1</v>
      </c>
      <c r="I168">
        <v>1</v>
      </c>
      <c r="J168" s="6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 s="7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 s="6">
        <v>1</v>
      </c>
      <c r="X168">
        <v>1</v>
      </c>
      <c r="Y168">
        <v>0</v>
      </c>
      <c r="Z168">
        <v>1</v>
      </c>
      <c r="AA168">
        <v>1</v>
      </c>
      <c r="AB168" s="7">
        <v>1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1</v>
      </c>
      <c r="AL168" t="s">
        <v>35</v>
      </c>
    </row>
    <row r="169" spans="1:38">
      <c r="A169" t="s">
        <v>129</v>
      </c>
      <c r="D169">
        <v>23.26</v>
      </c>
      <c r="E169">
        <v>37</v>
      </c>
      <c r="F169">
        <v>10</v>
      </c>
      <c r="G169">
        <v>8</v>
      </c>
      <c r="H169">
        <v>0</v>
      </c>
      <c r="I169">
        <v>0</v>
      </c>
      <c r="J169" s="6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 s="7">
        <v>1</v>
      </c>
      <c r="R169">
        <v>0</v>
      </c>
      <c r="S169">
        <v>0</v>
      </c>
      <c r="T169">
        <v>1</v>
      </c>
      <c r="U169">
        <v>1</v>
      </c>
      <c r="V169">
        <v>1</v>
      </c>
      <c r="W169" s="6">
        <v>1</v>
      </c>
      <c r="X169">
        <v>1</v>
      </c>
      <c r="Y169">
        <v>0</v>
      </c>
      <c r="Z169">
        <v>1</v>
      </c>
      <c r="AA169">
        <v>1</v>
      </c>
      <c r="AB169" s="7">
        <v>1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0</v>
      </c>
      <c r="AJ169">
        <v>1</v>
      </c>
      <c r="AK169">
        <v>0</v>
      </c>
      <c r="AL169" t="s">
        <v>68</v>
      </c>
    </row>
    <row r="170" spans="1:38">
      <c r="A170" t="s">
        <v>120</v>
      </c>
      <c r="D170">
        <v>23.43</v>
      </c>
      <c r="E170">
        <v>35</v>
      </c>
      <c r="F170">
        <v>10</v>
      </c>
      <c r="G170">
        <v>8</v>
      </c>
      <c r="H170">
        <v>0</v>
      </c>
      <c r="I170">
        <v>0</v>
      </c>
      <c r="J170" s="6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 s="7">
        <v>1</v>
      </c>
      <c r="R170">
        <v>0</v>
      </c>
      <c r="S170">
        <v>0</v>
      </c>
      <c r="T170">
        <v>0</v>
      </c>
      <c r="U170">
        <v>1</v>
      </c>
      <c r="V170">
        <v>1</v>
      </c>
      <c r="W170" s="6">
        <v>0</v>
      </c>
      <c r="X170">
        <v>1</v>
      </c>
      <c r="Y170">
        <v>0</v>
      </c>
      <c r="Z170">
        <v>0</v>
      </c>
      <c r="AA170">
        <v>1</v>
      </c>
      <c r="AB170" s="7">
        <v>0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0</v>
      </c>
      <c r="AL170" t="s">
        <v>68</v>
      </c>
    </row>
    <row r="171" spans="1:38">
      <c r="A171" t="s">
        <v>128</v>
      </c>
      <c r="D171">
        <v>23.52</v>
      </c>
      <c r="E171">
        <v>49</v>
      </c>
      <c r="F171">
        <v>10</v>
      </c>
      <c r="G171">
        <v>10</v>
      </c>
      <c r="H171">
        <v>1</v>
      </c>
      <c r="I171">
        <v>1</v>
      </c>
      <c r="J171" s="6">
        <v>1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 s="7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 s="6">
        <v>1</v>
      </c>
      <c r="X171">
        <v>1</v>
      </c>
      <c r="Y171">
        <v>1</v>
      </c>
      <c r="Z171">
        <v>1</v>
      </c>
      <c r="AA171">
        <v>1</v>
      </c>
      <c r="AB171" s="7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 t="s">
        <v>35</v>
      </c>
    </row>
    <row r="172" spans="1:38">
      <c r="A172" t="s">
        <v>62</v>
      </c>
      <c r="D172">
        <v>23.59</v>
      </c>
      <c r="E172">
        <v>50</v>
      </c>
      <c r="F172">
        <v>10</v>
      </c>
      <c r="G172">
        <v>10</v>
      </c>
      <c r="H172">
        <v>1</v>
      </c>
      <c r="I172">
        <v>1</v>
      </c>
      <c r="J172" s="6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 s="7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 s="6">
        <v>1</v>
      </c>
      <c r="X172">
        <v>1</v>
      </c>
      <c r="Y172">
        <v>1</v>
      </c>
      <c r="Z172">
        <v>1</v>
      </c>
      <c r="AA172">
        <v>1</v>
      </c>
      <c r="AB172" s="7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 t="s">
        <v>35</v>
      </c>
    </row>
    <row r="173" spans="1:38">
      <c r="A173" t="s">
        <v>182</v>
      </c>
      <c r="D173">
        <v>24.15</v>
      </c>
      <c r="E173">
        <v>47</v>
      </c>
      <c r="F173">
        <v>10</v>
      </c>
      <c r="G173">
        <v>10</v>
      </c>
      <c r="H173">
        <v>1</v>
      </c>
      <c r="I173">
        <v>1</v>
      </c>
      <c r="J173" s="6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 s="7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 s="6">
        <v>1</v>
      </c>
      <c r="X173">
        <v>1</v>
      </c>
      <c r="Y173">
        <v>1</v>
      </c>
      <c r="Z173">
        <v>1</v>
      </c>
      <c r="AA173">
        <v>1</v>
      </c>
      <c r="AB173" s="7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1</v>
      </c>
      <c r="AL173" t="s">
        <v>35</v>
      </c>
    </row>
    <row r="174" spans="1:38">
      <c r="A174" t="s">
        <v>65</v>
      </c>
      <c r="D174">
        <v>24.49</v>
      </c>
      <c r="E174">
        <v>49</v>
      </c>
      <c r="F174">
        <v>10</v>
      </c>
      <c r="G174">
        <v>10</v>
      </c>
      <c r="H174">
        <v>1</v>
      </c>
      <c r="I174">
        <v>1</v>
      </c>
      <c r="J174" s="6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 s="7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 s="6">
        <v>1</v>
      </c>
      <c r="X174">
        <v>1</v>
      </c>
      <c r="Y174">
        <v>1</v>
      </c>
      <c r="Z174">
        <v>1</v>
      </c>
      <c r="AA174">
        <v>1</v>
      </c>
      <c r="AB174" s="7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1</v>
      </c>
      <c r="AL174" t="s">
        <v>35</v>
      </c>
    </row>
    <row r="175" spans="1:38">
      <c r="A175" t="s">
        <v>172</v>
      </c>
      <c r="D175">
        <v>24.58</v>
      </c>
      <c r="E175">
        <v>48</v>
      </c>
      <c r="F175">
        <v>10</v>
      </c>
      <c r="G175">
        <v>10</v>
      </c>
      <c r="H175">
        <v>1</v>
      </c>
      <c r="I175">
        <v>1</v>
      </c>
      <c r="J175" s="6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 s="7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s="6">
        <v>1</v>
      </c>
      <c r="X175">
        <v>1</v>
      </c>
      <c r="Y175">
        <v>1</v>
      </c>
      <c r="Z175">
        <v>1</v>
      </c>
      <c r="AA175">
        <v>1</v>
      </c>
      <c r="AB175" s="7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0</v>
      </c>
      <c r="AJ175">
        <v>1</v>
      </c>
      <c r="AK175">
        <v>1</v>
      </c>
      <c r="AL175" t="s">
        <v>35</v>
      </c>
    </row>
    <row r="176" spans="1:38">
      <c r="A176" t="s">
        <v>132</v>
      </c>
      <c r="D176">
        <v>25.32</v>
      </c>
      <c r="E176">
        <v>46</v>
      </c>
      <c r="F176">
        <v>10</v>
      </c>
      <c r="G176">
        <v>10</v>
      </c>
      <c r="H176">
        <v>1</v>
      </c>
      <c r="I176">
        <v>1</v>
      </c>
      <c r="J176" s="6">
        <v>0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1</v>
      </c>
      <c r="Q176" s="7">
        <v>0</v>
      </c>
      <c r="R176">
        <v>1</v>
      </c>
      <c r="S176">
        <v>1</v>
      </c>
      <c r="T176">
        <v>1</v>
      </c>
      <c r="U176">
        <v>1</v>
      </c>
      <c r="V176">
        <v>1</v>
      </c>
      <c r="W176" s="6">
        <v>1</v>
      </c>
      <c r="X176">
        <v>1</v>
      </c>
      <c r="Y176">
        <v>1</v>
      </c>
      <c r="Z176">
        <v>1</v>
      </c>
      <c r="AA176">
        <v>1</v>
      </c>
      <c r="AB176" s="7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 t="s">
        <v>35</v>
      </c>
    </row>
    <row r="177" spans="1:38">
      <c r="A177" t="s">
        <v>149</v>
      </c>
      <c r="D177">
        <v>25.33</v>
      </c>
      <c r="E177">
        <v>50</v>
      </c>
      <c r="F177">
        <v>10</v>
      </c>
      <c r="G177">
        <v>10</v>
      </c>
      <c r="H177">
        <v>1</v>
      </c>
      <c r="I177">
        <v>1</v>
      </c>
      <c r="J177" s="6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s="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s="6">
        <v>1</v>
      </c>
      <c r="X177">
        <v>1</v>
      </c>
      <c r="Y177">
        <v>1</v>
      </c>
      <c r="Z177">
        <v>1</v>
      </c>
      <c r="AA177">
        <v>1</v>
      </c>
      <c r="AB177" s="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 t="s">
        <v>35</v>
      </c>
    </row>
    <row r="178" spans="1:38">
      <c r="A178" t="s">
        <v>190</v>
      </c>
      <c r="D178">
        <v>25.52</v>
      </c>
      <c r="E178">
        <v>48</v>
      </c>
      <c r="F178">
        <v>10</v>
      </c>
      <c r="G178">
        <v>10</v>
      </c>
      <c r="H178">
        <v>1</v>
      </c>
      <c r="I178">
        <v>1</v>
      </c>
      <c r="J178" s="6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1</v>
      </c>
      <c r="Q178" s="7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 s="6">
        <v>1</v>
      </c>
      <c r="X178">
        <v>1</v>
      </c>
      <c r="Y178">
        <v>1</v>
      </c>
      <c r="Z178">
        <v>1</v>
      </c>
      <c r="AA178">
        <v>1</v>
      </c>
      <c r="AB178" s="7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0</v>
      </c>
      <c r="AI178">
        <v>1</v>
      </c>
      <c r="AJ178">
        <v>1</v>
      </c>
      <c r="AK178">
        <v>1</v>
      </c>
      <c r="AL178" t="s">
        <v>35</v>
      </c>
    </row>
    <row r="179" spans="1:38">
      <c r="A179" t="s">
        <v>53</v>
      </c>
      <c r="D179">
        <v>26.37</v>
      </c>
      <c r="E179">
        <v>49</v>
      </c>
      <c r="F179">
        <v>10</v>
      </c>
      <c r="G179">
        <v>10</v>
      </c>
      <c r="H179">
        <v>1</v>
      </c>
      <c r="I179">
        <v>1</v>
      </c>
      <c r="J179" s="6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s="7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 s="6">
        <v>1</v>
      </c>
      <c r="X179">
        <v>1</v>
      </c>
      <c r="Y179">
        <v>1</v>
      </c>
      <c r="Z179">
        <v>1</v>
      </c>
      <c r="AA179">
        <v>1</v>
      </c>
      <c r="AB179" s="7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1</v>
      </c>
      <c r="AL179" t="s">
        <v>35</v>
      </c>
    </row>
    <row r="180" spans="1:38">
      <c r="A180" t="s">
        <v>179</v>
      </c>
      <c r="D180">
        <v>27.16</v>
      </c>
      <c r="E180">
        <v>49</v>
      </c>
      <c r="F180">
        <v>10</v>
      </c>
      <c r="G180">
        <v>10</v>
      </c>
      <c r="H180">
        <v>1</v>
      </c>
      <c r="I180">
        <v>1</v>
      </c>
      <c r="J180" s="6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s="7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 s="6">
        <v>1</v>
      </c>
      <c r="X180">
        <v>1</v>
      </c>
      <c r="Y180">
        <v>1</v>
      </c>
      <c r="Z180">
        <v>1</v>
      </c>
      <c r="AA180">
        <v>1</v>
      </c>
      <c r="AB180" s="7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1</v>
      </c>
      <c r="AL180" t="s">
        <v>35</v>
      </c>
    </row>
    <row r="181" spans="1:38">
      <c r="A181" t="s">
        <v>60</v>
      </c>
      <c r="D181">
        <v>27.2</v>
      </c>
      <c r="E181">
        <v>49</v>
      </c>
      <c r="F181">
        <v>10</v>
      </c>
      <c r="G181">
        <v>10</v>
      </c>
      <c r="H181">
        <v>1</v>
      </c>
      <c r="I181">
        <v>1</v>
      </c>
      <c r="J181" s="6">
        <v>1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 s="7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s="6">
        <v>1</v>
      </c>
      <c r="X181">
        <v>1</v>
      </c>
      <c r="Y181">
        <v>1</v>
      </c>
      <c r="Z181">
        <v>1</v>
      </c>
      <c r="AA181">
        <v>1</v>
      </c>
      <c r="AB181" s="7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 t="s">
        <v>35</v>
      </c>
    </row>
    <row r="182" spans="1:38">
      <c r="A182" t="s">
        <v>85</v>
      </c>
      <c r="D182">
        <v>27.49</v>
      </c>
      <c r="E182">
        <v>30</v>
      </c>
      <c r="F182">
        <v>10</v>
      </c>
      <c r="G182">
        <v>4</v>
      </c>
      <c r="H182">
        <v>0</v>
      </c>
      <c r="I182">
        <v>0</v>
      </c>
      <c r="J182" s="6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1</v>
      </c>
      <c r="Q182" s="7">
        <v>1</v>
      </c>
      <c r="R182">
        <v>0</v>
      </c>
      <c r="S182">
        <v>0</v>
      </c>
      <c r="T182">
        <v>0</v>
      </c>
      <c r="U182">
        <v>1</v>
      </c>
      <c r="V182">
        <v>1</v>
      </c>
      <c r="W182" s="6">
        <v>1</v>
      </c>
      <c r="X182">
        <v>1</v>
      </c>
      <c r="Y182">
        <v>1</v>
      </c>
      <c r="Z182">
        <v>0</v>
      </c>
      <c r="AA182">
        <v>0</v>
      </c>
      <c r="AB182" s="7">
        <v>1</v>
      </c>
      <c r="AC182">
        <v>0</v>
      </c>
      <c r="AD182">
        <v>1</v>
      </c>
      <c r="AE182">
        <v>1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 t="s">
        <v>68</v>
      </c>
    </row>
    <row r="183" spans="1:38">
      <c r="A183" t="s">
        <v>84</v>
      </c>
      <c r="D183">
        <v>29.19</v>
      </c>
      <c r="E183">
        <v>49</v>
      </c>
      <c r="F183">
        <v>10</v>
      </c>
      <c r="G183">
        <v>10</v>
      </c>
      <c r="H183">
        <v>1</v>
      </c>
      <c r="I183">
        <v>1</v>
      </c>
      <c r="J183" s="6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1</v>
      </c>
      <c r="Q183" s="7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 s="6">
        <v>1</v>
      </c>
      <c r="X183">
        <v>1</v>
      </c>
      <c r="Y183">
        <v>1</v>
      </c>
      <c r="Z183">
        <v>1</v>
      </c>
      <c r="AA183">
        <v>1</v>
      </c>
      <c r="AB183" s="7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 t="s">
        <v>35</v>
      </c>
    </row>
    <row r="184" spans="1:38">
      <c r="A184" t="s">
        <v>186</v>
      </c>
      <c r="D184">
        <v>29.53</v>
      </c>
      <c r="E184">
        <v>50</v>
      </c>
      <c r="F184">
        <v>10</v>
      </c>
      <c r="G184">
        <v>10</v>
      </c>
      <c r="H184">
        <v>1</v>
      </c>
      <c r="I184">
        <v>1</v>
      </c>
      <c r="J184" s="6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 s="7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 s="6">
        <v>1</v>
      </c>
      <c r="X184">
        <v>1</v>
      </c>
      <c r="Y184">
        <v>1</v>
      </c>
      <c r="Z184">
        <v>1</v>
      </c>
      <c r="AA184">
        <v>1</v>
      </c>
      <c r="AB184" s="7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 t="s">
        <v>35</v>
      </c>
    </row>
    <row r="185" spans="1:38" s="2" customFormat="1"/>
    <row r="186" spans="1:38" s="3" customFormat="1">
      <c r="A186" s="4" t="s">
        <v>227</v>
      </c>
      <c r="J186" s="6"/>
      <c r="Q186" s="7"/>
      <c r="W186" s="6"/>
      <c r="AB186" s="7"/>
    </row>
    <row r="187" spans="1:38">
      <c r="A187" t="s">
        <v>197</v>
      </c>
      <c r="F187">
        <f>COUNT(D160:D184)</f>
        <v>25</v>
      </c>
      <c r="I187" s="5"/>
      <c r="K187" s="5"/>
      <c r="L187" s="5"/>
      <c r="M187" s="5"/>
    </row>
    <row r="188" spans="1:38">
      <c r="A188" t="s">
        <v>198</v>
      </c>
      <c r="F188">
        <f>AVERAGE(D160:D184)</f>
        <v>23.997999999999998</v>
      </c>
      <c r="I188" s="5"/>
      <c r="K188" s="5"/>
      <c r="L188" s="5"/>
      <c r="M188" s="5"/>
    </row>
    <row r="189" spans="1:38">
      <c r="A189" t="s">
        <v>199</v>
      </c>
      <c r="F189">
        <f>AVERAGE(E160:E184)</f>
        <v>45.36</v>
      </c>
      <c r="I189" s="5"/>
      <c r="K189" s="5"/>
      <c r="L189" s="5"/>
      <c r="M189" s="5"/>
    </row>
    <row r="190" spans="1:38">
      <c r="A190" t="s">
        <v>200</v>
      </c>
      <c r="H190">
        <f>COUNTIF(H160:H184,"=1")</f>
        <v>21</v>
      </c>
      <c r="I190">
        <f t="shared" ref="I190:AK190" si="2">COUNTIF(I160:I184,"=1")</f>
        <v>21</v>
      </c>
      <c r="J190">
        <f t="shared" si="2"/>
        <v>19</v>
      </c>
      <c r="K190">
        <f t="shared" si="2"/>
        <v>22</v>
      </c>
      <c r="L190">
        <f t="shared" si="2"/>
        <v>15</v>
      </c>
      <c r="M190">
        <f t="shared" si="2"/>
        <v>24</v>
      </c>
      <c r="N190">
        <f t="shared" si="2"/>
        <v>24</v>
      </c>
      <c r="O190">
        <f t="shared" si="2"/>
        <v>22</v>
      </c>
      <c r="P190">
        <f t="shared" si="2"/>
        <v>24</v>
      </c>
      <c r="Q190">
        <f t="shared" si="2"/>
        <v>23</v>
      </c>
      <c r="R190">
        <f t="shared" si="2"/>
        <v>22</v>
      </c>
      <c r="S190">
        <f t="shared" si="2"/>
        <v>21</v>
      </c>
      <c r="T190">
        <f t="shared" si="2"/>
        <v>23</v>
      </c>
      <c r="U190">
        <f t="shared" si="2"/>
        <v>25</v>
      </c>
      <c r="V190">
        <f t="shared" si="2"/>
        <v>24</v>
      </c>
      <c r="W190">
        <f t="shared" si="2"/>
        <v>23</v>
      </c>
      <c r="X190">
        <f t="shared" si="2"/>
        <v>25</v>
      </c>
      <c r="Y190">
        <f t="shared" si="2"/>
        <v>21</v>
      </c>
      <c r="Z190">
        <f t="shared" si="2"/>
        <v>22</v>
      </c>
      <c r="AA190">
        <f t="shared" si="2"/>
        <v>24</v>
      </c>
      <c r="AB190">
        <f t="shared" si="2"/>
        <v>24</v>
      </c>
      <c r="AC190">
        <f t="shared" si="2"/>
        <v>24</v>
      </c>
      <c r="AD190">
        <f t="shared" si="2"/>
        <v>25</v>
      </c>
      <c r="AE190">
        <f t="shared" si="2"/>
        <v>24</v>
      </c>
      <c r="AF190">
        <f t="shared" si="2"/>
        <v>20</v>
      </c>
      <c r="AG190">
        <f t="shared" si="2"/>
        <v>22</v>
      </c>
      <c r="AH190">
        <f t="shared" si="2"/>
        <v>20</v>
      </c>
      <c r="AI190">
        <f t="shared" si="2"/>
        <v>19</v>
      </c>
      <c r="AJ190">
        <f t="shared" si="2"/>
        <v>22</v>
      </c>
      <c r="AK190">
        <f t="shared" si="2"/>
        <v>21</v>
      </c>
    </row>
    <row r="191" spans="1:38">
      <c r="I191" s="5"/>
      <c r="K191" s="5"/>
      <c r="L191" s="5"/>
      <c r="M191" s="5"/>
    </row>
    <row r="192" spans="1:38">
      <c r="A192" s="8" t="s">
        <v>201</v>
      </c>
      <c r="H192" s="8" t="s">
        <v>202</v>
      </c>
      <c r="I192" s="5"/>
      <c r="K192" s="5"/>
      <c r="L192" s="5"/>
      <c r="M192" s="5"/>
    </row>
    <row r="193" spans="1:13">
      <c r="A193" t="s">
        <v>203</v>
      </c>
      <c r="F193">
        <f>SUM(J190,W190)</f>
        <v>42</v>
      </c>
      <c r="H193">
        <f>2*F187</f>
        <v>50</v>
      </c>
      <c r="J193" s="13" t="s">
        <v>204</v>
      </c>
      <c r="K193" s="5"/>
      <c r="M193" s="5"/>
    </row>
    <row r="194" spans="1:13">
      <c r="A194" t="s">
        <v>205</v>
      </c>
      <c r="F194">
        <f>SUM(H190:I190,K190:P190,R190:V190,X190:AA190)</f>
        <v>380</v>
      </c>
      <c r="H194">
        <f>17*F187</f>
        <v>425</v>
      </c>
      <c r="I194" s="5"/>
      <c r="J194" s="13" t="s">
        <v>224</v>
      </c>
      <c r="K194" s="5"/>
      <c r="L194" s="5"/>
      <c r="M194" s="5"/>
    </row>
    <row r="195" spans="1:13">
      <c r="A195" t="s">
        <v>206</v>
      </c>
      <c r="F195">
        <f>Q190</f>
        <v>23</v>
      </c>
      <c r="H195">
        <f>1*F187</f>
        <v>25</v>
      </c>
      <c r="I195" s="5"/>
      <c r="J195" s="13" t="s">
        <v>223</v>
      </c>
      <c r="K195" s="5"/>
      <c r="L195" s="5"/>
      <c r="M195" s="5"/>
    </row>
    <row r="196" spans="1:13">
      <c r="I196" s="5"/>
      <c r="K196" s="5"/>
      <c r="L196" s="5"/>
      <c r="M196" s="5"/>
    </row>
    <row r="197" spans="1:13">
      <c r="A197" s="8" t="s">
        <v>207</v>
      </c>
      <c r="I197" s="5"/>
      <c r="K197" s="5"/>
      <c r="L197" s="5"/>
      <c r="M197" s="5"/>
    </row>
    <row r="198" spans="1:13">
      <c r="A198" t="s">
        <v>203</v>
      </c>
      <c r="F198">
        <f>0</f>
        <v>0</v>
      </c>
      <c r="H198">
        <v>0</v>
      </c>
      <c r="I198" s="5"/>
      <c r="J198" s="13" t="s">
        <v>208</v>
      </c>
      <c r="K198" s="5"/>
      <c r="L198" s="5"/>
      <c r="M198" s="5"/>
    </row>
    <row r="199" spans="1:13">
      <c r="A199" t="s">
        <v>205</v>
      </c>
      <c r="F199">
        <f>SUM(AC190:AK190)</f>
        <v>197</v>
      </c>
      <c r="H199">
        <f>8*F187</f>
        <v>200</v>
      </c>
      <c r="I199" s="5"/>
      <c r="J199" s="13" t="s">
        <v>226</v>
      </c>
      <c r="K199" s="5"/>
      <c r="L199" s="5"/>
      <c r="M199" s="5"/>
    </row>
    <row r="200" spans="1:13">
      <c r="A200" t="s">
        <v>206</v>
      </c>
      <c r="F200">
        <f>SUM(AB190)</f>
        <v>24</v>
      </c>
      <c r="H200">
        <f>1*F187</f>
        <v>25</v>
      </c>
      <c r="I200" s="5"/>
      <c r="J200" s="13" t="s">
        <v>225</v>
      </c>
      <c r="K200" s="5"/>
      <c r="L200" s="5"/>
      <c r="M200" s="5"/>
    </row>
    <row r="201" spans="1:13">
      <c r="I201" s="5"/>
      <c r="K201" s="5"/>
      <c r="L201" s="5"/>
      <c r="M201" s="5"/>
    </row>
    <row r="202" spans="1:13">
      <c r="A202" s="8" t="s">
        <v>209</v>
      </c>
      <c r="I202" s="5"/>
      <c r="K202" s="5"/>
      <c r="L202" s="5"/>
      <c r="M202" s="5"/>
    </row>
    <row r="203" spans="1:13">
      <c r="A203" s="9" t="s">
        <v>210</v>
      </c>
      <c r="H203" s="9" t="s">
        <v>211</v>
      </c>
      <c r="I203" s="10" t="s">
        <v>212</v>
      </c>
      <c r="K203" s="5"/>
      <c r="L203" s="5"/>
      <c r="M203" s="5"/>
    </row>
    <row r="204" spans="1:13">
      <c r="A204" s="9" t="s">
        <v>213</v>
      </c>
      <c r="H204">
        <f>ABS(SUM(F160:F184))</f>
        <v>238</v>
      </c>
      <c r="I204" s="5">
        <f>ABS(SUM(G160:G184))</f>
        <v>230</v>
      </c>
      <c r="K204" s="5"/>
      <c r="L204" s="5"/>
      <c r="M204" s="5"/>
    </row>
    <row r="205" spans="1:13">
      <c r="A205" s="9"/>
      <c r="F205" s="9" t="s">
        <v>202</v>
      </c>
      <c r="I205" s="5"/>
      <c r="K205" s="5"/>
      <c r="L205" s="5"/>
      <c r="M205" s="5"/>
    </row>
    <row r="206" spans="1:13">
      <c r="I206" s="5"/>
      <c r="K206" s="5"/>
      <c r="L206" s="5"/>
      <c r="M206" s="5"/>
    </row>
    <row r="207" spans="1:13">
      <c r="A207" t="s">
        <v>214</v>
      </c>
      <c r="F207">
        <f>COUNTIF(E160:E184,"&lt;=10")</f>
        <v>0</v>
      </c>
      <c r="I207" s="5"/>
      <c r="K207" s="5"/>
      <c r="L207" s="5"/>
      <c r="M207" s="5"/>
    </row>
    <row r="208" spans="1:13">
      <c r="A208" t="s">
        <v>215</v>
      </c>
      <c r="F208">
        <f>COUNTIF(E160:E184,"&lt;=20")-COUNTIF(E160:E184,"&lt;=10")</f>
        <v>1</v>
      </c>
      <c r="H208" s="9" t="s">
        <v>216</v>
      </c>
      <c r="I208" s="5"/>
      <c r="K208" s="5"/>
      <c r="L208" s="5"/>
      <c r="M208" s="5"/>
    </row>
    <row r="209" spans="1:38">
      <c r="A209" t="s">
        <v>217</v>
      </c>
      <c r="F209">
        <f>COUNTIF(E160:E184,"&lt;=30")-COUNTIF(E160:E184,"&lt;=20")</f>
        <v>1</v>
      </c>
      <c r="H209">
        <f>SUM(F207:F211)</f>
        <v>25</v>
      </c>
      <c r="I209" s="5"/>
      <c r="K209" s="5"/>
      <c r="L209" s="5"/>
      <c r="M209" s="5"/>
    </row>
    <row r="210" spans="1:38">
      <c r="A210" t="s">
        <v>218</v>
      </c>
      <c r="F210">
        <f>COUNTIF(E160:E184,"&lt;=40")-COUNTIF(E160:E184,"&lt;=30")</f>
        <v>2</v>
      </c>
      <c r="I210" s="5"/>
      <c r="K210" s="5"/>
      <c r="L210" s="5"/>
      <c r="M210" s="5"/>
    </row>
    <row r="211" spans="1:38">
      <c r="A211" t="s">
        <v>219</v>
      </c>
      <c r="F211">
        <f>COUNTIF(E160:E184,"&lt;=50")-COUNTIF(E160:E184,"&lt;=40")</f>
        <v>21</v>
      </c>
      <c r="I211" s="5"/>
      <c r="K211" s="5"/>
      <c r="L211" s="5"/>
      <c r="M211" s="5"/>
    </row>
    <row r="212" spans="1:38" s="2" customFormat="1"/>
    <row r="213" spans="1:38" s="3" customFormat="1">
      <c r="A213" s="4" t="s">
        <v>228</v>
      </c>
      <c r="J213" s="6"/>
      <c r="Q213" s="7"/>
      <c r="W213" s="6"/>
      <c r="AB213" s="7"/>
    </row>
    <row r="214" spans="1:38">
      <c r="A214" t="s">
        <v>81</v>
      </c>
      <c r="D214">
        <v>30.32</v>
      </c>
      <c r="E214">
        <v>48</v>
      </c>
      <c r="F214">
        <v>10</v>
      </c>
      <c r="G214">
        <v>10</v>
      </c>
      <c r="H214">
        <v>1</v>
      </c>
      <c r="I214">
        <v>1</v>
      </c>
      <c r="J214" s="6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 s="7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 s="6">
        <v>1</v>
      </c>
      <c r="X214">
        <v>1</v>
      </c>
      <c r="Y214">
        <v>1</v>
      </c>
      <c r="Z214">
        <v>1</v>
      </c>
      <c r="AA214">
        <v>1</v>
      </c>
      <c r="AB214" s="7">
        <v>1</v>
      </c>
      <c r="AC214">
        <v>1</v>
      </c>
      <c r="AD214">
        <v>1</v>
      </c>
      <c r="AE214">
        <v>1</v>
      </c>
      <c r="AF214">
        <v>0</v>
      </c>
      <c r="AG214">
        <v>1</v>
      </c>
      <c r="AH214">
        <v>0</v>
      </c>
      <c r="AI214">
        <v>1</v>
      </c>
      <c r="AJ214">
        <v>1</v>
      </c>
      <c r="AK214">
        <v>1</v>
      </c>
      <c r="AL214" t="s">
        <v>35</v>
      </c>
    </row>
    <row r="215" spans="1:38">
      <c r="A215" t="s">
        <v>88</v>
      </c>
      <c r="D215">
        <v>31.7</v>
      </c>
      <c r="E215">
        <v>50</v>
      </c>
      <c r="F215">
        <v>10</v>
      </c>
      <c r="G215">
        <v>10</v>
      </c>
      <c r="H215">
        <v>1</v>
      </c>
      <c r="I215">
        <v>1</v>
      </c>
      <c r="J215" s="6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s="7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s="6">
        <v>1</v>
      </c>
      <c r="X215">
        <v>1</v>
      </c>
      <c r="Y215">
        <v>1</v>
      </c>
      <c r="Z215">
        <v>1</v>
      </c>
      <c r="AA215">
        <v>1</v>
      </c>
      <c r="AB215" s="7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 t="s">
        <v>35</v>
      </c>
    </row>
    <row r="216" spans="1:38">
      <c r="A216" t="s">
        <v>138</v>
      </c>
      <c r="D216">
        <v>32.33</v>
      </c>
      <c r="E216">
        <v>50</v>
      </c>
      <c r="F216">
        <v>10</v>
      </c>
      <c r="G216">
        <v>10</v>
      </c>
      <c r="H216">
        <v>1</v>
      </c>
      <c r="I216">
        <v>1</v>
      </c>
      <c r="J216" s="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 s="7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 s="6">
        <v>1</v>
      </c>
      <c r="X216">
        <v>1</v>
      </c>
      <c r="Y216">
        <v>1</v>
      </c>
      <c r="Z216">
        <v>1</v>
      </c>
      <c r="AA216">
        <v>1</v>
      </c>
      <c r="AB216" s="7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 t="s">
        <v>35</v>
      </c>
    </row>
    <row r="217" spans="1:38">
      <c r="A217" t="s">
        <v>67</v>
      </c>
      <c r="D217">
        <v>33.36</v>
      </c>
      <c r="E217">
        <v>37</v>
      </c>
      <c r="F217">
        <v>10</v>
      </c>
      <c r="G217">
        <v>10</v>
      </c>
      <c r="H217">
        <v>1</v>
      </c>
      <c r="I217">
        <v>0</v>
      </c>
      <c r="J217" s="6">
        <v>0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 s="7">
        <v>1</v>
      </c>
      <c r="R217">
        <v>0</v>
      </c>
      <c r="S217">
        <v>0</v>
      </c>
      <c r="T217">
        <v>1</v>
      </c>
      <c r="U217">
        <v>1</v>
      </c>
      <c r="V217">
        <v>0</v>
      </c>
      <c r="W217" s="6">
        <v>1</v>
      </c>
      <c r="X217">
        <v>1</v>
      </c>
      <c r="Y217">
        <v>0</v>
      </c>
      <c r="Z217">
        <v>0</v>
      </c>
      <c r="AA217">
        <v>1</v>
      </c>
      <c r="AB217" s="7">
        <v>1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 t="s">
        <v>68</v>
      </c>
    </row>
    <row r="218" spans="1:38">
      <c r="A218" t="s">
        <v>139</v>
      </c>
      <c r="D218">
        <v>33.5</v>
      </c>
      <c r="E218">
        <v>49</v>
      </c>
      <c r="F218">
        <v>10</v>
      </c>
      <c r="G218">
        <v>10</v>
      </c>
      <c r="H218">
        <v>1</v>
      </c>
      <c r="I218">
        <v>1</v>
      </c>
      <c r="J218" s="6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 s="7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 s="6">
        <v>1</v>
      </c>
      <c r="X218">
        <v>1</v>
      </c>
      <c r="Y218">
        <v>1</v>
      </c>
      <c r="Z218">
        <v>1</v>
      </c>
      <c r="AA218">
        <v>1</v>
      </c>
      <c r="AB218" s="7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 t="s">
        <v>35</v>
      </c>
    </row>
    <row r="219" spans="1:38">
      <c r="A219" t="s">
        <v>160</v>
      </c>
      <c r="D219">
        <v>34.17</v>
      </c>
      <c r="E219">
        <v>49</v>
      </c>
      <c r="F219">
        <v>10</v>
      </c>
      <c r="G219">
        <v>10</v>
      </c>
      <c r="H219">
        <v>1</v>
      </c>
      <c r="I219">
        <v>1</v>
      </c>
      <c r="J219" s="6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 s="7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 s="6">
        <v>1</v>
      </c>
      <c r="X219">
        <v>1</v>
      </c>
      <c r="Y219">
        <v>1</v>
      </c>
      <c r="Z219">
        <v>1</v>
      </c>
      <c r="AA219">
        <v>1</v>
      </c>
      <c r="AB219" s="7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 t="s">
        <v>35</v>
      </c>
    </row>
    <row r="220" spans="1:38">
      <c r="A220" t="s">
        <v>155</v>
      </c>
      <c r="D220">
        <v>38.51</v>
      </c>
      <c r="E220">
        <v>49</v>
      </c>
      <c r="F220">
        <v>10</v>
      </c>
      <c r="G220">
        <v>10</v>
      </c>
      <c r="H220">
        <v>1</v>
      </c>
      <c r="I220">
        <v>1</v>
      </c>
      <c r="J220" s="6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 s="7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 s="6">
        <v>1</v>
      </c>
      <c r="X220">
        <v>1</v>
      </c>
      <c r="Y220">
        <v>1</v>
      </c>
      <c r="Z220">
        <v>1</v>
      </c>
      <c r="AA220">
        <v>1</v>
      </c>
      <c r="AB220" s="7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 t="s">
        <v>35</v>
      </c>
    </row>
    <row r="221" spans="1:38" s="2" customFormat="1"/>
    <row r="222" spans="1:38" s="3" customFormat="1">
      <c r="A222" s="4" t="s">
        <v>228</v>
      </c>
      <c r="J222" s="6"/>
      <c r="Q222" s="7"/>
      <c r="W222" s="6"/>
      <c r="AB222" s="7"/>
    </row>
    <row r="223" spans="1:38">
      <c r="A223" t="s">
        <v>197</v>
      </c>
      <c r="F223">
        <f>COUNT(D214:D220)</f>
        <v>7</v>
      </c>
      <c r="I223" s="5"/>
      <c r="K223" s="5"/>
      <c r="L223" s="5"/>
      <c r="M223" s="5"/>
    </row>
    <row r="224" spans="1:38">
      <c r="A224" t="s">
        <v>198</v>
      </c>
      <c r="F224">
        <f>AVERAGE(D214:D220)</f>
        <v>33.412857142857142</v>
      </c>
      <c r="I224" s="5"/>
      <c r="K224" s="5"/>
      <c r="L224" s="5"/>
      <c r="M224" s="5"/>
    </row>
    <row r="225" spans="1:37">
      <c r="A225" t="s">
        <v>199</v>
      </c>
      <c r="F225">
        <f>AVERAGE(E214:E220)</f>
        <v>47.428571428571431</v>
      </c>
      <c r="I225" s="5"/>
      <c r="K225" s="5"/>
      <c r="L225" s="5"/>
      <c r="M225" s="5"/>
    </row>
    <row r="226" spans="1:37">
      <c r="A226" t="s">
        <v>200</v>
      </c>
      <c r="H226">
        <f>COUNTIF(H214:H220,"=1")</f>
        <v>7</v>
      </c>
      <c r="I226">
        <f t="shared" ref="I226:AK226" si="3">COUNTIF(I214:I220,"=1")</f>
        <v>6</v>
      </c>
      <c r="J226">
        <f t="shared" si="3"/>
        <v>6</v>
      </c>
      <c r="K226">
        <f t="shared" si="3"/>
        <v>7</v>
      </c>
      <c r="L226">
        <f t="shared" si="3"/>
        <v>3</v>
      </c>
      <c r="M226">
        <f t="shared" si="3"/>
        <v>7</v>
      </c>
      <c r="N226">
        <f t="shared" si="3"/>
        <v>7</v>
      </c>
      <c r="O226">
        <f t="shared" si="3"/>
        <v>7</v>
      </c>
      <c r="P226">
        <f t="shared" si="3"/>
        <v>7</v>
      </c>
      <c r="Q226">
        <f t="shared" si="3"/>
        <v>7</v>
      </c>
      <c r="R226">
        <f t="shared" si="3"/>
        <v>6</v>
      </c>
      <c r="S226">
        <f t="shared" si="3"/>
        <v>6</v>
      </c>
      <c r="T226">
        <f t="shared" si="3"/>
        <v>7</v>
      </c>
      <c r="U226">
        <f t="shared" si="3"/>
        <v>7</v>
      </c>
      <c r="V226">
        <f t="shared" si="3"/>
        <v>6</v>
      </c>
      <c r="W226">
        <f t="shared" si="3"/>
        <v>7</v>
      </c>
      <c r="X226">
        <f t="shared" si="3"/>
        <v>7</v>
      </c>
      <c r="Y226">
        <f t="shared" si="3"/>
        <v>6</v>
      </c>
      <c r="Z226">
        <f t="shared" si="3"/>
        <v>6</v>
      </c>
      <c r="AA226">
        <f t="shared" si="3"/>
        <v>7</v>
      </c>
      <c r="AB226">
        <f t="shared" si="3"/>
        <v>7</v>
      </c>
      <c r="AC226">
        <f t="shared" si="3"/>
        <v>7</v>
      </c>
      <c r="AD226">
        <f t="shared" si="3"/>
        <v>7</v>
      </c>
      <c r="AE226">
        <f t="shared" si="3"/>
        <v>7</v>
      </c>
      <c r="AF226">
        <f t="shared" si="3"/>
        <v>5</v>
      </c>
      <c r="AG226">
        <f t="shared" si="3"/>
        <v>6</v>
      </c>
      <c r="AH226">
        <f t="shared" si="3"/>
        <v>6</v>
      </c>
      <c r="AI226">
        <f t="shared" si="3"/>
        <v>6</v>
      </c>
      <c r="AJ226">
        <f t="shared" si="3"/>
        <v>6</v>
      </c>
      <c r="AK226">
        <f t="shared" si="3"/>
        <v>6</v>
      </c>
    </row>
    <row r="227" spans="1:37">
      <c r="I227" s="5"/>
      <c r="K227" s="5"/>
      <c r="L227" s="5"/>
      <c r="M227" s="5"/>
    </row>
    <row r="228" spans="1:37">
      <c r="A228" s="8" t="s">
        <v>201</v>
      </c>
      <c r="H228" s="8" t="s">
        <v>202</v>
      </c>
      <c r="I228" s="5"/>
      <c r="K228" s="5"/>
      <c r="L228" s="5"/>
      <c r="M228" s="5"/>
    </row>
    <row r="229" spans="1:37">
      <c r="A229" t="s">
        <v>203</v>
      </c>
      <c r="F229">
        <f>SUM(J226,W226)</f>
        <v>13</v>
      </c>
      <c r="H229">
        <f>2*F223</f>
        <v>14</v>
      </c>
      <c r="J229" s="13" t="s">
        <v>204</v>
      </c>
      <c r="K229" s="5"/>
      <c r="M229" s="5"/>
    </row>
    <row r="230" spans="1:37">
      <c r="A230" t="s">
        <v>205</v>
      </c>
      <c r="F230">
        <f>SUM(H226:I226,K226:P226,R226:V226,X226:AA226)</f>
        <v>109</v>
      </c>
      <c r="H230">
        <f>17*F223</f>
        <v>119</v>
      </c>
      <c r="I230" s="5"/>
      <c r="J230" s="13" t="s">
        <v>224</v>
      </c>
      <c r="K230" s="5"/>
      <c r="L230" s="5"/>
      <c r="M230" s="5"/>
    </row>
    <row r="231" spans="1:37">
      <c r="A231" t="s">
        <v>206</v>
      </c>
      <c r="F231">
        <f>Q226</f>
        <v>7</v>
      </c>
      <c r="H231">
        <f>1*F223</f>
        <v>7</v>
      </c>
      <c r="I231" s="5"/>
      <c r="J231" s="13" t="s">
        <v>223</v>
      </c>
      <c r="K231" s="5"/>
      <c r="L231" s="5"/>
      <c r="M231" s="5"/>
    </row>
    <row r="232" spans="1:37">
      <c r="I232" s="5"/>
      <c r="K232" s="5"/>
      <c r="L232" s="5"/>
      <c r="M232" s="5"/>
    </row>
    <row r="233" spans="1:37">
      <c r="A233" s="8" t="s">
        <v>207</v>
      </c>
      <c r="I233" s="5"/>
      <c r="K233" s="5"/>
      <c r="L233" s="5"/>
      <c r="M233" s="5"/>
    </row>
    <row r="234" spans="1:37">
      <c r="A234" t="s">
        <v>203</v>
      </c>
      <c r="F234">
        <f>0</f>
        <v>0</v>
      </c>
      <c r="H234">
        <v>0</v>
      </c>
      <c r="I234" s="5"/>
      <c r="J234" s="13" t="s">
        <v>208</v>
      </c>
      <c r="K234" s="5"/>
      <c r="L234" s="5"/>
      <c r="M234" s="5"/>
    </row>
    <row r="235" spans="1:37">
      <c r="A235" t="s">
        <v>205</v>
      </c>
      <c r="F235">
        <f>SUM(AC226:AK226)</f>
        <v>56</v>
      </c>
      <c r="H235">
        <f>8*F223</f>
        <v>56</v>
      </c>
      <c r="I235" s="5"/>
      <c r="J235" s="13" t="s">
        <v>226</v>
      </c>
      <c r="K235" s="5"/>
      <c r="L235" s="5"/>
      <c r="M235" s="5"/>
    </row>
    <row r="236" spans="1:37">
      <c r="A236" t="s">
        <v>206</v>
      </c>
      <c r="F236">
        <f>SUM(AB226)</f>
        <v>7</v>
      </c>
      <c r="H236">
        <f>1*F223</f>
        <v>7</v>
      </c>
      <c r="I236" s="5"/>
      <c r="J236" s="13" t="s">
        <v>225</v>
      </c>
      <c r="K236" s="5"/>
      <c r="L236" s="5"/>
      <c r="M236" s="5"/>
    </row>
    <row r="237" spans="1:37">
      <c r="I237" s="5"/>
      <c r="K237" s="5"/>
      <c r="L237" s="5"/>
      <c r="M237" s="5"/>
    </row>
    <row r="238" spans="1:37">
      <c r="A238" s="8" t="s">
        <v>209</v>
      </c>
      <c r="I238" s="5"/>
      <c r="K238" s="5"/>
      <c r="L238" s="5"/>
      <c r="M238" s="5"/>
    </row>
    <row r="239" spans="1:37">
      <c r="A239" s="9" t="s">
        <v>210</v>
      </c>
      <c r="H239" s="9" t="s">
        <v>211</v>
      </c>
      <c r="I239" s="10" t="s">
        <v>212</v>
      </c>
      <c r="K239" s="5"/>
      <c r="L239" s="5"/>
      <c r="M239" s="5"/>
    </row>
    <row r="240" spans="1:37">
      <c r="A240" s="9" t="s">
        <v>213</v>
      </c>
      <c r="H240">
        <f>ABS(SUM(F214:F220))</f>
        <v>70</v>
      </c>
      <c r="I240" s="5">
        <f>ABS(SUM(G214:G220))</f>
        <v>70</v>
      </c>
      <c r="K240" s="5"/>
      <c r="L240" s="5"/>
      <c r="M240" s="5"/>
    </row>
    <row r="241" spans="1:38">
      <c r="A241" s="9"/>
      <c r="F241" s="9" t="s">
        <v>202</v>
      </c>
      <c r="I241" s="5"/>
      <c r="K241" s="5"/>
      <c r="L241" s="5"/>
      <c r="M241" s="5"/>
    </row>
    <row r="242" spans="1:38">
      <c r="I242" s="5"/>
      <c r="K242" s="5"/>
      <c r="L242" s="5"/>
      <c r="M242" s="5"/>
    </row>
    <row r="243" spans="1:38">
      <c r="A243" t="s">
        <v>214</v>
      </c>
      <c r="F243">
        <f>COUNTIF(E214:E220,"&lt;=10")</f>
        <v>0</v>
      </c>
      <c r="I243" s="5"/>
      <c r="K243" s="5"/>
      <c r="L243" s="5"/>
      <c r="M243" s="5"/>
    </row>
    <row r="244" spans="1:38">
      <c r="A244" t="s">
        <v>215</v>
      </c>
      <c r="F244">
        <f>COUNTIF(E214:E220,"&lt;=20")-COUNTIF(E214:E220,"&lt;=10")</f>
        <v>0</v>
      </c>
      <c r="H244" s="9" t="s">
        <v>216</v>
      </c>
      <c r="I244" s="5"/>
      <c r="K244" s="5"/>
      <c r="L244" s="5"/>
      <c r="M244" s="5"/>
    </row>
    <row r="245" spans="1:38">
      <c r="A245" t="s">
        <v>217</v>
      </c>
      <c r="F245">
        <f>COUNTIF(E214:E220,"&lt;=30")-COUNTIF(E214:E220,"&lt;=20")</f>
        <v>0</v>
      </c>
      <c r="H245">
        <f>SUM(F243:F247)</f>
        <v>7</v>
      </c>
      <c r="I245" s="5"/>
      <c r="K245" s="5"/>
      <c r="L245" s="5"/>
      <c r="M245" s="5"/>
    </row>
    <row r="246" spans="1:38">
      <c r="A246" t="s">
        <v>218</v>
      </c>
      <c r="F246">
        <f>COUNTIF(E214:E220,"&lt;=40")-COUNTIF(E214:E220,"&lt;=30")</f>
        <v>1</v>
      </c>
      <c r="I246" s="5"/>
      <c r="K246" s="5"/>
      <c r="L246" s="5"/>
      <c r="M246" s="5"/>
    </row>
    <row r="247" spans="1:38">
      <c r="A247" t="s">
        <v>219</v>
      </c>
      <c r="F247">
        <f>COUNTIF(E214:E220,"&lt;=50")-COUNTIF(E214:E220,"&lt;=40")</f>
        <v>6</v>
      </c>
      <c r="I247" s="5"/>
      <c r="K247" s="5"/>
      <c r="L247" s="5"/>
      <c r="M247" s="5"/>
    </row>
    <row r="248" spans="1:38" s="2" customFormat="1"/>
    <row r="249" spans="1:38" s="3" customFormat="1">
      <c r="A249" s="4" t="s">
        <v>229</v>
      </c>
      <c r="J249" s="6"/>
      <c r="Q249" s="7"/>
      <c r="W249" s="6"/>
      <c r="AB249" s="7"/>
    </row>
    <row r="250" spans="1:38">
      <c r="A250" t="s">
        <v>145</v>
      </c>
      <c r="D250">
        <v>40.590000000000003</v>
      </c>
      <c r="E250">
        <v>49</v>
      </c>
      <c r="F250">
        <v>10</v>
      </c>
      <c r="G250">
        <v>10</v>
      </c>
      <c r="H250">
        <v>1</v>
      </c>
      <c r="I250">
        <v>1</v>
      </c>
      <c r="J250" s="6">
        <v>1</v>
      </c>
      <c r="K250">
        <v>1</v>
      </c>
      <c r="L250">
        <v>0</v>
      </c>
      <c r="M250">
        <v>1</v>
      </c>
      <c r="N250">
        <v>1</v>
      </c>
      <c r="O250">
        <v>1</v>
      </c>
      <c r="P250">
        <v>1</v>
      </c>
      <c r="Q250" s="7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 s="6">
        <v>1</v>
      </c>
      <c r="X250">
        <v>1</v>
      </c>
      <c r="Y250">
        <v>1</v>
      </c>
      <c r="Z250">
        <v>1</v>
      </c>
      <c r="AA250">
        <v>1</v>
      </c>
      <c r="AB250" s="7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35</v>
      </c>
    </row>
    <row r="251" spans="1:38">
      <c r="A251" t="s">
        <v>46</v>
      </c>
      <c r="D251">
        <v>42.47</v>
      </c>
      <c r="E251">
        <v>40</v>
      </c>
      <c r="F251">
        <v>10</v>
      </c>
      <c r="G251">
        <v>10</v>
      </c>
      <c r="H251">
        <v>1</v>
      </c>
      <c r="I251">
        <v>1</v>
      </c>
      <c r="J251" s="6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 s="7">
        <v>1</v>
      </c>
      <c r="R251">
        <v>1</v>
      </c>
      <c r="S251">
        <v>0</v>
      </c>
      <c r="T251">
        <v>0</v>
      </c>
      <c r="U251">
        <v>1</v>
      </c>
      <c r="V251">
        <v>1</v>
      </c>
      <c r="W251" s="6">
        <v>0</v>
      </c>
      <c r="X251">
        <v>1</v>
      </c>
      <c r="Y251">
        <v>1</v>
      </c>
      <c r="Z251">
        <v>1</v>
      </c>
      <c r="AA251">
        <v>1</v>
      </c>
      <c r="AB251" s="7">
        <v>1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0</v>
      </c>
      <c r="AI251">
        <v>1</v>
      </c>
      <c r="AJ251">
        <v>1</v>
      </c>
      <c r="AK251">
        <v>1</v>
      </c>
      <c r="AL251" t="s">
        <v>42</v>
      </c>
    </row>
    <row r="252" spans="1:38">
      <c r="A252" t="s">
        <v>70</v>
      </c>
      <c r="D252">
        <v>44.42</v>
      </c>
      <c r="E252">
        <v>18</v>
      </c>
      <c r="F252">
        <v>2</v>
      </c>
      <c r="G252">
        <v>1</v>
      </c>
      <c r="H252">
        <v>0</v>
      </c>
      <c r="I252">
        <v>0</v>
      </c>
      <c r="J252" s="6">
        <v>0</v>
      </c>
      <c r="K252">
        <v>0</v>
      </c>
      <c r="L252">
        <v>0</v>
      </c>
      <c r="M252">
        <v>1</v>
      </c>
      <c r="N252">
        <v>1</v>
      </c>
      <c r="O252">
        <v>1</v>
      </c>
      <c r="P252">
        <v>1</v>
      </c>
      <c r="Q252" s="7">
        <v>0</v>
      </c>
      <c r="R252">
        <v>0</v>
      </c>
      <c r="S252">
        <v>1</v>
      </c>
      <c r="T252">
        <v>1</v>
      </c>
      <c r="U252">
        <v>0</v>
      </c>
      <c r="V252">
        <v>1</v>
      </c>
      <c r="W252" s="6">
        <v>0</v>
      </c>
      <c r="X252">
        <v>0</v>
      </c>
      <c r="Y252">
        <v>1</v>
      </c>
      <c r="Z252">
        <v>1</v>
      </c>
      <c r="AA252">
        <v>0</v>
      </c>
      <c r="AB252" s="7">
        <v>1</v>
      </c>
      <c r="AC252">
        <v>1</v>
      </c>
      <c r="AD252">
        <v>1</v>
      </c>
      <c r="AE252">
        <v>0</v>
      </c>
      <c r="AF252">
        <v>0</v>
      </c>
      <c r="AG252">
        <v>1</v>
      </c>
      <c r="AH252">
        <v>1</v>
      </c>
      <c r="AI252">
        <v>0</v>
      </c>
      <c r="AJ252">
        <v>1</v>
      </c>
      <c r="AK252">
        <v>0</v>
      </c>
      <c r="AL252" t="s">
        <v>38</v>
      </c>
    </row>
    <row r="253" spans="1:38">
      <c r="A253" t="s">
        <v>187</v>
      </c>
      <c r="D253">
        <v>48.2</v>
      </c>
      <c r="E253">
        <v>50</v>
      </c>
      <c r="F253">
        <v>10</v>
      </c>
      <c r="G253">
        <v>10</v>
      </c>
      <c r="H253">
        <v>1</v>
      </c>
      <c r="I253">
        <v>1</v>
      </c>
      <c r="J253" s="6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s="7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 s="6">
        <v>1</v>
      </c>
      <c r="X253">
        <v>1</v>
      </c>
      <c r="Y253">
        <v>1</v>
      </c>
      <c r="Z253">
        <v>1</v>
      </c>
      <c r="AA253">
        <v>1</v>
      </c>
      <c r="AB253" s="7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 t="s">
        <v>35</v>
      </c>
    </row>
    <row r="254" spans="1:38">
      <c r="A254" t="s">
        <v>75</v>
      </c>
      <c r="D254">
        <v>48.32</v>
      </c>
      <c r="E254">
        <v>50</v>
      </c>
      <c r="F254">
        <v>10</v>
      </c>
      <c r="G254">
        <v>10</v>
      </c>
      <c r="H254">
        <v>1</v>
      </c>
      <c r="I254">
        <v>1</v>
      </c>
      <c r="J254" s="6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s="7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 s="6">
        <v>1</v>
      </c>
      <c r="X254">
        <v>1</v>
      </c>
      <c r="Y254">
        <v>1</v>
      </c>
      <c r="Z254">
        <v>1</v>
      </c>
      <c r="AA254">
        <v>1</v>
      </c>
      <c r="AB254" s="7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 t="s">
        <v>35</v>
      </c>
    </row>
    <row r="255" spans="1:38" s="2" customFormat="1"/>
    <row r="256" spans="1:38" s="3" customFormat="1">
      <c r="A256" s="4" t="s">
        <v>229</v>
      </c>
      <c r="J256" s="6"/>
      <c r="Q256" s="7"/>
      <c r="W256" s="6"/>
      <c r="AB256" s="7"/>
    </row>
    <row r="257" spans="1:37">
      <c r="A257" t="s">
        <v>197</v>
      </c>
      <c r="F257">
        <f>COUNT(D250:D254)</f>
        <v>5</v>
      </c>
      <c r="I257" s="5"/>
      <c r="K257" s="5"/>
      <c r="L257" s="5"/>
      <c r="M257" s="5"/>
    </row>
    <row r="258" spans="1:37">
      <c r="A258" t="s">
        <v>198</v>
      </c>
      <c r="F258">
        <f>AVERAGE(D250:D254)</f>
        <v>44.8</v>
      </c>
      <c r="I258" s="5"/>
      <c r="K258" s="5"/>
      <c r="L258" s="5"/>
      <c r="M258" s="5"/>
    </row>
    <row r="259" spans="1:37">
      <c r="A259" t="s">
        <v>199</v>
      </c>
      <c r="F259">
        <f>AVERAGE(E250:E254)</f>
        <v>41.4</v>
      </c>
      <c r="I259" s="5"/>
      <c r="K259" s="5"/>
      <c r="L259" s="5"/>
      <c r="M259" s="5"/>
    </row>
    <row r="260" spans="1:37">
      <c r="A260" t="s">
        <v>200</v>
      </c>
      <c r="H260">
        <f>COUNTIF(H250:H254,"=1")</f>
        <v>4</v>
      </c>
      <c r="I260">
        <f t="shared" ref="I260:AK260" si="4">COUNTIF(I250:I254,"=1")</f>
        <v>4</v>
      </c>
      <c r="J260">
        <f t="shared" si="4"/>
        <v>4</v>
      </c>
      <c r="K260">
        <f t="shared" si="4"/>
        <v>3</v>
      </c>
      <c r="L260">
        <f t="shared" si="4"/>
        <v>3</v>
      </c>
      <c r="M260">
        <f t="shared" si="4"/>
        <v>4</v>
      </c>
      <c r="N260">
        <f t="shared" si="4"/>
        <v>4</v>
      </c>
      <c r="O260">
        <f t="shared" si="4"/>
        <v>4</v>
      </c>
      <c r="P260">
        <f t="shared" si="4"/>
        <v>5</v>
      </c>
      <c r="Q260">
        <f t="shared" si="4"/>
        <v>4</v>
      </c>
      <c r="R260">
        <f t="shared" si="4"/>
        <v>4</v>
      </c>
      <c r="S260">
        <f t="shared" si="4"/>
        <v>4</v>
      </c>
      <c r="T260">
        <f t="shared" si="4"/>
        <v>4</v>
      </c>
      <c r="U260">
        <f t="shared" si="4"/>
        <v>4</v>
      </c>
      <c r="V260">
        <f t="shared" si="4"/>
        <v>5</v>
      </c>
      <c r="W260">
        <f t="shared" si="4"/>
        <v>3</v>
      </c>
      <c r="X260">
        <f t="shared" si="4"/>
        <v>4</v>
      </c>
      <c r="Y260">
        <f t="shared" si="4"/>
        <v>5</v>
      </c>
      <c r="Z260">
        <f t="shared" si="4"/>
        <v>5</v>
      </c>
      <c r="AA260">
        <f t="shared" si="4"/>
        <v>4</v>
      </c>
      <c r="AB260">
        <f t="shared" si="4"/>
        <v>5</v>
      </c>
      <c r="AC260">
        <f t="shared" si="4"/>
        <v>5</v>
      </c>
      <c r="AD260">
        <f t="shared" si="4"/>
        <v>4</v>
      </c>
      <c r="AE260">
        <f t="shared" si="4"/>
        <v>4</v>
      </c>
      <c r="AF260">
        <f t="shared" si="4"/>
        <v>3</v>
      </c>
      <c r="AG260">
        <f t="shared" si="4"/>
        <v>5</v>
      </c>
      <c r="AH260">
        <f t="shared" si="4"/>
        <v>4</v>
      </c>
      <c r="AI260">
        <f t="shared" si="4"/>
        <v>4</v>
      </c>
      <c r="AJ260">
        <f t="shared" si="4"/>
        <v>5</v>
      </c>
      <c r="AK260">
        <f t="shared" si="4"/>
        <v>4</v>
      </c>
    </row>
    <row r="261" spans="1:37">
      <c r="I261" s="5"/>
      <c r="K261" s="5"/>
      <c r="L261" s="5"/>
      <c r="M261" s="5"/>
    </row>
    <row r="262" spans="1:37">
      <c r="A262" s="8" t="s">
        <v>201</v>
      </c>
      <c r="H262" s="8" t="s">
        <v>202</v>
      </c>
      <c r="I262" s="5"/>
      <c r="K262" s="5"/>
      <c r="L262" s="5"/>
      <c r="M262" s="5"/>
    </row>
    <row r="263" spans="1:37">
      <c r="A263" t="s">
        <v>203</v>
      </c>
      <c r="F263">
        <f>SUM(J260,W260)</f>
        <v>7</v>
      </c>
      <c r="H263">
        <f>2*F257</f>
        <v>10</v>
      </c>
      <c r="J263" s="13" t="s">
        <v>204</v>
      </c>
      <c r="K263" s="5"/>
      <c r="M263" s="5"/>
    </row>
    <row r="264" spans="1:37">
      <c r="A264" t="s">
        <v>205</v>
      </c>
      <c r="F264">
        <f>SUM(H260:I260,K260:P260,R260:V260,X260:AA260)</f>
        <v>70</v>
      </c>
      <c r="H264">
        <f>17*F257</f>
        <v>85</v>
      </c>
      <c r="I264" s="5"/>
      <c r="J264" s="13" t="s">
        <v>224</v>
      </c>
      <c r="K264" s="5"/>
      <c r="L264" s="5"/>
      <c r="M264" s="5"/>
    </row>
    <row r="265" spans="1:37">
      <c r="A265" t="s">
        <v>206</v>
      </c>
      <c r="F265">
        <f>Q260</f>
        <v>4</v>
      </c>
      <c r="H265">
        <f>1*F257</f>
        <v>5</v>
      </c>
      <c r="I265" s="5"/>
      <c r="J265" s="13" t="s">
        <v>223</v>
      </c>
      <c r="K265" s="5"/>
      <c r="L265" s="5"/>
      <c r="M265" s="5"/>
    </row>
    <row r="266" spans="1:37">
      <c r="I266" s="5"/>
      <c r="K266" s="5"/>
      <c r="L266" s="5"/>
      <c r="M266" s="5"/>
    </row>
    <row r="267" spans="1:37">
      <c r="A267" s="8" t="s">
        <v>207</v>
      </c>
      <c r="I267" s="5"/>
      <c r="K267" s="5"/>
      <c r="L267" s="5"/>
      <c r="M267" s="5"/>
    </row>
    <row r="268" spans="1:37">
      <c r="A268" t="s">
        <v>203</v>
      </c>
      <c r="F268">
        <f>0</f>
        <v>0</v>
      </c>
      <c r="H268">
        <v>0</v>
      </c>
      <c r="I268" s="5"/>
      <c r="J268" s="13" t="s">
        <v>208</v>
      </c>
      <c r="K268" s="5"/>
      <c r="L268" s="5"/>
      <c r="M268" s="5"/>
    </row>
    <row r="269" spans="1:37">
      <c r="A269" t="s">
        <v>205</v>
      </c>
      <c r="F269">
        <f>SUM(AC260:AK260)</f>
        <v>38</v>
      </c>
      <c r="H269">
        <f>8*F257</f>
        <v>40</v>
      </c>
      <c r="I269" s="5"/>
      <c r="J269" s="13" t="s">
        <v>226</v>
      </c>
      <c r="K269" s="5"/>
      <c r="L269" s="5"/>
      <c r="M269" s="5"/>
    </row>
    <row r="270" spans="1:37">
      <c r="A270" t="s">
        <v>206</v>
      </c>
      <c r="F270">
        <f>SUM(AB260)</f>
        <v>5</v>
      </c>
      <c r="H270">
        <f>1*F257</f>
        <v>5</v>
      </c>
      <c r="I270" s="5"/>
      <c r="J270" s="13" t="s">
        <v>225</v>
      </c>
      <c r="K270" s="5"/>
      <c r="L270" s="5"/>
      <c r="M270" s="5"/>
    </row>
    <row r="271" spans="1:37">
      <c r="I271" s="5"/>
      <c r="K271" s="5"/>
      <c r="L271" s="5"/>
      <c r="M271" s="5"/>
    </row>
    <row r="272" spans="1:37">
      <c r="A272" s="8" t="s">
        <v>209</v>
      </c>
      <c r="I272" s="5"/>
      <c r="K272" s="5"/>
      <c r="L272" s="5"/>
      <c r="M272" s="5"/>
    </row>
    <row r="273" spans="1:38">
      <c r="A273" s="9" t="s">
        <v>210</v>
      </c>
      <c r="H273" s="9" t="s">
        <v>211</v>
      </c>
      <c r="I273" s="10" t="s">
        <v>212</v>
      </c>
      <c r="K273" s="5"/>
      <c r="L273" s="5"/>
      <c r="M273" s="5"/>
    </row>
    <row r="274" spans="1:38">
      <c r="A274" s="9" t="s">
        <v>213</v>
      </c>
      <c r="H274">
        <f>ABS(SUM(F250:F254))</f>
        <v>42</v>
      </c>
      <c r="I274" s="5">
        <f>ABS(SUM(G250:G254))</f>
        <v>41</v>
      </c>
      <c r="K274" s="5"/>
      <c r="L274" s="5"/>
      <c r="M274" s="5"/>
    </row>
    <row r="275" spans="1:38">
      <c r="A275" s="9"/>
      <c r="F275" s="9" t="s">
        <v>202</v>
      </c>
      <c r="I275" s="5"/>
      <c r="K275" s="5"/>
      <c r="L275" s="5"/>
      <c r="M275" s="5"/>
    </row>
    <row r="276" spans="1:38">
      <c r="I276" s="5"/>
      <c r="K276" s="5"/>
      <c r="L276" s="5"/>
      <c r="M276" s="5"/>
    </row>
    <row r="277" spans="1:38">
      <c r="A277" t="s">
        <v>214</v>
      </c>
      <c r="F277">
        <f>COUNTIF(E250:E254,"&lt;=10")</f>
        <v>0</v>
      </c>
      <c r="I277" s="5"/>
      <c r="K277" s="5"/>
      <c r="L277" s="5"/>
      <c r="M277" s="5"/>
    </row>
    <row r="278" spans="1:38">
      <c r="A278" t="s">
        <v>215</v>
      </c>
      <c r="F278">
        <f>COUNTIF(E250:E254,"&lt;=20")-COUNTIF(E250:E254,"&lt;=10")</f>
        <v>1</v>
      </c>
      <c r="H278" s="9" t="s">
        <v>216</v>
      </c>
      <c r="I278" s="5"/>
      <c r="K278" s="5"/>
      <c r="L278" s="5"/>
      <c r="M278" s="5"/>
    </row>
    <row r="279" spans="1:38">
      <c r="A279" t="s">
        <v>217</v>
      </c>
      <c r="F279">
        <f>COUNTIF(E250:E254,"&lt;=30")-COUNTIF(E250:E254,"&lt;=20")</f>
        <v>0</v>
      </c>
      <c r="H279">
        <f>SUM(F277:F281)</f>
        <v>5</v>
      </c>
      <c r="I279" s="5"/>
      <c r="K279" s="5"/>
      <c r="L279" s="5"/>
      <c r="M279" s="5"/>
    </row>
    <row r="280" spans="1:38">
      <c r="A280" t="s">
        <v>218</v>
      </c>
      <c r="F280">
        <f>COUNTIF(E250:E254,"&lt;=40")-COUNTIF(E250:E254,"&lt;=30")</f>
        <v>1</v>
      </c>
      <c r="I280" s="5"/>
      <c r="K280" s="5"/>
      <c r="L280" s="5"/>
      <c r="M280" s="5"/>
    </row>
    <row r="281" spans="1:38">
      <c r="A281" t="s">
        <v>219</v>
      </c>
      <c r="F281">
        <f>COUNTIF(E250:E254,"&lt;=50")-COUNTIF(E250:E254,"&lt;=40")</f>
        <v>3</v>
      </c>
      <c r="I281" s="5"/>
      <c r="K281" s="5"/>
      <c r="L281" s="5"/>
      <c r="M281" s="5"/>
    </row>
    <row r="282" spans="1:38" s="2" customFormat="1"/>
    <row r="283" spans="1:38" s="3" customFormat="1">
      <c r="A283" s="4" t="s">
        <v>230</v>
      </c>
      <c r="J283" s="6"/>
      <c r="Q283" s="7"/>
      <c r="W283" s="6"/>
      <c r="AB283" s="7"/>
    </row>
    <row r="284" spans="1:38">
      <c r="A284" t="s">
        <v>102</v>
      </c>
      <c r="D284">
        <v>58.5</v>
      </c>
      <c r="E284">
        <v>47</v>
      </c>
      <c r="F284">
        <v>10</v>
      </c>
      <c r="G284">
        <v>10</v>
      </c>
      <c r="H284">
        <v>1</v>
      </c>
      <c r="I284">
        <v>1</v>
      </c>
      <c r="J284" s="6">
        <v>1</v>
      </c>
      <c r="K284">
        <v>1</v>
      </c>
      <c r="L284">
        <v>0</v>
      </c>
      <c r="M284">
        <v>1</v>
      </c>
      <c r="N284">
        <v>1</v>
      </c>
      <c r="O284">
        <v>1</v>
      </c>
      <c r="P284">
        <v>1</v>
      </c>
      <c r="Q284" s="7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 s="6">
        <v>1</v>
      </c>
      <c r="X284">
        <v>1</v>
      </c>
      <c r="Y284">
        <v>1</v>
      </c>
      <c r="Z284">
        <v>1</v>
      </c>
      <c r="AA284">
        <v>1</v>
      </c>
      <c r="AB284" s="7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0</v>
      </c>
      <c r="AI284">
        <v>1</v>
      </c>
      <c r="AJ284">
        <v>1</v>
      </c>
      <c r="AK284">
        <v>1</v>
      </c>
      <c r="AL284" t="s">
        <v>35</v>
      </c>
    </row>
    <row r="285" spans="1:38">
      <c r="A285" t="s">
        <v>47</v>
      </c>
      <c r="D285">
        <v>59.42</v>
      </c>
      <c r="E285">
        <v>41</v>
      </c>
      <c r="F285">
        <v>10</v>
      </c>
      <c r="G285">
        <v>10</v>
      </c>
      <c r="H285">
        <v>1</v>
      </c>
      <c r="I285">
        <v>0</v>
      </c>
      <c r="J285" s="6">
        <v>0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1</v>
      </c>
      <c r="Q285" s="7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 s="6">
        <v>1</v>
      </c>
      <c r="X285">
        <v>1</v>
      </c>
      <c r="Y285">
        <v>1</v>
      </c>
      <c r="Z285">
        <v>1</v>
      </c>
      <c r="AA285">
        <v>1</v>
      </c>
      <c r="AB285" s="7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0</v>
      </c>
      <c r="AJ285">
        <v>1</v>
      </c>
      <c r="AK285">
        <v>0</v>
      </c>
      <c r="AL285" t="s">
        <v>42</v>
      </c>
    </row>
    <row r="286" spans="1:38">
      <c r="A286" t="s">
        <v>116</v>
      </c>
      <c r="D286">
        <v>60</v>
      </c>
      <c r="E286">
        <v>42</v>
      </c>
      <c r="F286">
        <v>10</v>
      </c>
      <c r="G286">
        <v>3</v>
      </c>
      <c r="H286">
        <v>1</v>
      </c>
      <c r="I286">
        <v>1</v>
      </c>
      <c r="J286" s="6">
        <v>1</v>
      </c>
      <c r="K286">
        <v>1</v>
      </c>
      <c r="L286">
        <v>0</v>
      </c>
      <c r="M286">
        <v>1</v>
      </c>
      <c r="N286">
        <v>1</v>
      </c>
      <c r="O286">
        <v>1</v>
      </c>
      <c r="P286">
        <v>1</v>
      </c>
      <c r="Q286" s="7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 s="6">
        <v>1</v>
      </c>
      <c r="X286">
        <v>1</v>
      </c>
      <c r="Y286">
        <v>1</v>
      </c>
      <c r="Z286">
        <v>1</v>
      </c>
      <c r="AA286">
        <v>1</v>
      </c>
      <c r="AB286" s="7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 t="s">
        <v>42</v>
      </c>
    </row>
    <row r="287" spans="1:38">
      <c r="A287" t="s">
        <v>119</v>
      </c>
      <c r="D287">
        <v>60</v>
      </c>
      <c r="E287">
        <v>14</v>
      </c>
      <c r="F287">
        <v>10</v>
      </c>
      <c r="G287">
        <v>4</v>
      </c>
      <c r="H287">
        <v>0</v>
      </c>
      <c r="I287">
        <v>0</v>
      </c>
      <c r="J287" s="6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6">
        <v>0</v>
      </c>
      <c r="X287">
        <v>0</v>
      </c>
      <c r="Y287">
        <v>0</v>
      </c>
      <c r="Z287">
        <v>0</v>
      </c>
      <c r="AA287">
        <v>0</v>
      </c>
      <c r="AB287" s="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">
        <v>38</v>
      </c>
    </row>
    <row r="288" spans="1:38" s="2" customFormat="1"/>
    <row r="289" spans="1:37" s="3" customFormat="1">
      <c r="A289" s="4" t="s">
        <v>230</v>
      </c>
      <c r="J289" s="6"/>
      <c r="Q289" s="7"/>
      <c r="W289" s="6"/>
      <c r="AB289" s="7"/>
    </row>
    <row r="290" spans="1:37">
      <c r="A290" t="s">
        <v>197</v>
      </c>
      <c r="F290">
        <f>COUNT(D284:D287)</f>
        <v>4</v>
      </c>
      <c r="I290" s="5"/>
      <c r="K290" s="5"/>
      <c r="L290" s="5"/>
      <c r="M290" s="5"/>
    </row>
    <row r="291" spans="1:37">
      <c r="A291" t="s">
        <v>198</v>
      </c>
      <c r="F291">
        <f>AVERAGE(D284:D287)</f>
        <v>59.480000000000004</v>
      </c>
      <c r="I291" s="5"/>
      <c r="K291" s="5"/>
      <c r="L291" s="5"/>
      <c r="M291" s="5"/>
    </row>
    <row r="292" spans="1:37">
      <c r="A292" t="s">
        <v>199</v>
      </c>
      <c r="F292">
        <f>AVERAGE(E284:E287)</f>
        <v>36</v>
      </c>
      <c r="I292" s="5"/>
      <c r="K292" s="5"/>
      <c r="L292" s="5"/>
      <c r="M292" s="5"/>
    </row>
    <row r="293" spans="1:37">
      <c r="A293" t="s">
        <v>200</v>
      </c>
      <c r="H293">
        <f>COUNTIF(H284:H287,"=1")</f>
        <v>3</v>
      </c>
      <c r="I293">
        <f t="shared" ref="I293:AK293" si="5">COUNTIF(I284:I287,"=1")</f>
        <v>2</v>
      </c>
      <c r="J293">
        <f t="shared" si="5"/>
        <v>2</v>
      </c>
      <c r="K293">
        <f t="shared" si="5"/>
        <v>2</v>
      </c>
      <c r="L293">
        <f t="shared" si="5"/>
        <v>1</v>
      </c>
      <c r="M293">
        <f t="shared" si="5"/>
        <v>2</v>
      </c>
      <c r="N293">
        <f t="shared" si="5"/>
        <v>3</v>
      </c>
      <c r="O293">
        <f t="shared" si="5"/>
        <v>3</v>
      </c>
      <c r="P293">
        <f t="shared" si="5"/>
        <v>3</v>
      </c>
      <c r="Q293">
        <f t="shared" si="5"/>
        <v>2</v>
      </c>
      <c r="R293">
        <f t="shared" si="5"/>
        <v>2</v>
      </c>
      <c r="S293">
        <f t="shared" si="5"/>
        <v>2</v>
      </c>
      <c r="T293">
        <f t="shared" si="5"/>
        <v>2</v>
      </c>
      <c r="U293">
        <f t="shared" si="5"/>
        <v>3</v>
      </c>
      <c r="V293">
        <f t="shared" si="5"/>
        <v>3</v>
      </c>
      <c r="W293">
        <f t="shared" si="5"/>
        <v>3</v>
      </c>
      <c r="X293">
        <f t="shared" si="5"/>
        <v>3</v>
      </c>
      <c r="Y293">
        <f t="shared" si="5"/>
        <v>3</v>
      </c>
      <c r="Z293">
        <f t="shared" si="5"/>
        <v>3</v>
      </c>
      <c r="AA293">
        <f t="shared" si="5"/>
        <v>3</v>
      </c>
      <c r="AB293">
        <f t="shared" si="5"/>
        <v>3</v>
      </c>
      <c r="AC293">
        <f t="shared" si="5"/>
        <v>3</v>
      </c>
      <c r="AD293">
        <f t="shared" si="5"/>
        <v>3</v>
      </c>
      <c r="AE293">
        <f t="shared" si="5"/>
        <v>3</v>
      </c>
      <c r="AF293">
        <f t="shared" si="5"/>
        <v>3</v>
      </c>
      <c r="AG293">
        <f t="shared" si="5"/>
        <v>3</v>
      </c>
      <c r="AH293">
        <f t="shared" si="5"/>
        <v>2</v>
      </c>
      <c r="AI293">
        <f t="shared" si="5"/>
        <v>2</v>
      </c>
      <c r="AJ293">
        <f t="shared" si="5"/>
        <v>3</v>
      </c>
      <c r="AK293">
        <f t="shared" si="5"/>
        <v>2</v>
      </c>
    </row>
    <row r="294" spans="1:37">
      <c r="I294" s="5"/>
      <c r="K294" s="5"/>
      <c r="L294" s="5"/>
      <c r="M294" s="5"/>
    </row>
    <row r="295" spans="1:37">
      <c r="A295" s="8" t="s">
        <v>201</v>
      </c>
      <c r="H295" s="8" t="s">
        <v>202</v>
      </c>
      <c r="I295" s="5"/>
      <c r="K295" s="5"/>
      <c r="L295" s="5"/>
      <c r="M295" s="5"/>
    </row>
    <row r="296" spans="1:37">
      <c r="A296" t="s">
        <v>203</v>
      </c>
      <c r="F296">
        <f>SUM(J293,W293)</f>
        <v>5</v>
      </c>
      <c r="H296">
        <f>2*F290</f>
        <v>8</v>
      </c>
      <c r="J296" s="13" t="s">
        <v>204</v>
      </c>
      <c r="K296" s="5"/>
      <c r="M296" s="5"/>
    </row>
    <row r="297" spans="1:37">
      <c r="A297" t="s">
        <v>205</v>
      </c>
      <c r="F297">
        <f>SUM(H293:I293,K293:P293,R293:V293,X293:AA293)</f>
        <v>43</v>
      </c>
      <c r="H297">
        <f>17*F290</f>
        <v>68</v>
      </c>
      <c r="I297" s="5"/>
      <c r="J297" s="13" t="s">
        <v>224</v>
      </c>
      <c r="K297" s="5"/>
      <c r="L297" s="5"/>
      <c r="M297" s="5"/>
    </row>
    <row r="298" spans="1:37">
      <c r="A298" t="s">
        <v>206</v>
      </c>
      <c r="F298">
        <f>Q293</f>
        <v>2</v>
      </c>
      <c r="H298">
        <f>1*F290</f>
        <v>4</v>
      </c>
      <c r="I298" s="5"/>
      <c r="J298" s="13" t="s">
        <v>223</v>
      </c>
      <c r="K298" s="5"/>
      <c r="L298" s="5"/>
      <c r="M298" s="5"/>
    </row>
    <row r="299" spans="1:37">
      <c r="I299" s="5"/>
      <c r="K299" s="5"/>
      <c r="L299" s="5"/>
      <c r="M299" s="5"/>
    </row>
    <row r="300" spans="1:37">
      <c r="A300" s="8" t="s">
        <v>207</v>
      </c>
      <c r="I300" s="5"/>
      <c r="K300" s="5"/>
      <c r="L300" s="5"/>
      <c r="M300" s="5"/>
    </row>
    <row r="301" spans="1:37">
      <c r="A301" t="s">
        <v>203</v>
      </c>
      <c r="F301">
        <f>0</f>
        <v>0</v>
      </c>
      <c r="H301">
        <v>0</v>
      </c>
      <c r="I301" s="5"/>
      <c r="J301" s="13" t="s">
        <v>208</v>
      </c>
      <c r="K301" s="5"/>
      <c r="L301" s="5"/>
      <c r="M301" s="5"/>
    </row>
    <row r="302" spans="1:37">
      <c r="A302" t="s">
        <v>205</v>
      </c>
      <c r="F302">
        <f>SUM(AC293:AK293)</f>
        <v>24</v>
      </c>
      <c r="H302">
        <f>8*F290</f>
        <v>32</v>
      </c>
      <c r="I302" s="5"/>
      <c r="J302" s="13" t="s">
        <v>226</v>
      </c>
      <c r="K302" s="5"/>
      <c r="L302" s="5"/>
      <c r="M302" s="5"/>
    </row>
    <row r="303" spans="1:37">
      <c r="A303" t="s">
        <v>206</v>
      </c>
      <c r="F303">
        <f>SUM(AB293)</f>
        <v>3</v>
      </c>
      <c r="H303">
        <f>1*F290</f>
        <v>4</v>
      </c>
      <c r="I303" s="5"/>
      <c r="J303" s="13" t="s">
        <v>225</v>
      </c>
      <c r="K303" s="5"/>
      <c r="L303" s="5"/>
      <c r="M303" s="5"/>
    </row>
    <row r="304" spans="1:37">
      <c r="I304" s="5"/>
      <c r="K304" s="5"/>
      <c r="L304" s="5"/>
      <c r="M304" s="5"/>
    </row>
    <row r="305" spans="1:38">
      <c r="A305" s="8" t="s">
        <v>209</v>
      </c>
      <c r="I305" s="5"/>
      <c r="K305" s="5"/>
      <c r="L305" s="5"/>
      <c r="M305" s="5"/>
    </row>
    <row r="306" spans="1:38">
      <c r="A306" s="9" t="s">
        <v>210</v>
      </c>
      <c r="H306" s="9" t="s">
        <v>211</v>
      </c>
      <c r="I306" s="10" t="s">
        <v>212</v>
      </c>
      <c r="K306" s="5"/>
      <c r="L306" s="5"/>
      <c r="M306" s="5"/>
    </row>
    <row r="307" spans="1:38">
      <c r="A307" s="9" t="s">
        <v>213</v>
      </c>
      <c r="H307">
        <f>ABS(SUM(F284:F287))</f>
        <v>40</v>
      </c>
      <c r="I307" s="5">
        <f>ABS(SUM(G284:G287))</f>
        <v>27</v>
      </c>
      <c r="K307" s="5"/>
      <c r="L307" s="5"/>
      <c r="M307" s="5"/>
    </row>
    <row r="308" spans="1:38">
      <c r="A308" s="9"/>
      <c r="F308" s="9" t="s">
        <v>202</v>
      </c>
      <c r="I308" s="5"/>
      <c r="K308" s="5"/>
      <c r="L308" s="5"/>
      <c r="M308" s="5"/>
    </row>
    <row r="309" spans="1:38">
      <c r="I309" s="5"/>
      <c r="K309" s="5"/>
      <c r="L309" s="5"/>
      <c r="M309" s="5"/>
    </row>
    <row r="310" spans="1:38">
      <c r="A310" t="s">
        <v>214</v>
      </c>
      <c r="F310">
        <f>COUNTIF(E284:E287,"&lt;=10")</f>
        <v>0</v>
      </c>
      <c r="I310" s="5"/>
      <c r="K310" s="5"/>
      <c r="L310" s="5"/>
      <c r="M310" s="5"/>
    </row>
    <row r="311" spans="1:38">
      <c r="A311" t="s">
        <v>215</v>
      </c>
      <c r="F311">
        <f>COUNTIF(E284:E287,"&lt;=20")-COUNTIF(E284:E287,"&lt;=10")</f>
        <v>1</v>
      </c>
      <c r="H311" s="9" t="s">
        <v>216</v>
      </c>
      <c r="I311" s="5"/>
      <c r="K311" s="5"/>
      <c r="L311" s="5"/>
      <c r="M311" s="5"/>
    </row>
    <row r="312" spans="1:38">
      <c r="A312" t="s">
        <v>217</v>
      </c>
      <c r="F312">
        <f>COUNTIF(E284:E287,"&lt;=30")-COUNTIF(E284:E287,"&lt;=20")</f>
        <v>0</v>
      </c>
      <c r="H312">
        <f>SUM(F310:F314)</f>
        <v>4</v>
      </c>
      <c r="I312" s="5"/>
      <c r="K312" s="5"/>
      <c r="L312" s="5"/>
      <c r="M312" s="5"/>
    </row>
    <row r="313" spans="1:38">
      <c r="A313" t="s">
        <v>218</v>
      </c>
      <c r="F313">
        <f>COUNTIF(E284:E287,"&lt;=40")-COUNTIF(E284:E287,"&lt;=30")</f>
        <v>0</v>
      </c>
      <c r="I313" s="5"/>
      <c r="K313" s="5"/>
      <c r="L313" s="5"/>
      <c r="M313" s="5"/>
    </row>
    <row r="314" spans="1:38">
      <c r="A314" t="s">
        <v>219</v>
      </c>
      <c r="F314">
        <f>COUNTIF(E284:E287,"&lt;=50")-COUNTIF(E284:E287,"&lt;=40")</f>
        <v>3</v>
      </c>
      <c r="I314" s="5"/>
      <c r="K314" s="5"/>
      <c r="L314" s="5"/>
      <c r="M314" s="5"/>
    </row>
    <row r="315" spans="1:38" s="2" customFormat="1"/>
    <row r="316" spans="1:38" s="3" customFormat="1">
      <c r="A316" s="4" t="s">
        <v>231</v>
      </c>
    </row>
    <row r="317" spans="1:38">
      <c r="A317" t="s">
        <v>37</v>
      </c>
      <c r="D317" t="s">
        <v>51</v>
      </c>
      <c r="E317">
        <v>0</v>
      </c>
      <c r="F317">
        <v>0</v>
      </c>
      <c r="G317">
        <v>0</v>
      </c>
      <c r="H317">
        <v>0</v>
      </c>
      <c r="I317">
        <v>0</v>
      </c>
      <c r="J317" s="6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6">
        <v>0</v>
      </c>
      <c r="X317">
        <v>0</v>
      </c>
      <c r="Y317">
        <v>0</v>
      </c>
      <c r="Z317">
        <v>0</v>
      </c>
      <c r="AA317">
        <v>0</v>
      </c>
      <c r="AB317" s="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">
        <v>38</v>
      </c>
    </row>
    <row r="318" spans="1:38">
      <c r="A318" t="s">
        <v>49</v>
      </c>
      <c r="D318" t="s">
        <v>51</v>
      </c>
      <c r="E318" t="s">
        <v>50</v>
      </c>
      <c r="F318" t="s">
        <v>52</v>
      </c>
      <c r="G318" t="s">
        <v>52</v>
      </c>
      <c r="H318" t="s">
        <v>52</v>
      </c>
      <c r="I318" t="s">
        <v>52</v>
      </c>
      <c r="J318" s="6" t="s">
        <v>52</v>
      </c>
      <c r="K318" t="s">
        <v>52</v>
      </c>
      <c r="L318" t="s">
        <v>52</v>
      </c>
      <c r="M318" t="s">
        <v>52</v>
      </c>
      <c r="N318" t="s">
        <v>52</v>
      </c>
      <c r="O318" t="s">
        <v>52</v>
      </c>
      <c r="P318" t="s">
        <v>52</v>
      </c>
      <c r="Q318" s="7" t="s">
        <v>52</v>
      </c>
      <c r="R318" t="s">
        <v>52</v>
      </c>
      <c r="S318" t="s">
        <v>52</v>
      </c>
      <c r="T318" t="s">
        <v>52</v>
      </c>
      <c r="U318" t="s">
        <v>52</v>
      </c>
      <c r="V318" t="s">
        <v>52</v>
      </c>
      <c r="W318" s="6" t="s">
        <v>52</v>
      </c>
      <c r="X318" t="s">
        <v>52</v>
      </c>
      <c r="Y318" t="s">
        <v>52</v>
      </c>
      <c r="Z318" t="s">
        <v>52</v>
      </c>
      <c r="AA318" t="s">
        <v>52</v>
      </c>
      <c r="AB318" s="7" t="s">
        <v>52</v>
      </c>
      <c r="AC318" t="s">
        <v>52</v>
      </c>
      <c r="AD318" t="s">
        <v>52</v>
      </c>
      <c r="AE318" t="s">
        <v>52</v>
      </c>
      <c r="AF318" t="s">
        <v>52</v>
      </c>
      <c r="AG318" t="s">
        <v>52</v>
      </c>
      <c r="AH318" t="s">
        <v>52</v>
      </c>
      <c r="AI318" t="s">
        <v>52</v>
      </c>
      <c r="AJ318" t="s">
        <v>52</v>
      </c>
      <c r="AK318" t="s">
        <v>52</v>
      </c>
      <c r="AL318" t="s">
        <v>50</v>
      </c>
    </row>
    <row r="319" spans="1:38">
      <c r="A319" t="s">
        <v>69</v>
      </c>
      <c r="D319" t="s">
        <v>51</v>
      </c>
      <c r="E319">
        <v>0</v>
      </c>
      <c r="F319">
        <v>0</v>
      </c>
      <c r="G319">
        <v>0</v>
      </c>
      <c r="H319">
        <v>0</v>
      </c>
      <c r="I319">
        <v>0</v>
      </c>
      <c r="J319" s="6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7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s="6">
        <v>0</v>
      </c>
      <c r="X319">
        <v>0</v>
      </c>
      <c r="Y319">
        <v>0</v>
      </c>
      <c r="Z319">
        <v>0</v>
      </c>
      <c r="AA319">
        <v>0</v>
      </c>
      <c r="AB319" s="7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38</v>
      </c>
    </row>
    <row r="320" spans="1:38">
      <c r="A320" t="s">
        <v>71</v>
      </c>
      <c r="D320" t="s">
        <v>51</v>
      </c>
      <c r="E320" t="s">
        <v>50</v>
      </c>
      <c r="F320" t="s">
        <v>52</v>
      </c>
      <c r="G320" t="s">
        <v>52</v>
      </c>
      <c r="H320" t="s">
        <v>52</v>
      </c>
      <c r="I320" t="s">
        <v>52</v>
      </c>
      <c r="J320" s="6" t="s">
        <v>52</v>
      </c>
      <c r="K320" t="s">
        <v>52</v>
      </c>
      <c r="L320" t="s">
        <v>52</v>
      </c>
      <c r="M320" t="s">
        <v>52</v>
      </c>
      <c r="N320" t="s">
        <v>52</v>
      </c>
      <c r="O320" t="s">
        <v>52</v>
      </c>
      <c r="P320" t="s">
        <v>52</v>
      </c>
      <c r="Q320" s="7" t="s">
        <v>52</v>
      </c>
      <c r="R320" t="s">
        <v>52</v>
      </c>
      <c r="S320" t="s">
        <v>52</v>
      </c>
      <c r="T320" t="s">
        <v>52</v>
      </c>
      <c r="U320" t="s">
        <v>52</v>
      </c>
      <c r="V320" t="s">
        <v>52</v>
      </c>
      <c r="W320" s="6" t="s">
        <v>52</v>
      </c>
      <c r="X320" t="s">
        <v>52</v>
      </c>
      <c r="Y320" t="s">
        <v>52</v>
      </c>
      <c r="Z320" t="s">
        <v>52</v>
      </c>
      <c r="AA320" t="s">
        <v>52</v>
      </c>
      <c r="AB320" s="7" t="s">
        <v>52</v>
      </c>
      <c r="AC320" t="s">
        <v>52</v>
      </c>
      <c r="AD320" t="s">
        <v>52</v>
      </c>
      <c r="AE320" t="s">
        <v>52</v>
      </c>
      <c r="AF320" t="s">
        <v>52</v>
      </c>
      <c r="AG320" t="s">
        <v>52</v>
      </c>
      <c r="AH320" t="s">
        <v>52</v>
      </c>
      <c r="AI320" t="s">
        <v>52</v>
      </c>
      <c r="AJ320" t="s">
        <v>52</v>
      </c>
      <c r="AK320" t="s">
        <v>52</v>
      </c>
      <c r="AL320" t="s">
        <v>50</v>
      </c>
    </row>
    <row r="321" spans="1:38">
      <c r="A321" t="s">
        <v>72</v>
      </c>
      <c r="D321" t="s">
        <v>51</v>
      </c>
      <c r="E321">
        <v>0</v>
      </c>
      <c r="F321">
        <v>0</v>
      </c>
      <c r="G321">
        <v>0</v>
      </c>
      <c r="H321">
        <v>0</v>
      </c>
      <c r="I321">
        <v>0</v>
      </c>
      <c r="J321" s="6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7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6">
        <v>0</v>
      </c>
      <c r="X321">
        <v>0</v>
      </c>
      <c r="Y321">
        <v>0</v>
      </c>
      <c r="Z321">
        <v>0</v>
      </c>
      <c r="AA321">
        <v>0</v>
      </c>
      <c r="AB321" s="7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">
        <v>38</v>
      </c>
    </row>
    <row r="322" spans="1:38">
      <c r="A322" t="s">
        <v>73</v>
      </c>
      <c r="D322" t="s">
        <v>51</v>
      </c>
      <c r="E322">
        <v>0</v>
      </c>
      <c r="F322">
        <v>0</v>
      </c>
      <c r="G322">
        <v>0</v>
      </c>
      <c r="H322">
        <v>0</v>
      </c>
      <c r="I322">
        <v>0</v>
      </c>
      <c r="J322" s="6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7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s="6">
        <v>0</v>
      </c>
      <c r="X322">
        <v>0</v>
      </c>
      <c r="Y322">
        <v>0</v>
      </c>
      <c r="Z322">
        <v>0</v>
      </c>
      <c r="AA322">
        <v>0</v>
      </c>
      <c r="AB322" s="7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38</v>
      </c>
    </row>
    <row r="323" spans="1:38">
      <c r="A323" t="s">
        <v>97</v>
      </c>
      <c r="D323" t="s">
        <v>51</v>
      </c>
      <c r="E323">
        <v>0</v>
      </c>
      <c r="F323">
        <v>0</v>
      </c>
      <c r="G323">
        <v>0</v>
      </c>
      <c r="H323">
        <v>0</v>
      </c>
      <c r="I323">
        <v>0</v>
      </c>
      <c r="J323" s="6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7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6">
        <v>0</v>
      </c>
      <c r="X323">
        <v>0</v>
      </c>
      <c r="Y323">
        <v>0</v>
      </c>
      <c r="Z323">
        <v>0</v>
      </c>
      <c r="AA323">
        <v>0</v>
      </c>
      <c r="AB323" s="7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38</v>
      </c>
    </row>
    <row r="324" spans="1:38">
      <c r="A324" t="s">
        <v>103</v>
      </c>
      <c r="D324" t="s">
        <v>51</v>
      </c>
      <c r="E324" t="s">
        <v>50</v>
      </c>
      <c r="F324" t="s">
        <v>52</v>
      </c>
      <c r="G324" t="s">
        <v>52</v>
      </c>
      <c r="H324" t="s">
        <v>52</v>
      </c>
      <c r="I324" t="s">
        <v>52</v>
      </c>
      <c r="J324" s="6" t="s">
        <v>52</v>
      </c>
      <c r="K324" t="s">
        <v>52</v>
      </c>
      <c r="L324" t="s">
        <v>52</v>
      </c>
      <c r="M324" t="s">
        <v>52</v>
      </c>
      <c r="N324" t="s">
        <v>52</v>
      </c>
      <c r="O324" t="s">
        <v>52</v>
      </c>
      <c r="P324" t="s">
        <v>52</v>
      </c>
      <c r="Q324" s="7" t="s">
        <v>52</v>
      </c>
      <c r="R324" t="s">
        <v>52</v>
      </c>
      <c r="S324" t="s">
        <v>52</v>
      </c>
      <c r="T324" t="s">
        <v>52</v>
      </c>
      <c r="U324" t="s">
        <v>52</v>
      </c>
      <c r="V324" t="s">
        <v>52</v>
      </c>
      <c r="W324" s="6" t="s">
        <v>52</v>
      </c>
      <c r="X324" t="s">
        <v>52</v>
      </c>
      <c r="Y324" t="s">
        <v>52</v>
      </c>
      <c r="Z324" t="s">
        <v>52</v>
      </c>
      <c r="AA324" t="s">
        <v>52</v>
      </c>
      <c r="AB324" s="7" t="s">
        <v>52</v>
      </c>
      <c r="AC324" t="s">
        <v>52</v>
      </c>
      <c r="AD324" t="s">
        <v>52</v>
      </c>
      <c r="AE324" t="s">
        <v>52</v>
      </c>
      <c r="AF324" t="s">
        <v>52</v>
      </c>
      <c r="AG324" t="s">
        <v>52</v>
      </c>
      <c r="AH324" t="s">
        <v>52</v>
      </c>
      <c r="AI324" t="s">
        <v>52</v>
      </c>
      <c r="AJ324" t="s">
        <v>52</v>
      </c>
      <c r="AK324" t="s">
        <v>52</v>
      </c>
      <c r="AL324" t="s">
        <v>50</v>
      </c>
    </row>
    <row r="325" spans="1:38">
      <c r="A325" t="s">
        <v>113</v>
      </c>
      <c r="D325" t="s">
        <v>51</v>
      </c>
      <c r="E325">
        <v>0</v>
      </c>
      <c r="F325">
        <v>0</v>
      </c>
      <c r="G325">
        <v>0</v>
      </c>
      <c r="H325">
        <v>0</v>
      </c>
      <c r="I325">
        <v>0</v>
      </c>
      <c r="J325" s="6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7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6">
        <v>0</v>
      </c>
      <c r="X325">
        <v>0</v>
      </c>
      <c r="Y325">
        <v>0</v>
      </c>
      <c r="Z325">
        <v>0</v>
      </c>
      <c r="AA325">
        <v>0</v>
      </c>
      <c r="AB325" s="7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">
        <v>38</v>
      </c>
    </row>
    <row r="326" spans="1:38">
      <c r="A326" t="s">
        <v>133</v>
      </c>
      <c r="D326" t="s">
        <v>51</v>
      </c>
      <c r="E326" t="s">
        <v>50</v>
      </c>
      <c r="F326" t="s">
        <v>52</v>
      </c>
      <c r="G326" t="s">
        <v>52</v>
      </c>
      <c r="H326" t="s">
        <v>52</v>
      </c>
      <c r="I326" t="s">
        <v>52</v>
      </c>
      <c r="J326" s="6" t="s">
        <v>52</v>
      </c>
      <c r="K326" t="s">
        <v>52</v>
      </c>
      <c r="L326" t="s">
        <v>52</v>
      </c>
      <c r="M326" t="s">
        <v>52</v>
      </c>
      <c r="N326" t="s">
        <v>52</v>
      </c>
      <c r="O326" t="s">
        <v>52</v>
      </c>
      <c r="P326" t="s">
        <v>52</v>
      </c>
      <c r="Q326" s="7" t="s">
        <v>52</v>
      </c>
      <c r="R326" t="s">
        <v>52</v>
      </c>
      <c r="S326" t="s">
        <v>52</v>
      </c>
      <c r="T326" t="s">
        <v>52</v>
      </c>
      <c r="U326" t="s">
        <v>52</v>
      </c>
      <c r="V326" t="s">
        <v>52</v>
      </c>
      <c r="W326" s="6" t="s">
        <v>52</v>
      </c>
      <c r="X326" t="s">
        <v>52</v>
      </c>
      <c r="Y326" t="s">
        <v>52</v>
      </c>
      <c r="Z326" t="s">
        <v>52</v>
      </c>
      <c r="AA326" t="s">
        <v>52</v>
      </c>
      <c r="AB326" s="7" t="s">
        <v>52</v>
      </c>
      <c r="AC326" t="s">
        <v>52</v>
      </c>
      <c r="AD326" t="s">
        <v>52</v>
      </c>
      <c r="AE326" t="s">
        <v>52</v>
      </c>
      <c r="AF326" t="s">
        <v>52</v>
      </c>
      <c r="AG326" t="s">
        <v>52</v>
      </c>
      <c r="AH326" t="s">
        <v>52</v>
      </c>
      <c r="AI326" t="s">
        <v>52</v>
      </c>
      <c r="AJ326" t="s">
        <v>52</v>
      </c>
      <c r="AK326" t="s">
        <v>52</v>
      </c>
      <c r="AL326" t="s">
        <v>50</v>
      </c>
    </row>
    <row r="327" spans="1:38">
      <c r="A327" t="s">
        <v>141</v>
      </c>
      <c r="D327" t="s">
        <v>51</v>
      </c>
      <c r="E327" t="s">
        <v>50</v>
      </c>
      <c r="F327" t="s">
        <v>52</v>
      </c>
      <c r="G327" t="s">
        <v>52</v>
      </c>
      <c r="H327" t="s">
        <v>52</v>
      </c>
      <c r="I327" t="s">
        <v>52</v>
      </c>
      <c r="J327" s="6" t="s">
        <v>52</v>
      </c>
      <c r="K327" t="s">
        <v>52</v>
      </c>
      <c r="L327" t="s">
        <v>52</v>
      </c>
      <c r="M327" t="s">
        <v>52</v>
      </c>
      <c r="N327" t="s">
        <v>52</v>
      </c>
      <c r="O327" t="s">
        <v>52</v>
      </c>
      <c r="P327" t="s">
        <v>52</v>
      </c>
      <c r="Q327" s="7" t="s">
        <v>52</v>
      </c>
      <c r="R327" t="s">
        <v>52</v>
      </c>
      <c r="S327" t="s">
        <v>52</v>
      </c>
      <c r="T327" t="s">
        <v>52</v>
      </c>
      <c r="U327" t="s">
        <v>52</v>
      </c>
      <c r="V327" t="s">
        <v>52</v>
      </c>
      <c r="W327" s="6" t="s">
        <v>52</v>
      </c>
      <c r="X327" t="s">
        <v>52</v>
      </c>
      <c r="Y327" t="s">
        <v>52</v>
      </c>
      <c r="Z327" t="s">
        <v>52</v>
      </c>
      <c r="AA327" t="s">
        <v>52</v>
      </c>
      <c r="AB327" s="7" t="s">
        <v>52</v>
      </c>
      <c r="AC327" t="s">
        <v>52</v>
      </c>
      <c r="AD327" t="s">
        <v>52</v>
      </c>
      <c r="AE327" t="s">
        <v>52</v>
      </c>
      <c r="AF327" t="s">
        <v>52</v>
      </c>
      <c r="AG327" t="s">
        <v>52</v>
      </c>
      <c r="AH327" t="s">
        <v>52</v>
      </c>
      <c r="AI327" t="s">
        <v>52</v>
      </c>
      <c r="AJ327" t="s">
        <v>52</v>
      </c>
      <c r="AK327" t="s">
        <v>52</v>
      </c>
      <c r="AL327" t="s">
        <v>50</v>
      </c>
    </row>
    <row r="328" spans="1:38">
      <c r="A328" t="s">
        <v>161</v>
      </c>
      <c r="D328" t="s">
        <v>51</v>
      </c>
      <c r="E328">
        <v>0</v>
      </c>
      <c r="F328">
        <v>0</v>
      </c>
      <c r="G328">
        <v>0</v>
      </c>
      <c r="H328">
        <v>0</v>
      </c>
      <c r="I328">
        <v>0</v>
      </c>
      <c r="J328" s="6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7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6">
        <v>0</v>
      </c>
      <c r="X328">
        <v>0</v>
      </c>
      <c r="Y328">
        <v>0</v>
      </c>
      <c r="Z328">
        <v>0</v>
      </c>
      <c r="AA328">
        <v>0</v>
      </c>
      <c r="AB328" s="7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38</v>
      </c>
    </row>
    <row r="329" spans="1:38">
      <c r="A329" t="s">
        <v>163</v>
      </c>
      <c r="D329" t="s">
        <v>51</v>
      </c>
      <c r="E329">
        <v>0</v>
      </c>
      <c r="F329">
        <v>0</v>
      </c>
      <c r="G329">
        <v>0</v>
      </c>
      <c r="H329">
        <v>0</v>
      </c>
      <c r="I329">
        <v>0</v>
      </c>
      <c r="J329" s="6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7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s="6">
        <v>0</v>
      </c>
      <c r="X329">
        <v>0</v>
      </c>
      <c r="Y329">
        <v>0</v>
      </c>
      <c r="Z329">
        <v>0</v>
      </c>
      <c r="AA329">
        <v>0</v>
      </c>
      <c r="AB329" s="7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38</v>
      </c>
    </row>
    <row r="330" spans="1:38">
      <c r="A330" t="s">
        <v>183</v>
      </c>
      <c r="D330" t="s">
        <v>51</v>
      </c>
      <c r="E330">
        <v>0</v>
      </c>
      <c r="F330">
        <v>0</v>
      </c>
      <c r="G330">
        <v>0</v>
      </c>
      <c r="H330">
        <v>0</v>
      </c>
      <c r="I330">
        <v>0</v>
      </c>
      <c r="J330" s="6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7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s="6">
        <v>0</v>
      </c>
      <c r="X330">
        <v>0</v>
      </c>
      <c r="Y330">
        <v>0</v>
      </c>
      <c r="Z330">
        <v>0</v>
      </c>
      <c r="AA330">
        <v>0</v>
      </c>
      <c r="AB330" s="7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">
        <v>38</v>
      </c>
    </row>
    <row r="334" spans="1:38">
      <c r="D334">
        <f>COUNTIF(D317:D330,"=open")</f>
        <v>14</v>
      </c>
    </row>
  </sheetData>
  <sortState ref="A2:AL156">
    <sortCondition ref="D2:D156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08"/>
  <sheetViews>
    <sheetView topLeftCell="X1" workbookViewId="0">
      <selection activeCell="A143" sqref="A2:AK143"/>
    </sheetView>
  </sheetViews>
  <sheetFormatPr defaultRowHeight="12.75"/>
  <sheetData>
    <row r="1" spans="1:37" ht="20.25" thickBot="1">
      <c r="A1" s="15" t="s">
        <v>232</v>
      </c>
    </row>
    <row r="2" spans="1:37" ht="13.5" thickTop="1">
      <c r="A2" s="1" t="s">
        <v>0</v>
      </c>
      <c r="B2" s="1"/>
      <c r="C2" s="1"/>
      <c r="D2" s="1" t="s">
        <v>1</v>
      </c>
      <c r="E2" s="1" t="s">
        <v>2</v>
      </c>
      <c r="F2" s="11" t="s">
        <v>221</v>
      </c>
      <c r="G2" s="11" t="s">
        <v>222</v>
      </c>
      <c r="H2" s="11" t="s">
        <v>3</v>
      </c>
      <c r="I2" s="11" t="s">
        <v>4</v>
      </c>
      <c r="J2" s="12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4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2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4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28</v>
      </c>
      <c r="AH2" s="11" t="s">
        <v>29</v>
      </c>
      <c r="AI2" s="11" t="s">
        <v>30</v>
      </c>
      <c r="AJ2" s="11" t="s">
        <v>31</v>
      </c>
      <c r="AK2" s="11" t="s">
        <v>32</v>
      </c>
    </row>
    <row r="3" spans="1:37">
      <c r="A3" t="s">
        <v>109</v>
      </c>
      <c r="D3">
        <v>1.1599999999999999</v>
      </c>
      <c r="E3">
        <v>23</v>
      </c>
      <c r="F3">
        <v>6</v>
      </c>
      <c r="G3">
        <v>0</v>
      </c>
      <c r="H3">
        <v>0</v>
      </c>
      <c r="I3">
        <v>1</v>
      </c>
      <c r="J3" s="6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 s="7">
        <v>1</v>
      </c>
      <c r="R3">
        <v>0</v>
      </c>
      <c r="S3">
        <v>0</v>
      </c>
      <c r="T3">
        <v>1</v>
      </c>
      <c r="U3">
        <v>1</v>
      </c>
      <c r="V3">
        <v>1</v>
      </c>
      <c r="W3" s="6">
        <v>1</v>
      </c>
      <c r="X3">
        <v>1</v>
      </c>
      <c r="Y3">
        <v>0</v>
      </c>
      <c r="Z3">
        <v>0</v>
      </c>
      <c r="AA3">
        <v>1</v>
      </c>
      <c r="AB3" s="7">
        <v>1</v>
      </c>
      <c r="AC3">
        <v>1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</row>
    <row r="4" spans="1:37">
      <c r="A4" t="s">
        <v>115</v>
      </c>
      <c r="D4">
        <v>1.1599999999999999</v>
      </c>
      <c r="E4">
        <v>11</v>
      </c>
      <c r="F4">
        <v>0</v>
      </c>
      <c r="G4">
        <v>2</v>
      </c>
      <c r="H4">
        <v>1</v>
      </c>
      <c r="I4">
        <v>0</v>
      </c>
      <c r="J4" s="6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7">
        <v>0</v>
      </c>
      <c r="R4">
        <v>1</v>
      </c>
      <c r="S4">
        <v>0</v>
      </c>
      <c r="T4">
        <v>0</v>
      </c>
      <c r="U4">
        <v>0</v>
      </c>
      <c r="V4">
        <v>1</v>
      </c>
      <c r="W4" s="6">
        <v>0</v>
      </c>
      <c r="X4">
        <v>1</v>
      </c>
      <c r="Y4">
        <v>1</v>
      </c>
      <c r="Z4">
        <v>0</v>
      </c>
      <c r="AA4">
        <v>0</v>
      </c>
      <c r="AB4" s="7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</row>
    <row r="5" spans="1:37">
      <c r="A5" t="s">
        <v>108</v>
      </c>
      <c r="D5">
        <v>1.44</v>
      </c>
      <c r="E5">
        <v>14</v>
      </c>
      <c r="F5">
        <v>0</v>
      </c>
      <c r="G5">
        <v>1</v>
      </c>
      <c r="H5">
        <v>0</v>
      </c>
      <c r="I5">
        <v>0</v>
      </c>
      <c r="J5" s="6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 s="7">
        <v>0</v>
      </c>
      <c r="R5">
        <v>0</v>
      </c>
      <c r="S5">
        <v>1</v>
      </c>
      <c r="T5">
        <v>1</v>
      </c>
      <c r="U5">
        <v>1</v>
      </c>
      <c r="V5">
        <v>1</v>
      </c>
      <c r="W5" s="6">
        <v>1</v>
      </c>
      <c r="X5">
        <v>0</v>
      </c>
      <c r="Y5">
        <v>0</v>
      </c>
      <c r="Z5">
        <v>0</v>
      </c>
      <c r="AA5">
        <v>1</v>
      </c>
      <c r="AB5" s="7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1</v>
      </c>
      <c r="AK5">
        <v>1</v>
      </c>
    </row>
    <row r="6" spans="1:37">
      <c r="A6" t="s">
        <v>90</v>
      </c>
      <c r="D6">
        <v>2.37</v>
      </c>
      <c r="E6">
        <v>19</v>
      </c>
      <c r="F6">
        <v>4</v>
      </c>
      <c r="G6">
        <v>1</v>
      </c>
      <c r="H6">
        <v>0</v>
      </c>
      <c r="I6">
        <v>0</v>
      </c>
      <c r="J6" s="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 s="7">
        <v>1</v>
      </c>
      <c r="R6">
        <v>0</v>
      </c>
      <c r="S6">
        <v>0</v>
      </c>
      <c r="T6">
        <v>0</v>
      </c>
      <c r="U6">
        <v>1</v>
      </c>
      <c r="V6">
        <v>1</v>
      </c>
      <c r="W6" s="6">
        <v>1</v>
      </c>
      <c r="X6">
        <v>1</v>
      </c>
      <c r="Y6">
        <v>0</v>
      </c>
      <c r="Z6">
        <v>0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</row>
    <row r="7" spans="1:37">
      <c r="A7" t="s">
        <v>43</v>
      </c>
      <c r="D7">
        <v>3.3</v>
      </c>
      <c r="E7">
        <v>16</v>
      </c>
      <c r="F7">
        <v>0</v>
      </c>
      <c r="G7">
        <v>0</v>
      </c>
      <c r="H7">
        <v>0</v>
      </c>
      <c r="I7">
        <v>0</v>
      </c>
      <c r="J7" s="6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 s="7">
        <v>1</v>
      </c>
      <c r="R7">
        <v>0</v>
      </c>
      <c r="S7">
        <v>0</v>
      </c>
      <c r="T7">
        <v>1</v>
      </c>
      <c r="U7">
        <v>1</v>
      </c>
      <c r="V7">
        <v>1</v>
      </c>
      <c r="W7" s="6">
        <v>1</v>
      </c>
      <c r="X7">
        <v>1</v>
      </c>
      <c r="Y7">
        <v>0</v>
      </c>
      <c r="Z7">
        <v>0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</row>
    <row r="8" spans="1:37">
      <c r="A8" t="s">
        <v>106</v>
      </c>
      <c r="D8">
        <v>4.3899999999999997</v>
      </c>
      <c r="E8">
        <v>15</v>
      </c>
      <c r="F8">
        <v>4</v>
      </c>
      <c r="G8">
        <v>0</v>
      </c>
      <c r="H8">
        <v>0</v>
      </c>
      <c r="I8">
        <v>1</v>
      </c>
      <c r="J8" s="6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 s="7">
        <v>0</v>
      </c>
      <c r="R8">
        <v>0</v>
      </c>
      <c r="S8">
        <v>0</v>
      </c>
      <c r="T8">
        <v>0</v>
      </c>
      <c r="U8">
        <v>0</v>
      </c>
      <c r="V8">
        <v>0</v>
      </c>
      <c r="W8" s="6">
        <v>0</v>
      </c>
      <c r="X8">
        <v>0</v>
      </c>
      <c r="Y8">
        <v>1</v>
      </c>
      <c r="Z8">
        <v>0</v>
      </c>
      <c r="AA8">
        <v>0</v>
      </c>
      <c r="AB8" s="7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</row>
    <row r="9" spans="1:37">
      <c r="A9" t="s">
        <v>191</v>
      </c>
      <c r="D9">
        <v>4.3899999999999997</v>
      </c>
      <c r="E9">
        <v>50</v>
      </c>
      <c r="F9">
        <v>10</v>
      </c>
      <c r="G9">
        <v>10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>
        <v>1</v>
      </c>
      <c r="S9">
        <v>1</v>
      </c>
      <c r="T9">
        <v>1</v>
      </c>
      <c r="U9">
        <v>1</v>
      </c>
      <c r="V9">
        <v>1</v>
      </c>
      <c r="W9" s="6">
        <v>1</v>
      </c>
      <c r="X9">
        <v>1</v>
      </c>
      <c r="Y9">
        <v>1</v>
      </c>
      <c r="Z9">
        <v>1</v>
      </c>
      <c r="AA9">
        <v>1</v>
      </c>
      <c r="AB9" s="7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>
      <c r="A10" t="s">
        <v>176</v>
      </c>
      <c r="D10">
        <v>5.18</v>
      </c>
      <c r="E10">
        <v>42</v>
      </c>
      <c r="F10">
        <v>10</v>
      </c>
      <c r="G10">
        <v>7</v>
      </c>
      <c r="H10">
        <v>1</v>
      </c>
      <c r="I10">
        <v>1</v>
      </c>
      <c r="J10" s="6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>
        <v>0</v>
      </c>
      <c r="S10">
        <v>0</v>
      </c>
      <c r="T10">
        <v>1</v>
      </c>
      <c r="U10">
        <v>1</v>
      </c>
      <c r="V10">
        <v>1</v>
      </c>
      <c r="W10" s="6">
        <v>1</v>
      </c>
      <c r="X10">
        <v>1</v>
      </c>
      <c r="Y10">
        <v>1</v>
      </c>
      <c r="Z10">
        <v>1</v>
      </c>
      <c r="AA10">
        <v>1</v>
      </c>
      <c r="AB10" s="7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0</v>
      </c>
    </row>
    <row r="11" spans="1:37">
      <c r="A11" t="s">
        <v>189</v>
      </c>
      <c r="D11">
        <v>5.19</v>
      </c>
      <c r="E11">
        <v>50</v>
      </c>
      <c r="F11">
        <v>10</v>
      </c>
      <c r="G11">
        <v>10</v>
      </c>
      <c r="H11">
        <v>1</v>
      </c>
      <c r="I11">
        <v>1</v>
      </c>
      <c r="J11" s="6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7">
        <v>1</v>
      </c>
      <c r="R11">
        <v>1</v>
      </c>
      <c r="S11">
        <v>1</v>
      </c>
      <c r="T11">
        <v>1</v>
      </c>
      <c r="U11">
        <v>1</v>
      </c>
      <c r="V11">
        <v>1</v>
      </c>
      <c r="W11" s="6">
        <v>1</v>
      </c>
      <c r="X11">
        <v>1</v>
      </c>
      <c r="Y11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>
      <c r="A12" t="s">
        <v>44</v>
      </c>
      <c r="D12">
        <v>5.2</v>
      </c>
      <c r="E12">
        <v>21</v>
      </c>
      <c r="F12">
        <v>4</v>
      </c>
      <c r="G12">
        <v>3</v>
      </c>
      <c r="H12">
        <v>0</v>
      </c>
      <c r="I12">
        <v>1</v>
      </c>
      <c r="J12" s="6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0</v>
      </c>
      <c r="Q12" s="7">
        <v>1</v>
      </c>
      <c r="R12">
        <v>0</v>
      </c>
      <c r="S12">
        <v>1</v>
      </c>
      <c r="T12">
        <v>0</v>
      </c>
      <c r="U12">
        <v>1</v>
      </c>
      <c r="V12">
        <v>1</v>
      </c>
      <c r="W12" s="6">
        <v>0</v>
      </c>
      <c r="X12">
        <v>0</v>
      </c>
      <c r="Y12">
        <v>1</v>
      </c>
      <c r="Z12">
        <v>0</v>
      </c>
      <c r="AA12">
        <v>0</v>
      </c>
      <c r="AB12" s="7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</row>
    <row r="13" spans="1:37">
      <c r="A13" t="s">
        <v>101</v>
      </c>
      <c r="D13">
        <v>5.25</v>
      </c>
      <c r="E13">
        <v>39</v>
      </c>
      <c r="F13">
        <v>10</v>
      </c>
      <c r="G13">
        <v>6</v>
      </c>
      <c r="H13">
        <v>1</v>
      </c>
      <c r="I13">
        <v>0</v>
      </c>
      <c r="J13" s="6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 s="7">
        <v>1</v>
      </c>
      <c r="R13">
        <v>1</v>
      </c>
      <c r="S13">
        <v>0</v>
      </c>
      <c r="T13">
        <v>0</v>
      </c>
      <c r="U13">
        <v>1</v>
      </c>
      <c r="V13">
        <v>1</v>
      </c>
      <c r="W13" s="6">
        <v>1</v>
      </c>
      <c r="X13">
        <v>1</v>
      </c>
      <c r="Y13">
        <v>1</v>
      </c>
      <c r="Z13">
        <v>1</v>
      </c>
      <c r="AA13">
        <v>1</v>
      </c>
      <c r="AB13" s="7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</row>
    <row r="14" spans="1:37">
      <c r="A14" t="s">
        <v>180</v>
      </c>
      <c r="D14">
        <v>5.34</v>
      </c>
      <c r="E14">
        <v>50</v>
      </c>
      <c r="F14">
        <v>10</v>
      </c>
      <c r="G14">
        <v>10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7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6">
        <v>1</v>
      </c>
      <c r="X14">
        <v>1</v>
      </c>
      <c r="Y14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A15" t="s">
        <v>45</v>
      </c>
      <c r="D15">
        <v>5.42</v>
      </c>
      <c r="E15">
        <v>47</v>
      </c>
      <c r="F15">
        <v>10</v>
      </c>
      <c r="G15">
        <v>10</v>
      </c>
      <c r="H15">
        <v>1</v>
      </c>
      <c r="I15">
        <v>1</v>
      </c>
      <c r="J15" s="6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>
        <v>0</v>
      </c>
      <c r="S15">
        <v>1</v>
      </c>
      <c r="T15">
        <v>1</v>
      </c>
      <c r="U15">
        <v>1</v>
      </c>
      <c r="V15">
        <v>1</v>
      </c>
      <c r="W15" s="6">
        <v>0</v>
      </c>
      <c r="X15">
        <v>1</v>
      </c>
      <c r="Y15">
        <v>1</v>
      </c>
      <c r="Z15">
        <v>1</v>
      </c>
      <c r="AA15">
        <v>1</v>
      </c>
      <c r="AB15" s="7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</row>
    <row r="16" spans="1:37">
      <c r="A16" t="s">
        <v>41</v>
      </c>
      <c r="D16">
        <v>5.56</v>
      </c>
      <c r="E16">
        <v>40</v>
      </c>
      <c r="F16">
        <v>10</v>
      </c>
      <c r="G16">
        <v>8</v>
      </c>
      <c r="H16">
        <v>1</v>
      </c>
      <c r="I16">
        <v>0</v>
      </c>
      <c r="J16" s="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7">
        <v>1</v>
      </c>
      <c r="R16">
        <v>0</v>
      </c>
      <c r="S16">
        <v>0</v>
      </c>
      <c r="T16">
        <v>0</v>
      </c>
      <c r="U16">
        <v>1</v>
      </c>
      <c r="V16">
        <v>1</v>
      </c>
      <c r="W16" s="6">
        <v>1</v>
      </c>
      <c r="X16">
        <v>1</v>
      </c>
      <c r="Y16">
        <v>1</v>
      </c>
      <c r="Z16">
        <v>0</v>
      </c>
      <c r="AA16">
        <v>1</v>
      </c>
      <c r="AB16" s="7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</row>
    <row r="17" spans="1:37">
      <c r="A17" t="s">
        <v>117</v>
      </c>
      <c r="D17">
        <v>6.4</v>
      </c>
      <c r="E17">
        <v>31</v>
      </c>
      <c r="F17">
        <v>6</v>
      </c>
      <c r="G17">
        <v>6</v>
      </c>
      <c r="H17">
        <v>0</v>
      </c>
      <c r="I17">
        <v>1</v>
      </c>
      <c r="J17" s="6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 s="7">
        <v>1</v>
      </c>
      <c r="R17">
        <v>0</v>
      </c>
      <c r="S17">
        <v>0</v>
      </c>
      <c r="T17">
        <v>1</v>
      </c>
      <c r="U17">
        <v>1</v>
      </c>
      <c r="V17">
        <v>1</v>
      </c>
      <c r="W17" s="6">
        <v>1</v>
      </c>
      <c r="X17">
        <v>1</v>
      </c>
      <c r="Y17">
        <v>0</v>
      </c>
      <c r="Z17">
        <v>0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0</v>
      </c>
    </row>
    <row r="18" spans="1:37">
      <c r="A18" t="s">
        <v>192</v>
      </c>
      <c r="D18">
        <v>6.6</v>
      </c>
      <c r="E18">
        <v>50</v>
      </c>
      <c r="F18">
        <v>10</v>
      </c>
      <c r="G18">
        <v>10</v>
      </c>
      <c r="H18">
        <v>1</v>
      </c>
      <c r="I18">
        <v>1</v>
      </c>
      <c r="J18" s="6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7">
        <v>1</v>
      </c>
      <c r="R18">
        <v>1</v>
      </c>
      <c r="S18">
        <v>1</v>
      </c>
      <c r="T18">
        <v>1</v>
      </c>
      <c r="U18">
        <v>1</v>
      </c>
      <c r="V18">
        <v>1</v>
      </c>
      <c r="W18" s="6">
        <v>1</v>
      </c>
      <c r="X18">
        <v>1</v>
      </c>
      <c r="Y18">
        <v>1</v>
      </c>
      <c r="Z18">
        <v>1</v>
      </c>
      <c r="AA18">
        <v>1</v>
      </c>
      <c r="AB18" s="7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1:37">
      <c r="A19" t="s">
        <v>86</v>
      </c>
      <c r="D19">
        <v>7.32</v>
      </c>
      <c r="E19">
        <v>17</v>
      </c>
      <c r="F19">
        <v>0</v>
      </c>
      <c r="G19">
        <v>1</v>
      </c>
      <c r="H19">
        <v>0</v>
      </c>
      <c r="I19">
        <v>1</v>
      </c>
      <c r="J19" s="6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 s="7">
        <v>0</v>
      </c>
      <c r="R19">
        <v>0</v>
      </c>
      <c r="S19">
        <v>0</v>
      </c>
      <c r="T19">
        <v>1</v>
      </c>
      <c r="U19">
        <v>1</v>
      </c>
      <c r="V19">
        <v>1</v>
      </c>
      <c r="W19" s="6">
        <v>1</v>
      </c>
      <c r="X19">
        <v>1</v>
      </c>
      <c r="Y19">
        <v>0</v>
      </c>
      <c r="Z19">
        <v>0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</row>
    <row r="20" spans="1:37">
      <c r="A20" t="s">
        <v>40</v>
      </c>
      <c r="D20">
        <v>7.35</v>
      </c>
      <c r="E20">
        <v>50</v>
      </c>
      <c r="F20">
        <v>10</v>
      </c>
      <c r="G20">
        <v>10</v>
      </c>
      <c r="H20">
        <v>1</v>
      </c>
      <c r="I20">
        <v>1</v>
      </c>
      <c r="J20" s="6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7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6">
        <v>1</v>
      </c>
      <c r="X20">
        <v>1</v>
      </c>
      <c r="Y20">
        <v>1</v>
      </c>
      <c r="Z20">
        <v>1</v>
      </c>
      <c r="AA20">
        <v>1</v>
      </c>
      <c r="AB20" s="7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>
      <c r="A21" t="s">
        <v>193</v>
      </c>
      <c r="D21">
        <v>7.45</v>
      </c>
      <c r="E21">
        <v>46</v>
      </c>
      <c r="F21">
        <v>10</v>
      </c>
      <c r="G21">
        <v>10</v>
      </c>
      <c r="H21">
        <v>1</v>
      </c>
      <c r="I21">
        <v>0</v>
      </c>
      <c r="J21" s="6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6">
        <v>1</v>
      </c>
      <c r="X21">
        <v>1</v>
      </c>
      <c r="Y21">
        <v>0</v>
      </c>
      <c r="Z21">
        <v>1</v>
      </c>
      <c r="AA21">
        <v>1</v>
      </c>
      <c r="AB21" s="7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1</v>
      </c>
    </row>
    <row r="22" spans="1:37">
      <c r="A22" t="s">
        <v>124</v>
      </c>
      <c r="D22">
        <v>7.47</v>
      </c>
      <c r="E22">
        <v>48</v>
      </c>
      <c r="F22">
        <v>10</v>
      </c>
      <c r="G22">
        <v>10</v>
      </c>
      <c r="H22">
        <v>1</v>
      </c>
      <c r="I22">
        <v>1</v>
      </c>
      <c r="J22" s="6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7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6">
        <v>1</v>
      </c>
      <c r="X22">
        <v>1</v>
      </c>
      <c r="Y22">
        <v>1</v>
      </c>
      <c r="Z22">
        <v>1</v>
      </c>
      <c r="AA22">
        <v>1</v>
      </c>
      <c r="AB22" s="7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1</v>
      </c>
    </row>
    <row r="23" spans="1:37">
      <c r="A23" t="s">
        <v>92</v>
      </c>
      <c r="D23">
        <v>8</v>
      </c>
      <c r="E23">
        <v>46</v>
      </c>
      <c r="F23">
        <v>10</v>
      </c>
      <c r="G23">
        <v>10</v>
      </c>
      <c r="H23">
        <v>1</v>
      </c>
      <c r="I23">
        <v>1</v>
      </c>
      <c r="J23" s="6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 s="7">
        <v>1</v>
      </c>
      <c r="R23">
        <v>1</v>
      </c>
      <c r="S23">
        <v>1</v>
      </c>
      <c r="T23">
        <v>1</v>
      </c>
      <c r="U23">
        <v>1</v>
      </c>
      <c r="V23">
        <v>1</v>
      </c>
      <c r="W23" s="6">
        <v>1</v>
      </c>
      <c r="X23">
        <v>1</v>
      </c>
      <c r="Y23">
        <v>1</v>
      </c>
      <c r="Z23">
        <v>1</v>
      </c>
      <c r="AA23">
        <v>1</v>
      </c>
      <c r="AB23" s="7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1</v>
      </c>
    </row>
    <row r="24" spans="1:37">
      <c r="A24" t="s">
        <v>137</v>
      </c>
      <c r="D24">
        <v>8.11</v>
      </c>
      <c r="E24">
        <v>35</v>
      </c>
      <c r="F24">
        <v>6</v>
      </c>
      <c r="G24">
        <v>5</v>
      </c>
      <c r="H24">
        <v>1</v>
      </c>
      <c r="I24">
        <v>1</v>
      </c>
      <c r="J24" s="6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0</v>
      </c>
      <c r="R24">
        <v>1</v>
      </c>
      <c r="S24">
        <v>0</v>
      </c>
      <c r="T24">
        <v>1</v>
      </c>
      <c r="U24">
        <v>1</v>
      </c>
      <c r="V24">
        <v>1</v>
      </c>
      <c r="W24" s="6">
        <v>1</v>
      </c>
      <c r="X24">
        <v>1</v>
      </c>
      <c r="Y24">
        <v>1</v>
      </c>
      <c r="Z24">
        <v>1</v>
      </c>
      <c r="AA24">
        <v>1</v>
      </c>
      <c r="AB24" s="7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</row>
    <row r="25" spans="1:37">
      <c r="A25" t="s">
        <v>171</v>
      </c>
      <c r="D25">
        <v>8.14</v>
      </c>
      <c r="E25">
        <v>50</v>
      </c>
      <c r="F25">
        <v>10</v>
      </c>
      <c r="G25">
        <v>10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6">
        <v>1</v>
      </c>
      <c r="X25">
        <v>1</v>
      </c>
      <c r="Y25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>
      <c r="A26" t="s">
        <v>58</v>
      </c>
      <c r="D26">
        <v>8.2100000000000009</v>
      </c>
      <c r="E26">
        <v>50</v>
      </c>
      <c r="F26">
        <v>10</v>
      </c>
      <c r="G26">
        <v>10</v>
      </c>
      <c r="H26">
        <v>1</v>
      </c>
      <c r="I26">
        <v>1</v>
      </c>
      <c r="J26" s="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 s="7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6">
        <v>1</v>
      </c>
      <c r="X26">
        <v>1</v>
      </c>
      <c r="Y26">
        <v>1</v>
      </c>
      <c r="Z26">
        <v>1</v>
      </c>
      <c r="AA26">
        <v>1</v>
      </c>
      <c r="AB26" s="7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1:37">
      <c r="A27" t="s">
        <v>146</v>
      </c>
      <c r="D27">
        <v>8.25</v>
      </c>
      <c r="E27">
        <v>49</v>
      </c>
      <c r="F27">
        <v>10</v>
      </c>
      <c r="G27">
        <v>10</v>
      </c>
      <c r="H27">
        <v>1</v>
      </c>
      <c r="I27">
        <v>1</v>
      </c>
      <c r="J27" s="6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 s="7">
        <v>1</v>
      </c>
      <c r="R27">
        <v>1</v>
      </c>
      <c r="S27">
        <v>1</v>
      </c>
      <c r="T27">
        <v>1</v>
      </c>
      <c r="U27">
        <v>1</v>
      </c>
      <c r="V27">
        <v>1</v>
      </c>
      <c r="W27" s="6">
        <v>1</v>
      </c>
      <c r="X27">
        <v>1</v>
      </c>
      <c r="Y27">
        <v>1</v>
      </c>
      <c r="Z27">
        <v>1</v>
      </c>
      <c r="AA27">
        <v>1</v>
      </c>
      <c r="AB27" s="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</row>
    <row r="28" spans="1:37">
      <c r="A28" t="s">
        <v>136</v>
      </c>
      <c r="D28">
        <v>8.33</v>
      </c>
      <c r="E28">
        <v>39</v>
      </c>
      <c r="F28">
        <v>6</v>
      </c>
      <c r="G28">
        <v>7</v>
      </c>
      <c r="H28">
        <v>1</v>
      </c>
      <c r="I28">
        <v>1</v>
      </c>
      <c r="J28" s="6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 s="7">
        <v>0</v>
      </c>
      <c r="R28">
        <v>1</v>
      </c>
      <c r="S28">
        <v>1</v>
      </c>
      <c r="T28">
        <v>1</v>
      </c>
      <c r="U28">
        <v>1</v>
      </c>
      <c r="V28">
        <v>1</v>
      </c>
      <c r="W28" s="6">
        <v>1</v>
      </c>
      <c r="X28">
        <v>1</v>
      </c>
      <c r="Y28">
        <v>1</v>
      </c>
      <c r="Z28">
        <v>1</v>
      </c>
      <c r="AA28">
        <v>1</v>
      </c>
      <c r="AB28" s="7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</row>
    <row r="29" spans="1:37">
      <c r="A29" t="s">
        <v>170</v>
      </c>
      <c r="D29">
        <v>8.36</v>
      </c>
      <c r="E29">
        <v>47</v>
      </c>
      <c r="F29">
        <v>10</v>
      </c>
      <c r="G29">
        <v>10</v>
      </c>
      <c r="H29">
        <v>1</v>
      </c>
      <c r="I29">
        <v>1</v>
      </c>
      <c r="J29" s="6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7">
        <v>1</v>
      </c>
      <c r="R29">
        <v>1</v>
      </c>
      <c r="S29">
        <v>1</v>
      </c>
      <c r="T29">
        <v>1</v>
      </c>
      <c r="U29">
        <v>1</v>
      </c>
      <c r="V29">
        <v>1</v>
      </c>
      <c r="W29" s="6">
        <v>1</v>
      </c>
      <c r="X29">
        <v>1</v>
      </c>
      <c r="Y29">
        <v>1</v>
      </c>
      <c r="Z29">
        <v>1</v>
      </c>
      <c r="AA29">
        <v>1</v>
      </c>
      <c r="AB29" s="7">
        <v>1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1</v>
      </c>
    </row>
    <row r="30" spans="1:37">
      <c r="A30" t="s">
        <v>39</v>
      </c>
      <c r="D30">
        <v>8.6</v>
      </c>
      <c r="E30">
        <v>43</v>
      </c>
      <c r="F30">
        <v>10</v>
      </c>
      <c r="G30">
        <v>8</v>
      </c>
      <c r="H30">
        <v>1</v>
      </c>
      <c r="I30">
        <v>0</v>
      </c>
      <c r="J30" s="6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7">
        <v>1</v>
      </c>
      <c r="R30">
        <v>0</v>
      </c>
      <c r="S30">
        <v>0</v>
      </c>
      <c r="T30">
        <v>1</v>
      </c>
      <c r="U30">
        <v>0</v>
      </c>
      <c r="V30">
        <v>1</v>
      </c>
      <c r="W30" s="6">
        <v>1</v>
      </c>
      <c r="X30">
        <v>1</v>
      </c>
      <c r="Y30">
        <v>1</v>
      </c>
      <c r="Z30">
        <v>1</v>
      </c>
      <c r="AA30">
        <v>1</v>
      </c>
      <c r="AB30" s="7">
        <v>1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1:37">
      <c r="A31" t="s">
        <v>134</v>
      </c>
      <c r="D31">
        <v>8.8000000000000007</v>
      </c>
      <c r="E31">
        <v>49</v>
      </c>
      <c r="F31">
        <v>10</v>
      </c>
      <c r="G31">
        <v>10</v>
      </c>
      <c r="H31">
        <v>1</v>
      </c>
      <c r="I31">
        <v>1</v>
      </c>
      <c r="J31" s="6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 s="7">
        <v>1</v>
      </c>
      <c r="R31">
        <v>1</v>
      </c>
      <c r="S31">
        <v>1</v>
      </c>
      <c r="T31">
        <v>1</v>
      </c>
      <c r="U31">
        <v>1</v>
      </c>
      <c r="V31">
        <v>1</v>
      </c>
      <c r="W31" s="6">
        <v>1</v>
      </c>
      <c r="X31">
        <v>1</v>
      </c>
      <c r="Y31">
        <v>1</v>
      </c>
      <c r="Z31">
        <v>1</v>
      </c>
      <c r="AA31">
        <v>1</v>
      </c>
      <c r="AB31" s="7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</row>
    <row r="32" spans="1:37">
      <c r="A32" t="s">
        <v>147</v>
      </c>
      <c r="D32">
        <v>9</v>
      </c>
      <c r="E32">
        <v>32</v>
      </c>
      <c r="F32">
        <v>10</v>
      </c>
      <c r="G32">
        <v>7</v>
      </c>
      <c r="H32">
        <v>0</v>
      </c>
      <c r="I32">
        <v>0</v>
      </c>
      <c r="J32" s="6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 s="7">
        <v>1</v>
      </c>
      <c r="R32">
        <v>0</v>
      </c>
      <c r="S32">
        <v>1</v>
      </c>
      <c r="T32">
        <v>0</v>
      </c>
      <c r="U32">
        <v>1</v>
      </c>
      <c r="V32">
        <v>1</v>
      </c>
      <c r="W32" s="6">
        <v>1</v>
      </c>
      <c r="X32">
        <v>0</v>
      </c>
      <c r="Y32">
        <v>1</v>
      </c>
      <c r="Z32">
        <v>1</v>
      </c>
      <c r="AA32">
        <v>0</v>
      </c>
      <c r="AB32" s="7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1</v>
      </c>
      <c r="AK32">
        <v>0</v>
      </c>
    </row>
    <row r="33" spans="1:37">
      <c r="A33" t="s">
        <v>114</v>
      </c>
      <c r="D33">
        <v>9.24</v>
      </c>
      <c r="E33">
        <v>49</v>
      </c>
      <c r="F33">
        <v>10</v>
      </c>
      <c r="G33">
        <v>10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7">
        <v>1</v>
      </c>
      <c r="R33">
        <v>1</v>
      </c>
      <c r="S33">
        <v>1</v>
      </c>
      <c r="T33">
        <v>1</v>
      </c>
      <c r="U33">
        <v>1</v>
      </c>
      <c r="V33">
        <v>1</v>
      </c>
      <c r="W33" s="6">
        <v>1</v>
      </c>
      <c r="X33">
        <v>1</v>
      </c>
      <c r="Y33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</row>
    <row r="34" spans="1:37">
      <c r="A34" t="s">
        <v>185</v>
      </c>
      <c r="D34">
        <v>9.2899999999999991</v>
      </c>
      <c r="E34">
        <v>50</v>
      </c>
      <c r="F34">
        <v>10</v>
      </c>
      <c r="G34">
        <v>10</v>
      </c>
      <c r="H34">
        <v>1</v>
      </c>
      <c r="I34">
        <v>1</v>
      </c>
      <c r="J34" s="6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7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6">
        <v>1</v>
      </c>
      <c r="X34">
        <v>1</v>
      </c>
      <c r="Y34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1:37">
      <c r="A35" t="s">
        <v>153</v>
      </c>
      <c r="D35">
        <v>9.35</v>
      </c>
      <c r="E35">
        <v>48</v>
      </c>
      <c r="F35">
        <v>10</v>
      </c>
      <c r="G35">
        <v>10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7">
        <v>1</v>
      </c>
      <c r="R35">
        <v>1</v>
      </c>
      <c r="S35">
        <v>1</v>
      </c>
      <c r="T35">
        <v>1</v>
      </c>
      <c r="U35">
        <v>1</v>
      </c>
      <c r="V35">
        <v>1</v>
      </c>
      <c r="W35" s="6">
        <v>1</v>
      </c>
      <c r="X35">
        <v>1</v>
      </c>
      <c r="Y35">
        <v>1</v>
      </c>
      <c r="Z35">
        <v>1</v>
      </c>
      <c r="AA35">
        <v>1</v>
      </c>
      <c r="AB35" s="7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</row>
    <row r="36" spans="1:37">
      <c r="A36" t="s">
        <v>95</v>
      </c>
      <c r="D36">
        <v>9.4700000000000006</v>
      </c>
      <c r="E36">
        <v>48</v>
      </c>
      <c r="F36">
        <v>10</v>
      </c>
      <c r="G36">
        <v>10</v>
      </c>
      <c r="H36">
        <v>1</v>
      </c>
      <c r="I36">
        <v>1</v>
      </c>
      <c r="J36" s="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 s="7">
        <v>1</v>
      </c>
      <c r="R36">
        <v>1</v>
      </c>
      <c r="S36">
        <v>0</v>
      </c>
      <c r="T36">
        <v>1</v>
      </c>
      <c r="U36">
        <v>1</v>
      </c>
      <c r="V36">
        <v>1</v>
      </c>
      <c r="W36" s="6">
        <v>1</v>
      </c>
      <c r="X36">
        <v>1</v>
      </c>
      <c r="Y36">
        <v>1</v>
      </c>
      <c r="Z36">
        <v>1</v>
      </c>
      <c r="AA36">
        <v>1</v>
      </c>
      <c r="AB36" s="7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>
      <c r="A37" t="s">
        <v>59</v>
      </c>
      <c r="D37">
        <v>9.51</v>
      </c>
      <c r="E37">
        <v>46</v>
      </c>
      <c r="F37">
        <v>10</v>
      </c>
      <c r="G37">
        <v>8</v>
      </c>
      <c r="H37">
        <v>1</v>
      </c>
      <c r="I37">
        <v>1</v>
      </c>
      <c r="J37" s="6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 s="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6">
        <v>1</v>
      </c>
      <c r="X37">
        <v>1</v>
      </c>
      <c r="Y37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</row>
    <row r="38" spans="1:37">
      <c r="A38" t="s">
        <v>61</v>
      </c>
      <c r="D38">
        <v>9.5299999999999994</v>
      </c>
      <c r="E38">
        <v>49</v>
      </c>
      <c r="F38">
        <v>10</v>
      </c>
      <c r="G38">
        <v>10</v>
      </c>
      <c r="H38">
        <v>1</v>
      </c>
      <c r="I38">
        <v>1</v>
      </c>
      <c r="J38" s="6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s="7">
        <v>1</v>
      </c>
      <c r="R38">
        <v>1</v>
      </c>
      <c r="S38">
        <v>1</v>
      </c>
      <c r="T38">
        <v>1</v>
      </c>
      <c r="U38">
        <v>1</v>
      </c>
      <c r="V38">
        <v>1</v>
      </c>
      <c r="W38" s="6">
        <v>1</v>
      </c>
      <c r="X38">
        <v>1</v>
      </c>
      <c r="Y38">
        <v>1</v>
      </c>
      <c r="Z38">
        <v>1</v>
      </c>
      <c r="AA38">
        <v>1</v>
      </c>
      <c r="AB38" s="7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</row>
    <row r="39" spans="1:37">
      <c r="A39" t="s">
        <v>178</v>
      </c>
      <c r="D39">
        <v>9.57</v>
      </c>
      <c r="E39">
        <v>48</v>
      </c>
      <c r="F39">
        <v>10</v>
      </c>
      <c r="G39">
        <v>10</v>
      </c>
      <c r="H39">
        <v>1</v>
      </c>
      <c r="I39">
        <v>1</v>
      </c>
      <c r="J39" s="6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 s="7">
        <v>1</v>
      </c>
      <c r="R39">
        <v>1</v>
      </c>
      <c r="S39">
        <v>1</v>
      </c>
      <c r="T39">
        <v>1</v>
      </c>
      <c r="U39">
        <v>1</v>
      </c>
      <c r="V39">
        <v>1</v>
      </c>
      <c r="W39" s="6">
        <v>1</v>
      </c>
      <c r="X39">
        <v>1</v>
      </c>
      <c r="Y39">
        <v>1</v>
      </c>
      <c r="Z39">
        <v>1</v>
      </c>
      <c r="AA39">
        <v>1</v>
      </c>
      <c r="AB39" s="7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1</v>
      </c>
    </row>
    <row r="40" spans="1:37">
      <c r="A40" t="s">
        <v>78</v>
      </c>
      <c r="D40">
        <v>10.18</v>
      </c>
      <c r="E40">
        <v>49</v>
      </c>
      <c r="F40">
        <v>10</v>
      </c>
      <c r="G40">
        <v>10</v>
      </c>
      <c r="H40">
        <v>1</v>
      </c>
      <c r="I40">
        <v>1</v>
      </c>
      <c r="J40" s="6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 s="7">
        <v>1</v>
      </c>
      <c r="R40">
        <v>1</v>
      </c>
      <c r="S40">
        <v>1</v>
      </c>
      <c r="T40">
        <v>1</v>
      </c>
      <c r="U40">
        <v>1</v>
      </c>
      <c r="V40">
        <v>1</v>
      </c>
      <c r="W40" s="6">
        <v>1</v>
      </c>
      <c r="X40">
        <v>1</v>
      </c>
      <c r="Y40">
        <v>1</v>
      </c>
      <c r="Z40">
        <v>1</v>
      </c>
      <c r="AA40">
        <v>1</v>
      </c>
      <c r="AB40" s="7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1:37">
      <c r="A41" t="s">
        <v>131</v>
      </c>
      <c r="D41">
        <v>10.18</v>
      </c>
      <c r="E41">
        <v>48</v>
      </c>
      <c r="F41">
        <v>10</v>
      </c>
      <c r="G41">
        <v>10</v>
      </c>
      <c r="H41">
        <v>1</v>
      </c>
      <c r="I41">
        <v>1</v>
      </c>
      <c r="J41" s="6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 s="7">
        <v>1</v>
      </c>
      <c r="R41">
        <v>1</v>
      </c>
      <c r="S41">
        <v>1</v>
      </c>
      <c r="T41">
        <v>1</v>
      </c>
      <c r="U41">
        <v>1</v>
      </c>
      <c r="V41">
        <v>1</v>
      </c>
      <c r="W41" s="6">
        <v>1</v>
      </c>
      <c r="X41">
        <v>0</v>
      </c>
      <c r="Y41">
        <v>1</v>
      </c>
      <c r="Z41">
        <v>1</v>
      </c>
      <c r="AA41">
        <v>1</v>
      </c>
      <c r="AB41" s="7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</row>
    <row r="42" spans="1:37">
      <c r="A42" t="s">
        <v>121</v>
      </c>
      <c r="D42">
        <v>10.210000000000001</v>
      </c>
      <c r="E42">
        <v>41</v>
      </c>
      <c r="F42">
        <v>6</v>
      </c>
      <c r="G42">
        <v>10</v>
      </c>
      <c r="H42">
        <v>1</v>
      </c>
      <c r="I42">
        <v>1</v>
      </c>
      <c r="J42" s="6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s="7">
        <v>1</v>
      </c>
      <c r="R42">
        <v>0</v>
      </c>
      <c r="S42">
        <v>0</v>
      </c>
      <c r="T42">
        <v>0</v>
      </c>
      <c r="U42">
        <v>1</v>
      </c>
      <c r="V42">
        <v>1</v>
      </c>
      <c r="W42" s="6">
        <v>1</v>
      </c>
      <c r="X42">
        <v>1</v>
      </c>
      <c r="Y42">
        <v>1</v>
      </c>
      <c r="Z42">
        <v>1</v>
      </c>
      <c r="AA42">
        <v>1</v>
      </c>
      <c r="AB42" s="7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0</v>
      </c>
    </row>
    <row r="43" spans="1:37">
      <c r="A43" t="s">
        <v>144</v>
      </c>
      <c r="D43">
        <v>10.32</v>
      </c>
      <c r="E43">
        <v>47</v>
      </c>
      <c r="F43">
        <v>10</v>
      </c>
      <c r="G43">
        <v>8</v>
      </c>
      <c r="H43">
        <v>1</v>
      </c>
      <c r="I43">
        <v>1</v>
      </c>
      <c r="J43" s="6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 s="7">
        <v>1</v>
      </c>
      <c r="R43">
        <v>1</v>
      </c>
      <c r="S43">
        <v>1</v>
      </c>
      <c r="T43">
        <v>1</v>
      </c>
      <c r="U43">
        <v>1</v>
      </c>
      <c r="V43">
        <v>1</v>
      </c>
      <c r="W43" s="6">
        <v>1</v>
      </c>
      <c r="X43">
        <v>1</v>
      </c>
      <c r="Y43">
        <v>1</v>
      </c>
      <c r="Z43">
        <v>1</v>
      </c>
      <c r="AA43">
        <v>1</v>
      </c>
      <c r="AB43" s="7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</row>
    <row r="44" spans="1:37">
      <c r="A44" t="s">
        <v>77</v>
      </c>
      <c r="D44">
        <v>10.34</v>
      </c>
      <c r="E44">
        <v>48</v>
      </c>
      <c r="F44">
        <v>10</v>
      </c>
      <c r="G44">
        <v>10</v>
      </c>
      <c r="H44">
        <v>1</v>
      </c>
      <c r="I44">
        <v>1</v>
      </c>
      <c r="J44" s="6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 s="7">
        <v>1</v>
      </c>
      <c r="R44">
        <v>1</v>
      </c>
      <c r="S44">
        <v>1</v>
      </c>
      <c r="T44">
        <v>1</v>
      </c>
      <c r="U44">
        <v>1</v>
      </c>
      <c r="V44">
        <v>1</v>
      </c>
      <c r="W44" s="6">
        <v>1</v>
      </c>
      <c r="X44">
        <v>1</v>
      </c>
      <c r="Y44">
        <v>1</v>
      </c>
      <c r="Z44">
        <v>1</v>
      </c>
      <c r="AA44">
        <v>1</v>
      </c>
      <c r="AB44" s="7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1</v>
      </c>
      <c r="AJ44">
        <v>1</v>
      </c>
      <c r="AK44">
        <v>1</v>
      </c>
    </row>
    <row r="45" spans="1:37">
      <c r="A45" t="s">
        <v>105</v>
      </c>
      <c r="D45">
        <v>10.35</v>
      </c>
      <c r="E45">
        <v>48</v>
      </c>
      <c r="F45">
        <v>10</v>
      </c>
      <c r="G45">
        <v>10</v>
      </c>
      <c r="H45">
        <v>1</v>
      </c>
      <c r="I45">
        <v>1</v>
      </c>
      <c r="J45" s="6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 s="7">
        <v>1</v>
      </c>
      <c r="R45">
        <v>1</v>
      </c>
      <c r="S45">
        <v>1</v>
      </c>
      <c r="T45">
        <v>1</v>
      </c>
      <c r="U45">
        <v>1</v>
      </c>
      <c r="V45">
        <v>1</v>
      </c>
      <c r="W45" s="6">
        <v>1</v>
      </c>
      <c r="X45">
        <v>1</v>
      </c>
      <c r="Y45">
        <v>1</v>
      </c>
      <c r="Z45">
        <v>1</v>
      </c>
      <c r="AA45">
        <v>1</v>
      </c>
      <c r="AB45" s="7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1</v>
      </c>
    </row>
    <row r="46" spans="1:37">
      <c r="A46" t="s">
        <v>173</v>
      </c>
      <c r="D46">
        <v>10.4</v>
      </c>
      <c r="E46">
        <v>46</v>
      </c>
      <c r="F46">
        <v>10</v>
      </c>
      <c r="G46">
        <v>9</v>
      </c>
      <c r="H46">
        <v>1</v>
      </c>
      <c r="I46">
        <v>1</v>
      </c>
      <c r="J46" s="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 s="7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6">
        <v>1</v>
      </c>
      <c r="X46">
        <v>1</v>
      </c>
      <c r="Y46">
        <v>1</v>
      </c>
      <c r="Z46">
        <v>1</v>
      </c>
      <c r="AA46">
        <v>1</v>
      </c>
      <c r="AB46" s="7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>
        <v>1</v>
      </c>
    </row>
    <row r="47" spans="1:37">
      <c r="A47" t="s">
        <v>165</v>
      </c>
      <c r="D47">
        <v>10.44</v>
      </c>
      <c r="E47">
        <v>46</v>
      </c>
      <c r="F47">
        <v>10</v>
      </c>
      <c r="G47">
        <v>9</v>
      </c>
      <c r="H47">
        <v>1</v>
      </c>
      <c r="I47">
        <v>1</v>
      </c>
      <c r="J47" s="6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 s="7">
        <v>1</v>
      </c>
      <c r="R47">
        <v>1</v>
      </c>
      <c r="S47">
        <v>1</v>
      </c>
      <c r="T47">
        <v>1</v>
      </c>
      <c r="U47">
        <v>1</v>
      </c>
      <c r="V47">
        <v>1</v>
      </c>
      <c r="W47" s="6">
        <v>1</v>
      </c>
      <c r="X47">
        <v>1</v>
      </c>
      <c r="Y47">
        <v>1</v>
      </c>
      <c r="Z47">
        <v>1</v>
      </c>
      <c r="AA47">
        <v>1</v>
      </c>
      <c r="AB47" s="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1</v>
      </c>
    </row>
    <row r="48" spans="1:37">
      <c r="A48" t="s">
        <v>188</v>
      </c>
      <c r="D48">
        <v>10.47</v>
      </c>
      <c r="E48">
        <v>50</v>
      </c>
      <c r="F48">
        <v>10</v>
      </c>
      <c r="G48">
        <v>10</v>
      </c>
      <c r="H48">
        <v>1</v>
      </c>
      <c r="I48">
        <v>1</v>
      </c>
      <c r="J48" s="6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 s="7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6">
        <v>1</v>
      </c>
      <c r="X48">
        <v>1</v>
      </c>
      <c r="Y48">
        <v>1</v>
      </c>
      <c r="Z48">
        <v>1</v>
      </c>
      <c r="AA48">
        <v>1</v>
      </c>
      <c r="AB48" s="7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>
      <c r="A49" t="s">
        <v>143</v>
      </c>
      <c r="D49">
        <v>10.48</v>
      </c>
      <c r="E49">
        <v>47</v>
      </c>
      <c r="F49">
        <v>10</v>
      </c>
      <c r="G49">
        <v>10</v>
      </c>
      <c r="H49">
        <v>1</v>
      </c>
      <c r="I49">
        <v>1</v>
      </c>
      <c r="J49" s="6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 s="7">
        <v>1</v>
      </c>
      <c r="R49">
        <v>1</v>
      </c>
      <c r="S49">
        <v>1</v>
      </c>
      <c r="T49">
        <v>1</v>
      </c>
      <c r="U49">
        <v>1</v>
      </c>
      <c r="V49">
        <v>1</v>
      </c>
      <c r="W49" s="6">
        <v>1</v>
      </c>
      <c r="X49">
        <v>1</v>
      </c>
      <c r="Y49">
        <v>1</v>
      </c>
      <c r="Z49">
        <v>1</v>
      </c>
      <c r="AA49">
        <v>1</v>
      </c>
      <c r="AB49" s="7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1</v>
      </c>
    </row>
    <row r="50" spans="1:37">
      <c r="A50" t="s">
        <v>159</v>
      </c>
      <c r="D50">
        <v>10.49</v>
      </c>
      <c r="E50">
        <v>50</v>
      </c>
      <c r="F50">
        <v>10</v>
      </c>
      <c r="G50">
        <v>10</v>
      </c>
      <c r="H50">
        <v>1</v>
      </c>
      <c r="I50">
        <v>1</v>
      </c>
      <c r="J50" s="6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 s="7">
        <v>1</v>
      </c>
      <c r="R50">
        <v>1</v>
      </c>
      <c r="S50">
        <v>1</v>
      </c>
      <c r="T50">
        <v>1</v>
      </c>
      <c r="U50">
        <v>1</v>
      </c>
      <c r="V50">
        <v>1</v>
      </c>
      <c r="W50" s="6">
        <v>1</v>
      </c>
      <c r="X50">
        <v>1</v>
      </c>
      <c r="Y50">
        <v>1</v>
      </c>
      <c r="Z50">
        <v>1</v>
      </c>
      <c r="AA50">
        <v>1</v>
      </c>
      <c r="AB50" s="7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1:37">
      <c r="A51" t="s">
        <v>130</v>
      </c>
      <c r="D51">
        <v>10.53</v>
      </c>
      <c r="E51">
        <v>45</v>
      </c>
      <c r="F51">
        <v>10</v>
      </c>
      <c r="G51">
        <v>10</v>
      </c>
      <c r="H51">
        <v>1</v>
      </c>
      <c r="I51">
        <v>1</v>
      </c>
      <c r="J51" s="6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 s="7">
        <v>1</v>
      </c>
      <c r="R51">
        <v>1</v>
      </c>
      <c r="S51">
        <v>0</v>
      </c>
      <c r="T51">
        <v>1</v>
      </c>
      <c r="U51">
        <v>1</v>
      </c>
      <c r="V51">
        <v>1</v>
      </c>
      <c r="W51" s="6">
        <v>1</v>
      </c>
      <c r="X51">
        <v>1</v>
      </c>
      <c r="Y51">
        <v>1</v>
      </c>
      <c r="Z51">
        <v>1</v>
      </c>
      <c r="AA51">
        <v>1</v>
      </c>
      <c r="AB51" s="7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1</v>
      </c>
    </row>
    <row r="52" spans="1:37">
      <c r="A52" t="s">
        <v>175</v>
      </c>
      <c r="D52">
        <v>11.1</v>
      </c>
      <c r="E52">
        <v>47</v>
      </c>
      <c r="F52">
        <v>10</v>
      </c>
      <c r="G52">
        <v>10</v>
      </c>
      <c r="H52">
        <v>1</v>
      </c>
      <c r="I52">
        <v>1</v>
      </c>
      <c r="J52" s="6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s="7">
        <v>1</v>
      </c>
      <c r="R52">
        <v>1</v>
      </c>
      <c r="S52">
        <v>1</v>
      </c>
      <c r="T52">
        <v>1</v>
      </c>
      <c r="U52">
        <v>1</v>
      </c>
      <c r="V52">
        <v>1</v>
      </c>
      <c r="W52" s="6">
        <v>1</v>
      </c>
      <c r="X52">
        <v>1</v>
      </c>
      <c r="Y52">
        <v>1</v>
      </c>
      <c r="Z52">
        <v>1</v>
      </c>
      <c r="AA52">
        <v>0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</v>
      </c>
    </row>
    <row r="53" spans="1:37">
      <c r="A53" t="s">
        <v>110</v>
      </c>
      <c r="D53">
        <v>11.17</v>
      </c>
      <c r="E53">
        <v>49</v>
      </c>
      <c r="F53">
        <v>10</v>
      </c>
      <c r="G53">
        <v>10</v>
      </c>
      <c r="H53">
        <v>1</v>
      </c>
      <c r="I53">
        <v>1</v>
      </c>
      <c r="J53" s="6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s="7">
        <v>1</v>
      </c>
      <c r="R53">
        <v>1</v>
      </c>
      <c r="S53">
        <v>1</v>
      </c>
      <c r="T53">
        <v>1</v>
      </c>
      <c r="U53">
        <v>1</v>
      </c>
      <c r="V53">
        <v>1</v>
      </c>
      <c r="W53" s="6">
        <v>1</v>
      </c>
      <c r="X53">
        <v>1</v>
      </c>
      <c r="Y53">
        <v>1</v>
      </c>
      <c r="Z53">
        <v>1</v>
      </c>
      <c r="AA53">
        <v>1</v>
      </c>
      <c r="AB53" s="7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1</v>
      </c>
    </row>
    <row r="54" spans="1:37">
      <c r="A54" t="s">
        <v>98</v>
      </c>
      <c r="D54">
        <v>11.23</v>
      </c>
      <c r="E54">
        <v>48</v>
      </c>
      <c r="F54">
        <v>10</v>
      </c>
      <c r="G54">
        <v>10</v>
      </c>
      <c r="H54">
        <v>1</v>
      </c>
      <c r="I54">
        <v>0</v>
      </c>
      <c r="J54" s="6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 s="7">
        <v>1</v>
      </c>
      <c r="R54">
        <v>1</v>
      </c>
      <c r="S54">
        <v>1</v>
      </c>
      <c r="T54">
        <v>1</v>
      </c>
      <c r="U54">
        <v>1</v>
      </c>
      <c r="V54">
        <v>1</v>
      </c>
      <c r="W54" s="6">
        <v>1</v>
      </c>
      <c r="X54">
        <v>1</v>
      </c>
      <c r="Y54">
        <v>1</v>
      </c>
      <c r="Z54">
        <v>1</v>
      </c>
      <c r="AA54">
        <v>1</v>
      </c>
      <c r="AB54" s="7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1:37">
      <c r="A55" t="s">
        <v>118</v>
      </c>
      <c r="D55">
        <v>11.4</v>
      </c>
      <c r="E55">
        <v>49</v>
      </c>
      <c r="F55">
        <v>10</v>
      </c>
      <c r="G55">
        <v>10</v>
      </c>
      <c r="H55">
        <v>1</v>
      </c>
      <c r="I55">
        <v>1</v>
      </c>
      <c r="J55" s="6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 s="7">
        <v>1</v>
      </c>
      <c r="R55">
        <v>1</v>
      </c>
      <c r="S55">
        <v>1</v>
      </c>
      <c r="T55">
        <v>1</v>
      </c>
      <c r="U55">
        <v>1</v>
      </c>
      <c r="V55">
        <v>1</v>
      </c>
      <c r="W55" s="6">
        <v>1</v>
      </c>
      <c r="X55">
        <v>1</v>
      </c>
      <c r="Y55">
        <v>1</v>
      </c>
      <c r="Z55">
        <v>1</v>
      </c>
      <c r="AA55">
        <v>1</v>
      </c>
      <c r="AB55" s="7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</row>
    <row r="56" spans="1:37">
      <c r="A56" t="s">
        <v>76</v>
      </c>
      <c r="D56">
        <v>11.41</v>
      </c>
      <c r="E56">
        <v>50</v>
      </c>
      <c r="F56">
        <v>10</v>
      </c>
      <c r="G56">
        <v>10</v>
      </c>
      <c r="H56">
        <v>1</v>
      </c>
      <c r="I56">
        <v>1</v>
      </c>
      <c r="J56" s="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 s="7">
        <v>1</v>
      </c>
      <c r="R56">
        <v>1</v>
      </c>
      <c r="S56">
        <v>1</v>
      </c>
      <c r="T56">
        <v>1</v>
      </c>
      <c r="U56">
        <v>1</v>
      </c>
      <c r="V56">
        <v>1</v>
      </c>
      <c r="W56" s="6">
        <v>1</v>
      </c>
      <c r="X56">
        <v>1</v>
      </c>
      <c r="Y56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1:37">
      <c r="A57" t="s">
        <v>126</v>
      </c>
      <c r="D57">
        <v>11.5</v>
      </c>
      <c r="E57">
        <v>44</v>
      </c>
      <c r="F57">
        <v>10</v>
      </c>
      <c r="G57">
        <v>10</v>
      </c>
      <c r="H57">
        <v>1</v>
      </c>
      <c r="I57">
        <v>1</v>
      </c>
      <c r="J57" s="6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 s="7">
        <v>1</v>
      </c>
      <c r="R57">
        <v>1</v>
      </c>
      <c r="S57">
        <v>1</v>
      </c>
      <c r="T57">
        <v>1</v>
      </c>
      <c r="U57">
        <v>1</v>
      </c>
      <c r="V57">
        <v>0</v>
      </c>
      <c r="W57" s="6">
        <v>1</v>
      </c>
      <c r="X57">
        <v>1</v>
      </c>
      <c r="Y57">
        <v>1</v>
      </c>
      <c r="Z57">
        <v>1</v>
      </c>
      <c r="AA57">
        <v>1</v>
      </c>
      <c r="AB57" s="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</row>
    <row r="58" spans="1:37">
      <c r="A58" t="s">
        <v>167</v>
      </c>
      <c r="D58">
        <v>11.58</v>
      </c>
      <c r="E58">
        <v>49</v>
      </c>
      <c r="F58">
        <v>10</v>
      </c>
      <c r="G58">
        <v>10</v>
      </c>
      <c r="H58">
        <v>1</v>
      </c>
      <c r="I58">
        <v>1</v>
      </c>
      <c r="J58" s="6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s="7">
        <v>1</v>
      </c>
      <c r="R58">
        <v>1</v>
      </c>
      <c r="S58">
        <v>1</v>
      </c>
      <c r="T58">
        <v>1</v>
      </c>
      <c r="U58">
        <v>1</v>
      </c>
      <c r="V58">
        <v>1</v>
      </c>
      <c r="W58" s="6">
        <v>1</v>
      </c>
      <c r="X58">
        <v>1</v>
      </c>
      <c r="Y58">
        <v>1</v>
      </c>
      <c r="Z58">
        <v>1</v>
      </c>
      <c r="AA58">
        <v>1</v>
      </c>
      <c r="AB58" s="7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1</v>
      </c>
    </row>
    <row r="59" spans="1:37">
      <c r="A59" t="s">
        <v>74</v>
      </c>
      <c r="D59">
        <v>11.6</v>
      </c>
      <c r="E59">
        <v>43</v>
      </c>
      <c r="F59">
        <v>6</v>
      </c>
      <c r="G59">
        <v>10</v>
      </c>
      <c r="H59">
        <v>1</v>
      </c>
      <c r="I59">
        <v>1</v>
      </c>
      <c r="J59" s="6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 s="7">
        <v>1</v>
      </c>
      <c r="R59">
        <v>1</v>
      </c>
      <c r="S59">
        <v>1</v>
      </c>
      <c r="T59">
        <v>1</v>
      </c>
      <c r="U59">
        <v>1</v>
      </c>
      <c r="V59">
        <v>1</v>
      </c>
      <c r="W59" s="6">
        <v>1</v>
      </c>
      <c r="X59">
        <v>1</v>
      </c>
      <c r="Y59">
        <v>1</v>
      </c>
      <c r="Z59">
        <v>1</v>
      </c>
      <c r="AA59">
        <v>0</v>
      </c>
      <c r="AB59" s="7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</row>
    <row r="60" spans="1:37">
      <c r="A60" t="s">
        <v>111</v>
      </c>
      <c r="D60">
        <v>12.11</v>
      </c>
      <c r="E60">
        <v>48</v>
      </c>
      <c r="F60">
        <v>10</v>
      </c>
      <c r="G60">
        <v>8</v>
      </c>
      <c r="H60">
        <v>1</v>
      </c>
      <c r="I60">
        <v>1</v>
      </c>
      <c r="J60" s="6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7">
        <v>1</v>
      </c>
      <c r="R60">
        <v>1</v>
      </c>
      <c r="S60">
        <v>1</v>
      </c>
      <c r="T60">
        <v>1</v>
      </c>
      <c r="U60">
        <v>1</v>
      </c>
      <c r="V60">
        <v>1</v>
      </c>
      <c r="W60" s="6">
        <v>1</v>
      </c>
      <c r="X60">
        <v>1</v>
      </c>
      <c r="Y60">
        <v>1</v>
      </c>
      <c r="Z60">
        <v>1</v>
      </c>
      <c r="AA60">
        <v>1</v>
      </c>
      <c r="AB60" s="7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1:37">
      <c r="A61" t="s">
        <v>104</v>
      </c>
      <c r="D61">
        <v>12.16</v>
      </c>
      <c r="E61">
        <v>47</v>
      </c>
      <c r="F61">
        <v>10</v>
      </c>
      <c r="G61">
        <v>10</v>
      </c>
      <c r="H61">
        <v>1</v>
      </c>
      <c r="I61">
        <v>1</v>
      </c>
      <c r="J61" s="6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 s="7">
        <v>1</v>
      </c>
      <c r="R61">
        <v>1</v>
      </c>
      <c r="S61">
        <v>1</v>
      </c>
      <c r="T61">
        <v>1</v>
      </c>
      <c r="U61">
        <v>1</v>
      </c>
      <c r="V61">
        <v>1</v>
      </c>
      <c r="W61" s="6">
        <v>1</v>
      </c>
      <c r="X61">
        <v>1</v>
      </c>
      <c r="Y61">
        <v>1</v>
      </c>
      <c r="Z61">
        <v>1</v>
      </c>
      <c r="AA61">
        <v>1</v>
      </c>
      <c r="AB61" s="7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1</v>
      </c>
    </row>
    <row r="62" spans="1:37">
      <c r="A62" t="s">
        <v>36</v>
      </c>
      <c r="D62">
        <v>12.18</v>
      </c>
      <c r="E62">
        <v>46</v>
      </c>
      <c r="F62">
        <v>10</v>
      </c>
      <c r="G62">
        <v>10</v>
      </c>
      <c r="H62">
        <v>1</v>
      </c>
      <c r="I62">
        <v>1</v>
      </c>
      <c r="J62" s="6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 s="7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6">
        <v>1</v>
      </c>
      <c r="X62">
        <v>1</v>
      </c>
      <c r="Y62">
        <v>1</v>
      </c>
      <c r="Z62">
        <v>1</v>
      </c>
      <c r="AA62">
        <v>1</v>
      </c>
      <c r="AB62" s="7">
        <v>1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</row>
    <row r="63" spans="1:37">
      <c r="A63" t="s">
        <v>195</v>
      </c>
      <c r="D63">
        <v>12.24</v>
      </c>
      <c r="E63">
        <v>46</v>
      </c>
      <c r="F63">
        <v>10</v>
      </c>
      <c r="G63">
        <v>9</v>
      </c>
      <c r="H63">
        <v>1</v>
      </c>
      <c r="I63">
        <v>1</v>
      </c>
      <c r="J63" s="6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 s="7">
        <v>1</v>
      </c>
      <c r="R63">
        <v>1</v>
      </c>
      <c r="S63">
        <v>1</v>
      </c>
      <c r="T63">
        <v>1</v>
      </c>
      <c r="U63">
        <v>1</v>
      </c>
      <c r="V63">
        <v>1</v>
      </c>
      <c r="W63" s="6">
        <v>1</v>
      </c>
      <c r="X63">
        <v>1</v>
      </c>
      <c r="Y63">
        <v>1</v>
      </c>
      <c r="Z63">
        <v>1</v>
      </c>
      <c r="AA63">
        <v>1</v>
      </c>
      <c r="AB63" s="7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1</v>
      </c>
      <c r="AK63">
        <v>1</v>
      </c>
    </row>
    <row r="64" spans="1:37">
      <c r="A64" t="s">
        <v>57</v>
      </c>
      <c r="D64">
        <v>12.27</v>
      </c>
      <c r="E64">
        <v>49</v>
      </c>
      <c r="F64">
        <v>10</v>
      </c>
      <c r="G64">
        <v>10</v>
      </c>
      <c r="H64">
        <v>1</v>
      </c>
      <c r="I64">
        <v>1</v>
      </c>
      <c r="J64" s="6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 s="7">
        <v>1</v>
      </c>
      <c r="R64">
        <v>1</v>
      </c>
      <c r="S64">
        <v>1</v>
      </c>
      <c r="T64">
        <v>1</v>
      </c>
      <c r="U64">
        <v>1</v>
      </c>
      <c r="V64">
        <v>1</v>
      </c>
      <c r="W64" s="6">
        <v>1</v>
      </c>
      <c r="X64">
        <v>1</v>
      </c>
      <c r="Y64">
        <v>1</v>
      </c>
      <c r="Z64">
        <v>1</v>
      </c>
      <c r="AA64">
        <v>1</v>
      </c>
      <c r="AB64" s="7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</row>
    <row r="65" spans="1:37">
      <c r="A65" t="s">
        <v>54</v>
      </c>
      <c r="D65">
        <v>12.28</v>
      </c>
      <c r="E65">
        <v>50</v>
      </c>
      <c r="F65">
        <v>10</v>
      </c>
      <c r="G65">
        <v>10</v>
      </c>
      <c r="H65">
        <v>1</v>
      </c>
      <c r="I65">
        <v>1</v>
      </c>
      <c r="J65" s="6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 s="7">
        <v>1</v>
      </c>
      <c r="R65">
        <v>1</v>
      </c>
      <c r="S65">
        <v>1</v>
      </c>
      <c r="T65">
        <v>1</v>
      </c>
      <c r="U65">
        <v>1</v>
      </c>
      <c r="V65">
        <v>1</v>
      </c>
      <c r="W65" s="6">
        <v>1</v>
      </c>
      <c r="X65">
        <v>1</v>
      </c>
      <c r="Y65">
        <v>1</v>
      </c>
      <c r="Z65">
        <v>1</v>
      </c>
      <c r="AA65">
        <v>1</v>
      </c>
      <c r="AB65" s="7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</row>
    <row r="66" spans="1:37">
      <c r="A66" t="s">
        <v>174</v>
      </c>
      <c r="D66">
        <v>12.29</v>
      </c>
      <c r="E66">
        <v>49</v>
      </c>
      <c r="F66">
        <v>10</v>
      </c>
      <c r="G66">
        <v>10</v>
      </c>
      <c r="H66">
        <v>1</v>
      </c>
      <c r="I66">
        <v>1</v>
      </c>
      <c r="J66" s="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 s="7">
        <v>1</v>
      </c>
      <c r="R66">
        <v>1</v>
      </c>
      <c r="S66">
        <v>1</v>
      </c>
      <c r="T66">
        <v>1</v>
      </c>
      <c r="U66">
        <v>1</v>
      </c>
      <c r="V66">
        <v>1</v>
      </c>
      <c r="W66" s="6">
        <v>1</v>
      </c>
      <c r="X66">
        <v>1</v>
      </c>
      <c r="Y66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1:37">
      <c r="A67" t="s">
        <v>148</v>
      </c>
      <c r="D67">
        <v>12.34</v>
      </c>
      <c r="E67">
        <v>49</v>
      </c>
      <c r="F67">
        <v>10</v>
      </c>
      <c r="G67">
        <v>10</v>
      </c>
      <c r="H67">
        <v>1</v>
      </c>
      <c r="I67">
        <v>1</v>
      </c>
      <c r="J67" s="6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 s="7">
        <v>1</v>
      </c>
      <c r="R67">
        <v>1</v>
      </c>
      <c r="S67">
        <v>1</v>
      </c>
      <c r="T67">
        <v>1</v>
      </c>
      <c r="U67">
        <v>1</v>
      </c>
      <c r="V67">
        <v>1</v>
      </c>
      <c r="W67" s="6">
        <v>1</v>
      </c>
      <c r="X67">
        <v>1</v>
      </c>
      <c r="Y67">
        <v>1</v>
      </c>
      <c r="Z67">
        <v>1</v>
      </c>
      <c r="AA67">
        <v>1</v>
      </c>
      <c r="AB67" s="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</row>
    <row r="68" spans="1:37">
      <c r="A68" t="s">
        <v>158</v>
      </c>
      <c r="D68">
        <v>12.38</v>
      </c>
      <c r="E68">
        <v>46</v>
      </c>
      <c r="F68">
        <v>10</v>
      </c>
      <c r="G68">
        <v>8</v>
      </c>
      <c r="H68">
        <v>1</v>
      </c>
      <c r="I68">
        <v>1</v>
      </c>
      <c r="J68" s="6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 s="7">
        <v>1</v>
      </c>
      <c r="R68">
        <v>1</v>
      </c>
      <c r="S68">
        <v>1</v>
      </c>
      <c r="T68">
        <v>1</v>
      </c>
      <c r="U68">
        <v>1</v>
      </c>
      <c r="V68">
        <v>1</v>
      </c>
      <c r="W68" s="6">
        <v>1</v>
      </c>
      <c r="X68">
        <v>1</v>
      </c>
      <c r="Y68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1</v>
      </c>
    </row>
    <row r="69" spans="1:37">
      <c r="A69" t="s">
        <v>164</v>
      </c>
      <c r="D69">
        <v>13.1</v>
      </c>
      <c r="E69">
        <v>45</v>
      </c>
      <c r="F69">
        <v>10</v>
      </c>
      <c r="G69">
        <v>9</v>
      </c>
      <c r="H69">
        <v>1</v>
      </c>
      <c r="I69">
        <v>1</v>
      </c>
      <c r="J69" s="6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 s="7">
        <v>1</v>
      </c>
      <c r="R69">
        <v>1</v>
      </c>
      <c r="S69">
        <v>0</v>
      </c>
      <c r="T69">
        <v>1</v>
      </c>
      <c r="U69">
        <v>1</v>
      </c>
      <c r="V69">
        <v>1</v>
      </c>
      <c r="W69" s="6">
        <v>1</v>
      </c>
      <c r="X69">
        <v>0</v>
      </c>
      <c r="Y6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</row>
    <row r="70" spans="1:37">
      <c r="A70" t="s">
        <v>34</v>
      </c>
      <c r="D70">
        <v>13.3</v>
      </c>
      <c r="E70">
        <v>49</v>
      </c>
      <c r="F70">
        <v>10</v>
      </c>
      <c r="G70">
        <v>10</v>
      </c>
      <c r="H70">
        <v>1</v>
      </c>
      <c r="I70">
        <v>1</v>
      </c>
      <c r="J70" s="6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 s="7">
        <v>1</v>
      </c>
      <c r="R70">
        <v>1</v>
      </c>
      <c r="S70">
        <v>1</v>
      </c>
      <c r="T70">
        <v>1</v>
      </c>
      <c r="U70">
        <v>1</v>
      </c>
      <c r="V70">
        <v>1</v>
      </c>
      <c r="W70" s="6">
        <v>1</v>
      </c>
      <c r="X70">
        <v>1</v>
      </c>
      <c r="Y70">
        <v>1</v>
      </c>
      <c r="Z70">
        <v>1</v>
      </c>
      <c r="AA70">
        <v>1</v>
      </c>
      <c r="AB70" s="7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1:37">
      <c r="A71" t="s">
        <v>151</v>
      </c>
      <c r="D71">
        <v>13.3</v>
      </c>
      <c r="E71">
        <v>46</v>
      </c>
      <c r="F71">
        <v>10</v>
      </c>
      <c r="G71">
        <v>10</v>
      </c>
      <c r="H71">
        <v>1</v>
      </c>
      <c r="I71">
        <v>1</v>
      </c>
      <c r="J71" s="6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 s="7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6">
        <v>1</v>
      </c>
      <c r="X71">
        <v>1</v>
      </c>
      <c r="Y71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</row>
    <row r="72" spans="1:37">
      <c r="A72" t="s">
        <v>150</v>
      </c>
      <c r="D72">
        <v>13.34</v>
      </c>
      <c r="E72">
        <v>49</v>
      </c>
      <c r="F72">
        <v>10</v>
      </c>
      <c r="G72">
        <v>10</v>
      </c>
      <c r="H72">
        <v>1</v>
      </c>
      <c r="I72">
        <v>1</v>
      </c>
      <c r="J72" s="6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 s="7">
        <v>1</v>
      </c>
      <c r="R72">
        <v>1</v>
      </c>
      <c r="S72">
        <v>1</v>
      </c>
      <c r="T72">
        <v>1</v>
      </c>
      <c r="U72">
        <v>1</v>
      </c>
      <c r="V72">
        <v>1</v>
      </c>
      <c r="W72" s="6">
        <v>1</v>
      </c>
      <c r="X72">
        <v>1</v>
      </c>
      <c r="Y72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1:37">
      <c r="A73" t="s">
        <v>152</v>
      </c>
      <c r="D73">
        <v>13.43</v>
      </c>
      <c r="E73">
        <v>14</v>
      </c>
      <c r="F73">
        <v>2</v>
      </c>
      <c r="G73">
        <v>0</v>
      </c>
      <c r="H73">
        <v>0</v>
      </c>
      <c r="I73">
        <v>0</v>
      </c>
      <c r="J73" s="6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1</v>
      </c>
      <c r="R73">
        <v>0</v>
      </c>
      <c r="S73">
        <v>0</v>
      </c>
      <c r="T73">
        <v>1</v>
      </c>
      <c r="U73">
        <v>1</v>
      </c>
      <c r="V73">
        <v>0</v>
      </c>
      <c r="W73" s="6">
        <v>1</v>
      </c>
      <c r="X73">
        <v>1</v>
      </c>
      <c r="Y73">
        <v>0</v>
      </c>
      <c r="Z73">
        <v>0</v>
      </c>
      <c r="AA73">
        <v>0</v>
      </c>
      <c r="AB73" s="7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0</v>
      </c>
      <c r="AJ73">
        <v>1</v>
      </c>
      <c r="AK73">
        <v>0</v>
      </c>
    </row>
    <row r="74" spans="1:37">
      <c r="A74" t="s">
        <v>154</v>
      </c>
      <c r="D74">
        <v>13.53</v>
      </c>
      <c r="E74">
        <v>46</v>
      </c>
      <c r="F74">
        <v>10</v>
      </c>
      <c r="G74">
        <v>10</v>
      </c>
      <c r="H74">
        <v>1</v>
      </c>
      <c r="I74">
        <v>1</v>
      </c>
      <c r="J74" s="6">
        <v>1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 s="7">
        <v>1</v>
      </c>
      <c r="R74">
        <v>1</v>
      </c>
      <c r="S74">
        <v>1</v>
      </c>
      <c r="T74">
        <v>1</v>
      </c>
      <c r="U74">
        <v>1</v>
      </c>
      <c r="V74">
        <v>1</v>
      </c>
      <c r="W74" s="6">
        <v>1</v>
      </c>
      <c r="X74">
        <v>1</v>
      </c>
      <c r="Y74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</row>
    <row r="75" spans="1:37">
      <c r="A75" t="s">
        <v>177</v>
      </c>
      <c r="D75">
        <v>13.56</v>
      </c>
      <c r="E75">
        <v>49</v>
      </c>
      <c r="F75">
        <v>10</v>
      </c>
      <c r="G75">
        <v>10</v>
      </c>
      <c r="H75">
        <v>1</v>
      </c>
      <c r="I75">
        <v>1</v>
      </c>
      <c r="J75" s="6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 s="7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6">
        <v>1</v>
      </c>
      <c r="X75">
        <v>1</v>
      </c>
      <c r="Y75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1</v>
      </c>
    </row>
    <row r="76" spans="1:37">
      <c r="A76" t="s">
        <v>48</v>
      </c>
      <c r="D76">
        <v>14.24</v>
      </c>
      <c r="E76">
        <v>49</v>
      </c>
      <c r="F76">
        <v>10</v>
      </c>
      <c r="G76">
        <v>10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7">
        <v>1</v>
      </c>
      <c r="R76">
        <v>1</v>
      </c>
      <c r="S76">
        <v>1</v>
      </c>
      <c r="T76">
        <v>1</v>
      </c>
      <c r="U76">
        <v>1</v>
      </c>
      <c r="V76">
        <v>1</v>
      </c>
      <c r="W76" s="6">
        <v>1</v>
      </c>
      <c r="X76">
        <v>1</v>
      </c>
      <c r="Y76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0</v>
      </c>
      <c r="AK76">
        <v>1</v>
      </c>
    </row>
    <row r="77" spans="1:37">
      <c r="A77" t="s">
        <v>140</v>
      </c>
      <c r="D77">
        <v>14.47</v>
      </c>
      <c r="E77">
        <v>48</v>
      </c>
      <c r="F77">
        <v>10</v>
      </c>
      <c r="G77">
        <v>10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6">
        <v>1</v>
      </c>
      <c r="X77">
        <v>1</v>
      </c>
      <c r="Y77">
        <v>1</v>
      </c>
      <c r="Z77">
        <v>1</v>
      </c>
      <c r="AA77">
        <v>1</v>
      </c>
      <c r="AB77" s="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</row>
    <row r="78" spans="1:37">
      <c r="A78" t="s">
        <v>55</v>
      </c>
      <c r="D78">
        <v>14.53</v>
      </c>
      <c r="E78">
        <v>48</v>
      </c>
      <c r="F78">
        <v>10</v>
      </c>
      <c r="G78">
        <v>10</v>
      </c>
      <c r="H78">
        <v>1</v>
      </c>
      <c r="I78">
        <v>1</v>
      </c>
      <c r="J78" s="6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 s="7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6">
        <v>1</v>
      </c>
      <c r="X78">
        <v>1</v>
      </c>
      <c r="Y78">
        <v>1</v>
      </c>
      <c r="Z78">
        <v>1</v>
      </c>
      <c r="AA78">
        <v>1</v>
      </c>
      <c r="AB78" s="7">
        <v>1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</row>
    <row r="79" spans="1:37">
      <c r="A79" t="s">
        <v>87</v>
      </c>
      <c r="D79">
        <v>14.55</v>
      </c>
      <c r="E79">
        <v>48</v>
      </c>
      <c r="F79">
        <v>10</v>
      </c>
      <c r="G79">
        <v>10</v>
      </c>
      <c r="H79">
        <v>1</v>
      </c>
      <c r="I79">
        <v>1</v>
      </c>
      <c r="J79" s="6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 s="7">
        <v>1</v>
      </c>
      <c r="R79">
        <v>1</v>
      </c>
      <c r="S79">
        <v>1</v>
      </c>
      <c r="T79">
        <v>1</v>
      </c>
      <c r="U79">
        <v>1</v>
      </c>
      <c r="V79">
        <v>1</v>
      </c>
      <c r="W79" s="6">
        <v>1</v>
      </c>
      <c r="X79">
        <v>1</v>
      </c>
      <c r="Y79">
        <v>1</v>
      </c>
      <c r="Z79">
        <v>1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</row>
    <row r="80" spans="1:37">
      <c r="A80" t="s">
        <v>122</v>
      </c>
      <c r="D80">
        <v>15.21</v>
      </c>
      <c r="E80">
        <v>47</v>
      </c>
      <c r="F80">
        <v>10</v>
      </c>
      <c r="G80">
        <v>9</v>
      </c>
      <c r="H80">
        <v>1</v>
      </c>
      <c r="I80">
        <v>1</v>
      </c>
      <c r="J80" s="6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7">
        <v>1</v>
      </c>
      <c r="R80">
        <v>1</v>
      </c>
      <c r="S80">
        <v>1</v>
      </c>
      <c r="T80">
        <v>1</v>
      </c>
      <c r="U80">
        <v>1</v>
      </c>
      <c r="V80">
        <v>1</v>
      </c>
      <c r="W80" s="6">
        <v>1</v>
      </c>
      <c r="X80">
        <v>1</v>
      </c>
      <c r="Y80">
        <v>1</v>
      </c>
      <c r="Z80">
        <v>1</v>
      </c>
      <c r="AA80">
        <v>1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1</v>
      </c>
    </row>
    <row r="81" spans="1:37">
      <c r="A81" t="s">
        <v>168</v>
      </c>
      <c r="D81">
        <v>15.26</v>
      </c>
      <c r="E81">
        <v>49</v>
      </c>
      <c r="F81">
        <v>10</v>
      </c>
      <c r="G81">
        <v>10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7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6">
        <v>1</v>
      </c>
      <c r="X81">
        <v>1</v>
      </c>
      <c r="Y81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1</v>
      </c>
      <c r="AK81">
        <v>1</v>
      </c>
    </row>
    <row r="82" spans="1:37">
      <c r="A82" t="s">
        <v>83</v>
      </c>
      <c r="D82">
        <v>15.38</v>
      </c>
      <c r="E82">
        <v>47</v>
      </c>
      <c r="F82">
        <v>10</v>
      </c>
      <c r="G82">
        <v>10</v>
      </c>
      <c r="H82">
        <v>1</v>
      </c>
      <c r="I82">
        <v>1</v>
      </c>
      <c r="J82" s="6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1</v>
      </c>
      <c r="Q82" s="7">
        <v>1</v>
      </c>
      <c r="R82">
        <v>1</v>
      </c>
      <c r="S82">
        <v>1</v>
      </c>
      <c r="T82">
        <v>1</v>
      </c>
      <c r="U82">
        <v>1</v>
      </c>
      <c r="V82">
        <v>1</v>
      </c>
      <c r="W82" s="6">
        <v>1</v>
      </c>
      <c r="X82">
        <v>1</v>
      </c>
      <c r="Y82">
        <v>0</v>
      </c>
      <c r="Z82">
        <v>1</v>
      </c>
      <c r="AA82">
        <v>1</v>
      </c>
      <c r="AB82" s="7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</row>
    <row r="83" spans="1:37">
      <c r="A83" t="s">
        <v>113</v>
      </c>
      <c r="D83">
        <v>15.38</v>
      </c>
      <c r="E83">
        <v>49</v>
      </c>
      <c r="F83">
        <v>10</v>
      </c>
      <c r="G83">
        <v>10</v>
      </c>
      <c r="H83">
        <v>1</v>
      </c>
      <c r="I83">
        <v>1</v>
      </c>
      <c r="J83" s="6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1</v>
      </c>
      <c r="Q83" s="7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6">
        <v>1</v>
      </c>
      <c r="X83">
        <v>1</v>
      </c>
      <c r="Y83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>
      <c r="A84" t="s">
        <v>89</v>
      </c>
      <c r="D84">
        <v>15.39</v>
      </c>
      <c r="E84">
        <v>50</v>
      </c>
      <c r="F84">
        <v>10</v>
      </c>
      <c r="G84">
        <v>10</v>
      </c>
      <c r="H84">
        <v>1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7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6">
        <v>1</v>
      </c>
      <c r="X84">
        <v>1</v>
      </c>
      <c r="Y84">
        <v>1</v>
      </c>
      <c r="Z84">
        <v>1</v>
      </c>
      <c r="AA84">
        <v>1</v>
      </c>
      <c r="AB84" s="7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</row>
    <row r="85" spans="1:37">
      <c r="A85" t="s">
        <v>63</v>
      </c>
      <c r="D85">
        <v>15.44</v>
      </c>
      <c r="E85">
        <v>25</v>
      </c>
      <c r="F85">
        <v>10</v>
      </c>
      <c r="G85">
        <v>1</v>
      </c>
      <c r="H85">
        <v>1</v>
      </c>
      <c r="I85">
        <v>1</v>
      </c>
      <c r="J85" s="6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 s="7">
        <v>0</v>
      </c>
      <c r="R85">
        <v>0</v>
      </c>
      <c r="S85">
        <v>1</v>
      </c>
      <c r="T85">
        <v>1</v>
      </c>
      <c r="U85">
        <v>0</v>
      </c>
      <c r="V85">
        <v>1</v>
      </c>
      <c r="W85" s="6">
        <v>0</v>
      </c>
      <c r="X85">
        <v>1</v>
      </c>
      <c r="Y85">
        <v>1</v>
      </c>
      <c r="Z85">
        <v>0</v>
      </c>
      <c r="AA85">
        <v>1</v>
      </c>
      <c r="AB85" s="7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>
      <c r="A86" t="s">
        <v>107</v>
      </c>
      <c r="D86">
        <v>16.100000000000001</v>
      </c>
      <c r="E86">
        <v>49</v>
      </c>
      <c r="F86">
        <v>10</v>
      </c>
      <c r="G86">
        <v>10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7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6">
        <v>1</v>
      </c>
      <c r="X86">
        <v>1</v>
      </c>
      <c r="Y86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1</v>
      </c>
      <c r="AJ86">
        <v>1</v>
      </c>
      <c r="AK86">
        <v>1</v>
      </c>
    </row>
    <row r="87" spans="1:37">
      <c r="A87" t="s">
        <v>194</v>
      </c>
      <c r="D87">
        <v>16.14</v>
      </c>
      <c r="E87">
        <v>48</v>
      </c>
      <c r="F87">
        <v>10</v>
      </c>
      <c r="G87">
        <v>10</v>
      </c>
      <c r="H87">
        <v>1</v>
      </c>
      <c r="I87">
        <v>1</v>
      </c>
      <c r="J87" s="6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s="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6">
        <v>1</v>
      </c>
      <c r="X87">
        <v>1</v>
      </c>
      <c r="Y87">
        <v>1</v>
      </c>
      <c r="Z87">
        <v>1</v>
      </c>
      <c r="AA87">
        <v>1</v>
      </c>
      <c r="AB87" s="7">
        <v>0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</row>
    <row r="88" spans="1:37">
      <c r="A88" t="s">
        <v>56</v>
      </c>
      <c r="D88">
        <v>16.16</v>
      </c>
      <c r="E88">
        <v>48</v>
      </c>
      <c r="F88">
        <v>10</v>
      </c>
      <c r="G88">
        <v>10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7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6">
        <v>0</v>
      </c>
      <c r="X88">
        <v>1</v>
      </c>
      <c r="Y88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1</v>
      </c>
      <c r="AJ88">
        <v>1</v>
      </c>
      <c r="AK88">
        <v>1</v>
      </c>
    </row>
    <row r="89" spans="1:37">
      <c r="A89" t="s">
        <v>91</v>
      </c>
      <c r="D89">
        <v>16.23</v>
      </c>
      <c r="E89">
        <v>49</v>
      </c>
      <c r="F89">
        <v>10</v>
      </c>
      <c r="G89">
        <v>10</v>
      </c>
      <c r="H89">
        <v>1</v>
      </c>
      <c r="I89">
        <v>1</v>
      </c>
      <c r="J89" s="6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 s="7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6">
        <v>1</v>
      </c>
      <c r="X89">
        <v>1</v>
      </c>
      <c r="Y89">
        <v>1</v>
      </c>
      <c r="Z89">
        <v>1</v>
      </c>
      <c r="AA89">
        <v>1</v>
      </c>
      <c r="AB89" s="7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</row>
    <row r="90" spans="1:37">
      <c r="A90" t="s">
        <v>156</v>
      </c>
      <c r="D90">
        <v>16.59</v>
      </c>
      <c r="E90">
        <v>47</v>
      </c>
      <c r="F90">
        <v>10</v>
      </c>
      <c r="G90">
        <v>9</v>
      </c>
      <c r="H90">
        <v>1</v>
      </c>
      <c r="I90">
        <v>1</v>
      </c>
      <c r="J90" s="6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s="7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6">
        <v>1</v>
      </c>
      <c r="X90">
        <v>1</v>
      </c>
      <c r="Y90">
        <v>1</v>
      </c>
      <c r="Z90">
        <v>1</v>
      </c>
      <c r="AA90">
        <v>1</v>
      </c>
      <c r="AB90" s="7">
        <v>1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1</v>
      </c>
    </row>
    <row r="91" spans="1:37">
      <c r="A91" t="s">
        <v>99</v>
      </c>
      <c r="D91">
        <v>17.489999999999998</v>
      </c>
      <c r="E91">
        <v>31</v>
      </c>
      <c r="F91">
        <v>6</v>
      </c>
      <c r="G91">
        <v>8</v>
      </c>
      <c r="H91">
        <v>1</v>
      </c>
      <c r="I91">
        <v>0</v>
      </c>
      <c r="J91" s="6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 s="7">
        <v>0</v>
      </c>
      <c r="R91">
        <v>0</v>
      </c>
      <c r="S91">
        <v>0</v>
      </c>
      <c r="T91">
        <v>1</v>
      </c>
      <c r="U91">
        <v>1</v>
      </c>
      <c r="V91">
        <v>1</v>
      </c>
      <c r="W91" s="6">
        <v>1</v>
      </c>
      <c r="X91">
        <v>1</v>
      </c>
      <c r="Y91">
        <v>1</v>
      </c>
      <c r="Z91">
        <v>1</v>
      </c>
      <c r="AA91">
        <v>1</v>
      </c>
      <c r="AB91" s="7">
        <v>1</v>
      </c>
      <c r="AC91">
        <v>0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0</v>
      </c>
    </row>
    <row r="92" spans="1:37">
      <c r="A92" t="s">
        <v>94</v>
      </c>
      <c r="D92">
        <v>17.510000000000002</v>
      </c>
      <c r="E92">
        <v>50</v>
      </c>
      <c r="F92">
        <v>10</v>
      </c>
      <c r="G92">
        <v>10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s="7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6">
        <v>1</v>
      </c>
      <c r="X92">
        <v>1</v>
      </c>
      <c r="Y92">
        <v>1</v>
      </c>
      <c r="Z92">
        <v>1</v>
      </c>
      <c r="AA92">
        <v>1</v>
      </c>
      <c r="AB92" s="7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80</v>
      </c>
      <c r="D93">
        <v>17.559999999999999</v>
      </c>
      <c r="E93">
        <v>45</v>
      </c>
      <c r="F93">
        <v>10</v>
      </c>
      <c r="G93">
        <v>10</v>
      </c>
      <c r="H93">
        <v>1</v>
      </c>
      <c r="I93">
        <v>1</v>
      </c>
      <c r="J93" s="6">
        <v>1</v>
      </c>
      <c r="K93">
        <v>1</v>
      </c>
      <c r="L93">
        <v>0</v>
      </c>
      <c r="M93">
        <v>1</v>
      </c>
      <c r="N93">
        <v>0</v>
      </c>
      <c r="O93">
        <v>1</v>
      </c>
      <c r="P93">
        <v>1</v>
      </c>
      <c r="Q93" s="7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6">
        <v>1</v>
      </c>
      <c r="X93">
        <v>1</v>
      </c>
      <c r="Y93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1</v>
      </c>
    </row>
    <row r="94" spans="1:37">
      <c r="A94" t="s">
        <v>96</v>
      </c>
      <c r="D94">
        <v>17.600000000000001</v>
      </c>
      <c r="E94">
        <v>45</v>
      </c>
      <c r="F94">
        <v>10</v>
      </c>
      <c r="G94">
        <v>10</v>
      </c>
      <c r="H94">
        <v>1</v>
      </c>
      <c r="I94">
        <v>0</v>
      </c>
      <c r="J94" s="6">
        <v>1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 s="7">
        <v>0</v>
      </c>
      <c r="R94">
        <v>1</v>
      </c>
      <c r="S94">
        <v>1</v>
      </c>
      <c r="T94">
        <v>1</v>
      </c>
      <c r="U94">
        <v>1</v>
      </c>
      <c r="V94">
        <v>1</v>
      </c>
      <c r="W94" s="6">
        <v>1</v>
      </c>
      <c r="X94">
        <v>1</v>
      </c>
      <c r="Y94">
        <v>1</v>
      </c>
      <c r="Z94">
        <v>1</v>
      </c>
      <c r="AA94">
        <v>1</v>
      </c>
      <c r="AB94" s="7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</row>
    <row r="95" spans="1:37">
      <c r="A95" t="s">
        <v>157</v>
      </c>
      <c r="D95">
        <v>18.100000000000001</v>
      </c>
      <c r="E95">
        <v>44</v>
      </c>
      <c r="F95">
        <v>10</v>
      </c>
      <c r="G95">
        <v>10</v>
      </c>
      <c r="H95">
        <v>1</v>
      </c>
      <c r="I95">
        <v>1</v>
      </c>
      <c r="J95" s="6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 s="7">
        <v>1</v>
      </c>
      <c r="R95">
        <v>1</v>
      </c>
      <c r="S95">
        <v>1</v>
      </c>
      <c r="T95">
        <v>1</v>
      </c>
      <c r="U95">
        <v>0</v>
      </c>
      <c r="V95">
        <v>1</v>
      </c>
      <c r="W95" s="6">
        <v>1</v>
      </c>
      <c r="X95">
        <v>1</v>
      </c>
      <c r="Y95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1</v>
      </c>
      <c r="AK95">
        <v>0</v>
      </c>
    </row>
    <row r="96" spans="1:37">
      <c r="A96" t="s">
        <v>100</v>
      </c>
      <c r="D96">
        <v>18.13</v>
      </c>
      <c r="E96">
        <v>26</v>
      </c>
      <c r="F96">
        <v>6</v>
      </c>
      <c r="G96">
        <v>2</v>
      </c>
      <c r="H96">
        <v>0</v>
      </c>
      <c r="I96">
        <v>0</v>
      </c>
      <c r="J96" s="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 s="7">
        <v>1</v>
      </c>
      <c r="R96">
        <v>0</v>
      </c>
      <c r="S96">
        <v>0</v>
      </c>
      <c r="T96">
        <v>1</v>
      </c>
      <c r="U96">
        <v>1</v>
      </c>
      <c r="V96">
        <v>1</v>
      </c>
      <c r="W96" s="6">
        <v>1</v>
      </c>
      <c r="X96">
        <v>0</v>
      </c>
      <c r="Y96">
        <v>1</v>
      </c>
      <c r="Z96">
        <v>0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</row>
    <row r="97" spans="1:37">
      <c r="A97" t="s">
        <v>82</v>
      </c>
      <c r="D97">
        <v>18.25</v>
      </c>
      <c r="E97">
        <v>47</v>
      </c>
      <c r="F97">
        <v>10</v>
      </c>
      <c r="G97">
        <v>9</v>
      </c>
      <c r="H97">
        <v>1</v>
      </c>
      <c r="I97">
        <v>1</v>
      </c>
      <c r="J97" s="6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s="7">
        <v>1</v>
      </c>
      <c r="R97">
        <v>1</v>
      </c>
      <c r="S97">
        <v>1</v>
      </c>
      <c r="T97">
        <v>1</v>
      </c>
      <c r="U97">
        <v>1</v>
      </c>
      <c r="V97">
        <v>1</v>
      </c>
      <c r="W97" s="6">
        <v>1</v>
      </c>
      <c r="X97">
        <v>1</v>
      </c>
      <c r="Y97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1</v>
      </c>
      <c r="AK97">
        <v>1</v>
      </c>
    </row>
    <row r="98" spans="1:37">
      <c r="A98" t="s">
        <v>123</v>
      </c>
      <c r="D98">
        <v>18.27</v>
      </c>
      <c r="E98">
        <v>33</v>
      </c>
      <c r="F98">
        <v>10</v>
      </c>
      <c r="G98">
        <v>8</v>
      </c>
      <c r="H98">
        <v>0</v>
      </c>
      <c r="I98">
        <v>0</v>
      </c>
      <c r="J98" s="6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 s="7">
        <v>1</v>
      </c>
      <c r="R98">
        <v>1</v>
      </c>
      <c r="S98">
        <v>0</v>
      </c>
      <c r="T98">
        <v>1</v>
      </c>
      <c r="U98">
        <v>1</v>
      </c>
      <c r="V98">
        <v>1</v>
      </c>
      <c r="W98" s="6">
        <v>0</v>
      </c>
      <c r="X98">
        <v>0</v>
      </c>
      <c r="Y98">
        <v>1</v>
      </c>
      <c r="Z98">
        <v>0</v>
      </c>
      <c r="AA98">
        <v>0</v>
      </c>
      <c r="AB98" s="7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</row>
    <row r="99" spans="1:37">
      <c r="A99" t="s">
        <v>135</v>
      </c>
      <c r="D99">
        <v>19.13</v>
      </c>
      <c r="E99">
        <v>43</v>
      </c>
      <c r="F99">
        <v>4</v>
      </c>
      <c r="G99">
        <v>10</v>
      </c>
      <c r="H99">
        <v>1</v>
      </c>
      <c r="I99">
        <v>1</v>
      </c>
      <c r="J99" s="6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 s="7">
        <v>1</v>
      </c>
      <c r="R99">
        <v>1</v>
      </c>
      <c r="S99">
        <v>1</v>
      </c>
      <c r="T99">
        <v>1</v>
      </c>
      <c r="U99">
        <v>1</v>
      </c>
      <c r="V99">
        <v>1</v>
      </c>
      <c r="W99" s="6">
        <v>1</v>
      </c>
      <c r="X99">
        <v>1</v>
      </c>
      <c r="Y99">
        <v>1</v>
      </c>
      <c r="Z99">
        <v>1</v>
      </c>
      <c r="AA99">
        <v>1</v>
      </c>
      <c r="AB99" s="7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</row>
    <row r="100" spans="1:37">
      <c r="A100" t="s">
        <v>112</v>
      </c>
      <c r="D100">
        <v>19.22</v>
      </c>
      <c r="E100">
        <v>40</v>
      </c>
      <c r="F100">
        <v>10</v>
      </c>
      <c r="G100">
        <v>10</v>
      </c>
      <c r="H100">
        <v>1</v>
      </c>
      <c r="I100">
        <v>1</v>
      </c>
      <c r="J100" s="6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 s="7">
        <v>1</v>
      </c>
      <c r="R100">
        <v>0</v>
      </c>
      <c r="S100">
        <v>1</v>
      </c>
      <c r="T100">
        <v>1</v>
      </c>
      <c r="U100">
        <v>0</v>
      </c>
      <c r="V100">
        <v>1</v>
      </c>
      <c r="W100" s="6">
        <v>0</v>
      </c>
      <c r="X100">
        <v>1</v>
      </c>
      <c r="Y100">
        <v>0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</row>
    <row r="101" spans="1:37">
      <c r="A101" t="s">
        <v>127</v>
      </c>
      <c r="D101">
        <v>19.29</v>
      </c>
      <c r="E101">
        <v>46</v>
      </c>
      <c r="F101">
        <v>10</v>
      </c>
      <c r="G101">
        <v>9</v>
      </c>
      <c r="H101">
        <v>1</v>
      </c>
      <c r="I101">
        <v>1</v>
      </c>
      <c r="J101" s="6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 s="7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s="6">
        <v>1</v>
      </c>
      <c r="X101">
        <v>1</v>
      </c>
      <c r="Y101">
        <v>1</v>
      </c>
      <c r="Z101">
        <v>1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</row>
    <row r="102" spans="1:37">
      <c r="A102" t="s">
        <v>93</v>
      </c>
      <c r="D102">
        <v>19.43</v>
      </c>
      <c r="E102">
        <v>47</v>
      </c>
      <c r="F102">
        <v>10</v>
      </c>
      <c r="G102">
        <v>10</v>
      </c>
      <c r="H102">
        <v>1</v>
      </c>
      <c r="I102">
        <v>1</v>
      </c>
      <c r="J102" s="6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 s="7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s="6">
        <v>1</v>
      </c>
      <c r="X102">
        <v>1</v>
      </c>
      <c r="Y102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1</v>
      </c>
    </row>
    <row r="103" spans="1:37">
      <c r="A103" t="s">
        <v>166</v>
      </c>
      <c r="D103">
        <v>20.32</v>
      </c>
      <c r="E103">
        <v>49</v>
      </c>
      <c r="F103">
        <v>10</v>
      </c>
      <c r="G103">
        <v>9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7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s="6">
        <v>1</v>
      </c>
      <c r="X103">
        <v>1</v>
      </c>
      <c r="Y103">
        <v>1</v>
      </c>
      <c r="Z103">
        <v>1</v>
      </c>
      <c r="AA103">
        <v>1</v>
      </c>
      <c r="AB103" s="7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>
      <c r="A104" t="s">
        <v>184</v>
      </c>
      <c r="D104">
        <v>20.32</v>
      </c>
      <c r="E104">
        <v>47</v>
      </c>
      <c r="F104">
        <v>10</v>
      </c>
      <c r="G104">
        <v>10</v>
      </c>
      <c r="H104">
        <v>1</v>
      </c>
      <c r="I104">
        <v>1</v>
      </c>
      <c r="J104" s="6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7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6">
        <v>1</v>
      </c>
      <c r="X104">
        <v>1</v>
      </c>
      <c r="Y104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1</v>
      </c>
    </row>
    <row r="105" spans="1:37">
      <c r="A105" t="s">
        <v>66</v>
      </c>
      <c r="D105">
        <v>20.5</v>
      </c>
      <c r="E105">
        <v>46</v>
      </c>
      <c r="F105">
        <v>10</v>
      </c>
      <c r="G105">
        <v>10</v>
      </c>
      <c r="H105">
        <v>1</v>
      </c>
      <c r="I105">
        <v>1</v>
      </c>
      <c r="J105" s="6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 s="7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s="6">
        <v>1</v>
      </c>
      <c r="X105">
        <v>1</v>
      </c>
      <c r="Y105">
        <v>1</v>
      </c>
      <c r="Z105">
        <v>1</v>
      </c>
      <c r="AA105">
        <v>1</v>
      </c>
      <c r="AB105" s="7">
        <v>1</v>
      </c>
      <c r="AC105">
        <v>1</v>
      </c>
      <c r="AD105">
        <v>1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1</v>
      </c>
      <c r="AK105">
        <v>1</v>
      </c>
    </row>
    <row r="106" spans="1:37">
      <c r="A106" t="s">
        <v>162</v>
      </c>
      <c r="D106">
        <v>20.59</v>
      </c>
      <c r="E106">
        <v>50</v>
      </c>
      <c r="F106">
        <v>10</v>
      </c>
      <c r="G106">
        <v>10</v>
      </c>
      <c r="H106">
        <v>1</v>
      </c>
      <c r="I106">
        <v>1</v>
      </c>
      <c r="J106" s="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 s="7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6">
        <v>1</v>
      </c>
      <c r="X106">
        <v>1</v>
      </c>
      <c r="Y106">
        <v>1</v>
      </c>
      <c r="Z106">
        <v>1</v>
      </c>
      <c r="AA106">
        <v>1</v>
      </c>
      <c r="AB106" s="7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</row>
    <row r="107" spans="1:37">
      <c r="A107" t="s">
        <v>181</v>
      </c>
      <c r="D107">
        <v>20.59</v>
      </c>
      <c r="E107">
        <v>50</v>
      </c>
      <c r="F107">
        <v>10</v>
      </c>
      <c r="G107">
        <v>10</v>
      </c>
      <c r="H107">
        <v>1</v>
      </c>
      <c r="I107">
        <v>1</v>
      </c>
      <c r="J107" s="6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6">
        <v>1</v>
      </c>
      <c r="X107">
        <v>1</v>
      </c>
      <c r="Y107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</row>
    <row r="108" spans="1:37">
      <c r="A108" t="s">
        <v>142</v>
      </c>
      <c r="D108">
        <v>21.4</v>
      </c>
      <c r="E108">
        <v>16</v>
      </c>
      <c r="F108">
        <v>2</v>
      </c>
      <c r="G108">
        <v>1</v>
      </c>
      <c r="H108">
        <v>0</v>
      </c>
      <c r="I108">
        <v>0</v>
      </c>
      <c r="J108" s="6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 s="7">
        <v>0</v>
      </c>
      <c r="R108">
        <v>1</v>
      </c>
      <c r="S108">
        <v>0</v>
      </c>
      <c r="T108">
        <v>1</v>
      </c>
      <c r="U108">
        <v>1</v>
      </c>
      <c r="V108">
        <v>0</v>
      </c>
      <c r="W108" s="6">
        <v>0</v>
      </c>
      <c r="X108">
        <v>1</v>
      </c>
      <c r="Y108">
        <v>0</v>
      </c>
      <c r="Z108">
        <v>0</v>
      </c>
      <c r="AA108">
        <v>1</v>
      </c>
      <c r="AB108" s="7">
        <v>1</v>
      </c>
      <c r="AC108">
        <v>1</v>
      </c>
      <c r="AD108">
        <v>1</v>
      </c>
      <c r="AE108">
        <v>0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0</v>
      </c>
    </row>
    <row r="109" spans="1:37">
      <c r="A109" t="s">
        <v>125</v>
      </c>
      <c r="D109">
        <v>21.46</v>
      </c>
      <c r="E109">
        <v>49</v>
      </c>
      <c r="F109">
        <v>10</v>
      </c>
      <c r="G109">
        <v>10</v>
      </c>
      <c r="H109">
        <v>1</v>
      </c>
      <c r="I109">
        <v>1</v>
      </c>
      <c r="J109" s="6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 s="7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6">
        <v>1</v>
      </c>
      <c r="X109">
        <v>1</v>
      </c>
      <c r="Y109">
        <v>1</v>
      </c>
      <c r="Z109">
        <v>1</v>
      </c>
      <c r="AA109">
        <v>1</v>
      </c>
      <c r="AB109" s="7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</row>
    <row r="110" spans="1:37">
      <c r="A110" t="s">
        <v>169</v>
      </c>
      <c r="D110">
        <v>22.23</v>
      </c>
      <c r="E110">
        <v>49</v>
      </c>
      <c r="F110">
        <v>10</v>
      </c>
      <c r="G110">
        <v>10</v>
      </c>
      <c r="H110">
        <v>1</v>
      </c>
      <c r="I110">
        <v>1</v>
      </c>
      <c r="J110" s="6">
        <v>1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1</v>
      </c>
      <c r="Q110" s="7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s="6">
        <v>1</v>
      </c>
      <c r="X110">
        <v>1</v>
      </c>
      <c r="Y110">
        <v>1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</row>
    <row r="111" spans="1:37">
      <c r="A111" t="s">
        <v>79</v>
      </c>
      <c r="D111">
        <v>22.41</v>
      </c>
      <c r="E111">
        <v>43</v>
      </c>
      <c r="F111">
        <v>6</v>
      </c>
      <c r="G111">
        <v>10</v>
      </c>
      <c r="H111">
        <v>1</v>
      </c>
      <c r="I111">
        <v>1</v>
      </c>
      <c r="J111" s="6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1</v>
      </c>
      <c r="Q111" s="7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6">
        <v>1</v>
      </c>
      <c r="X111">
        <v>1</v>
      </c>
      <c r="Y111">
        <v>0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1</v>
      </c>
    </row>
    <row r="112" spans="1:37">
      <c r="A112" t="s">
        <v>129</v>
      </c>
      <c r="D112">
        <v>23.26</v>
      </c>
      <c r="E112">
        <v>37</v>
      </c>
      <c r="F112">
        <v>10</v>
      </c>
      <c r="G112">
        <v>8</v>
      </c>
      <c r="H112">
        <v>0</v>
      </c>
      <c r="I112">
        <v>0</v>
      </c>
      <c r="J112" s="6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 s="7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 s="6">
        <v>1</v>
      </c>
      <c r="X112">
        <v>1</v>
      </c>
      <c r="Y112">
        <v>0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1</v>
      </c>
      <c r="AK112">
        <v>0</v>
      </c>
    </row>
    <row r="113" spans="1:37">
      <c r="A113" t="s">
        <v>120</v>
      </c>
      <c r="D113">
        <v>23.43</v>
      </c>
      <c r="E113">
        <v>35</v>
      </c>
      <c r="F113">
        <v>10</v>
      </c>
      <c r="G113">
        <v>8</v>
      </c>
      <c r="H113">
        <v>0</v>
      </c>
      <c r="I113">
        <v>0</v>
      </c>
      <c r="J113" s="6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 s="7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 s="6">
        <v>0</v>
      </c>
      <c r="X113">
        <v>1</v>
      </c>
      <c r="Y113">
        <v>0</v>
      </c>
      <c r="Z113">
        <v>0</v>
      </c>
      <c r="AA113">
        <v>1</v>
      </c>
      <c r="AB113" s="7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1</v>
      </c>
      <c r="AI113">
        <v>1</v>
      </c>
      <c r="AJ113">
        <v>0</v>
      </c>
      <c r="AK113">
        <v>0</v>
      </c>
    </row>
    <row r="114" spans="1:37">
      <c r="A114" t="s">
        <v>128</v>
      </c>
      <c r="D114">
        <v>23.52</v>
      </c>
      <c r="E114">
        <v>49</v>
      </c>
      <c r="F114">
        <v>10</v>
      </c>
      <c r="G114">
        <v>10</v>
      </c>
      <c r="H114">
        <v>1</v>
      </c>
      <c r="I114">
        <v>1</v>
      </c>
      <c r="J114" s="6">
        <v>1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1</v>
      </c>
      <c r="Q114" s="7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6">
        <v>1</v>
      </c>
      <c r="X114">
        <v>1</v>
      </c>
      <c r="Y114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</row>
    <row r="115" spans="1:37">
      <c r="A115" t="s">
        <v>62</v>
      </c>
      <c r="D115">
        <v>23.59</v>
      </c>
      <c r="E115">
        <v>50</v>
      </c>
      <c r="F115">
        <v>10</v>
      </c>
      <c r="G115">
        <v>10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7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s="6">
        <v>1</v>
      </c>
      <c r="X115">
        <v>1</v>
      </c>
      <c r="Y115">
        <v>1</v>
      </c>
      <c r="Z115">
        <v>1</v>
      </c>
      <c r="AA115">
        <v>1</v>
      </c>
      <c r="AB115" s="7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</row>
    <row r="116" spans="1:37">
      <c r="A116" t="s">
        <v>182</v>
      </c>
      <c r="D116">
        <v>24.15</v>
      </c>
      <c r="E116">
        <v>47</v>
      </c>
      <c r="F116">
        <v>10</v>
      </c>
      <c r="G116">
        <v>10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7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s="6">
        <v>1</v>
      </c>
      <c r="X116">
        <v>1</v>
      </c>
      <c r="Y116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1</v>
      </c>
    </row>
    <row r="117" spans="1:37">
      <c r="A117" t="s">
        <v>65</v>
      </c>
      <c r="D117">
        <v>24.49</v>
      </c>
      <c r="E117">
        <v>49</v>
      </c>
      <c r="F117">
        <v>10</v>
      </c>
      <c r="G117">
        <v>10</v>
      </c>
      <c r="H117">
        <v>1</v>
      </c>
      <c r="I117">
        <v>1</v>
      </c>
      <c r="J117" s="6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 s="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s="6">
        <v>1</v>
      </c>
      <c r="X117">
        <v>1</v>
      </c>
      <c r="Y117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</row>
    <row r="118" spans="1:37">
      <c r="A118" t="s">
        <v>172</v>
      </c>
      <c r="D118">
        <v>24.58</v>
      </c>
      <c r="E118">
        <v>48</v>
      </c>
      <c r="F118">
        <v>10</v>
      </c>
      <c r="G118">
        <v>10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7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s="6">
        <v>1</v>
      </c>
      <c r="X118">
        <v>1</v>
      </c>
      <c r="Y118">
        <v>1</v>
      </c>
      <c r="Z118">
        <v>1</v>
      </c>
      <c r="AA118">
        <v>1</v>
      </c>
      <c r="AB118" s="7">
        <v>1</v>
      </c>
      <c r="AC118">
        <v>1</v>
      </c>
      <c r="AD118">
        <v>1</v>
      </c>
      <c r="AE118">
        <v>1</v>
      </c>
      <c r="AF118">
        <v>0</v>
      </c>
      <c r="AG118">
        <v>1</v>
      </c>
      <c r="AH118">
        <v>1</v>
      </c>
      <c r="AI118">
        <v>0</v>
      </c>
      <c r="AJ118">
        <v>1</v>
      </c>
      <c r="AK118">
        <v>1</v>
      </c>
    </row>
    <row r="119" spans="1:37">
      <c r="A119" t="s">
        <v>132</v>
      </c>
      <c r="D119">
        <v>25.32</v>
      </c>
      <c r="E119">
        <v>46</v>
      </c>
      <c r="F119">
        <v>10</v>
      </c>
      <c r="G119">
        <v>10</v>
      </c>
      <c r="H119">
        <v>1</v>
      </c>
      <c r="I119">
        <v>1</v>
      </c>
      <c r="J119" s="6">
        <v>0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1</v>
      </c>
      <c r="Q119" s="7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 s="6">
        <v>1</v>
      </c>
      <c r="X119">
        <v>1</v>
      </c>
      <c r="Y119">
        <v>1</v>
      </c>
      <c r="Z119">
        <v>1</v>
      </c>
      <c r="AA119">
        <v>1</v>
      </c>
      <c r="AB119" s="7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37">
      <c r="A120" t="s">
        <v>149</v>
      </c>
      <c r="D120">
        <v>25.33</v>
      </c>
      <c r="E120">
        <v>50</v>
      </c>
      <c r="F120">
        <v>10</v>
      </c>
      <c r="G120">
        <v>10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 s="7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 s="6">
        <v>1</v>
      </c>
      <c r="X120">
        <v>1</v>
      </c>
      <c r="Y120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</row>
    <row r="121" spans="1:37">
      <c r="A121" t="s">
        <v>190</v>
      </c>
      <c r="D121">
        <v>25.52</v>
      </c>
      <c r="E121">
        <v>48</v>
      </c>
      <c r="F121">
        <v>10</v>
      </c>
      <c r="G121">
        <v>10</v>
      </c>
      <c r="H121">
        <v>1</v>
      </c>
      <c r="I121">
        <v>1</v>
      </c>
      <c r="J121" s="6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 s="7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s="6">
        <v>1</v>
      </c>
      <c r="X121">
        <v>1</v>
      </c>
      <c r="Y121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1</v>
      </c>
      <c r="AK121">
        <v>1</v>
      </c>
    </row>
    <row r="122" spans="1:37">
      <c r="A122" t="s">
        <v>53</v>
      </c>
      <c r="D122">
        <v>26.37</v>
      </c>
      <c r="E122">
        <v>49</v>
      </c>
      <c r="F122">
        <v>10</v>
      </c>
      <c r="G122">
        <v>10</v>
      </c>
      <c r="H122">
        <v>1</v>
      </c>
      <c r="I122">
        <v>1</v>
      </c>
      <c r="J122" s="6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 s="7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s="6">
        <v>1</v>
      </c>
      <c r="X122">
        <v>1</v>
      </c>
      <c r="Y122">
        <v>1</v>
      </c>
      <c r="Z122">
        <v>1</v>
      </c>
      <c r="AA122">
        <v>1</v>
      </c>
      <c r="AB122" s="7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1</v>
      </c>
      <c r="AJ122">
        <v>1</v>
      </c>
      <c r="AK122">
        <v>1</v>
      </c>
    </row>
    <row r="123" spans="1:37">
      <c r="A123" t="s">
        <v>179</v>
      </c>
      <c r="D123">
        <v>27.16</v>
      </c>
      <c r="E123">
        <v>49</v>
      </c>
      <c r="F123">
        <v>10</v>
      </c>
      <c r="G123">
        <v>10</v>
      </c>
      <c r="H123">
        <v>1</v>
      </c>
      <c r="I123">
        <v>1</v>
      </c>
      <c r="J123" s="6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 s="7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 s="6">
        <v>1</v>
      </c>
      <c r="X123">
        <v>1</v>
      </c>
      <c r="Y123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0</v>
      </c>
      <c r="AI123">
        <v>1</v>
      </c>
      <c r="AJ123">
        <v>1</v>
      </c>
      <c r="AK123">
        <v>1</v>
      </c>
    </row>
    <row r="124" spans="1:37">
      <c r="A124" t="s">
        <v>60</v>
      </c>
      <c r="D124">
        <v>27.2</v>
      </c>
      <c r="E124">
        <v>49</v>
      </c>
      <c r="F124">
        <v>10</v>
      </c>
      <c r="G124">
        <v>10</v>
      </c>
      <c r="H124">
        <v>1</v>
      </c>
      <c r="I124">
        <v>1</v>
      </c>
      <c r="J124" s="6">
        <v>1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 s="7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s="6">
        <v>1</v>
      </c>
      <c r="X124">
        <v>1</v>
      </c>
      <c r="Y124">
        <v>1</v>
      </c>
      <c r="Z124">
        <v>1</v>
      </c>
      <c r="AA124">
        <v>1</v>
      </c>
      <c r="AB124" s="7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</row>
    <row r="125" spans="1:37">
      <c r="A125" t="s">
        <v>85</v>
      </c>
      <c r="D125">
        <v>27.49</v>
      </c>
      <c r="E125">
        <v>30</v>
      </c>
      <c r="F125">
        <v>10</v>
      </c>
      <c r="G125">
        <v>4</v>
      </c>
      <c r="H125">
        <v>0</v>
      </c>
      <c r="I125">
        <v>0</v>
      </c>
      <c r="J125" s="6">
        <v>0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 s="7">
        <v>1</v>
      </c>
      <c r="R125">
        <v>0</v>
      </c>
      <c r="S125">
        <v>0</v>
      </c>
      <c r="T125">
        <v>0</v>
      </c>
      <c r="U125">
        <v>1</v>
      </c>
      <c r="V125">
        <v>1</v>
      </c>
      <c r="W125" s="6">
        <v>1</v>
      </c>
      <c r="X125">
        <v>1</v>
      </c>
      <c r="Y125">
        <v>1</v>
      </c>
      <c r="Z125">
        <v>0</v>
      </c>
      <c r="AA125">
        <v>0</v>
      </c>
      <c r="AB125" s="7">
        <v>1</v>
      </c>
      <c r="AC125">
        <v>0</v>
      </c>
      <c r="AD125">
        <v>1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</row>
    <row r="126" spans="1:37">
      <c r="A126" t="s">
        <v>84</v>
      </c>
      <c r="D126">
        <v>29.19</v>
      </c>
      <c r="E126">
        <v>49</v>
      </c>
      <c r="F126">
        <v>10</v>
      </c>
      <c r="G126">
        <v>10</v>
      </c>
      <c r="H126">
        <v>1</v>
      </c>
      <c r="I126">
        <v>1</v>
      </c>
      <c r="J126" s="6">
        <v>1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 s="7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s="6">
        <v>1</v>
      </c>
      <c r="X126">
        <v>1</v>
      </c>
      <c r="Y126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</row>
    <row r="127" spans="1:37">
      <c r="A127" t="s">
        <v>186</v>
      </c>
      <c r="D127">
        <v>29.53</v>
      </c>
      <c r="E127">
        <v>50</v>
      </c>
      <c r="F127">
        <v>10</v>
      </c>
      <c r="G127">
        <v>10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s="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6">
        <v>1</v>
      </c>
      <c r="X127">
        <v>1</v>
      </c>
      <c r="Y127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</row>
    <row r="128" spans="1:37">
      <c r="A128" t="s">
        <v>81</v>
      </c>
      <c r="D128">
        <v>30.32</v>
      </c>
      <c r="E128">
        <v>48</v>
      </c>
      <c r="F128">
        <v>10</v>
      </c>
      <c r="G128">
        <v>10</v>
      </c>
      <c r="H128">
        <v>1</v>
      </c>
      <c r="I128">
        <v>1</v>
      </c>
      <c r="J128" s="6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 s="7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 s="6">
        <v>1</v>
      </c>
      <c r="X128">
        <v>1</v>
      </c>
      <c r="Y128">
        <v>1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1</v>
      </c>
    </row>
    <row r="129" spans="1:37">
      <c r="A129" t="s">
        <v>88</v>
      </c>
      <c r="D129">
        <v>31.7</v>
      </c>
      <c r="E129">
        <v>50</v>
      </c>
      <c r="F129">
        <v>10</v>
      </c>
      <c r="G129">
        <v>10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7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s="6">
        <v>1</v>
      </c>
      <c r="X129">
        <v>1</v>
      </c>
      <c r="Y12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</row>
    <row r="130" spans="1:37">
      <c r="A130" t="s">
        <v>138</v>
      </c>
      <c r="D130">
        <v>32.33</v>
      </c>
      <c r="E130">
        <v>50</v>
      </c>
      <c r="F130">
        <v>10</v>
      </c>
      <c r="G130">
        <v>10</v>
      </c>
      <c r="H130">
        <v>1</v>
      </c>
      <c r="I130">
        <v>1</v>
      </c>
      <c r="J130" s="6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 s="7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s="6">
        <v>1</v>
      </c>
      <c r="X130">
        <v>1</v>
      </c>
      <c r="Y130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</row>
    <row r="131" spans="1:37">
      <c r="A131" t="s">
        <v>67</v>
      </c>
      <c r="D131">
        <v>33.36</v>
      </c>
      <c r="E131">
        <v>37</v>
      </c>
      <c r="F131">
        <v>10</v>
      </c>
      <c r="G131">
        <v>10</v>
      </c>
      <c r="H131">
        <v>1</v>
      </c>
      <c r="I131">
        <v>0</v>
      </c>
      <c r="J131" s="6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 s="7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 s="6">
        <v>1</v>
      </c>
      <c r="X131">
        <v>1</v>
      </c>
      <c r="Y131">
        <v>0</v>
      </c>
      <c r="Z131">
        <v>0</v>
      </c>
      <c r="AA131">
        <v>1</v>
      </c>
      <c r="AB131" s="7">
        <v>1</v>
      </c>
      <c r="AC131">
        <v>1</v>
      </c>
      <c r="AD131">
        <v>1</v>
      </c>
      <c r="AE131">
        <v>1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</row>
    <row r="132" spans="1:37">
      <c r="A132" t="s">
        <v>139</v>
      </c>
      <c r="D132">
        <v>33.5</v>
      </c>
      <c r="E132">
        <v>49</v>
      </c>
      <c r="F132">
        <v>10</v>
      </c>
      <c r="G132">
        <v>10</v>
      </c>
      <c r="H132">
        <v>1</v>
      </c>
      <c r="I132">
        <v>1</v>
      </c>
      <c r="J132" s="6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 s="7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s="6">
        <v>1</v>
      </c>
      <c r="X132">
        <v>1</v>
      </c>
      <c r="Y132">
        <v>1</v>
      </c>
      <c r="Z132">
        <v>1</v>
      </c>
      <c r="AA132">
        <v>1</v>
      </c>
      <c r="AB132" s="7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</row>
    <row r="133" spans="1:37">
      <c r="A133" t="s">
        <v>160</v>
      </c>
      <c r="D133">
        <v>34.17</v>
      </c>
      <c r="E133">
        <v>49</v>
      </c>
      <c r="F133">
        <v>10</v>
      </c>
      <c r="G133">
        <v>10</v>
      </c>
      <c r="H133">
        <v>1</v>
      </c>
      <c r="I133">
        <v>1</v>
      </c>
      <c r="J133" s="6">
        <v>1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1</v>
      </c>
      <c r="Q133" s="7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 s="6">
        <v>1</v>
      </c>
      <c r="X133">
        <v>1</v>
      </c>
      <c r="Y133">
        <v>1</v>
      </c>
      <c r="Z133">
        <v>1</v>
      </c>
      <c r="AA133">
        <v>1</v>
      </c>
      <c r="AB133" s="7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</row>
    <row r="134" spans="1:37">
      <c r="A134" t="s">
        <v>155</v>
      </c>
      <c r="D134">
        <v>38.51</v>
      </c>
      <c r="E134">
        <v>49</v>
      </c>
      <c r="F134">
        <v>10</v>
      </c>
      <c r="G134">
        <v>10</v>
      </c>
      <c r="H134">
        <v>1</v>
      </c>
      <c r="I134">
        <v>1</v>
      </c>
      <c r="J134" s="6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 s="7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 s="6">
        <v>1</v>
      </c>
      <c r="X134">
        <v>1</v>
      </c>
      <c r="Y134">
        <v>1</v>
      </c>
      <c r="Z134">
        <v>1</v>
      </c>
      <c r="AA134">
        <v>1</v>
      </c>
      <c r="AB134" s="7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</row>
    <row r="135" spans="1:37">
      <c r="A135" t="s">
        <v>145</v>
      </c>
      <c r="D135">
        <v>40.590000000000003</v>
      </c>
      <c r="E135">
        <v>49</v>
      </c>
      <c r="F135">
        <v>10</v>
      </c>
      <c r="G135">
        <v>10</v>
      </c>
      <c r="H135">
        <v>1</v>
      </c>
      <c r="I135">
        <v>1</v>
      </c>
      <c r="J135" s="6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 s="7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 s="6">
        <v>1</v>
      </c>
      <c r="X135">
        <v>1</v>
      </c>
      <c r="Y135">
        <v>1</v>
      </c>
      <c r="Z135">
        <v>1</v>
      </c>
      <c r="AA135">
        <v>1</v>
      </c>
      <c r="AB135" s="7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</row>
    <row r="136" spans="1:37">
      <c r="A136" t="s">
        <v>46</v>
      </c>
      <c r="D136">
        <v>42.47</v>
      </c>
      <c r="E136">
        <v>40</v>
      </c>
      <c r="F136">
        <v>10</v>
      </c>
      <c r="G136">
        <v>10</v>
      </c>
      <c r="H136">
        <v>1</v>
      </c>
      <c r="I136">
        <v>1</v>
      </c>
      <c r="J136" s="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 s="7">
        <v>1</v>
      </c>
      <c r="R136">
        <v>1</v>
      </c>
      <c r="S136">
        <v>0</v>
      </c>
      <c r="T136">
        <v>0</v>
      </c>
      <c r="U136">
        <v>1</v>
      </c>
      <c r="V136">
        <v>1</v>
      </c>
      <c r="W136" s="6">
        <v>0</v>
      </c>
      <c r="X136">
        <v>1</v>
      </c>
      <c r="Y136">
        <v>1</v>
      </c>
      <c r="Z136">
        <v>1</v>
      </c>
      <c r="AA136">
        <v>1</v>
      </c>
      <c r="AB136" s="7">
        <v>1</v>
      </c>
      <c r="AC136">
        <v>1</v>
      </c>
      <c r="AD136">
        <v>0</v>
      </c>
      <c r="AE136">
        <v>1</v>
      </c>
      <c r="AF136">
        <v>0</v>
      </c>
      <c r="AG136">
        <v>1</v>
      </c>
      <c r="AH136">
        <v>0</v>
      </c>
      <c r="AI136">
        <v>1</v>
      </c>
      <c r="AJ136">
        <v>1</v>
      </c>
      <c r="AK136">
        <v>1</v>
      </c>
    </row>
    <row r="137" spans="1:37">
      <c r="A137" t="s">
        <v>70</v>
      </c>
      <c r="D137">
        <v>44.42</v>
      </c>
      <c r="E137">
        <v>18</v>
      </c>
      <c r="F137">
        <v>2</v>
      </c>
      <c r="G137">
        <v>1</v>
      </c>
      <c r="H137">
        <v>0</v>
      </c>
      <c r="I137">
        <v>0</v>
      </c>
      <c r="J137" s="6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  <c r="Q137" s="7">
        <v>0</v>
      </c>
      <c r="R137">
        <v>0</v>
      </c>
      <c r="S137">
        <v>1</v>
      </c>
      <c r="T137">
        <v>1</v>
      </c>
      <c r="U137">
        <v>0</v>
      </c>
      <c r="V137">
        <v>1</v>
      </c>
      <c r="W137" s="6">
        <v>0</v>
      </c>
      <c r="X137">
        <v>0</v>
      </c>
      <c r="Y137">
        <v>1</v>
      </c>
      <c r="Z137">
        <v>1</v>
      </c>
      <c r="AA137">
        <v>0</v>
      </c>
      <c r="AB137" s="7">
        <v>1</v>
      </c>
      <c r="AC137">
        <v>1</v>
      </c>
      <c r="AD137">
        <v>1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1</v>
      </c>
      <c r="AK137">
        <v>0</v>
      </c>
    </row>
    <row r="138" spans="1:37">
      <c r="A138" t="s">
        <v>187</v>
      </c>
      <c r="D138">
        <v>48.2</v>
      </c>
      <c r="E138">
        <v>50</v>
      </c>
      <c r="F138">
        <v>10</v>
      </c>
      <c r="G138">
        <v>10</v>
      </c>
      <c r="H138">
        <v>1</v>
      </c>
      <c r="I138">
        <v>1</v>
      </c>
      <c r="J138" s="6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s="7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s="6">
        <v>1</v>
      </c>
      <c r="X138">
        <v>1</v>
      </c>
      <c r="Y138">
        <v>1</v>
      </c>
      <c r="Z138">
        <v>1</v>
      </c>
      <c r="AA138">
        <v>1</v>
      </c>
      <c r="AB138" s="7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</row>
    <row r="139" spans="1:37">
      <c r="A139" t="s">
        <v>75</v>
      </c>
      <c r="D139">
        <v>48.32</v>
      </c>
      <c r="E139">
        <v>50</v>
      </c>
      <c r="F139">
        <v>10</v>
      </c>
      <c r="G139">
        <v>10</v>
      </c>
      <c r="H139">
        <v>1</v>
      </c>
      <c r="I139">
        <v>1</v>
      </c>
      <c r="J139" s="6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s="7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 s="6">
        <v>1</v>
      </c>
      <c r="X139">
        <v>1</v>
      </c>
      <c r="Y139">
        <v>1</v>
      </c>
      <c r="Z139">
        <v>1</v>
      </c>
      <c r="AA139">
        <v>1</v>
      </c>
      <c r="AB139" s="7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</row>
    <row r="140" spans="1:37">
      <c r="A140" t="s">
        <v>102</v>
      </c>
      <c r="D140">
        <v>58.5</v>
      </c>
      <c r="E140">
        <v>47</v>
      </c>
      <c r="F140">
        <v>10</v>
      </c>
      <c r="G140">
        <v>10</v>
      </c>
      <c r="H140">
        <v>1</v>
      </c>
      <c r="I140">
        <v>1</v>
      </c>
      <c r="J140" s="6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 s="7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 s="6">
        <v>1</v>
      </c>
      <c r="X140">
        <v>1</v>
      </c>
      <c r="Y140">
        <v>1</v>
      </c>
      <c r="Z140">
        <v>1</v>
      </c>
      <c r="AA140">
        <v>1</v>
      </c>
      <c r="AB140" s="7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0</v>
      </c>
      <c r="AI140">
        <v>1</v>
      </c>
      <c r="AJ140">
        <v>1</v>
      </c>
      <c r="AK140">
        <v>1</v>
      </c>
    </row>
    <row r="141" spans="1:37">
      <c r="A141" t="s">
        <v>47</v>
      </c>
      <c r="D141">
        <v>59.42</v>
      </c>
      <c r="E141">
        <v>41</v>
      </c>
      <c r="F141">
        <v>10</v>
      </c>
      <c r="G141">
        <v>10</v>
      </c>
      <c r="H141">
        <v>1</v>
      </c>
      <c r="I141">
        <v>0</v>
      </c>
      <c r="J141" s="6">
        <v>0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1</v>
      </c>
      <c r="Q141" s="7">
        <v>1</v>
      </c>
      <c r="R141">
        <v>0</v>
      </c>
      <c r="S141">
        <v>0</v>
      </c>
      <c r="T141">
        <v>0</v>
      </c>
      <c r="U141">
        <v>1</v>
      </c>
      <c r="V141">
        <v>1</v>
      </c>
      <c r="W141" s="6">
        <v>1</v>
      </c>
      <c r="X141">
        <v>1</v>
      </c>
      <c r="Y141">
        <v>1</v>
      </c>
      <c r="Z141">
        <v>1</v>
      </c>
      <c r="AA141">
        <v>1</v>
      </c>
      <c r="AB141" s="7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0</v>
      </c>
    </row>
    <row r="142" spans="1:37">
      <c r="A142" t="s">
        <v>116</v>
      </c>
      <c r="D142">
        <v>60</v>
      </c>
      <c r="E142">
        <v>42</v>
      </c>
      <c r="F142">
        <v>10</v>
      </c>
      <c r="G142">
        <v>3</v>
      </c>
      <c r="H142">
        <v>1</v>
      </c>
      <c r="I142">
        <v>1</v>
      </c>
      <c r="J142" s="6"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1</v>
      </c>
      <c r="Q142" s="7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s="6">
        <v>1</v>
      </c>
      <c r="X142">
        <v>1</v>
      </c>
      <c r="Y142">
        <v>1</v>
      </c>
      <c r="Z142">
        <v>1</v>
      </c>
      <c r="AA142">
        <v>1</v>
      </c>
      <c r="AB142" s="7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</row>
    <row r="143" spans="1:37">
      <c r="A143" t="s">
        <v>119</v>
      </c>
      <c r="D143">
        <v>60</v>
      </c>
      <c r="E143">
        <v>14</v>
      </c>
      <c r="F143">
        <v>10</v>
      </c>
      <c r="G143">
        <v>4</v>
      </c>
      <c r="H143">
        <v>0</v>
      </c>
      <c r="I143">
        <v>0</v>
      </c>
      <c r="J143" s="6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7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6">
        <v>0</v>
      </c>
      <c r="X143">
        <v>0</v>
      </c>
      <c r="Y143">
        <v>0</v>
      </c>
      <c r="Z143">
        <v>0</v>
      </c>
      <c r="AA143">
        <v>0</v>
      </c>
      <c r="AB143" s="7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6" spans="1:3">
      <c r="A146" t="s">
        <v>233</v>
      </c>
      <c r="B146">
        <f>COUNT(D3:D143)+14</f>
        <v>155</v>
      </c>
    </row>
    <row r="147" spans="1:3">
      <c r="A147" t="s">
        <v>234</v>
      </c>
      <c r="B147">
        <f>AVERAGE(D3:D143)</f>
        <v>17.118439716312057</v>
      </c>
    </row>
    <row r="148" spans="1:3">
      <c r="A148" t="s">
        <v>235</v>
      </c>
      <c r="C148">
        <f>AVERAGE(E3:E143)</f>
        <v>43.574468085106382</v>
      </c>
    </row>
    <row r="200" spans="1:4">
      <c r="A200" t="s">
        <v>231</v>
      </c>
      <c r="B200">
        <v>14</v>
      </c>
      <c r="C200">
        <f>B200/155</f>
        <v>9.0322580645161285E-2</v>
      </c>
      <c r="D200" s="16">
        <v>9.0322580645161285E-2</v>
      </c>
    </row>
    <row r="201" spans="1:4">
      <c r="A201" t="s">
        <v>196</v>
      </c>
      <c r="B201">
        <v>37</v>
      </c>
      <c r="C201">
        <f t="shared" ref="C201:C206" si="0">B201/155</f>
        <v>0.23870967741935484</v>
      </c>
      <c r="D201" s="16">
        <v>0.23870967741935484</v>
      </c>
    </row>
    <row r="202" spans="1:4">
      <c r="A202" t="s">
        <v>220</v>
      </c>
      <c r="B202">
        <v>63</v>
      </c>
      <c r="C202">
        <f t="shared" si="0"/>
        <v>0.40645161290322579</v>
      </c>
      <c r="D202" s="16">
        <v>0.40645161290322579</v>
      </c>
    </row>
    <row r="203" spans="1:4">
      <c r="A203" t="s">
        <v>227</v>
      </c>
      <c r="B203">
        <v>25</v>
      </c>
      <c r="C203">
        <f t="shared" si="0"/>
        <v>0.16129032258064516</v>
      </c>
      <c r="D203" s="16">
        <v>0.16129032258064516</v>
      </c>
    </row>
    <row r="204" spans="1:4">
      <c r="A204" t="s">
        <v>228</v>
      </c>
      <c r="B204">
        <v>7</v>
      </c>
      <c r="C204">
        <f t="shared" si="0"/>
        <v>4.5161290322580643E-2</v>
      </c>
      <c r="D204" s="16">
        <v>4.5161290322580643E-2</v>
      </c>
    </row>
    <row r="205" spans="1:4">
      <c r="A205" t="s">
        <v>229</v>
      </c>
      <c r="B205">
        <v>5</v>
      </c>
      <c r="C205">
        <f t="shared" si="0"/>
        <v>3.2258064516129031E-2</v>
      </c>
      <c r="D205" s="16">
        <v>3.2258064516129031E-2</v>
      </c>
    </row>
    <row r="206" spans="1:4">
      <c r="A206" t="s">
        <v>230</v>
      </c>
      <c r="B206">
        <v>4</v>
      </c>
      <c r="C206">
        <f t="shared" si="0"/>
        <v>2.5806451612903226E-2</v>
      </c>
      <c r="D206" s="16">
        <v>2.5806451612903226E-2</v>
      </c>
    </row>
    <row r="208" spans="1:4">
      <c r="A208" t="s">
        <v>236</v>
      </c>
      <c r="B208">
        <f>SUM(B200:B206)</f>
        <v>155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43"/>
  <sheetViews>
    <sheetView topLeftCell="A113" workbookViewId="0">
      <selection activeCell="AL3" sqref="AL3:AL143"/>
    </sheetView>
  </sheetViews>
  <sheetFormatPr defaultRowHeight="12.75"/>
  <cols>
    <col min="1" max="1" width="64.28515625" bestFit="1" customWidth="1"/>
    <col min="3" max="3" width="13" customWidth="1"/>
    <col min="4" max="4" width="11" customWidth="1"/>
    <col min="5" max="6" width="10.85546875" customWidth="1"/>
    <col min="37" max="37" width="13.140625" bestFit="1" customWidth="1"/>
    <col min="38" max="38" width="14.140625" bestFit="1" customWidth="1"/>
  </cols>
  <sheetData>
    <row r="1" spans="1:38" ht="20.25" thickBot="1">
      <c r="A1" s="15" t="s">
        <v>237</v>
      </c>
      <c r="B1" s="15"/>
    </row>
    <row r="2" spans="1:38" ht="13.5" thickTop="1">
      <c r="A2" s="1" t="s">
        <v>0</v>
      </c>
      <c r="B2" s="1" t="s">
        <v>318</v>
      </c>
      <c r="C2" s="1" t="s">
        <v>1</v>
      </c>
      <c r="D2" s="1" t="s">
        <v>2</v>
      </c>
      <c r="E2" s="11" t="s">
        <v>221</v>
      </c>
      <c r="F2" s="11" t="s">
        <v>222</v>
      </c>
      <c r="G2" s="11" t="s">
        <v>3</v>
      </c>
      <c r="H2" s="11" t="s">
        <v>4</v>
      </c>
      <c r="I2" s="12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4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2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4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" t="s">
        <v>238</v>
      </c>
      <c r="AL2" s="1" t="s">
        <v>321</v>
      </c>
    </row>
    <row r="3" spans="1:38">
      <c r="A3" t="s">
        <v>109</v>
      </c>
      <c r="B3" s="9" t="s">
        <v>319</v>
      </c>
      <c r="C3">
        <v>1.1599999999999999</v>
      </c>
      <c r="D3">
        <v>23</v>
      </c>
      <c r="E3">
        <v>6</v>
      </c>
      <c r="F3">
        <v>0</v>
      </c>
      <c r="G3">
        <v>0</v>
      </c>
      <c r="H3">
        <v>1</v>
      </c>
      <c r="I3" s="6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 s="7">
        <v>1</v>
      </c>
      <c r="Q3">
        <v>0</v>
      </c>
      <c r="R3">
        <v>0</v>
      </c>
      <c r="S3">
        <v>1</v>
      </c>
      <c r="T3">
        <v>1</v>
      </c>
      <c r="U3">
        <v>1</v>
      </c>
      <c r="V3" s="6">
        <v>1</v>
      </c>
      <c r="W3">
        <v>1</v>
      </c>
      <c r="X3">
        <v>0</v>
      </c>
      <c r="Y3">
        <v>0</v>
      </c>
      <c r="Z3">
        <v>1</v>
      </c>
      <c r="AA3" s="7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 s="19" t="str">
        <f>'Categories Report'!$A$8</f>
        <v>Category 3</v>
      </c>
      <c r="AL3" s="19" t="str">
        <f>'Categories Report_0'!$A$8</f>
        <v>Category 3</v>
      </c>
    </row>
    <row r="4" spans="1:38">
      <c r="A4" t="s">
        <v>115</v>
      </c>
      <c r="B4" s="9" t="s">
        <v>319</v>
      </c>
      <c r="C4">
        <v>1.1599999999999999</v>
      </c>
      <c r="D4">
        <v>11</v>
      </c>
      <c r="E4">
        <v>0</v>
      </c>
      <c r="F4">
        <v>2</v>
      </c>
      <c r="G4">
        <v>1</v>
      </c>
      <c r="H4">
        <v>0</v>
      </c>
      <c r="I4" s="6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>
        <v>0</v>
      </c>
      <c r="Q4">
        <v>1</v>
      </c>
      <c r="R4">
        <v>0</v>
      </c>
      <c r="S4">
        <v>0</v>
      </c>
      <c r="T4">
        <v>0</v>
      </c>
      <c r="U4">
        <v>1</v>
      </c>
      <c r="V4" s="6">
        <v>0</v>
      </c>
      <c r="W4">
        <v>1</v>
      </c>
      <c r="X4">
        <v>1</v>
      </c>
      <c r="Y4">
        <v>0</v>
      </c>
      <c r="Z4">
        <v>0</v>
      </c>
      <c r="AA4" s="7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 s="19" t="str">
        <f>'Categories Report'!$A$8</f>
        <v>Category 3</v>
      </c>
      <c r="AL4" s="19" t="str">
        <f>'Categories Report_0'!$A$8</f>
        <v>Category 3</v>
      </c>
    </row>
    <row r="5" spans="1:38">
      <c r="A5" t="s">
        <v>108</v>
      </c>
      <c r="B5" s="9" t="s">
        <v>319</v>
      </c>
      <c r="C5">
        <v>1.44</v>
      </c>
      <c r="D5">
        <v>14</v>
      </c>
      <c r="E5">
        <v>0</v>
      </c>
      <c r="F5">
        <v>1</v>
      </c>
      <c r="G5">
        <v>0</v>
      </c>
      <c r="H5">
        <v>0</v>
      </c>
      <c r="I5" s="6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s="7">
        <v>0</v>
      </c>
      <c r="Q5">
        <v>0</v>
      </c>
      <c r="R5">
        <v>1</v>
      </c>
      <c r="S5">
        <v>1</v>
      </c>
      <c r="T5">
        <v>1</v>
      </c>
      <c r="U5">
        <v>1</v>
      </c>
      <c r="V5" s="6">
        <v>1</v>
      </c>
      <c r="W5">
        <v>0</v>
      </c>
      <c r="X5">
        <v>0</v>
      </c>
      <c r="Y5">
        <v>0</v>
      </c>
      <c r="Z5">
        <v>1</v>
      </c>
      <c r="AA5" s="7">
        <v>0</v>
      </c>
      <c r="AB5">
        <v>0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 s="19" t="str">
        <f>'Categories Report'!$A$8</f>
        <v>Category 3</v>
      </c>
      <c r="AL5" s="19" t="str">
        <f>'Categories Report_0'!$A$8</f>
        <v>Category 3</v>
      </c>
    </row>
    <row r="6" spans="1:38">
      <c r="A6" t="s">
        <v>90</v>
      </c>
      <c r="B6" s="9" t="s">
        <v>319</v>
      </c>
      <c r="C6">
        <v>2.37</v>
      </c>
      <c r="D6">
        <v>19</v>
      </c>
      <c r="E6">
        <v>4</v>
      </c>
      <c r="F6">
        <v>1</v>
      </c>
      <c r="G6">
        <v>0</v>
      </c>
      <c r="H6">
        <v>0</v>
      </c>
      <c r="I6" s="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 s="7">
        <v>1</v>
      </c>
      <c r="Q6">
        <v>0</v>
      </c>
      <c r="R6">
        <v>0</v>
      </c>
      <c r="S6">
        <v>0</v>
      </c>
      <c r="T6">
        <v>1</v>
      </c>
      <c r="U6">
        <v>1</v>
      </c>
      <c r="V6" s="6">
        <v>1</v>
      </c>
      <c r="W6">
        <v>1</v>
      </c>
      <c r="X6">
        <v>0</v>
      </c>
      <c r="Y6">
        <v>0</v>
      </c>
      <c r="Z6">
        <v>1</v>
      </c>
      <c r="AA6" s="7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 s="19" t="str">
        <f>'Categories Report'!$A$8</f>
        <v>Category 3</v>
      </c>
      <c r="AL6" s="19" t="str">
        <f>'Categories Report_0'!$A$8</f>
        <v>Category 3</v>
      </c>
    </row>
    <row r="7" spans="1:38">
      <c r="A7" t="s">
        <v>43</v>
      </c>
      <c r="B7" s="9" t="s">
        <v>319</v>
      </c>
      <c r="C7">
        <v>3.3</v>
      </c>
      <c r="D7">
        <v>16</v>
      </c>
      <c r="E7">
        <v>0</v>
      </c>
      <c r="F7">
        <v>0</v>
      </c>
      <c r="G7">
        <v>0</v>
      </c>
      <c r="H7">
        <v>0</v>
      </c>
      <c r="I7" s="6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 s="7">
        <v>1</v>
      </c>
      <c r="Q7">
        <v>0</v>
      </c>
      <c r="R7">
        <v>0</v>
      </c>
      <c r="S7">
        <v>1</v>
      </c>
      <c r="T7">
        <v>1</v>
      </c>
      <c r="U7">
        <v>1</v>
      </c>
      <c r="V7" s="6">
        <v>1</v>
      </c>
      <c r="W7">
        <v>1</v>
      </c>
      <c r="X7">
        <v>0</v>
      </c>
      <c r="Y7">
        <v>0</v>
      </c>
      <c r="Z7">
        <v>1</v>
      </c>
      <c r="AA7" s="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 s="19" t="str">
        <f>'Categories Report'!$A$8</f>
        <v>Category 3</v>
      </c>
      <c r="AL7" s="19" t="str">
        <f>'Categories Report_0'!$A$8</f>
        <v>Category 3</v>
      </c>
    </row>
    <row r="8" spans="1:38">
      <c r="A8" t="s">
        <v>106</v>
      </c>
      <c r="B8" s="9" t="s">
        <v>320</v>
      </c>
      <c r="C8">
        <v>4.3899999999999997</v>
      </c>
      <c r="D8">
        <v>15</v>
      </c>
      <c r="E8">
        <v>4</v>
      </c>
      <c r="F8">
        <v>0</v>
      </c>
      <c r="G8">
        <v>0</v>
      </c>
      <c r="H8">
        <v>1</v>
      </c>
      <c r="I8" s="6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s="7">
        <v>0</v>
      </c>
      <c r="Q8">
        <v>0</v>
      </c>
      <c r="R8">
        <v>0</v>
      </c>
      <c r="S8">
        <v>0</v>
      </c>
      <c r="T8">
        <v>0</v>
      </c>
      <c r="U8">
        <v>0</v>
      </c>
      <c r="V8" s="6">
        <v>0</v>
      </c>
      <c r="W8">
        <v>0</v>
      </c>
      <c r="X8">
        <v>1</v>
      </c>
      <c r="Y8">
        <v>0</v>
      </c>
      <c r="Z8">
        <v>0</v>
      </c>
      <c r="AA8" s="7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 s="19" t="str">
        <f>'Categories Report'!$A$8</f>
        <v>Category 3</v>
      </c>
      <c r="AL8" s="19" t="str">
        <f>'Categories Report_0'!$A$8</f>
        <v>Category 3</v>
      </c>
    </row>
    <row r="9" spans="1:38">
      <c r="A9" t="s">
        <v>191</v>
      </c>
      <c r="B9" s="9" t="s">
        <v>319</v>
      </c>
      <c r="C9">
        <v>4.3899999999999997</v>
      </c>
      <c r="D9">
        <v>50</v>
      </c>
      <c r="E9">
        <v>10</v>
      </c>
      <c r="F9">
        <v>10</v>
      </c>
      <c r="G9">
        <v>1</v>
      </c>
      <c r="H9">
        <v>1</v>
      </c>
      <c r="I9" s="6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7">
        <v>1</v>
      </c>
      <c r="Q9">
        <v>1</v>
      </c>
      <c r="R9">
        <v>1</v>
      </c>
      <c r="S9">
        <v>1</v>
      </c>
      <c r="T9">
        <v>1</v>
      </c>
      <c r="U9">
        <v>1</v>
      </c>
      <c r="V9" s="6">
        <v>1</v>
      </c>
      <c r="W9">
        <v>1</v>
      </c>
      <c r="X9">
        <v>1</v>
      </c>
      <c r="Y9">
        <v>1</v>
      </c>
      <c r="Z9">
        <v>1</v>
      </c>
      <c r="AA9" s="7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s="19" t="str">
        <f>'Categories Report'!$A$6</f>
        <v>Category 1</v>
      </c>
      <c r="AL9" s="19" t="str">
        <f>'Categories Report_0'!$A$6</f>
        <v>Category 1</v>
      </c>
    </row>
    <row r="10" spans="1:38">
      <c r="A10" t="s">
        <v>176</v>
      </c>
      <c r="B10" s="9" t="s">
        <v>319</v>
      </c>
      <c r="C10">
        <v>5.18</v>
      </c>
      <c r="D10">
        <v>42</v>
      </c>
      <c r="E10">
        <v>10</v>
      </c>
      <c r="F10">
        <v>7</v>
      </c>
      <c r="G10">
        <v>1</v>
      </c>
      <c r="H10">
        <v>1</v>
      </c>
      <c r="I10" s="6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7">
        <v>1</v>
      </c>
      <c r="Q10">
        <v>0</v>
      </c>
      <c r="R10">
        <v>0</v>
      </c>
      <c r="S10">
        <v>1</v>
      </c>
      <c r="T10">
        <v>1</v>
      </c>
      <c r="U10">
        <v>1</v>
      </c>
      <c r="V10" s="6">
        <v>1</v>
      </c>
      <c r="W10">
        <v>1</v>
      </c>
      <c r="X10">
        <v>1</v>
      </c>
      <c r="Y10">
        <v>1</v>
      </c>
      <c r="Z10">
        <v>1</v>
      </c>
      <c r="AA10" s="7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 s="19" t="str">
        <f>'Categories Report'!$A$9</f>
        <v>Category 4</v>
      </c>
      <c r="AL10" s="19" t="str">
        <f>'Categories Report_0'!$A$7</f>
        <v>Category 2</v>
      </c>
    </row>
    <row r="11" spans="1:38">
      <c r="A11" t="s">
        <v>189</v>
      </c>
      <c r="B11" s="9" t="s">
        <v>319</v>
      </c>
      <c r="C11">
        <v>5.19</v>
      </c>
      <c r="D11">
        <v>50</v>
      </c>
      <c r="E11">
        <v>10</v>
      </c>
      <c r="F11">
        <v>10</v>
      </c>
      <c r="G11">
        <v>1</v>
      </c>
      <c r="H11">
        <v>1</v>
      </c>
      <c r="I11" s="6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7">
        <v>1</v>
      </c>
      <c r="Q11">
        <v>1</v>
      </c>
      <c r="R11">
        <v>1</v>
      </c>
      <c r="S11">
        <v>1</v>
      </c>
      <c r="T11">
        <v>1</v>
      </c>
      <c r="U11">
        <v>1</v>
      </c>
      <c r="V11" s="6">
        <v>1</v>
      </c>
      <c r="W11">
        <v>1</v>
      </c>
      <c r="X11">
        <v>1</v>
      </c>
      <c r="Y11">
        <v>1</v>
      </c>
      <c r="Z11">
        <v>1</v>
      </c>
      <c r="AA11" s="7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s="19" t="str">
        <f>'Categories Report'!$A$6</f>
        <v>Category 1</v>
      </c>
      <c r="AL11" s="19" t="str">
        <f>'Categories Report_0'!$A$6</f>
        <v>Category 1</v>
      </c>
    </row>
    <row r="12" spans="1:38">
      <c r="A12" t="s">
        <v>44</v>
      </c>
      <c r="B12" s="9" t="s">
        <v>319</v>
      </c>
      <c r="C12">
        <v>5.2</v>
      </c>
      <c r="D12">
        <v>21</v>
      </c>
      <c r="E12">
        <v>4</v>
      </c>
      <c r="F12">
        <v>3</v>
      </c>
      <c r="G12">
        <v>0</v>
      </c>
      <c r="H12">
        <v>1</v>
      </c>
      <c r="I12" s="6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 s="7">
        <v>1</v>
      </c>
      <c r="Q12">
        <v>0</v>
      </c>
      <c r="R12">
        <v>1</v>
      </c>
      <c r="S12">
        <v>0</v>
      </c>
      <c r="T12">
        <v>1</v>
      </c>
      <c r="U12">
        <v>1</v>
      </c>
      <c r="V12" s="6">
        <v>0</v>
      </c>
      <c r="W12">
        <v>0</v>
      </c>
      <c r="X12">
        <v>1</v>
      </c>
      <c r="Y12">
        <v>0</v>
      </c>
      <c r="Z12">
        <v>0</v>
      </c>
      <c r="AA12" s="7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 s="19" t="str">
        <f>'Categories Report'!$A$8</f>
        <v>Category 3</v>
      </c>
      <c r="AL12" s="19" t="str">
        <f>'Categories Report_0'!$A$8</f>
        <v>Category 3</v>
      </c>
    </row>
    <row r="13" spans="1:38">
      <c r="A13" t="s">
        <v>101</v>
      </c>
      <c r="B13" s="9" t="s">
        <v>319</v>
      </c>
      <c r="C13">
        <v>5.25</v>
      </c>
      <c r="D13">
        <v>39</v>
      </c>
      <c r="E13">
        <v>10</v>
      </c>
      <c r="F13">
        <v>6</v>
      </c>
      <c r="G13">
        <v>1</v>
      </c>
      <c r="H13">
        <v>0</v>
      </c>
      <c r="I13" s="6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 s="7">
        <v>1</v>
      </c>
      <c r="Q13">
        <v>1</v>
      </c>
      <c r="R13">
        <v>0</v>
      </c>
      <c r="S13">
        <v>0</v>
      </c>
      <c r="T13">
        <v>1</v>
      </c>
      <c r="U13">
        <v>1</v>
      </c>
      <c r="V13" s="6">
        <v>1</v>
      </c>
      <c r="W13">
        <v>1</v>
      </c>
      <c r="X13">
        <v>1</v>
      </c>
      <c r="Y13">
        <v>1</v>
      </c>
      <c r="Z13">
        <v>1</v>
      </c>
      <c r="AA13" s="7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 s="19" t="str">
        <f>'Categories Report'!$A$9</f>
        <v>Category 4</v>
      </c>
      <c r="AL13" s="19" t="str">
        <f>'Categories Report_0'!$A$8</f>
        <v>Category 3</v>
      </c>
    </row>
    <row r="14" spans="1:38">
      <c r="A14" t="s">
        <v>180</v>
      </c>
      <c r="B14" s="9" t="s">
        <v>319</v>
      </c>
      <c r="C14">
        <v>5.34</v>
      </c>
      <c r="D14">
        <v>50</v>
      </c>
      <c r="E14">
        <v>10</v>
      </c>
      <c r="F14">
        <v>10</v>
      </c>
      <c r="G14">
        <v>1</v>
      </c>
      <c r="H14">
        <v>1</v>
      </c>
      <c r="I14" s="6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7">
        <v>1</v>
      </c>
      <c r="Q14">
        <v>1</v>
      </c>
      <c r="R14">
        <v>1</v>
      </c>
      <c r="S14">
        <v>1</v>
      </c>
      <c r="T14">
        <v>1</v>
      </c>
      <c r="U14">
        <v>1</v>
      </c>
      <c r="V14" s="6">
        <v>1</v>
      </c>
      <c r="W14">
        <v>1</v>
      </c>
      <c r="X14">
        <v>1</v>
      </c>
      <c r="Y14">
        <v>1</v>
      </c>
      <c r="Z14">
        <v>1</v>
      </c>
      <c r="AA14" s="7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s="19" t="str">
        <f>'Categories Report'!$A$6</f>
        <v>Category 1</v>
      </c>
      <c r="AL14" s="19" t="str">
        <f>'Categories Report_0'!$A$6</f>
        <v>Category 1</v>
      </c>
    </row>
    <row r="15" spans="1:38">
      <c r="A15" t="s">
        <v>45</v>
      </c>
      <c r="B15" s="9" t="s">
        <v>320</v>
      </c>
      <c r="C15">
        <v>5.42</v>
      </c>
      <c r="D15">
        <v>47</v>
      </c>
      <c r="E15">
        <v>10</v>
      </c>
      <c r="F15">
        <v>10</v>
      </c>
      <c r="G15">
        <v>1</v>
      </c>
      <c r="H15">
        <v>1</v>
      </c>
      <c r="I15" s="6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7">
        <v>1</v>
      </c>
      <c r="Q15">
        <v>0</v>
      </c>
      <c r="R15">
        <v>1</v>
      </c>
      <c r="S15">
        <v>1</v>
      </c>
      <c r="T15">
        <v>1</v>
      </c>
      <c r="U15">
        <v>1</v>
      </c>
      <c r="V15" s="6">
        <v>0</v>
      </c>
      <c r="W15">
        <v>1</v>
      </c>
      <c r="X15">
        <v>1</v>
      </c>
      <c r="Y15">
        <v>1</v>
      </c>
      <c r="Z15">
        <v>1</v>
      </c>
      <c r="AA15" s="7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 s="19" t="str">
        <f>'Categories Report'!$A$6</f>
        <v>Category 1</v>
      </c>
      <c r="AL15" s="19" t="str">
        <f>'Categories Report_0'!$A$6</f>
        <v>Category 1</v>
      </c>
    </row>
    <row r="16" spans="1:38">
      <c r="A16" t="s">
        <v>41</v>
      </c>
      <c r="B16" s="9" t="s">
        <v>319</v>
      </c>
      <c r="C16">
        <v>5.56</v>
      </c>
      <c r="D16">
        <v>40</v>
      </c>
      <c r="E16">
        <v>10</v>
      </c>
      <c r="F16">
        <v>8</v>
      </c>
      <c r="G16">
        <v>1</v>
      </c>
      <c r="H16">
        <v>0</v>
      </c>
      <c r="I16" s="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7">
        <v>1</v>
      </c>
      <c r="Q16">
        <v>0</v>
      </c>
      <c r="R16">
        <v>0</v>
      </c>
      <c r="S16">
        <v>0</v>
      </c>
      <c r="T16">
        <v>1</v>
      </c>
      <c r="U16">
        <v>1</v>
      </c>
      <c r="V16" s="6">
        <v>1</v>
      </c>
      <c r="W16">
        <v>1</v>
      </c>
      <c r="X16">
        <v>1</v>
      </c>
      <c r="Y16">
        <v>0</v>
      </c>
      <c r="Z16">
        <v>1</v>
      </c>
      <c r="AA16" s="7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 s="19" t="str">
        <f>'Categories Report'!$A$9</f>
        <v>Category 4</v>
      </c>
      <c r="AL16" s="19" t="str">
        <f>'Categories Report_0'!$A$7</f>
        <v>Category 2</v>
      </c>
    </row>
    <row r="17" spans="1:38">
      <c r="A17" t="s">
        <v>117</v>
      </c>
      <c r="B17" s="9" t="s">
        <v>320</v>
      </c>
      <c r="C17">
        <v>6.4</v>
      </c>
      <c r="D17">
        <v>31</v>
      </c>
      <c r="E17">
        <v>6</v>
      </c>
      <c r="F17">
        <v>6</v>
      </c>
      <c r="G17">
        <v>0</v>
      </c>
      <c r="H17">
        <v>1</v>
      </c>
      <c r="I17" s="6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 s="7">
        <v>1</v>
      </c>
      <c r="Q17">
        <v>0</v>
      </c>
      <c r="R17">
        <v>0</v>
      </c>
      <c r="S17">
        <v>1</v>
      </c>
      <c r="T17">
        <v>1</v>
      </c>
      <c r="U17">
        <v>1</v>
      </c>
      <c r="V17" s="6">
        <v>1</v>
      </c>
      <c r="W17">
        <v>1</v>
      </c>
      <c r="X17">
        <v>0</v>
      </c>
      <c r="Y17">
        <v>0</v>
      </c>
      <c r="Z17">
        <v>1</v>
      </c>
      <c r="AA17" s="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0</v>
      </c>
      <c r="AK17" s="19" t="str">
        <f>'Categories Report'!$A$10</f>
        <v>Category 5</v>
      </c>
      <c r="AL17" s="19" t="str">
        <f>'Categories Report_0'!$A$8</f>
        <v>Category 3</v>
      </c>
    </row>
    <row r="18" spans="1:38">
      <c r="A18" t="s">
        <v>192</v>
      </c>
      <c r="B18" s="9" t="s">
        <v>319</v>
      </c>
      <c r="C18">
        <v>6.6</v>
      </c>
      <c r="D18">
        <v>50</v>
      </c>
      <c r="E18">
        <v>10</v>
      </c>
      <c r="F18">
        <v>10</v>
      </c>
      <c r="G18">
        <v>1</v>
      </c>
      <c r="H18">
        <v>1</v>
      </c>
      <c r="I18" s="6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7"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6">
        <v>1</v>
      </c>
      <c r="W18">
        <v>1</v>
      </c>
      <c r="X18">
        <v>1</v>
      </c>
      <c r="Y18">
        <v>1</v>
      </c>
      <c r="Z18">
        <v>1</v>
      </c>
      <c r="AA18" s="7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s="19" t="str">
        <f>'Categories Report'!$A$6</f>
        <v>Category 1</v>
      </c>
      <c r="AL18" s="19" t="str">
        <f>'Categories Report_0'!$A$6</f>
        <v>Category 1</v>
      </c>
    </row>
    <row r="19" spans="1:38">
      <c r="A19" t="s">
        <v>86</v>
      </c>
      <c r="B19" s="9" t="s">
        <v>319</v>
      </c>
      <c r="C19">
        <v>7.32</v>
      </c>
      <c r="D19">
        <v>17</v>
      </c>
      <c r="E19">
        <v>0</v>
      </c>
      <c r="F19">
        <v>1</v>
      </c>
      <c r="G19">
        <v>0</v>
      </c>
      <c r="H19">
        <v>1</v>
      </c>
      <c r="I19" s="6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 s="7">
        <v>0</v>
      </c>
      <c r="Q19">
        <v>0</v>
      </c>
      <c r="R19">
        <v>0</v>
      </c>
      <c r="S19">
        <v>1</v>
      </c>
      <c r="T19">
        <v>1</v>
      </c>
      <c r="U19">
        <v>1</v>
      </c>
      <c r="V19" s="6">
        <v>1</v>
      </c>
      <c r="W19">
        <v>1</v>
      </c>
      <c r="X19">
        <v>0</v>
      </c>
      <c r="Y19">
        <v>0</v>
      </c>
      <c r="Z19">
        <v>1</v>
      </c>
      <c r="AA19" s="7">
        <v>1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 s="19" t="str">
        <f>'Categories Report'!$A$8</f>
        <v>Category 3</v>
      </c>
      <c r="AL19" s="19" t="str">
        <f>'Categories Report_0'!$A$8</f>
        <v>Category 3</v>
      </c>
    </row>
    <row r="20" spans="1:38">
      <c r="A20" t="s">
        <v>40</v>
      </c>
      <c r="B20" s="9" t="s">
        <v>319</v>
      </c>
      <c r="C20">
        <v>7.35</v>
      </c>
      <c r="D20">
        <v>50</v>
      </c>
      <c r="E20">
        <v>10</v>
      </c>
      <c r="F20">
        <v>10</v>
      </c>
      <c r="G20">
        <v>1</v>
      </c>
      <c r="H20">
        <v>1</v>
      </c>
      <c r="I20" s="6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7"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6">
        <v>1</v>
      </c>
      <c r="W20">
        <v>1</v>
      </c>
      <c r="X20">
        <v>1</v>
      </c>
      <c r="Y20">
        <v>1</v>
      </c>
      <c r="Z20">
        <v>1</v>
      </c>
      <c r="AA20" s="7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s="19" t="str">
        <f>'Categories Report'!$A$6</f>
        <v>Category 1</v>
      </c>
      <c r="AL20" s="19" t="str">
        <f>'Categories Report_0'!$A$6</f>
        <v>Category 1</v>
      </c>
    </row>
    <row r="21" spans="1:38">
      <c r="A21" t="s">
        <v>193</v>
      </c>
      <c r="B21" s="9" t="s">
        <v>320</v>
      </c>
      <c r="C21">
        <v>7.45</v>
      </c>
      <c r="D21">
        <v>46</v>
      </c>
      <c r="E21">
        <v>10</v>
      </c>
      <c r="F21">
        <v>10</v>
      </c>
      <c r="G21">
        <v>1</v>
      </c>
      <c r="H21">
        <v>0</v>
      </c>
      <c r="I21" s="6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7">
        <v>1</v>
      </c>
      <c r="Q21">
        <v>1</v>
      </c>
      <c r="R21">
        <v>1</v>
      </c>
      <c r="S21">
        <v>1</v>
      </c>
      <c r="T21">
        <v>1</v>
      </c>
      <c r="U21">
        <v>1</v>
      </c>
      <c r="V21" s="6">
        <v>1</v>
      </c>
      <c r="W21">
        <v>1</v>
      </c>
      <c r="X21">
        <v>0</v>
      </c>
      <c r="Y21">
        <v>1</v>
      </c>
      <c r="Z21">
        <v>1</v>
      </c>
      <c r="AA21" s="7">
        <v>1</v>
      </c>
      <c r="AB21">
        <v>1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1</v>
      </c>
      <c r="AK21" s="19" t="str">
        <f>'Categories Report'!$A$7</f>
        <v>Category 2</v>
      </c>
      <c r="AL21" s="19" t="str">
        <f>'Categories Report_0'!$A$7</f>
        <v>Category 2</v>
      </c>
    </row>
    <row r="22" spans="1:38">
      <c r="A22" t="s">
        <v>124</v>
      </c>
      <c r="B22" s="9" t="s">
        <v>319</v>
      </c>
      <c r="C22">
        <v>7.47</v>
      </c>
      <c r="D22">
        <v>48</v>
      </c>
      <c r="E22">
        <v>10</v>
      </c>
      <c r="F22">
        <v>10</v>
      </c>
      <c r="G22">
        <v>1</v>
      </c>
      <c r="H22">
        <v>1</v>
      </c>
      <c r="I22" s="6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7">
        <v>1</v>
      </c>
      <c r="Q22">
        <v>1</v>
      </c>
      <c r="R22">
        <v>1</v>
      </c>
      <c r="S22">
        <v>1</v>
      </c>
      <c r="T22">
        <v>1</v>
      </c>
      <c r="U22">
        <v>1</v>
      </c>
      <c r="V22" s="6">
        <v>1</v>
      </c>
      <c r="W22">
        <v>1</v>
      </c>
      <c r="X22">
        <v>1</v>
      </c>
      <c r="Y22">
        <v>1</v>
      </c>
      <c r="Z22">
        <v>1</v>
      </c>
      <c r="AA22" s="7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1</v>
      </c>
      <c r="AK22" s="19" t="str">
        <f>'Categories Report'!$A$6</f>
        <v>Category 1</v>
      </c>
      <c r="AL22" s="19" t="str">
        <f>'Categories Report_0'!$A$6</f>
        <v>Category 1</v>
      </c>
    </row>
    <row r="23" spans="1:38">
      <c r="A23" t="s">
        <v>92</v>
      </c>
      <c r="B23" s="9" t="s">
        <v>320</v>
      </c>
      <c r="C23">
        <v>8</v>
      </c>
      <c r="D23">
        <v>46</v>
      </c>
      <c r="E23">
        <v>10</v>
      </c>
      <c r="F23">
        <v>10</v>
      </c>
      <c r="G23">
        <v>1</v>
      </c>
      <c r="H23">
        <v>1</v>
      </c>
      <c r="I23" s="6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 s="7">
        <v>1</v>
      </c>
      <c r="Q23">
        <v>1</v>
      </c>
      <c r="R23">
        <v>1</v>
      </c>
      <c r="S23">
        <v>1</v>
      </c>
      <c r="T23">
        <v>1</v>
      </c>
      <c r="U23">
        <v>1</v>
      </c>
      <c r="V23" s="6">
        <v>1</v>
      </c>
      <c r="W23">
        <v>1</v>
      </c>
      <c r="X23">
        <v>1</v>
      </c>
      <c r="Y23">
        <v>1</v>
      </c>
      <c r="Z23">
        <v>1</v>
      </c>
      <c r="AA23" s="7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 s="19" t="str">
        <f>'Categories Report'!$A$7</f>
        <v>Category 2</v>
      </c>
      <c r="AL23" s="19" t="str">
        <f>'Categories Report_0'!$A$7</f>
        <v>Category 2</v>
      </c>
    </row>
    <row r="24" spans="1:38">
      <c r="A24" t="s">
        <v>137</v>
      </c>
      <c r="B24" s="9" t="s">
        <v>320</v>
      </c>
      <c r="C24">
        <v>8.11</v>
      </c>
      <c r="D24">
        <v>35</v>
      </c>
      <c r="E24">
        <v>6</v>
      </c>
      <c r="F24">
        <v>5</v>
      </c>
      <c r="G24">
        <v>1</v>
      </c>
      <c r="H24">
        <v>1</v>
      </c>
      <c r="I24" s="6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7">
        <v>0</v>
      </c>
      <c r="Q24">
        <v>1</v>
      </c>
      <c r="R24">
        <v>0</v>
      </c>
      <c r="S24">
        <v>1</v>
      </c>
      <c r="T24">
        <v>1</v>
      </c>
      <c r="U24">
        <v>1</v>
      </c>
      <c r="V24" s="6">
        <v>1</v>
      </c>
      <c r="W24">
        <v>1</v>
      </c>
      <c r="X24">
        <v>1</v>
      </c>
      <c r="Y24">
        <v>1</v>
      </c>
      <c r="Z24">
        <v>1</v>
      </c>
      <c r="AA24" s="7">
        <v>1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 s="19" t="str">
        <f>'Categories Report'!$A$9</f>
        <v>Category 4</v>
      </c>
      <c r="AL24" s="19" t="str">
        <f>'Categories Report_0'!$A$8</f>
        <v>Category 3</v>
      </c>
    </row>
    <row r="25" spans="1:38">
      <c r="A25" t="s">
        <v>171</v>
      </c>
      <c r="B25" s="9" t="s">
        <v>319</v>
      </c>
      <c r="C25">
        <v>8.14</v>
      </c>
      <c r="D25">
        <v>50</v>
      </c>
      <c r="E25">
        <v>10</v>
      </c>
      <c r="F25">
        <v>10</v>
      </c>
      <c r="G25">
        <v>1</v>
      </c>
      <c r="H25">
        <v>1</v>
      </c>
      <c r="I25" s="6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7"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6">
        <v>1</v>
      </c>
      <c r="W25">
        <v>1</v>
      </c>
      <c r="X25">
        <v>1</v>
      </c>
      <c r="Y25">
        <v>1</v>
      </c>
      <c r="Z25">
        <v>1</v>
      </c>
      <c r="AA25" s="7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s="19" t="str">
        <f>'Categories Report'!$A$6</f>
        <v>Category 1</v>
      </c>
      <c r="AL25" s="19" t="str">
        <f>'Categories Report_0'!$A$6</f>
        <v>Category 1</v>
      </c>
    </row>
    <row r="26" spans="1:38">
      <c r="A26" t="s">
        <v>58</v>
      </c>
      <c r="B26" s="9" t="s">
        <v>320</v>
      </c>
      <c r="C26">
        <v>8.2100000000000009</v>
      </c>
      <c r="D26">
        <v>50</v>
      </c>
      <c r="E26">
        <v>10</v>
      </c>
      <c r="F26">
        <v>10</v>
      </c>
      <c r="G26">
        <v>1</v>
      </c>
      <c r="H26">
        <v>1</v>
      </c>
      <c r="I26" s="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7">
        <v>1</v>
      </c>
      <c r="Q26">
        <v>1</v>
      </c>
      <c r="R26">
        <v>1</v>
      </c>
      <c r="S26">
        <v>1</v>
      </c>
      <c r="T26">
        <v>1</v>
      </c>
      <c r="U26">
        <v>1</v>
      </c>
      <c r="V26" s="6">
        <v>1</v>
      </c>
      <c r="W26">
        <v>1</v>
      </c>
      <c r="X26">
        <v>1</v>
      </c>
      <c r="Y26">
        <v>1</v>
      </c>
      <c r="Z26">
        <v>1</v>
      </c>
      <c r="AA26" s="7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s="19" t="str">
        <f>'Categories Report'!$A$6</f>
        <v>Category 1</v>
      </c>
      <c r="AL26" s="19" t="str">
        <f>'Categories Report_0'!$A$6</f>
        <v>Category 1</v>
      </c>
    </row>
    <row r="27" spans="1:38">
      <c r="A27" t="s">
        <v>146</v>
      </c>
      <c r="B27" s="9" t="s">
        <v>319</v>
      </c>
      <c r="C27">
        <v>8.25</v>
      </c>
      <c r="D27">
        <v>49</v>
      </c>
      <c r="E27">
        <v>10</v>
      </c>
      <c r="F27">
        <v>10</v>
      </c>
      <c r="G27">
        <v>1</v>
      </c>
      <c r="H27">
        <v>1</v>
      </c>
      <c r="I27" s="6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 s="7">
        <v>1</v>
      </c>
      <c r="Q27">
        <v>1</v>
      </c>
      <c r="R27">
        <v>1</v>
      </c>
      <c r="S27">
        <v>1</v>
      </c>
      <c r="T27">
        <v>1</v>
      </c>
      <c r="U27">
        <v>1</v>
      </c>
      <c r="V27" s="6">
        <v>1</v>
      </c>
      <c r="W27">
        <v>1</v>
      </c>
      <c r="X27">
        <v>1</v>
      </c>
      <c r="Y27">
        <v>1</v>
      </c>
      <c r="Z27">
        <v>1</v>
      </c>
      <c r="AA27" s="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s="19" t="str">
        <f>'Categories Report'!$A$6</f>
        <v>Category 1</v>
      </c>
      <c r="AL27" s="19" t="str">
        <f>'Categories Report_0'!$A$6</f>
        <v>Category 1</v>
      </c>
    </row>
    <row r="28" spans="1:38">
      <c r="A28" t="s">
        <v>136</v>
      </c>
      <c r="B28" s="9" t="s">
        <v>320</v>
      </c>
      <c r="C28">
        <v>8.33</v>
      </c>
      <c r="D28">
        <v>39</v>
      </c>
      <c r="E28">
        <v>6</v>
      </c>
      <c r="F28">
        <v>7</v>
      </c>
      <c r="G28">
        <v>1</v>
      </c>
      <c r="H28">
        <v>1</v>
      </c>
      <c r="I28" s="6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 s="7">
        <v>0</v>
      </c>
      <c r="Q28">
        <v>1</v>
      </c>
      <c r="R28">
        <v>1</v>
      </c>
      <c r="S28">
        <v>1</v>
      </c>
      <c r="T28">
        <v>1</v>
      </c>
      <c r="U28">
        <v>1</v>
      </c>
      <c r="V28" s="6">
        <v>1</v>
      </c>
      <c r="W28">
        <v>1</v>
      </c>
      <c r="X28">
        <v>1</v>
      </c>
      <c r="Y28">
        <v>1</v>
      </c>
      <c r="Z28">
        <v>1</v>
      </c>
      <c r="AA28" s="7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 s="19" t="str">
        <f>'Categories Report'!$A$7</f>
        <v>Category 2</v>
      </c>
      <c r="AL28" s="19" t="str">
        <f>'Categories Report_0'!$A$7</f>
        <v>Category 2</v>
      </c>
    </row>
    <row r="29" spans="1:38">
      <c r="A29" t="s">
        <v>170</v>
      </c>
      <c r="B29" s="9" t="s">
        <v>320</v>
      </c>
      <c r="C29">
        <v>8.36</v>
      </c>
      <c r="D29">
        <v>47</v>
      </c>
      <c r="E29">
        <v>10</v>
      </c>
      <c r="F29">
        <v>10</v>
      </c>
      <c r="G29">
        <v>1</v>
      </c>
      <c r="H29">
        <v>1</v>
      </c>
      <c r="I29" s="6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7">
        <v>1</v>
      </c>
      <c r="Q29">
        <v>1</v>
      </c>
      <c r="R29">
        <v>1</v>
      </c>
      <c r="S29">
        <v>1</v>
      </c>
      <c r="T29">
        <v>1</v>
      </c>
      <c r="U29">
        <v>1</v>
      </c>
      <c r="V29" s="6">
        <v>1</v>
      </c>
      <c r="W29">
        <v>1</v>
      </c>
      <c r="X29">
        <v>1</v>
      </c>
      <c r="Y29">
        <v>1</v>
      </c>
      <c r="Z29">
        <v>1</v>
      </c>
      <c r="AA29" s="7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1</v>
      </c>
      <c r="AK29" s="19" t="str">
        <f>'Categories Report'!$A$6</f>
        <v>Category 1</v>
      </c>
      <c r="AL29" s="19" t="str">
        <f>'Categories Report_0'!$A$6</f>
        <v>Category 1</v>
      </c>
    </row>
    <row r="30" spans="1:38">
      <c r="A30" t="s">
        <v>39</v>
      </c>
      <c r="B30" s="9" t="s">
        <v>319</v>
      </c>
      <c r="C30">
        <v>8.6</v>
      </c>
      <c r="D30">
        <v>43</v>
      </c>
      <c r="E30">
        <v>10</v>
      </c>
      <c r="F30">
        <v>8</v>
      </c>
      <c r="G30">
        <v>1</v>
      </c>
      <c r="H30">
        <v>0</v>
      </c>
      <c r="I30" s="6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7">
        <v>1</v>
      </c>
      <c r="Q30">
        <v>0</v>
      </c>
      <c r="R30">
        <v>0</v>
      </c>
      <c r="S30">
        <v>1</v>
      </c>
      <c r="T30">
        <v>0</v>
      </c>
      <c r="U30">
        <v>1</v>
      </c>
      <c r="V30" s="6">
        <v>1</v>
      </c>
      <c r="W30">
        <v>1</v>
      </c>
      <c r="X30">
        <v>1</v>
      </c>
      <c r="Y30">
        <v>1</v>
      </c>
      <c r="Z30">
        <v>1</v>
      </c>
      <c r="AA30" s="7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s="19" t="str">
        <f>'Categories Report'!$A$9</f>
        <v>Category 4</v>
      </c>
      <c r="AL30" s="19" t="str">
        <f>'Categories Report_0'!$A$7</f>
        <v>Category 2</v>
      </c>
    </row>
    <row r="31" spans="1:38">
      <c r="A31" t="s">
        <v>134</v>
      </c>
      <c r="B31" s="9" t="s">
        <v>320</v>
      </c>
      <c r="C31">
        <v>8.8000000000000007</v>
      </c>
      <c r="D31">
        <v>49</v>
      </c>
      <c r="E31">
        <v>10</v>
      </c>
      <c r="F31">
        <v>10</v>
      </c>
      <c r="G31">
        <v>1</v>
      </c>
      <c r="H31">
        <v>1</v>
      </c>
      <c r="I31" s="6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7">
        <v>1</v>
      </c>
      <c r="Q31">
        <v>1</v>
      </c>
      <c r="R31">
        <v>1</v>
      </c>
      <c r="S31">
        <v>1</v>
      </c>
      <c r="T31">
        <v>1</v>
      </c>
      <c r="U31">
        <v>1</v>
      </c>
      <c r="V31" s="6">
        <v>1</v>
      </c>
      <c r="W31">
        <v>1</v>
      </c>
      <c r="X31">
        <v>1</v>
      </c>
      <c r="Y31">
        <v>1</v>
      </c>
      <c r="Z31">
        <v>1</v>
      </c>
      <c r="AA31" s="7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1</v>
      </c>
      <c r="AK31" s="19" t="str">
        <f>'Categories Report'!$A$6</f>
        <v>Category 1</v>
      </c>
      <c r="AL31" s="19" t="str">
        <f>'Categories Report_0'!$A$6</f>
        <v>Category 1</v>
      </c>
    </row>
    <row r="32" spans="1:38">
      <c r="A32" t="s">
        <v>147</v>
      </c>
      <c r="B32" s="9" t="s">
        <v>319</v>
      </c>
      <c r="C32">
        <v>9</v>
      </c>
      <c r="D32">
        <v>32</v>
      </c>
      <c r="E32">
        <v>10</v>
      </c>
      <c r="F32">
        <v>7</v>
      </c>
      <c r="G32">
        <v>0</v>
      </c>
      <c r="H32">
        <v>0</v>
      </c>
      <c r="I32" s="6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 s="7">
        <v>1</v>
      </c>
      <c r="Q32">
        <v>0</v>
      </c>
      <c r="R32">
        <v>1</v>
      </c>
      <c r="S32">
        <v>0</v>
      </c>
      <c r="T32">
        <v>1</v>
      </c>
      <c r="U32">
        <v>1</v>
      </c>
      <c r="V32" s="6">
        <v>1</v>
      </c>
      <c r="W32">
        <v>0</v>
      </c>
      <c r="X32">
        <v>1</v>
      </c>
      <c r="Y32">
        <v>1</v>
      </c>
      <c r="Z32">
        <v>0</v>
      </c>
      <c r="AA32" s="7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1</v>
      </c>
      <c r="AJ32">
        <v>0</v>
      </c>
      <c r="AK32" s="19" t="str">
        <f>'Categories Report'!$A$8</f>
        <v>Category 3</v>
      </c>
      <c r="AL32" s="19" t="str">
        <f>'Categories Report_0'!$A$8</f>
        <v>Category 3</v>
      </c>
    </row>
    <row r="33" spans="1:38">
      <c r="A33" t="s">
        <v>114</v>
      </c>
      <c r="B33" s="9" t="s">
        <v>319</v>
      </c>
      <c r="C33">
        <v>9.24</v>
      </c>
      <c r="D33">
        <v>49</v>
      </c>
      <c r="E33">
        <v>10</v>
      </c>
      <c r="F33">
        <v>10</v>
      </c>
      <c r="G33">
        <v>1</v>
      </c>
      <c r="H33">
        <v>1</v>
      </c>
      <c r="I33" s="6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7">
        <v>1</v>
      </c>
      <c r="Q33">
        <v>1</v>
      </c>
      <c r="R33">
        <v>1</v>
      </c>
      <c r="S33">
        <v>1</v>
      </c>
      <c r="T33">
        <v>1</v>
      </c>
      <c r="U33">
        <v>1</v>
      </c>
      <c r="V33" s="6">
        <v>1</v>
      </c>
      <c r="W33">
        <v>1</v>
      </c>
      <c r="X33">
        <v>1</v>
      </c>
      <c r="Y33">
        <v>1</v>
      </c>
      <c r="Z33">
        <v>1</v>
      </c>
      <c r="AA33" s="7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1</v>
      </c>
      <c r="AJ33">
        <v>1</v>
      </c>
      <c r="AK33" s="19" t="str">
        <f>'Categories Report'!$A$6</f>
        <v>Category 1</v>
      </c>
      <c r="AL33" s="19" t="str">
        <f>'Categories Report_0'!$A$6</f>
        <v>Category 1</v>
      </c>
    </row>
    <row r="34" spans="1:38">
      <c r="A34" t="s">
        <v>185</v>
      </c>
      <c r="B34" s="9" t="s">
        <v>320</v>
      </c>
      <c r="C34">
        <v>9.2899999999999991</v>
      </c>
      <c r="D34">
        <v>50</v>
      </c>
      <c r="E34">
        <v>10</v>
      </c>
      <c r="F34">
        <v>10</v>
      </c>
      <c r="G34">
        <v>1</v>
      </c>
      <c r="H34">
        <v>1</v>
      </c>
      <c r="I34" s="6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7">
        <v>1</v>
      </c>
      <c r="Q34">
        <v>1</v>
      </c>
      <c r="R34">
        <v>1</v>
      </c>
      <c r="S34">
        <v>1</v>
      </c>
      <c r="T34">
        <v>1</v>
      </c>
      <c r="U34">
        <v>1</v>
      </c>
      <c r="V34" s="6">
        <v>1</v>
      </c>
      <c r="W34">
        <v>1</v>
      </c>
      <c r="X34">
        <v>1</v>
      </c>
      <c r="Y34">
        <v>1</v>
      </c>
      <c r="Z34">
        <v>1</v>
      </c>
      <c r="AA34" s="7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s="19" t="str">
        <f>'Categories Report'!$A$6</f>
        <v>Category 1</v>
      </c>
      <c r="AL34" s="19" t="str">
        <f>'Categories Report_0'!$A$6</f>
        <v>Category 1</v>
      </c>
    </row>
    <row r="35" spans="1:38">
      <c r="A35" t="s">
        <v>153</v>
      </c>
      <c r="B35" s="9" t="s">
        <v>319</v>
      </c>
      <c r="C35">
        <v>9.35</v>
      </c>
      <c r="D35">
        <v>48</v>
      </c>
      <c r="E35">
        <v>10</v>
      </c>
      <c r="F35">
        <v>10</v>
      </c>
      <c r="G35">
        <v>1</v>
      </c>
      <c r="H35">
        <v>1</v>
      </c>
      <c r="I35" s="6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7">
        <v>1</v>
      </c>
      <c r="Q35">
        <v>1</v>
      </c>
      <c r="R35">
        <v>1</v>
      </c>
      <c r="S35">
        <v>1</v>
      </c>
      <c r="T35">
        <v>1</v>
      </c>
      <c r="U35">
        <v>1</v>
      </c>
      <c r="V35" s="6">
        <v>1</v>
      </c>
      <c r="W35">
        <v>1</v>
      </c>
      <c r="X35">
        <v>1</v>
      </c>
      <c r="Y35">
        <v>1</v>
      </c>
      <c r="Z35">
        <v>1</v>
      </c>
      <c r="AA35" s="7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 s="19" t="str">
        <f>'Categories Report'!$A$6</f>
        <v>Category 1</v>
      </c>
      <c r="AL35" s="19" t="str">
        <f>'Categories Report_0'!$A$6</f>
        <v>Category 1</v>
      </c>
    </row>
    <row r="36" spans="1:38">
      <c r="A36" t="s">
        <v>95</v>
      </c>
      <c r="B36" s="9" t="s">
        <v>320</v>
      </c>
      <c r="C36">
        <v>9.4700000000000006</v>
      </c>
      <c r="D36">
        <v>48</v>
      </c>
      <c r="E36">
        <v>10</v>
      </c>
      <c r="F36">
        <v>10</v>
      </c>
      <c r="G36">
        <v>1</v>
      </c>
      <c r="H36">
        <v>1</v>
      </c>
      <c r="I36" s="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7">
        <v>1</v>
      </c>
      <c r="Q36">
        <v>1</v>
      </c>
      <c r="R36">
        <v>0</v>
      </c>
      <c r="S36">
        <v>1</v>
      </c>
      <c r="T36">
        <v>1</v>
      </c>
      <c r="U36">
        <v>1</v>
      </c>
      <c r="V36" s="6">
        <v>1</v>
      </c>
      <c r="W36">
        <v>1</v>
      </c>
      <c r="X36">
        <v>1</v>
      </c>
      <c r="Y36">
        <v>1</v>
      </c>
      <c r="Z36">
        <v>1</v>
      </c>
      <c r="AA36" s="7">
        <v>1</v>
      </c>
      <c r="AB36">
        <v>1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s="19" t="str">
        <f>'Categories Report'!$A$6</f>
        <v>Category 1</v>
      </c>
      <c r="AL36" s="19" t="str">
        <f>'Categories Report_0'!$A$6</f>
        <v>Category 1</v>
      </c>
    </row>
    <row r="37" spans="1:38">
      <c r="A37" t="s">
        <v>59</v>
      </c>
      <c r="B37" s="9" t="s">
        <v>320</v>
      </c>
      <c r="C37">
        <v>9.51</v>
      </c>
      <c r="D37">
        <v>46</v>
      </c>
      <c r="E37">
        <v>10</v>
      </c>
      <c r="F37">
        <v>8</v>
      </c>
      <c r="G37">
        <v>1</v>
      </c>
      <c r="H37">
        <v>1</v>
      </c>
      <c r="I37" s="6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 s="7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6">
        <v>1</v>
      </c>
      <c r="W37">
        <v>1</v>
      </c>
      <c r="X37">
        <v>1</v>
      </c>
      <c r="Y37">
        <v>1</v>
      </c>
      <c r="Z37">
        <v>1</v>
      </c>
      <c r="AA37" s="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1</v>
      </c>
      <c r="AK37" s="19" t="str">
        <f>'Categories Report'!$A$7</f>
        <v>Category 2</v>
      </c>
      <c r="AL37" s="19" t="str">
        <f>'Categories Report_0'!$A$7</f>
        <v>Category 2</v>
      </c>
    </row>
    <row r="38" spans="1:38">
      <c r="A38" t="s">
        <v>61</v>
      </c>
      <c r="B38" s="9" t="s">
        <v>319</v>
      </c>
      <c r="C38">
        <v>9.5299999999999994</v>
      </c>
      <c r="D38">
        <v>49</v>
      </c>
      <c r="E38">
        <v>10</v>
      </c>
      <c r="F38">
        <v>10</v>
      </c>
      <c r="G38">
        <v>1</v>
      </c>
      <c r="H38">
        <v>1</v>
      </c>
      <c r="I38" s="6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7">
        <v>1</v>
      </c>
      <c r="Q38">
        <v>1</v>
      </c>
      <c r="R38">
        <v>1</v>
      </c>
      <c r="S38">
        <v>1</v>
      </c>
      <c r="T38">
        <v>1</v>
      </c>
      <c r="U38">
        <v>1</v>
      </c>
      <c r="V38" s="6">
        <v>1</v>
      </c>
      <c r="W38">
        <v>1</v>
      </c>
      <c r="X38">
        <v>1</v>
      </c>
      <c r="Y38">
        <v>1</v>
      </c>
      <c r="Z38">
        <v>1</v>
      </c>
      <c r="AA38" s="7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1</v>
      </c>
      <c r="AK38" s="19" t="str">
        <f>'Categories Report'!$A$6</f>
        <v>Category 1</v>
      </c>
      <c r="AL38" s="19" t="str">
        <f>'Categories Report_0'!$A$6</f>
        <v>Category 1</v>
      </c>
    </row>
    <row r="39" spans="1:38">
      <c r="A39" t="s">
        <v>178</v>
      </c>
      <c r="B39" s="9" t="s">
        <v>320</v>
      </c>
      <c r="C39">
        <v>9.57</v>
      </c>
      <c r="D39">
        <v>48</v>
      </c>
      <c r="E39">
        <v>10</v>
      </c>
      <c r="F39">
        <v>10</v>
      </c>
      <c r="G39">
        <v>1</v>
      </c>
      <c r="H39">
        <v>1</v>
      </c>
      <c r="I39" s="6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1</v>
      </c>
      <c r="P39" s="7">
        <v>1</v>
      </c>
      <c r="Q39">
        <v>1</v>
      </c>
      <c r="R39">
        <v>1</v>
      </c>
      <c r="S39">
        <v>1</v>
      </c>
      <c r="T39">
        <v>1</v>
      </c>
      <c r="U39">
        <v>1</v>
      </c>
      <c r="V39" s="6">
        <v>1</v>
      </c>
      <c r="W39">
        <v>1</v>
      </c>
      <c r="X39">
        <v>1</v>
      </c>
      <c r="Y39">
        <v>1</v>
      </c>
      <c r="Z39">
        <v>1</v>
      </c>
      <c r="AA39" s="7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 s="19" t="str">
        <f>'Categories Report'!$A$6</f>
        <v>Category 1</v>
      </c>
      <c r="AL39" s="19" t="str">
        <f>'Categories Report_0'!$A$6</f>
        <v>Category 1</v>
      </c>
    </row>
    <row r="40" spans="1:38">
      <c r="A40" t="s">
        <v>78</v>
      </c>
      <c r="B40" s="9" t="s">
        <v>320</v>
      </c>
      <c r="C40">
        <v>10.18</v>
      </c>
      <c r="D40">
        <v>49</v>
      </c>
      <c r="E40">
        <v>10</v>
      </c>
      <c r="F40">
        <v>10</v>
      </c>
      <c r="G40">
        <v>1</v>
      </c>
      <c r="H40">
        <v>1</v>
      </c>
      <c r="I40" s="6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 s="7">
        <v>1</v>
      </c>
      <c r="Q40">
        <v>1</v>
      </c>
      <c r="R40">
        <v>1</v>
      </c>
      <c r="S40">
        <v>1</v>
      </c>
      <c r="T40">
        <v>1</v>
      </c>
      <c r="U40">
        <v>1</v>
      </c>
      <c r="V40" s="6">
        <v>1</v>
      </c>
      <c r="W40">
        <v>1</v>
      </c>
      <c r="X40">
        <v>1</v>
      </c>
      <c r="Y40">
        <v>1</v>
      </c>
      <c r="Z40">
        <v>1</v>
      </c>
      <c r="AA40" s="7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s="19" t="str">
        <f>'Categories Report'!$A$6</f>
        <v>Category 1</v>
      </c>
      <c r="AL40" s="19" t="str">
        <f>'Categories Report_0'!$A$6</f>
        <v>Category 1</v>
      </c>
    </row>
    <row r="41" spans="1:38">
      <c r="A41" t="s">
        <v>131</v>
      </c>
      <c r="B41" s="9" t="s">
        <v>319</v>
      </c>
      <c r="C41">
        <v>10.18</v>
      </c>
      <c r="D41">
        <v>48</v>
      </c>
      <c r="E41">
        <v>10</v>
      </c>
      <c r="F41">
        <v>10</v>
      </c>
      <c r="G41">
        <v>1</v>
      </c>
      <c r="H41">
        <v>1</v>
      </c>
      <c r="I41" s="6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 s="7">
        <v>1</v>
      </c>
      <c r="Q41">
        <v>1</v>
      </c>
      <c r="R41">
        <v>1</v>
      </c>
      <c r="S41">
        <v>1</v>
      </c>
      <c r="T41">
        <v>1</v>
      </c>
      <c r="U41">
        <v>1</v>
      </c>
      <c r="V41" s="6">
        <v>1</v>
      </c>
      <c r="W41">
        <v>0</v>
      </c>
      <c r="X41">
        <v>1</v>
      </c>
      <c r="Y41">
        <v>1</v>
      </c>
      <c r="Z41">
        <v>1</v>
      </c>
      <c r="AA41" s="7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s="19" t="str">
        <f>'Categories Report'!$A$6</f>
        <v>Category 1</v>
      </c>
      <c r="AL41" s="19" t="str">
        <f>'Categories Report_0'!$A$6</f>
        <v>Category 1</v>
      </c>
    </row>
    <row r="42" spans="1:38">
      <c r="A42" t="s">
        <v>121</v>
      </c>
      <c r="B42" s="9" t="s">
        <v>320</v>
      </c>
      <c r="C42">
        <v>10.210000000000001</v>
      </c>
      <c r="D42">
        <v>41</v>
      </c>
      <c r="E42">
        <v>6</v>
      </c>
      <c r="F42">
        <v>10</v>
      </c>
      <c r="G42">
        <v>1</v>
      </c>
      <c r="H42">
        <v>1</v>
      </c>
      <c r="I42" s="6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s="7">
        <v>1</v>
      </c>
      <c r="Q42">
        <v>0</v>
      </c>
      <c r="R42">
        <v>0</v>
      </c>
      <c r="S42">
        <v>0</v>
      </c>
      <c r="T42">
        <v>1</v>
      </c>
      <c r="U42">
        <v>1</v>
      </c>
      <c r="V42" s="6">
        <v>1</v>
      </c>
      <c r="W42">
        <v>1</v>
      </c>
      <c r="X42">
        <v>1</v>
      </c>
      <c r="Y42">
        <v>1</v>
      </c>
      <c r="Z42">
        <v>1</v>
      </c>
      <c r="AA42" s="7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 s="19" t="str">
        <f>'Categories Report'!$A$9</f>
        <v>Category 4</v>
      </c>
      <c r="AL42" s="19" t="str">
        <f>'Categories Report_0'!$A$7</f>
        <v>Category 2</v>
      </c>
    </row>
    <row r="43" spans="1:38">
      <c r="A43" t="s">
        <v>144</v>
      </c>
      <c r="B43" s="9" t="s">
        <v>320</v>
      </c>
      <c r="C43">
        <v>10.32</v>
      </c>
      <c r="D43">
        <v>47</v>
      </c>
      <c r="E43">
        <v>10</v>
      </c>
      <c r="F43">
        <v>8</v>
      </c>
      <c r="G43">
        <v>1</v>
      </c>
      <c r="H43">
        <v>1</v>
      </c>
      <c r="I43" s="6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7">
        <v>1</v>
      </c>
      <c r="Q43">
        <v>1</v>
      </c>
      <c r="R43">
        <v>1</v>
      </c>
      <c r="S43">
        <v>1</v>
      </c>
      <c r="T43">
        <v>1</v>
      </c>
      <c r="U43">
        <v>1</v>
      </c>
      <c r="V43" s="6">
        <v>1</v>
      </c>
      <c r="W43">
        <v>1</v>
      </c>
      <c r="X43">
        <v>1</v>
      </c>
      <c r="Y43">
        <v>1</v>
      </c>
      <c r="Z43">
        <v>1</v>
      </c>
      <c r="AA43" s="7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 s="19" t="str">
        <f>'Categories Report'!$A$6</f>
        <v>Category 1</v>
      </c>
      <c r="AL43" s="19" t="str">
        <f>'Categories Report_0'!$A$6</f>
        <v>Category 1</v>
      </c>
    </row>
    <row r="44" spans="1:38">
      <c r="A44" t="s">
        <v>77</v>
      </c>
      <c r="B44" s="9" t="s">
        <v>320</v>
      </c>
      <c r="C44">
        <v>10.34</v>
      </c>
      <c r="D44">
        <v>48</v>
      </c>
      <c r="E44">
        <v>10</v>
      </c>
      <c r="F44">
        <v>10</v>
      </c>
      <c r="G44">
        <v>1</v>
      </c>
      <c r="H44">
        <v>1</v>
      </c>
      <c r="I44" s="6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 s="7">
        <v>1</v>
      </c>
      <c r="Q44">
        <v>1</v>
      </c>
      <c r="R44">
        <v>1</v>
      </c>
      <c r="S44">
        <v>1</v>
      </c>
      <c r="T44">
        <v>1</v>
      </c>
      <c r="U44">
        <v>1</v>
      </c>
      <c r="V44" s="6">
        <v>1</v>
      </c>
      <c r="W44">
        <v>1</v>
      </c>
      <c r="X44">
        <v>1</v>
      </c>
      <c r="Y44">
        <v>1</v>
      </c>
      <c r="Z44">
        <v>1</v>
      </c>
      <c r="AA44" s="7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 s="19" t="str">
        <f>'Categories Report'!$A$6</f>
        <v>Category 1</v>
      </c>
      <c r="AL44" s="19" t="str">
        <f>'Categories Report_0'!$A$6</f>
        <v>Category 1</v>
      </c>
    </row>
    <row r="45" spans="1:38">
      <c r="A45" t="s">
        <v>105</v>
      </c>
      <c r="B45" s="9" t="s">
        <v>320</v>
      </c>
      <c r="C45">
        <v>10.35</v>
      </c>
      <c r="D45">
        <v>48</v>
      </c>
      <c r="E45">
        <v>10</v>
      </c>
      <c r="F45">
        <v>10</v>
      </c>
      <c r="G45">
        <v>1</v>
      </c>
      <c r="H45">
        <v>1</v>
      </c>
      <c r="I45" s="6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7">
        <v>1</v>
      </c>
      <c r="Q45">
        <v>1</v>
      </c>
      <c r="R45">
        <v>1</v>
      </c>
      <c r="S45">
        <v>1</v>
      </c>
      <c r="T45">
        <v>1</v>
      </c>
      <c r="U45">
        <v>1</v>
      </c>
      <c r="V45" s="6">
        <v>1</v>
      </c>
      <c r="W45">
        <v>1</v>
      </c>
      <c r="X45">
        <v>1</v>
      </c>
      <c r="Y45">
        <v>1</v>
      </c>
      <c r="Z45">
        <v>1</v>
      </c>
      <c r="AA45" s="7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 s="19" t="str">
        <f>'Categories Report'!$A$6</f>
        <v>Category 1</v>
      </c>
      <c r="AL45" s="19" t="str">
        <f>'Categories Report_0'!$A$6</f>
        <v>Category 1</v>
      </c>
    </row>
    <row r="46" spans="1:38">
      <c r="A46" t="s">
        <v>173</v>
      </c>
      <c r="B46" s="9" t="s">
        <v>320</v>
      </c>
      <c r="C46">
        <v>10.4</v>
      </c>
      <c r="D46">
        <v>46</v>
      </c>
      <c r="E46">
        <v>10</v>
      </c>
      <c r="F46">
        <v>9</v>
      </c>
      <c r="G46">
        <v>1</v>
      </c>
      <c r="H46">
        <v>1</v>
      </c>
      <c r="I46" s="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 s="7">
        <v>1</v>
      </c>
      <c r="Q46">
        <v>1</v>
      </c>
      <c r="R46">
        <v>1</v>
      </c>
      <c r="S46">
        <v>1</v>
      </c>
      <c r="T46">
        <v>1</v>
      </c>
      <c r="U46">
        <v>1</v>
      </c>
      <c r="V46" s="6">
        <v>1</v>
      </c>
      <c r="W46">
        <v>1</v>
      </c>
      <c r="X46">
        <v>1</v>
      </c>
      <c r="Y46">
        <v>1</v>
      </c>
      <c r="Z46">
        <v>1</v>
      </c>
      <c r="AA46" s="7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 s="19" t="str">
        <f>'Categories Report'!$A$7</f>
        <v>Category 2</v>
      </c>
      <c r="AL46" s="19" t="str">
        <f>'Categories Report_0'!$A$7</f>
        <v>Category 2</v>
      </c>
    </row>
    <row r="47" spans="1:38">
      <c r="A47" t="s">
        <v>165</v>
      </c>
      <c r="B47" s="9" t="s">
        <v>320</v>
      </c>
      <c r="C47">
        <v>10.44</v>
      </c>
      <c r="D47">
        <v>46</v>
      </c>
      <c r="E47">
        <v>10</v>
      </c>
      <c r="F47">
        <v>9</v>
      </c>
      <c r="G47">
        <v>1</v>
      </c>
      <c r="H47">
        <v>1</v>
      </c>
      <c r="I47" s="6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 s="7">
        <v>1</v>
      </c>
      <c r="Q47">
        <v>1</v>
      </c>
      <c r="R47">
        <v>1</v>
      </c>
      <c r="S47">
        <v>1</v>
      </c>
      <c r="T47">
        <v>1</v>
      </c>
      <c r="U47">
        <v>1</v>
      </c>
      <c r="V47" s="6">
        <v>1</v>
      </c>
      <c r="W47">
        <v>1</v>
      </c>
      <c r="X47">
        <v>1</v>
      </c>
      <c r="Y47">
        <v>1</v>
      </c>
      <c r="Z47">
        <v>1</v>
      </c>
      <c r="AA47" s="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1</v>
      </c>
      <c r="AK47" s="19" t="str">
        <f>'Categories Report'!$A$7</f>
        <v>Category 2</v>
      </c>
      <c r="AL47" s="19" t="str">
        <f>'Categories Report_0'!$A$7</f>
        <v>Category 2</v>
      </c>
    </row>
    <row r="48" spans="1:38">
      <c r="A48" t="s">
        <v>188</v>
      </c>
      <c r="B48" s="9" t="s">
        <v>319</v>
      </c>
      <c r="C48">
        <v>10.47</v>
      </c>
      <c r="D48">
        <v>50</v>
      </c>
      <c r="E48">
        <v>10</v>
      </c>
      <c r="F48">
        <v>10</v>
      </c>
      <c r="G48">
        <v>1</v>
      </c>
      <c r="H48">
        <v>1</v>
      </c>
      <c r="I48" s="6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 s="7">
        <v>1</v>
      </c>
      <c r="Q48">
        <v>1</v>
      </c>
      <c r="R48">
        <v>1</v>
      </c>
      <c r="S48">
        <v>1</v>
      </c>
      <c r="T48">
        <v>1</v>
      </c>
      <c r="U48">
        <v>1</v>
      </c>
      <c r="V48" s="6">
        <v>1</v>
      </c>
      <c r="W48">
        <v>1</v>
      </c>
      <c r="X48">
        <v>1</v>
      </c>
      <c r="Y48">
        <v>1</v>
      </c>
      <c r="Z48">
        <v>1</v>
      </c>
      <c r="AA48" s="7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s="19" t="str">
        <f>'Categories Report'!$A$6</f>
        <v>Category 1</v>
      </c>
      <c r="AL48" s="19" t="str">
        <f>'Categories Report_0'!$A$6</f>
        <v>Category 1</v>
      </c>
    </row>
    <row r="49" spans="1:38">
      <c r="A49" t="s">
        <v>143</v>
      </c>
      <c r="B49" s="9" t="s">
        <v>320</v>
      </c>
      <c r="C49">
        <v>10.48</v>
      </c>
      <c r="D49">
        <v>47</v>
      </c>
      <c r="E49">
        <v>10</v>
      </c>
      <c r="F49">
        <v>10</v>
      </c>
      <c r="G49">
        <v>1</v>
      </c>
      <c r="H49">
        <v>1</v>
      </c>
      <c r="I49" s="6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s="7">
        <v>1</v>
      </c>
      <c r="Q49">
        <v>1</v>
      </c>
      <c r="R49">
        <v>1</v>
      </c>
      <c r="S49">
        <v>1</v>
      </c>
      <c r="T49">
        <v>1</v>
      </c>
      <c r="U49">
        <v>1</v>
      </c>
      <c r="V49" s="6">
        <v>1</v>
      </c>
      <c r="W49">
        <v>1</v>
      </c>
      <c r="X49">
        <v>1</v>
      </c>
      <c r="Y49">
        <v>1</v>
      </c>
      <c r="Z49">
        <v>1</v>
      </c>
      <c r="AA49" s="7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 s="19" t="str">
        <f>'Categories Report'!$A$6</f>
        <v>Category 1</v>
      </c>
      <c r="AL49" s="19" t="str">
        <f>'Categories Report_0'!$A$6</f>
        <v>Category 1</v>
      </c>
    </row>
    <row r="50" spans="1:38">
      <c r="A50" t="s">
        <v>159</v>
      </c>
      <c r="B50" s="9" t="s">
        <v>320</v>
      </c>
      <c r="C50">
        <v>10.49</v>
      </c>
      <c r="D50">
        <v>50</v>
      </c>
      <c r="E50">
        <v>10</v>
      </c>
      <c r="F50">
        <v>10</v>
      </c>
      <c r="G50">
        <v>1</v>
      </c>
      <c r="H50">
        <v>1</v>
      </c>
      <c r="I50" s="6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s="7">
        <v>1</v>
      </c>
      <c r="Q50">
        <v>1</v>
      </c>
      <c r="R50">
        <v>1</v>
      </c>
      <c r="S50">
        <v>1</v>
      </c>
      <c r="T50">
        <v>1</v>
      </c>
      <c r="U50">
        <v>1</v>
      </c>
      <c r="V50" s="6">
        <v>1</v>
      </c>
      <c r="W50">
        <v>1</v>
      </c>
      <c r="X50">
        <v>1</v>
      </c>
      <c r="Y50">
        <v>1</v>
      </c>
      <c r="Z50">
        <v>1</v>
      </c>
      <c r="AA50" s="7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s="19" t="str">
        <f>'Categories Report'!$A$6</f>
        <v>Category 1</v>
      </c>
      <c r="AL50" s="19" t="str">
        <f>'Categories Report_0'!$A$6</f>
        <v>Category 1</v>
      </c>
    </row>
    <row r="51" spans="1:38">
      <c r="A51" t="s">
        <v>130</v>
      </c>
      <c r="B51" s="9" t="s">
        <v>320</v>
      </c>
      <c r="C51">
        <v>10.53</v>
      </c>
      <c r="D51">
        <v>45</v>
      </c>
      <c r="E51">
        <v>10</v>
      </c>
      <c r="F51">
        <v>10</v>
      </c>
      <c r="G51">
        <v>1</v>
      </c>
      <c r="H51">
        <v>1</v>
      </c>
      <c r="I51" s="6">
        <v>1</v>
      </c>
      <c r="J51">
        <v>0</v>
      </c>
      <c r="K51">
        <v>0</v>
      </c>
      <c r="L51">
        <v>1</v>
      </c>
      <c r="M51">
        <v>1</v>
      </c>
      <c r="N51">
        <v>1</v>
      </c>
      <c r="O51">
        <v>1</v>
      </c>
      <c r="P51" s="7">
        <v>1</v>
      </c>
      <c r="Q51">
        <v>1</v>
      </c>
      <c r="R51">
        <v>0</v>
      </c>
      <c r="S51">
        <v>1</v>
      </c>
      <c r="T51">
        <v>1</v>
      </c>
      <c r="U51">
        <v>1</v>
      </c>
      <c r="V51" s="6">
        <v>1</v>
      </c>
      <c r="W51">
        <v>1</v>
      </c>
      <c r="X51">
        <v>1</v>
      </c>
      <c r="Y51">
        <v>1</v>
      </c>
      <c r="Z51">
        <v>1</v>
      </c>
      <c r="AA51" s="7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1</v>
      </c>
      <c r="AK51" s="19" t="str">
        <f>'Categories Report'!$A$7</f>
        <v>Category 2</v>
      </c>
      <c r="AL51" s="19" t="str">
        <f>'Categories Report_0'!$A$7</f>
        <v>Category 2</v>
      </c>
    </row>
    <row r="52" spans="1:38">
      <c r="A52" t="s">
        <v>175</v>
      </c>
      <c r="B52" s="9" t="s">
        <v>320</v>
      </c>
      <c r="C52">
        <v>11.1</v>
      </c>
      <c r="D52">
        <v>47</v>
      </c>
      <c r="E52">
        <v>10</v>
      </c>
      <c r="F52">
        <v>10</v>
      </c>
      <c r="G52">
        <v>1</v>
      </c>
      <c r="H52">
        <v>1</v>
      </c>
      <c r="I52" s="6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7">
        <v>1</v>
      </c>
      <c r="Q52">
        <v>1</v>
      </c>
      <c r="R52">
        <v>1</v>
      </c>
      <c r="S52">
        <v>1</v>
      </c>
      <c r="T52">
        <v>1</v>
      </c>
      <c r="U52">
        <v>1</v>
      </c>
      <c r="V52" s="6">
        <v>1</v>
      </c>
      <c r="W52">
        <v>1</v>
      </c>
      <c r="X52">
        <v>1</v>
      </c>
      <c r="Y52">
        <v>1</v>
      </c>
      <c r="Z52">
        <v>0</v>
      </c>
      <c r="AA52" s="7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 s="19" t="str">
        <f>'Categories Report'!$A$6</f>
        <v>Category 1</v>
      </c>
      <c r="AL52" s="19" t="str">
        <f>'Categories Report_0'!$A$6</f>
        <v>Category 1</v>
      </c>
    </row>
    <row r="53" spans="1:38">
      <c r="A53" t="s">
        <v>110</v>
      </c>
      <c r="B53" s="9" t="s">
        <v>320</v>
      </c>
      <c r="C53">
        <v>11.17</v>
      </c>
      <c r="D53">
        <v>49</v>
      </c>
      <c r="E53">
        <v>10</v>
      </c>
      <c r="F53">
        <v>10</v>
      </c>
      <c r="G53">
        <v>1</v>
      </c>
      <c r="H53">
        <v>1</v>
      </c>
      <c r="I53" s="6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7">
        <v>1</v>
      </c>
      <c r="Q53">
        <v>1</v>
      </c>
      <c r="R53">
        <v>1</v>
      </c>
      <c r="S53">
        <v>1</v>
      </c>
      <c r="T53">
        <v>1</v>
      </c>
      <c r="U53">
        <v>1</v>
      </c>
      <c r="V53" s="6">
        <v>1</v>
      </c>
      <c r="W53">
        <v>1</v>
      </c>
      <c r="X53">
        <v>1</v>
      </c>
      <c r="Y53">
        <v>1</v>
      </c>
      <c r="Z53">
        <v>1</v>
      </c>
      <c r="AA53" s="7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1</v>
      </c>
      <c r="AK53" s="19" t="str">
        <f>'Categories Report'!$A$6</f>
        <v>Category 1</v>
      </c>
      <c r="AL53" s="19" t="str">
        <f>'Categories Report_0'!$A$6</f>
        <v>Category 1</v>
      </c>
    </row>
    <row r="54" spans="1:38">
      <c r="A54" t="s">
        <v>98</v>
      </c>
      <c r="B54" s="9" t="s">
        <v>320</v>
      </c>
      <c r="C54">
        <v>11.23</v>
      </c>
      <c r="D54">
        <v>48</v>
      </c>
      <c r="E54">
        <v>10</v>
      </c>
      <c r="F54">
        <v>10</v>
      </c>
      <c r="G54">
        <v>1</v>
      </c>
      <c r="H54">
        <v>0</v>
      </c>
      <c r="I54" s="6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s="7">
        <v>1</v>
      </c>
      <c r="Q54">
        <v>1</v>
      </c>
      <c r="R54">
        <v>1</v>
      </c>
      <c r="S54">
        <v>1</v>
      </c>
      <c r="T54">
        <v>1</v>
      </c>
      <c r="U54">
        <v>1</v>
      </c>
      <c r="V54" s="6">
        <v>1</v>
      </c>
      <c r="W54">
        <v>1</v>
      </c>
      <c r="X54">
        <v>1</v>
      </c>
      <c r="Y54">
        <v>1</v>
      </c>
      <c r="Z54">
        <v>1</v>
      </c>
      <c r="AA54" s="7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s="19" t="str">
        <f>'Categories Report'!$A$6</f>
        <v>Category 1</v>
      </c>
      <c r="AL54" s="19" t="str">
        <f>'Categories Report_0'!$A$6</f>
        <v>Category 1</v>
      </c>
    </row>
    <row r="55" spans="1:38">
      <c r="A55" t="s">
        <v>118</v>
      </c>
      <c r="B55" s="9" t="s">
        <v>320</v>
      </c>
      <c r="C55">
        <v>11.4</v>
      </c>
      <c r="D55">
        <v>49</v>
      </c>
      <c r="E55">
        <v>10</v>
      </c>
      <c r="F55">
        <v>10</v>
      </c>
      <c r="G55">
        <v>1</v>
      </c>
      <c r="H55">
        <v>1</v>
      </c>
      <c r="I55" s="6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7">
        <v>1</v>
      </c>
      <c r="Q55">
        <v>1</v>
      </c>
      <c r="R55">
        <v>1</v>
      </c>
      <c r="S55">
        <v>1</v>
      </c>
      <c r="T55">
        <v>1</v>
      </c>
      <c r="U55">
        <v>1</v>
      </c>
      <c r="V55" s="6">
        <v>1</v>
      </c>
      <c r="W55">
        <v>1</v>
      </c>
      <c r="X55">
        <v>1</v>
      </c>
      <c r="Y55">
        <v>1</v>
      </c>
      <c r="Z55">
        <v>1</v>
      </c>
      <c r="AA55" s="7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1</v>
      </c>
      <c r="AK55" s="19" t="str">
        <f>'Categories Report'!$A$6</f>
        <v>Category 1</v>
      </c>
      <c r="AL55" s="19" t="str">
        <f>'Categories Report_0'!$A$6</f>
        <v>Category 1</v>
      </c>
    </row>
    <row r="56" spans="1:38">
      <c r="A56" t="s">
        <v>76</v>
      </c>
      <c r="B56" s="9" t="s">
        <v>320</v>
      </c>
      <c r="C56">
        <v>11.41</v>
      </c>
      <c r="D56">
        <v>50</v>
      </c>
      <c r="E56">
        <v>10</v>
      </c>
      <c r="F56">
        <v>10</v>
      </c>
      <c r="G56">
        <v>1</v>
      </c>
      <c r="H56">
        <v>1</v>
      </c>
      <c r="I56" s="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 s="7">
        <v>1</v>
      </c>
      <c r="Q56">
        <v>1</v>
      </c>
      <c r="R56">
        <v>1</v>
      </c>
      <c r="S56">
        <v>1</v>
      </c>
      <c r="T56">
        <v>1</v>
      </c>
      <c r="U56">
        <v>1</v>
      </c>
      <c r="V56" s="6">
        <v>1</v>
      </c>
      <c r="W56">
        <v>1</v>
      </c>
      <c r="X56">
        <v>1</v>
      </c>
      <c r="Y56">
        <v>1</v>
      </c>
      <c r="Z56">
        <v>1</v>
      </c>
      <c r="AA56" s="7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s="19" t="str">
        <f>'Categories Report'!$A$6</f>
        <v>Category 1</v>
      </c>
      <c r="AL56" s="19" t="str">
        <f>'Categories Report_0'!$A$6</f>
        <v>Category 1</v>
      </c>
    </row>
    <row r="57" spans="1:38">
      <c r="A57" t="s">
        <v>126</v>
      </c>
      <c r="B57" s="9" t="s">
        <v>320</v>
      </c>
      <c r="C57">
        <v>11.5</v>
      </c>
      <c r="D57">
        <v>44</v>
      </c>
      <c r="E57">
        <v>10</v>
      </c>
      <c r="F57">
        <v>10</v>
      </c>
      <c r="G57">
        <v>1</v>
      </c>
      <c r="H57">
        <v>1</v>
      </c>
      <c r="I57" s="6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 s="7">
        <v>1</v>
      </c>
      <c r="Q57">
        <v>1</v>
      </c>
      <c r="R57">
        <v>1</v>
      </c>
      <c r="S57">
        <v>1</v>
      </c>
      <c r="T57">
        <v>1</v>
      </c>
      <c r="U57">
        <v>0</v>
      </c>
      <c r="V57" s="6">
        <v>1</v>
      </c>
      <c r="W57">
        <v>1</v>
      </c>
      <c r="X57">
        <v>1</v>
      </c>
      <c r="Y57">
        <v>1</v>
      </c>
      <c r="Z57">
        <v>1</v>
      </c>
      <c r="AA57" s="7">
        <v>1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 s="19" t="str">
        <f>'Categories Report'!$A$9</f>
        <v>Category 4</v>
      </c>
      <c r="AL57" s="19" t="str">
        <f>'Categories Report_0'!$A$7</f>
        <v>Category 2</v>
      </c>
    </row>
    <row r="58" spans="1:38">
      <c r="A58" t="s">
        <v>167</v>
      </c>
      <c r="B58" s="9" t="s">
        <v>319</v>
      </c>
      <c r="C58">
        <v>11.58</v>
      </c>
      <c r="D58">
        <v>49</v>
      </c>
      <c r="E58">
        <v>10</v>
      </c>
      <c r="F58">
        <v>10</v>
      </c>
      <c r="G58">
        <v>1</v>
      </c>
      <c r="H58">
        <v>1</v>
      </c>
      <c r="I58" s="6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 s="7">
        <v>1</v>
      </c>
      <c r="Q58">
        <v>1</v>
      </c>
      <c r="R58">
        <v>1</v>
      </c>
      <c r="S58">
        <v>1</v>
      </c>
      <c r="T58">
        <v>1</v>
      </c>
      <c r="U58">
        <v>1</v>
      </c>
      <c r="V58" s="6">
        <v>1</v>
      </c>
      <c r="W58">
        <v>1</v>
      </c>
      <c r="X58">
        <v>1</v>
      </c>
      <c r="Y58">
        <v>1</v>
      </c>
      <c r="Z58">
        <v>1</v>
      </c>
      <c r="AA58" s="7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 s="19" t="str">
        <f>'Categories Report'!$A$6</f>
        <v>Category 1</v>
      </c>
      <c r="AL58" s="19" t="str">
        <f>'Categories Report_0'!$A$6</f>
        <v>Category 1</v>
      </c>
    </row>
    <row r="59" spans="1:38">
      <c r="A59" t="s">
        <v>74</v>
      </c>
      <c r="B59" s="9" t="s">
        <v>320</v>
      </c>
      <c r="C59">
        <v>11.6</v>
      </c>
      <c r="D59">
        <v>43</v>
      </c>
      <c r="E59">
        <v>6</v>
      </c>
      <c r="F59">
        <v>10</v>
      </c>
      <c r="G59">
        <v>1</v>
      </c>
      <c r="H59">
        <v>1</v>
      </c>
      <c r="I59" s="6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1</v>
      </c>
      <c r="P59" s="7">
        <v>1</v>
      </c>
      <c r="Q59">
        <v>1</v>
      </c>
      <c r="R59">
        <v>1</v>
      </c>
      <c r="S59">
        <v>1</v>
      </c>
      <c r="T59">
        <v>1</v>
      </c>
      <c r="U59">
        <v>1</v>
      </c>
      <c r="V59" s="6">
        <v>1</v>
      </c>
      <c r="W59">
        <v>1</v>
      </c>
      <c r="X59">
        <v>1</v>
      </c>
      <c r="Y59">
        <v>1</v>
      </c>
      <c r="Z59">
        <v>0</v>
      </c>
      <c r="AA59" s="7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 s="19" t="str">
        <f>'Categories Report'!$A$7</f>
        <v>Category 2</v>
      </c>
      <c r="AL59" s="19" t="str">
        <f>'Categories Report_0'!$A$7</f>
        <v>Category 2</v>
      </c>
    </row>
    <row r="60" spans="1:38">
      <c r="A60" t="s">
        <v>111</v>
      </c>
      <c r="B60" s="9" t="s">
        <v>319</v>
      </c>
      <c r="C60">
        <v>12.11</v>
      </c>
      <c r="D60">
        <v>48</v>
      </c>
      <c r="E60">
        <v>10</v>
      </c>
      <c r="F60">
        <v>8</v>
      </c>
      <c r="G60">
        <v>1</v>
      </c>
      <c r="H60">
        <v>1</v>
      </c>
      <c r="I60" s="6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 s="7">
        <v>1</v>
      </c>
      <c r="Q60">
        <v>1</v>
      </c>
      <c r="R60">
        <v>1</v>
      </c>
      <c r="S60">
        <v>1</v>
      </c>
      <c r="T60">
        <v>1</v>
      </c>
      <c r="U60">
        <v>1</v>
      </c>
      <c r="V60" s="6">
        <v>1</v>
      </c>
      <c r="W60">
        <v>1</v>
      </c>
      <c r="X60">
        <v>1</v>
      </c>
      <c r="Y60">
        <v>1</v>
      </c>
      <c r="Z60">
        <v>1</v>
      </c>
      <c r="AA60" s="7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s="19" t="str">
        <f>'Categories Report'!$A$6</f>
        <v>Category 1</v>
      </c>
      <c r="AL60" s="19" t="str">
        <f>'Categories Report_0'!$A$6</f>
        <v>Category 1</v>
      </c>
    </row>
    <row r="61" spans="1:38">
      <c r="A61" t="s">
        <v>104</v>
      </c>
      <c r="B61" s="9" t="s">
        <v>320</v>
      </c>
      <c r="C61">
        <v>12.16</v>
      </c>
      <c r="D61">
        <v>47</v>
      </c>
      <c r="E61">
        <v>10</v>
      </c>
      <c r="F61">
        <v>10</v>
      </c>
      <c r="G61">
        <v>1</v>
      </c>
      <c r="H61">
        <v>1</v>
      </c>
      <c r="I61" s="6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 s="7">
        <v>1</v>
      </c>
      <c r="Q61">
        <v>1</v>
      </c>
      <c r="R61">
        <v>1</v>
      </c>
      <c r="S61">
        <v>1</v>
      </c>
      <c r="T61">
        <v>1</v>
      </c>
      <c r="U61">
        <v>1</v>
      </c>
      <c r="V61" s="6">
        <v>1</v>
      </c>
      <c r="W61">
        <v>1</v>
      </c>
      <c r="X61">
        <v>1</v>
      </c>
      <c r="Y61">
        <v>1</v>
      </c>
      <c r="Z61">
        <v>1</v>
      </c>
      <c r="AA61" s="7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1</v>
      </c>
      <c r="AK61" s="19" t="str">
        <f>'Categories Report'!$A$6</f>
        <v>Category 1</v>
      </c>
      <c r="AL61" s="19" t="str">
        <f>'Categories Report_0'!$A$6</f>
        <v>Category 1</v>
      </c>
    </row>
    <row r="62" spans="1:38">
      <c r="A62" t="s">
        <v>36</v>
      </c>
      <c r="B62" s="9" t="s">
        <v>319</v>
      </c>
      <c r="C62">
        <v>12.18</v>
      </c>
      <c r="D62">
        <v>46</v>
      </c>
      <c r="E62">
        <v>10</v>
      </c>
      <c r="F62">
        <v>10</v>
      </c>
      <c r="G62">
        <v>1</v>
      </c>
      <c r="H62">
        <v>1</v>
      </c>
      <c r="I62" s="6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 s="7">
        <v>1</v>
      </c>
      <c r="Q62">
        <v>1</v>
      </c>
      <c r="R62">
        <v>1</v>
      </c>
      <c r="S62">
        <v>1</v>
      </c>
      <c r="T62">
        <v>1</v>
      </c>
      <c r="U62">
        <v>1</v>
      </c>
      <c r="V62" s="6">
        <v>1</v>
      </c>
      <c r="W62">
        <v>1</v>
      </c>
      <c r="X62">
        <v>1</v>
      </c>
      <c r="Y62">
        <v>1</v>
      </c>
      <c r="Z62">
        <v>1</v>
      </c>
      <c r="AA62" s="7">
        <v>1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1</v>
      </c>
      <c r="AK62" s="19" t="str">
        <f>'Categories Report'!$A$7</f>
        <v>Category 2</v>
      </c>
      <c r="AL62" s="19" t="str">
        <f>'Categories Report_0'!$A$7</f>
        <v>Category 2</v>
      </c>
    </row>
    <row r="63" spans="1:38">
      <c r="A63" t="s">
        <v>195</v>
      </c>
      <c r="B63" s="9" t="s">
        <v>319</v>
      </c>
      <c r="C63">
        <v>12.24</v>
      </c>
      <c r="D63">
        <v>46</v>
      </c>
      <c r="E63">
        <v>10</v>
      </c>
      <c r="F63">
        <v>9</v>
      </c>
      <c r="G63">
        <v>1</v>
      </c>
      <c r="H63">
        <v>1</v>
      </c>
      <c r="I63" s="6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 s="7">
        <v>1</v>
      </c>
      <c r="Q63">
        <v>1</v>
      </c>
      <c r="R63">
        <v>1</v>
      </c>
      <c r="S63">
        <v>1</v>
      </c>
      <c r="T63">
        <v>1</v>
      </c>
      <c r="U63">
        <v>1</v>
      </c>
      <c r="V63" s="6">
        <v>1</v>
      </c>
      <c r="W63">
        <v>1</v>
      </c>
      <c r="X63">
        <v>1</v>
      </c>
      <c r="Y63">
        <v>1</v>
      </c>
      <c r="Z63">
        <v>1</v>
      </c>
      <c r="AA63" s="7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 s="19" t="str">
        <f>'Categories Report'!$A$7</f>
        <v>Category 2</v>
      </c>
      <c r="AL63" s="19" t="str">
        <f>'Categories Report_0'!$A$7</f>
        <v>Category 2</v>
      </c>
    </row>
    <row r="64" spans="1:38">
      <c r="A64" t="s">
        <v>57</v>
      </c>
      <c r="B64" s="9" t="s">
        <v>320</v>
      </c>
      <c r="C64">
        <v>12.27</v>
      </c>
      <c r="D64">
        <v>49</v>
      </c>
      <c r="E64">
        <v>10</v>
      </c>
      <c r="F64">
        <v>10</v>
      </c>
      <c r="G64">
        <v>1</v>
      </c>
      <c r="H64">
        <v>1</v>
      </c>
      <c r="I64" s="6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 s="7">
        <v>1</v>
      </c>
      <c r="Q64">
        <v>1</v>
      </c>
      <c r="R64">
        <v>1</v>
      </c>
      <c r="S64">
        <v>1</v>
      </c>
      <c r="T64">
        <v>1</v>
      </c>
      <c r="U64">
        <v>1</v>
      </c>
      <c r="V64" s="6">
        <v>1</v>
      </c>
      <c r="W64">
        <v>1</v>
      </c>
      <c r="X64">
        <v>1</v>
      </c>
      <c r="Y64">
        <v>1</v>
      </c>
      <c r="Z64">
        <v>1</v>
      </c>
      <c r="AA64" s="7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 s="19" t="str">
        <f>'Categories Report'!$A$6</f>
        <v>Category 1</v>
      </c>
      <c r="AL64" s="19" t="str">
        <f>'Categories Report_0'!$A$6</f>
        <v>Category 1</v>
      </c>
    </row>
    <row r="65" spans="1:38">
      <c r="A65" t="s">
        <v>54</v>
      </c>
      <c r="B65" s="9" t="s">
        <v>319</v>
      </c>
      <c r="C65">
        <v>12.28</v>
      </c>
      <c r="D65">
        <v>50</v>
      </c>
      <c r="E65">
        <v>10</v>
      </c>
      <c r="F65">
        <v>10</v>
      </c>
      <c r="G65">
        <v>1</v>
      </c>
      <c r="H65">
        <v>1</v>
      </c>
      <c r="I65" s="6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 s="7">
        <v>1</v>
      </c>
      <c r="Q65">
        <v>1</v>
      </c>
      <c r="R65">
        <v>1</v>
      </c>
      <c r="S65">
        <v>1</v>
      </c>
      <c r="T65">
        <v>1</v>
      </c>
      <c r="U65">
        <v>1</v>
      </c>
      <c r="V65" s="6">
        <v>1</v>
      </c>
      <c r="W65">
        <v>1</v>
      </c>
      <c r="X65">
        <v>1</v>
      </c>
      <c r="Y65">
        <v>1</v>
      </c>
      <c r="Z65">
        <v>1</v>
      </c>
      <c r="AA65" s="7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s="19" t="str">
        <f>'Categories Report'!$A$6</f>
        <v>Category 1</v>
      </c>
      <c r="AL65" s="19" t="str">
        <f>'Categories Report_0'!$A$6</f>
        <v>Category 1</v>
      </c>
    </row>
    <row r="66" spans="1:38">
      <c r="A66" t="s">
        <v>174</v>
      </c>
      <c r="B66" s="9" t="s">
        <v>320</v>
      </c>
      <c r="C66">
        <v>12.29</v>
      </c>
      <c r="D66">
        <v>49</v>
      </c>
      <c r="E66">
        <v>10</v>
      </c>
      <c r="F66">
        <v>10</v>
      </c>
      <c r="G66">
        <v>1</v>
      </c>
      <c r="H66">
        <v>1</v>
      </c>
      <c r="I66" s="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 s="7">
        <v>1</v>
      </c>
      <c r="Q66">
        <v>1</v>
      </c>
      <c r="R66">
        <v>1</v>
      </c>
      <c r="S66">
        <v>1</v>
      </c>
      <c r="T66">
        <v>1</v>
      </c>
      <c r="U66">
        <v>1</v>
      </c>
      <c r="V66" s="6">
        <v>1</v>
      </c>
      <c r="W66">
        <v>1</v>
      </c>
      <c r="X66">
        <v>1</v>
      </c>
      <c r="Y66">
        <v>1</v>
      </c>
      <c r="Z66">
        <v>1</v>
      </c>
      <c r="AA66" s="7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s="19" t="str">
        <f>'Categories Report'!$A$6</f>
        <v>Category 1</v>
      </c>
      <c r="AL66" s="19" t="str">
        <f>'Categories Report_0'!$A$6</f>
        <v>Category 1</v>
      </c>
    </row>
    <row r="67" spans="1:38">
      <c r="A67" t="s">
        <v>148</v>
      </c>
      <c r="B67" s="9" t="s">
        <v>319</v>
      </c>
      <c r="C67">
        <v>12.34</v>
      </c>
      <c r="D67">
        <v>49</v>
      </c>
      <c r="E67">
        <v>10</v>
      </c>
      <c r="F67">
        <v>10</v>
      </c>
      <c r="G67">
        <v>1</v>
      </c>
      <c r="H67">
        <v>1</v>
      </c>
      <c r="I67" s="6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 s="7">
        <v>1</v>
      </c>
      <c r="Q67">
        <v>1</v>
      </c>
      <c r="R67">
        <v>1</v>
      </c>
      <c r="S67">
        <v>1</v>
      </c>
      <c r="T67">
        <v>1</v>
      </c>
      <c r="U67">
        <v>1</v>
      </c>
      <c r="V67" s="6">
        <v>1</v>
      </c>
      <c r="W67">
        <v>1</v>
      </c>
      <c r="X67">
        <v>1</v>
      </c>
      <c r="Y67">
        <v>1</v>
      </c>
      <c r="Z67">
        <v>1</v>
      </c>
      <c r="AA67" s="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s="19" t="str">
        <f>'Categories Report'!$A$6</f>
        <v>Category 1</v>
      </c>
      <c r="AL67" s="19" t="str">
        <f>'Categories Report_0'!$A$6</f>
        <v>Category 1</v>
      </c>
    </row>
    <row r="68" spans="1:38">
      <c r="A68" t="s">
        <v>158</v>
      </c>
      <c r="B68" s="9" t="s">
        <v>319</v>
      </c>
      <c r="C68">
        <v>12.38</v>
      </c>
      <c r="D68">
        <v>46</v>
      </c>
      <c r="E68">
        <v>10</v>
      </c>
      <c r="F68">
        <v>8</v>
      </c>
      <c r="G68">
        <v>1</v>
      </c>
      <c r="H68">
        <v>1</v>
      </c>
      <c r="I68" s="6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 s="7">
        <v>1</v>
      </c>
      <c r="Q68">
        <v>1</v>
      </c>
      <c r="R68">
        <v>1</v>
      </c>
      <c r="S68">
        <v>1</v>
      </c>
      <c r="T68">
        <v>1</v>
      </c>
      <c r="U68">
        <v>1</v>
      </c>
      <c r="V68" s="6">
        <v>1</v>
      </c>
      <c r="W68">
        <v>1</v>
      </c>
      <c r="X68">
        <v>1</v>
      </c>
      <c r="Y68">
        <v>1</v>
      </c>
      <c r="Z68">
        <v>1</v>
      </c>
      <c r="AA68" s="7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 s="19" t="str">
        <f>'Categories Report'!$A$7</f>
        <v>Category 2</v>
      </c>
      <c r="AL68" s="19" t="str">
        <f>'Categories Report_0'!$A$7</f>
        <v>Category 2</v>
      </c>
    </row>
    <row r="69" spans="1:38">
      <c r="A69" t="s">
        <v>164</v>
      </c>
      <c r="B69" s="9" t="s">
        <v>320</v>
      </c>
      <c r="C69">
        <v>13.1</v>
      </c>
      <c r="D69">
        <v>45</v>
      </c>
      <c r="E69">
        <v>10</v>
      </c>
      <c r="F69">
        <v>9</v>
      </c>
      <c r="G69">
        <v>1</v>
      </c>
      <c r="H69">
        <v>1</v>
      </c>
      <c r="I69" s="6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 s="7">
        <v>1</v>
      </c>
      <c r="Q69">
        <v>1</v>
      </c>
      <c r="R69">
        <v>0</v>
      </c>
      <c r="S69">
        <v>1</v>
      </c>
      <c r="T69">
        <v>1</v>
      </c>
      <c r="U69">
        <v>1</v>
      </c>
      <c r="V69" s="6">
        <v>1</v>
      </c>
      <c r="W69">
        <v>0</v>
      </c>
      <c r="X69">
        <v>1</v>
      </c>
      <c r="Y69">
        <v>1</v>
      </c>
      <c r="Z69">
        <v>1</v>
      </c>
      <c r="AA69" s="7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1</v>
      </c>
      <c r="AJ69">
        <v>1</v>
      </c>
      <c r="AK69" s="19" t="str">
        <f>'Categories Report'!$A$7</f>
        <v>Category 2</v>
      </c>
      <c r="AL69" s="19" t="str">
        <f>'Categories Report_0'!$A$7</f>
        <v>Category 2</v>
      </c>
    </row>
    <row r="70" spans="1:38">
      <c r="A70" t="s">
        <v>34</v>
      </c>
      <c r="B70" s="9" t="s">
        <v>320</v>
      </c>
      <c r="C70">
        <v>13.3</v>
      </c>
      <c r="D70">
        <v>49</v>
      </c>
      <c r="E70">
        <v>10</v>
      </c>
      <c r="F70">
        <v>10</v>
      </c>
      <c r="G70">
        <v>1</v>
      </c>
      <c r="H70">
        <v>1</v>
      </c>
      <c r="I70" s="6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 s="7">
        <v>1</v>
      </c>
      <c r="Q70">
        <v>1</v>
      </c>
      <c r="R70">
        <v>1</v>
      </c>
      <c r="S70">
        <v>1</v>
      </c>
      <c r="T70">
        <v>1</v>
      </c>
      <c r="U70">
        <v>1</v>
      </c>
      <c r="V70" s="6">
        <v>1</v>
      </c>
      <c r="W70">
        <v>1</v>
      </c>
      <c r="X70">
        <v>1</v>
      </c>
      <c r="Y70">
        <v>1</v>
      </c>
      <c r="Z70">
        <v>1</v>
      </c>
      <c r="AA70" s="7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s="19" t="str">
        <f>'Categories Report'!$A$6</f>
        <v>Category 1</v>
      </c>
      <c r="AL70" s="19" t="str">
        <f>'Categories Report_0'!$A$6</f>
        <v>Category 1</v>
      </c>
    </row>
    <row r="71" spans="1:38">
      <c r="A71" t="s">
        <v>151</v>
      </c>
      <c r="B71" s="9" t="s">
        <v>319</v>
      </c>
      <c r="C71">
        <v>13.3</v>
      </c>
      <c r="D71">
        <v>46</v>
      </c>
      <c r="E71">
        <v>10</v>
      </c>
      <c r="F71">
        <v>10</v>
      </c>
      <c r="G71">
        <v>1</v>
      </c>
      <c r="H71">
        <v>1</v>
      </c>
      <c r="I71" s="6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 s="7">
        <v>1</v>
      </c>
      <c r="Q71">
        <v>1</v>
      </c>
      <c r="R71">
        <v>1</v>
      </c>
      <c r="S71">
        <v>1</v>
      </c>
      <c r="T71">
        <v>1</v>
      </c>
      <c r="U71">
        <v>1</v>
      </c>
      <c r="V71" s="6">
        <v>1</v>
      </c>
      <c r="W71">
        <v>1</v>
      </c>
      <c r="X71">
        <v>1</v>
      </c>
      <c r="Y71">
        <v>1</v>
      </c>
      <c r="Z71">
        <v>1</v>
      </c>
      <c r="AA71" s="7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 s="19" t="str">
        <f>'Categories Report'!$A$7</f>
        <v>Category 2</v>
      </c>
      <c r="AL71" s="19" t="str">
        <f>'Categories Report_0'!$A$7</f>
        <v>Category 2</v>
      </c>
    </row>
    <row r="72" spans="1:38">
      <c r="A72" t="s">
        <v>150</v>
      </c>
      <c r="B72" s="9" t="s">
        <v>319</v>
      </c>
      <c r="C72">
        <v>13.34</v>
      </c>
      <c r="D72">
        <v>49</v>
      </c>
      <c r="E72">
        <v>10</v>
      </c>
      <c r="F72">
        <v>10</v>
      </c>
      <c r="G72">
        <v>1</v>
      </c>
      <c r="H72">
        <v>1</v>
      </c>
      <c r="I72" s="6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 s="7">
        <v>1</v>
      </c>
      <c r="Q72">
        <v>1</v>
      </c>
      <c r="R72">
        <v>1</v>
      </c>
      <c r="S72">
        <v>1</v>
      </c>
      <c r="T72">
        <v>1</v>
      </c>
      <c r="U72">
        <v>1</v>
      </c>
      <c r="V72" s="6">
        <v>1</v>
      </c>
      <c r="W72">
        <v>1</v>
      </c>
      <c r="X72">
        <v>1</v>
      </c>
      <c r="Y72">
        <v>1</v>
      </c>
      <c r="Z72">
        <v>1</v>
      </c>
      <c r="AA72" s="7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s="19" t="str">
        <f>'Categories Report'!$A$6</f>
        <v>Category 1</v>
      </c>
      <c r="AL72" s="19" t="str">
        <f>'Categories Report_0'!$A$6</f>
        <v>Category 1</v>
      </c>
    </row>
    <row r="73" spans="1:38">
      <c r="A73" t="s">
        <v>152</v>
      </c>
      <c r="B73" s="9" t="s">
        <v>319</v>
      </c>
      <c r="C73">
        <v>13.43</v>
      </c>
      <c r="D73">
        <v>14</v>
      </c>
      <c r="E73">
        <v>2</v>
      </c>
      <c r="F73">
        <v>0</v>
      </c>
      <c r="G73">
        <v>0</v>
      </c>
      <c r="H73">
        <v>0</v>
      </c>
      <c r="I73" s="6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7">
        <v>1</v>
      </c>
      <c r="Q73">
        <v>0</v>
      </c>
      <c r="R73">
        <v>0</v>
      </c>
      <c r="S73">
        <v>1</v>
      </c>
      <c r="T73">
        <v>1</v>
      </c>
      <c r="U73">
        <v>0</v>
      </c>
      <c r="V73" s="6">
        <v>1</v>
      </c>
      <c r="W73">
        <v>1</v>
      </c>
      <c r="X73">
        <v>0</v>
      </c>
      <c r="Y73">
        <v>0</v>
      </c>
      <c r="Z73">
        <v>0</v>
      </c>
      <c r="AA73" s="7">
        <v>1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0</v>
      </c>
      <c r="AI73">
        <v>1</v>
      </c>
      <c r="AJ73">
        <v>0</v>
      </c>
      <c r="AK73" s="19" t="str">
        <f>'Categories Report'!$A$8</f>
        <v>Category 3</v>
      </c>
      <c r="AL73" s="19" t="str">
        <f>'Categories Report_0'!$A$8</f>
        <v>Category 3</v>
      </c>
    </row>
    <row r="74" spans="1:38">
      <c r="A74" t="s">
        <v>154</v>
      </c>
      <c r="B74" s="9" t="s">
        <v>320</v>
      </c>
      <c r="C74">
        <v>13.53</v>
      </c>
      <c r="D74">
        <v>46</v>
      </c>
      <c r="E74">
        <v>10</v>
      </c>
      <c r="F74">
        <v>10</v>
      </c>
      <c r="G74">
        <v>1</v>
      </c>
      <c r="H74">
        <v>1</v>
      </c>
      <c r="I74" s="6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 s="7">
        <v>1</v>
      </c>
      <c r="Q74">
        <v>1</v>
      </c>
      <c r="R74">
        <v>1</v>
      </c>
      <c r="S74">
        <v>1</v>
      </c>
      <c r="T74">
        <v>1</v>
      </c>
      <c r="U74">
        <v>1</v>
      </c>
      <c r="V74" s="6">
        <v>1</v>
      </c>
      <c r="W74">
        <v>1</v>
      </c>
      <c r="X74">
        <v>1</v>
      </c>
      <c r="Y74">
        <v>1</v>
      </c>
      <c r="Z74">
        <v>1</v>
      </c>
      <c r="AA74" s="7">
        <v>1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 s="19" t="str">
        <f>'Categories Report'!$A$7</f>
        <v>Category 2</v>
      </c>
      <c r="AL74" s="19" t="str">
        <f>'Categories Report_0'!$A$7</f>
        <v>Category 2</v>
      </c>
    </row>
    <row r="75" spans="1:38">
      <c r="A75" t="s">
        <v>177</v>
      </c>
      <c r="B75" s="9" t="s">
        <v>320</v>
      </c>
      <c r="C75">
        <v>13.56</v>
      </c>
      <c r="D75">
        <v>49</v>
      </c>
      <c r="E75">
        <v>10</v>
      </c>
      <c r="F75">
        <v>10</v>
      </c>
      <c r="G75">
        <v>1</v>
      </c>
      <c r="H75">
        <v>1</v>
      </c>
      <c r="I75" s="6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s="7">
        <v>1</v>
      </c>
      <c r="Q75">
        <v>1</v>
      </c>
      <c r="R75">
        <v>1</v>
      </c>
      <c r="S75">
        <v>1</v>
      </c>
      <c r="T75">
        <v>1</v>
      </c>
      <c r="U75">
        <v>1</v>
      </c>
      <c r="V75" s="6">
        <v>1</v>
      </c>
      <c r="W75">
        <v>1</v>
      </c>
      <c r="X75">
        <v>1</v>
      </c>
      <c r="Y75">
        <v>1</v>
      </c>
      <c r="Z75">
        <v>1</v>
      </c>
      <c r="AA75" s="7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 s="19" t="str">
        <f>'Categories Report'!$A$6</f>
        <v>Category 1</v>
      </c>
      <c r="AL75" s="19" t="str">
        <f>'Categories Report_0'!$A$6</f>
        <v>Category 1</v>
      </c>
    </row>
    <row r="76" spans="1:38">
      <c r="A76" t="s">
        <v>48</v>
      </c>
      <c r="B76" s="9" t="s">
        <v>320</v>
      </c>
      <c r="C76">
        <v>14.24</v>
      </c>
      <c r="D76">
        <v>49</v>
      </c>
      <c r="E76">
        <v>10</v>
      </c>
      <c r="F76">
        <v>10</v>
      </c>
      <c r="G76">
        <v>1</v>
      </c>
      <c r="H76">
        <v>1</v>
      </c>
      <c r="I76" s="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7">
        <v>1</v>
      </c>
      <c r="Q76">
        <v>1</v>
      </c>
      <c r="R76">
        <v>1</v>
      </c>
      <c r="S76">
        <v>1</v>
      </c>
      <c r="T76">
        <v>1</v>
      </c>
      <c r="U76">
        <v>1</v>
      </c>
      <c r="V76" s="6">
        <v>1</v>
      </c>
      <c r="W76">
        <v>1</v>
      </c>
      <c r="X76">
        <v>1</v>
      </c>
      <c r="Y76">
        <v>1</v>
      </c>
      <c r="Z76">
        <v>1</v>
      </c>
      <c r="AA76" s="7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 s="19" t="str">
        <f>'Categories Report'!$A$6</f>
        <v>Category 1</v>
      </c>
      <c r="AL76" s="19" t="str">
        <f>'Categories Report_0'!$A$6</f>
        <v>Category 1</v>
      </c>
    </row>
    <row r="77" spans="1:38">
      <c r="A77" t="s">
        <v>140</v>
      </c>
      <c r="B77" s="9" t="s">
        <v>320</v>
      </c>
      <c r="C77">
        <v>14.47</v>
      </c>
      <c r="D77">
        <v>48</v>
      </c>
      <c r="E77">
        <v>10</v>
      </c>
      <c r="F77">
        <v>10</v>
      </c>
      <c r="G77">
        <v>1</v>
      </c>
      <c r="H77">
        <v>1</v>
      </c>
      <c r="I77" s="6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7">
        <v>1</v>
      </c>
      <c r="Q77">
        <v>1</v>
      </c>
      <c r="R77">
        <v>1</v>
      </c>
      <c r="S77">
        <v>1</v>
      </c>
      <c r="T77">
        <v>1</v>
      </c>
      <c r="U77">
        <v>1</v>
      </c>
      <c r="V77" s="6">
        <v>1</v>
      </c>
      <c r="W77">
        <v>1</v>
      </c>
      <c r="X77">
        <v>1</v>
      </c>
      <c r="Y77">
        <v>1</v>
      </c>
      <c r="Z77">
        <v>1</v>
      </c>
      <c r="AA77" s="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 s="19" t="str">
        <f>'Categories Report'!$A$6</f>
        <v>Category 1</v>
      </c>
      <c r="AL77" s="19" t="str">
        <f>'Categories Report_0'!$A$6</f>
        <v>Category 1</v>
      </c>
    </row>
    <row r="78" spans="1:38">
      <c r="A78" t="s">
        <v>55</v>
      </c>
      <c r="B78" s="9" t="s">
        <v>320</v>
      </c>
      <c r="C78">
        <v>14.53</v>
      </c>
      <c r="D78">
        <v>48</v>
      </c>
      <c r="E78">
        <v>10</v>
      </c>
      <c r="F78">
        <v>10</v>
      </c>
      <c r="G78">
        <v>1</v>
      </c>
      <c r="H78">
        <v>1</v>
      </c>
      <c r="I78" s="6">
        <v>1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 s="7">
        <v>1</v>
      </c>
      <c r="Q78">
        <v>1</v>
      </c>
      <c r="R78">
        <v>1</v>
      </c>
      <c r="S78">
        <v>1</v>
      </c>
      <c r="T78">
        <v>1</v>
      </c>
      <c r="U78">
        <v>1</v>
      </c>
      <c r="V78" s="6">
        <v>1</v>
      </c>
      <c r="W78">
        <v>1</v>
      </c>
      <c r="X78">
        <v>1</v>
      </c>
      <c r="Y78">
        <v>1</v>
      </c>
      <c r="Z78">
        <v>1</v>
      </c>
      <c r="AA78" s="7">
        <v>1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s="19" t="str">
        <f>'Categories Report'!$A$6</f>
        <v>Category 1</v>
      </c>
      <c r="AL78" s="19" t="str">
        <f>'Categories Report_0'!$A$6</f>
        <v>Category 1</v>
      </c>
    </row>
    <row r="79" spans="1:38">
      <c r="A79" t="s">
        <v>87</v>
      </c>
      <c r="B79" s="9" t="s">
        <v>320</v>
      </c>
      <c r="C79">
        <v>14.55</v>
      </c>
      <c r="D79">
        <v>48</v>
      </c>
      <c r="E79">
        <v>10</v>
      </c>
      <c r="F79">
        <v>10</v>
      </c>
      <c r="G79">
        <v>1</v>
      </c>
      <c r="H79">
        <v>1</v>
      </c>
      <c r="I79" s="6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7">
        <v>1</v>
      </c>
      <c r="Q79">
        <v>1</v>
      </c>
      <c r="R79">
        <v>1</v>
      </c>
      <c r="S79">
        <v>1</v>
      </c>
      <c r="T79">
        <v>1</v>
      </c>
      <c r="U79">
        <v>1</v>
      </c>
      <c r="V79" s="6">
        <v>1</v>
      </c>
      <c r="W79">
        <v>1</v>
      </c>
      <c r="X79">
        <v>1</v>
      </c>
      <c r="Y79">
        <v>1</v>
      </c>
      <c r="Z79">
        <v>1</v>
      </c>
      <c r="AA79" s="7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1</v>
      </c>
      <c r="AK79" s="19" t="str">
        <f>'Categories Report'!$A$6</f>
        <v>Category 1</v>
      </c>
      <c r="AL79" s="19" t="str">
        <f>'Categories Report_0'!$A$6</f>
        <v>Category 1</v>
      </c>
    </row>
    <row r="80" spans="1:38">
      <c r="A80" t="s">
        <v>122</v>
      </c>
      <c r="B80" s="9" t="s">
        <v>319</v>
      </c>
      <c r="C80">
        <v>15.21</v>
      </c>
      <c r="D80">
        <v>47</v>
      </c>
      <c r="E80">
        <v>10</v>
      </c>
      <c r="F80">
        <v>9</v>
      </c>
      <c r="G80">
        <v>1</v>
      </c>
      <c r="H80">
        <v>1</v>
      </c>
      <c r="I80" s="6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s="7">
        <v>1</v>
      </c>
      <c r="Q80">
        <v>1</v>
      </c>
      <c r="R80">
        <v>1</v>
      </c>
      <c r="S80">
        <v>1</v>
      </c>
      <c r="T80">
        <v>1</v>
      </c>
      <c r="U80">
        <v>1</v>
      </c>
      <c r="V80" s="6">
        <v>1</v>
      </c>
      <c r="W80">
        <v>1</v>
      </c>
      <c r="X80">
        <v>1</v>
      </c>
      <c r="Y80">
        <v>1</v>
      </c>
      <c r="Z80">
        <v>1</v>
      </c>
      <c r="AA80" s="7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 s="19" t="str">
        <f>'Categories Report'!$A$6</f>
        <v>Category 1</v>
      </c>
      <c r="AL80" s="19" t="str">
        <f>'Categories Report_0'!$A$6</f>
        <v>Category 1</v>
      </c>
    </row>
    <row r="81" spans="1:38">
      <c r="A81" t="s">
        <v>168</v>
      </c>
      <c r="B81" s="9" t="s">
        <v>319</v>
      </c>
      <c r="C81">
        <v>15.26</v>
      </c>
      <c r="D81">
        <v>49</v>
      </c>
      <c r="E81">
        <v>10</v>
      </c>
      <c r="F81">
        <v>10</v>
      </c>
      <c r="G81">
        <v>1</v>
      </c>
      <c r="H81">
        <v>1</v>
      </c>
      <c r="I81" s="6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7">
        <v>1</v>
      </c>
      <c r="Q81">
        <v>1</v>
      </c>
      <c r="R81">
        <v>1</v>
      </c>
      <c r="S81">
        <v>1</v>
      </c>
      <c r="T81">
        <v>1</v>
      </c>
      <c r="U81">
        <v>1</v>
      </c>
      <c r="V81" s="6">
        <v>1</v>
      </c>
      <c r="W81">
        <v>1</v>
      </c>
      <c r="X81">
        <v>1</v>
      </c>
      <c r="Y81">
        <v>1</v>
      </c>
      <c r="Z81">
        <v>1</v>
      </c>
      <c r="AA81" s="7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1</v>
      </c>
      <c r="AK81" s="19" t="str">
        <f>'Categories Report'!$A$6</f>
        <v>Category 1</v>
      </c>
      <c r="AL81" s="19" t="str">
        <f>'Categories Report_0'!$A$6</f>
        <v>Category 1</v>
      </c>
    </row>
    <row r="82" spans="1:38">
      <c r="A82" t="s">
        <v>83</v>
      </c>
      <c r="B82" s="9" t="s">
        <v>320</v>
      </c>
      <c r="C82">
        <v>15.38</v>
      </c>
      <c r="D82">
        <v>47</v>
      </c>
      <c r="E82">
        <v>10</v>
      </c>
      <c r="F82">
        <v>10</v>
      </c>
      <c r="G82">
        <v>1</v>
      </c>
      <c r="H82">
        <v>1</v>
      </c>
      <c r="I82" s="6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1</v>
      </c>
      <c r="P82" s="7">
        <v>1</v>
      </c>
      <c r="Q82">
        <v>1</v>
      </c>
      <c r="R82">
        <v>1</v>
      </c>
      <c r="S82">
        <v>1</v>
      </c>
      <c r="T82">
        <v>1</v>
      </c>
      <c r="U82">
        <v>1</v>
      </c>
      <c r="V82" s="6">
        <v>1</v>
      </c>
      <c r="W82">
        <v>1</v>
      </c>
      <c r="X82">
        <v>0</v>
      </c>
      <c r="Y82">
        <v>1</v>
      </c>
      <c r="Z82">
        <v>1</v>
      </c>
      <c r="AA82" s="7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s="19" t="str">
        <f>'Categories Report'!$A$6</f>
        <v>Category 1</v>
      </c>
      <c r="AL82" s="19" t="str">
        <f>'Categories Report_0'!$A$6</f>
        <v>Category 1</v>
      </c>
    </row>
    <row r="83" spans="1:38">
      <c r="A83" t="s">
        <v>113</v>
      </c>
      <c r="B83" s="9" t="s">
        <v>320</v>
      </c>
      <c r="C83">
        <v>15.38</v>
      </c>
      <c r="D83">
        <v>49</v>
      </c>
      <c r="E83">
        <v>10</v>
      </c>
      <c r="F83">
        <v>10</v>
      </c>
      <c r="G83">
        <v>1</v>
      </c>
      <c r="H83">
        <v>1</v>
      </c>
      <c r="I83" s="6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 s="7">
        <v>1</v>
      </c>
      <c r="Q83">
        <v>1</v>
      </c>
      <c r="R83">
        <v>1</v>
      </c>
      <c r="S83">
        <v>1</v>
      </c>
      <c r="T83">
        <v>1</v>
      </c>
      <c r="U83">
        <v>1</v>
      </c>
      <c r="V83" s="6">
        <v>1</v>
      </c>
      <c r="W83">
        <v>1</v>
      </c>
      <c r="X83">
        <v>1</v>
      </c>
      <c r="Y83">
        <v>1</v>
      </c>
      <c r="Z83">
        <v>1</v>
      </c>
      <c r="AA83" s="7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s="19" t="str">
        <f>'Categories Report'!$A$6</f>
        <v>Category 1</v>
      </c>
      <c r="AL83" s="19" t="str">
        <f>'Categories Report_0'!$A$6</f>
        <v>Category 1</v>
      </c>
    </row>
    <row r="84" spans="1:38">
      <c r="A84" t="s">
        <v>89</v>
      </c>
      <c r="B84" s="9" t="s">
        <v>319</v>
      </c>
      <c r="C84">
        <v>15.39</v>
      </c>
      <c r="D84">
        <v>50</v>
      </c>
      <c r="E84">
        <v>10</v>
      </c>
      <c r="F84">
        <v>10</v>
      </c>
      <c r="G84">
        <v>1</v>
      </c>
      <c r="H84">
        <v>1</v>
      </c>
      <c r="I84" s="6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7">
        <v>1</v>
      </c>
      <c r="Q84">
        <v>1</v>
      </c>
      <c r="R84">
        <v>1</v>
      </c>
      <c r="S84">
        <v>1</v>
      </c>
      <c r="T84">
        <v>1</v>
      </c>
      <c r="U84">
        <v>1</v>
      </c>
      <c r="V84" s="6">
        <v>1</v>
      </c>
      <c r="W84">
        <v>1</v>
      </c>
      <c r="X84">
        <v>1</v>
      </c>
      <c r="Y84">
        <v>1</v>
      </c>
      <c r="Z84">
        <v>1</v>
      </c>
      <c r="AA84" s="7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s="19" t="str">
        <f>'Categories Report'!$A$6</f>
        <v>Category 1</v>
      </c>
      <c r="AL84" s="19" t="str">
        <f>'Categories Report_0'!$A$6</f>
        <v>Category 1</v>
      </c>
    </row>
    <row r="85" spans="1:38">
      <c r="A85" t="s">
        <v>63</v>
      </c>
      <c r="B85" s="9" t="s">
        <v>319</v>
      </c>
      <c r="C85">
        <v>15.44</v>
      </c>
      <c r="D85">
        <v>25</v>
      </c>
      <c r="E85">
        <v>10</v>
      </c>
      <c r="F85">
        <v>1</v>
      </c>
      <c r="G85">
        <v>1</v>
      </c>
      <c r="H85">
        <v>1</v>
      </c>
      <c r="I85" s="6">
        <v>0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 s="7">
        <v>0</v>
      </c>
      <c r="Q85">
        <v>0</v>
      </c>
      <c r="R85">
        <v>1</v>
      </c>
      <c r="S85">
        <v>1</v>
      </c>
      <c r="T85">
        <v>0</v>
      </c>
      <c r="U85">
        <v>1</v>
      </c>
      <c r="V85" s="6">
        <v>0</v>
      </c>
      <c r="W85">
        <v>1</v>
      </c>
      <c r="X85">
        <v>1</v>
      </c>
      <c r="Y85">
        <v>0</v>
      </c>
      <c r="Z85">
        <v>1</v>
      </c>
      <c r="AA85" s="7">
        <v>1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 s="19" t="str">
        <f>'Categories Report'!$A$8</f>
        <v>Category 3</v>
      </c>
      <c r="AL85" s="19" t="str">
        <f>'Categories Report_0'!$A$8</f>
        <v>Category 3</v>
      </c>
    </row>
    <row r="86" spans="1:38">
      <c r="A86" t="s">
        <v>107</v>
      </c>
      <c r="B86" s="9" t="s">
        <v>320</v>
      </c>
      <c r="C86">
        <v>16.100000000000001</v>
      </c>
      <c r="D86">
        <v>49</v>
      </c>
      <c r="E86">
        <v>10</v>
      </c>
      <c r="F86">
        <v>10</v>
      </c>
      <c r="G86">
        <v>1</v>
      </c>
      <c r="H86">
        <v>1</v>
      </c>
      <c r="I86" s="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7">
        <v>1</v>
      </c>
      <c r="Q86">
        <v>1</v>
      </c>
      <c r="R86">
        <v>1</v>
      </c>
      <c r="S86">
        <v>1</v>
      </c>
      <c r="T86">
        <v>1</v>
      </c>
      <c r="U86">
        <v>1</v>
      </c>
      <c r="V86" s="6">
        <v>1</v>
      </c>
      <c r="W86">
        <v>1</v>
      </c>
      <c r="X86">
        <v>1</v>
      </c>
      <c r="Y86">
        <v>1</v>
      </c>
      <c r="Z86">
        <v>1</v>
      </c>
      <c r="AA86" s="7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 s="19" t="str">
        <f>'Categories Report'!$A$6</f>
        <v>Category 1</v>
      </c>
      <c r="AL86" s="19" t="str">
        <f>'Categories Report_0'!$A$6</f>
        <v>Category 1</v>
      </c>
    </row>
    <row r="87" spans="1:38">
      <c r="A87" t="s">
        <v>194</v>
      </c>
      <c r="B87" s="9" t="s">
        <v>320</v>
      </c>
      <c r="C87">
        <v>16.14</v>
      </c>
      <c r="D87">
        <v>48</v>
      </c>
      <c r="E87">
        <v>10</v>
      </c>
      <c r="F87">
        <v>10</v>
      </c>
      <c r="G87">
        <v>1</v>
      </c>
      <c r="H87">
        <v>1</v>
      </c>
      <c r="I87" s="6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7">
        <v>1</v>
      </c>
      <c r="Q87">
        <v>1</v>
      </c>
      <c r="R87">
        <v>1</v>
      </c>
      <c r="S87">
        <v>1</v>
      </c>
      <c r="T87">
        <v>1</v>
      </c>
      <c r="U87">
        <v>1</v>
      </c>
      <c r="V87" s="6">
        <v>1</v>
      </c>
      <c r="W87">
        <v>1</v>
      </c>
      <c r="X87">
        <v>1</v>
      </c>
      <c r="Y87">
        <v>1</v>
      </c>
      <c r="Z87">
        <v>1</v>
      </c>
      <c r="AA87" s="7">
        <v>0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 s="19" t="str">
        <f>'Categories Report'!$A$6</f>
        <v>Category 1</v>
      </c>
      <c r="AL87" s="19" t="str">
        <f>'Categories Report_0'!$A$6</f>
        <v>Category 1</v>
      </c>
    </row>
    <row r="88" spans="1:38">
      <c r="A88" t="s">
        <v>56</v>
      </c>
      <c r="B88" s="9" t="s">
        <v>319</v>
      </c>
      <c r="C88">
        <v>16.16</v>
      </c>
      <c r="D88">
        <v>48</v>
      </c>
      <c r="E88">
        <v>10</v>
      </c>
      <c r="F88">
        <v>10</v>
      </c>
      <c r="G88">
        <v>1</v>
      </c>
      <c r="H88">
        <v>1</v>
      </c>
      <c r="I88" s="6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7">
        <v>1</v>
      </c>
      <c r="Q88">
        <v>1</v>
      </c>
      <c r="R88">
        <v>1</v>
      </c>
      <c r="S88">
        <v>1</v>
      </c>
      <c r="T88">
        <v>1</v>
      </c>
      <c r="U88">
        <v>1</v>
      </c>
      <c r="V88" s="6">
        <v>0</v>
      </c>
      <c r="W88">
        <v>1</v>
      </c>
      <c r="X88">
        <v>1</v>
      </c>
      <c r="Y88">
        <v>1</v>
      </c>
      <c r="Z88">
        <v>1</v>
      </c>
      <c r="AA88" s="7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 s="19" t="str">
        <f>'Categories Report'!$A$6</f>
        <v>Category 1</v>
      </c>
      <c r="AL88" s="19" t="str">
        <f>'Categories Report_0'!$A$6</f>
        <v>Category 1</v>
      </c>
    </row>
    <row r="89" spans="1:38">
      <c r="A89" t="s">
        <v>91</v>
      </c>
      <c r="B89" s="9" t="s">
        <v>319</v>
      </c>
      <c r="C89">
        <v>16.23</v>
      </c>
      <c r="D89">
        <v>49</v>
      </c>
      <c r="E89">
        <v>10</v>
      </c>
      <c r="F89">
        <v>10</v>
      </c>
      <c r="G89">
        <v>1</v>
      </c>
      <c r="H89">
        <v>1</v>
      </c>
      <c r="I89" s="6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 s="7">
        <v>1</v>
      </c>
      <c r="Q89">
        <v>1</v>
      </c>
      <c r="R89">
        <v>1</v>
      </c>
      <c r="S89">
        <v>1</v>
      </c>
      <c r="T89">
        <v>1</v>
      </c>
      <c r="U89">
        <v>1</v>
      </c>
      <c r="V89" s="6">
        <v>1</v>
      </c>
      <c r="W89">
        <v>1</v>
      </c>
      <c r="X89">
        <v>1</v>
      </c>
      <c r="Y89">
        <v>1</v>
      </c>
      <c r="Z89">
        <v>1</v>
      </c>
      <c r="AA89" s="7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s="19" t="str">
        <f>'Categories Report'!$A$6</f>
        <v>Category 1</v>
      </c>
      <c r="AL89" s="19" t="str">
        <f>'Categories Report_0'!$A$6</f>
        <v>Category 1</v>
      </c>
    </row>
    <row r="90" spans="1:38">
      <c r="A90" t="s">
        <v>156</v>
      </c>
      <c r="B90" s="9" t="s">
        <v>320</v>
      </c>
      <c r="C90">
        <v>16.59</v>
      </c>
      <c r="D90">
        <v>47</v>
      </c>
      <c r="E90">
        <v>10</v>
      </c>
      <c r="F90">
        <v>9</v>
      </c>
      <c r="G90">
        <v>1</v>
      </c>
      <c r="H90">
        <v>1</v>
      </c>
      <c r="I90" s="6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7">
        <v>1</v>
      </c>
      <c r="Q90">
        <v>1</v>
      </c>
      <c r="R90">
        <v>1</v>
      </c>
      <c r="S90">
        <v>1</v>
      </c>
      <c r="T90">
        <v>1</v>
      </c>
      <c r="U90">
        <v>1</v>
      </c>
      <c r="V90" s="6">
        <v>1</v>
      </c>
      <c r="W90">
        <v>1</v>
      </c>
      <c r="X90">
        <v>1</v>
      </c>
      <c r="Y90">
        <v>1</v>
      </c>
      <c r="Z90">
        <v>1</v>
      </c>
      <c r="AA90" s="7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K90" s="19" t="str">
        <f>'Categories Report'!$A$6</f>
        <v>Category 1</v>
      </c>
      <c r="AL90" s="19" t="str">
        <f>'Categories Report_0'!$A$6</f>
        <v>Category 1</v>
      </c>
    </row>
    <row r="91" spans="1:38">
      <c r="A91" t="s">
        <v>99</v>
      </c>
      <c r="B91" s="9" t="s">
        <v>319</v>
      </c>
      <c r="C91">
        <v>17.489999999999998</v>
      </c>
      <c r="D91">
        <v>31</v>
      </c>
      <c r="E91">
        <v>6</v>
      </c>
      <c r="F91">
        <v>8</v>
      </c>
      <c r="G91">
        <v>1</v>
      </c>
      <c r="H91">
        <v>0</v>
      </c>
      <c r="I91" s="6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 s="7">
        <v>0</v>
      </c>
      <c r="Q91">
        <v>0</v>
      </c>
      <c r="R91">
        <v>0</v>
      </c>
      <c r="S91">
        <v>1</v>
      </c>
      <c r="T91">
        <v>1</v>
      </c>
      <c r="U91">
        <v>1</v>
      </c>
      <c r="V91" s="6">
        <v>1</v>
      </c>
      <c r="W91">
        <v>1</v>
      </c>
      <c r="X91">
        <v>1</v>
      </c>
      <c r="Y91">
        <v>1</v>
      </c>
      <c r="Z91">
        <v>1</v>
      </c>
      <c r="AA91" s="7">
        <v>1</v>
      </c>
      <c r="AB91">
        <v>0</v>
      </c>
      <c r="AC91">
        <v>1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  <c r="AK91" s="19" t="str">
        <f>'Categories Report'!$A$8</f>
        <v>Category 3</v>
      </c>
      <c r="AL91" s="19" t="str">
        <f>'Categories Report_0'!$A$8</f>
        <v>Category 3</v>
      </c>
    </row>
    <row r="92" spans="1:38">
      <c r="A92" t="s">
        <v>94</v>
      </c>
      <c r="B92" s="9" t="s">
        <v>319</v>
      </c>
      <c r="C92">
        <v>17.510000000000002</v>
      </c>
      <c r="D92">
        <v>50</v>
      </c>
      <c r="E92">
        <v>10</v>
      </c>
      <c r="F92">
        <v>10</v>
      </c>
      <c r="G92">
        <v>1</v>
      </c>
      <c r="H92">
        <v>1</v>
      </c>
      <c r="I92" s="6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7">
        <v>1</v>
      </c>
      <c r="Q92">
        <v>1</v>
      </c>
      <c r="R92">
        <v>1</v>
      </c>
      <c r="S92">
        <v>1</v>
      </c>
      <c r="T92">
        <v>1</v>
      </c>
      <c r="U92">
        <v>1</v>
      </c>
      <c r="V92" s="6">
        <v>1</v>
      </c>
      <c r="W92">
        <v>1</v>
      </c>
      <c r="X92">
        <v>1</v>
      </c>
      <c r="Y92">
        <v>1</v>
      </c>
      <c r="Z92">
        <v>1</v>
      </c>
      <c r="AA92" s="7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s="19" t="str">
        <f>'Categories Report'!$A$6</f>
        <v>Category 1</v>
      </c>
      <c r="AL92" s="19" t="str">
        <f>'Categories Report_0'!$A$6</f>
        <v>Category 1</v>
      </c>
    </row>
    <row r="93" spans="1:38">
      <c r="A93" t="s">
        <v>80</v>
      </c>
      <c r="B93" s="9" t="s">
        <v>320</v>
      </c>
      <c r="C93">
        <v>17.559999999999999</v>
      </c>
      <c r="D93">
        <v>45</v>
      </c>
      <c r="E93">
        <v>10</v>
      </c>
      <c r="F93">
        <v>10</v>
      </c>
      <c r="G93">
        <v>1</v>
      </c>
      <c r="H93">
        <v>1</v>
      </c>
      <c r="I93" s="6">
        <v>1</v>
      </c>
      <c r="J93">
        <v>1</v>
      </c>
      <c r="K93">
        <v>0</v>
      </c>
      <c r="L93">
        <v>1</v>
      </c>
      <c r="M93">
        <v>0</v>
      </c>
      <c r="N93">
        <v>1</v>
      </c>
      <c r="O93">
        <v>1</v>
      </c>
      <c r="P93" s="7">
        <v>1</v>
      </c>
      <c r="Q93">
        <v>1</v>
      </c>
      <c r="R93">
        <v>1</v>
      </c>
      <c r="S93">
        <v>1</v>
      </c>
      <c r="T93">
        <v>1</v>
      </c>
      <c r="U93">
        <v>1</v>
      </c>
      <c r="V93" s="6">
        <v>1</v>
      </c>
      <c r="W93">
        <v>1</v>
      </c>
      <c r="X93">
        <v>1</v>
      </c>
      <c r="Y93">
        <v>1</v>
      </c>
      <c r="Z93">
        <v>1</v>
      </c>
      <c r="AA93" s="7">
        <v>1</v>
      </c>
      <c r="AB93">
        <v>1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1</v>
      </c>
      <c r="AK93" s="19" t="str">
        <f>'Categories Report'!$A$7</f>
        <v>Category 2</v>
      </c>
      <c r="AL93" s="19" t="str">
        <f>'Categories Report_0'!$A$7</f>
        <v>Category 2</v>
      </c>
    </row>
    <row r="94" spans="1:38">
      <c r="A94" t="s">
        <v>96</v>
      </c>
      <c r="B94" s="9" t="s">
        <v>320</v>
      </c>
      <c r="C94">
        <v>17.600000000000001</v>
      </c>
      <c r="D94">
        <v>45</v>
      </c>
      <c r="E94">
        <v>10</v>
      </c>
      <c r="F94">
        <v>10</v>
      </c>
      <c r="G94">
        <v>1</v>
      </c>
      <c r="H94">
        <v>0</v>
      </c>
      <c r="I94" s="6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 s="7">
        <v>0</v>
      </c>
      <c r="Q94">
        <v>1</v>
      </c>
      <c r="R94">
        <v>1</v>
      </c>
      <c r="S94">
        <v>1</v>
      </c>
      <c r="T94">
        <v>1</v>
      </c>
      <c r="U94">
        <v>1</v>
      </c>
      <c r="V94" s="6">
        <v>1</v>
      </c>
      <c r="W94">
        <v>1</v>
      </c>
      <c r="X94">
        <v>1</v>
      </c>
      <c r="Y94">
        <v>1</v>
      </c>
      <c r="Z94">
        <v>1</v>
      </c>
      <c r="AA94" s="7">
        <v>1</v>
      </c>
      <c r="AB94">
        <v>1</v>
      </c>
      <c r="AC94">
        <v>0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s="19" t="str">
        <f>'Categories Report'!$A$7</f>
        <v>Category 2</v>
      </c>
      <c r="AL94" s="19" t="str">
        <f>'Categories Report_0'!$A$7</f>
        <v>Category 2</v>
      </c>
    </row>
    <row r="95" spans="1:38">
      <c r="A95" t="s">
        <v>157</v>
      </c>
      <c r="B95" s="9" t="s">
        <v>319</v>
      </c>
      <c r="C95">
        <v>18.100000000000001</v>
      </c>
      <c r="D95">
        <v>44</v>
      </c>
      <c r="E95">
        <v>10</v>
      </c>
      <c r="F95">
        <v>10</v>
      </c>
      <c r="G95">
        <v>1</v>
      </c>
      <c r="H95">
        <v>1</v>
      </c>
      <c r="I95" s="6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 s="7">
        <v>1</v>
      </c>
      <c r="Q95">
        <v>1</v>
      </c>
      <c r="R95">
        <v>1</v>
      </c>
      <c r="S95">
        <v>1</v>
      </c>
      <c r="T95">
        <v>0</v>
      </c>
      <c r="U95">
        <v>1</v>
      </c>
      <c r="V95" s="6">
        <v>1</v>
      </c>
      <c r="W95">
        <v>1</v>
      </c>
      <c r="X95">
        <v>1</v>
      </c>
      <c r="Y95">
        <v>1</v>
      </c>
      <c r="Z95">
        <v>1</v>
      </c>
      <c r="AA95" s="7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0</v>
      </c>
      <c r="AK95" s="19" t="str">
        <f>'Categories Report'!$A$7</f>
        <v>Category 2</v>
      </c>
      <c r="AL95" s="19" t="str">
        <f>'Categories Report_0'!$A$7</f>
        <v>Category 2</v>
      </c>
    </row>
    <row r="96" spans="1:38">
      <c r="A96" t="s">
        <v>100</v>
      </c>
      <c r="B96" s="9" t="s">
        <v>319</v>
      </c>
      <c r="C96">
        <v>18.13</v>
      </c>
      <c r="D96">
        <v>26</v>
      </c>
      <c r="E96">
        <v>6</v>
      </c>
      <c r="F96">
        <v>2</v>
      </c>
      <c r="G96">
        <v>0</v>
      </c>
      <c r="H96">
        <v>0</v>
      </c>
      <c r="I96" s="6">
        <v>0</v>
      </c>
      <c r="J96">
        <v>0</v>
      </c>
      <c r="K96">
        <v>0</v>
      </c>
      <c r="L96">
        <v>1</v>
      </c>
      <c r="M96">
        <v>1</v>
      </c>
      <c r="N96">
        <v>0</v>
      </c>
      <c r="O96">
        <v>0</v>
      </c>
      <c r="P96" s="7">
        <v>1</v>
      </c>
      <c r="Q96">
        <v>0</v>
      </c>
      <c r="R96">
        <v>0</v>
      </c>
      <c r="S96">
        <v>1</v>
      </c>
      <c r="T96">
        <v>1</v>
      </c>
      <c r="U96">
        <v>1</v>
      </c>
      <c r="V96" s="6">
        <v>1</v>
      </c>
      <c r="W96">
        <v>0</v>
      </c>
      <c r="X96">
        <v>1</v>
      </c>
      <c r="Y96">
        <v>0</v>
      </c>
      <c r="Z96">
        <v>1</v>
      </c>
      <c r="AA96" s="7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1</v>
      </c>
      <c r="AH96">
        <v>1</v>
      </c>
      <c r="AI96">
        <v>1</v>
      </c>
      <c r="AJ96">
        <v>1</v>
      </c>
      <c r="AK96" s="19" t="str">
        <f>'Categories Report'!$A$8</f>
        <v>Category 3</v>
      </c>
      <c r="AL96" s="19" t="str">
        <f>'Categories Report_0'!$A$8</f>
        <v>Category 3</v>
      </c>
    </row>
    <row r="97" spans="1:38">
      <c r="A97" t="s">
        <v>82</v>
      </c>
      <c r="B97" s="9" t="s">
        <v>319</v>
      </c>
      <c r="C97">
        <v>18.25</v>
      </c>
      <c r="D97">
        <v>47</v>
      </c>
      <c r="E97">
        <v>10</v>
      </c>
      <c r="F97">
        <v>9</v>
      </c>
      <c r="G97">
        <v>1</v>
      </c>
      <c r="H97">
        <v>1</v>
      </c>
      <c r="I97" s="6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7">
        <v>1</v>
      </c>
      <c r="Q97">
        <v>1</v>
      </c>
      <c r="R97">
        <v>1</v>
      </c>
      <c r="S97">
        <v>1</v>
      </c>
      <c r="T97">
        <v>1</v>
      </c>
      <c r="U97">
        <v>1</v>
      </c>
      <c r="V97" s="6">
        <v>1</v>
      </c>
      <c r="W97">
        <v>1</v>
      </c>
      <c r="X97">
        <v>1</v>
      </c>
      <c r="Y97">
        <v>1</v>
      </c>
      <c r="Z97">
        <v>1</v>
      </c>
      <c r="AA97" s="7">
        <v>1</v>
      </c>
      <c r="AB97">
        <v>1</v>
      </c>
      <c r="AC97">
        <v>1</v>
      </c>
      <c r="AD97">
        <v>1</v>
      </c>
      <c r="AE97">
        <v>0</v>
      </c>
      <c r="AF97">
        <v>1</v>
      </c>
      <c r="AG97">
        <v>0</v>
      </c>
      <c r="AH97">
        <v>1</v>
      </c>
      <c r="AI97">
        <v>1</v>
      </c>
      <c r="AJ97">
        <v>1</v>
      </c>
      <c r="AK97" s="19" t="str">
        <f>'Categories Report'!$A$6</f>
        <v>Category 1</v>
      </c>
      <c r="AL97" s="19" t="str">
        <f>'Categories Report_0'!$A$6</f>
        <v>Category 1</v>
      </c>
    </row>
    <row r="98" spans="1:38">
      <c r="A98" t="s">
        <v>123</v>
      </c>
      <c r="B98" s="9" t="s">
        <v>319</v>
      </c>
      <c r="C98">
        <v>18.27</v>
      </c>
      <c r="D98">
        <v>33</v>
      </c>
      <c r="E98">
        <v>10</v>
      </c>
      <c r="F98">
        <v>8</v>
      </c>
      <c r="G98">
        <v>0</v>
      </c>
      <c r="H98">
        <v>0</v>
      </c>
      <c r="I98" s="6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 s="7">
        <v>1</v>
      </c>
      <c r="Q98">
        <v>1</v>
      </c>
      <c r="R98">
        <v>0</v>
      </c>
      <c r="S98">
        <v>1</v>
      </c>
      <c r="T98">
        <v>1</v>
      </c>
      <c r="U98">
        <v>1</v>
      </c>
      <c r="V98" s="6">
        <v>0</v>
      </c>
      <c r="W98">
        <v>0</v>
      </c>
      <c r="X98">
        <v>1</v>
      </c>
      <c r="Y98">
        <v>0</v>
      </c>
      <c r="Z98">
        <v>0</v>
      </c>
      <c r="AA98" s="7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 s="19" t="str">
        <f>'Categories Report'!$A$8</f>
        <v>Category 3</v>
      </c>
      <c r="AL98" s="19" t="str">
        <f>'Categories Report_0'!$A$8</f>
        <v>Category 3</v>
      </c>
    </row>
    <row r="99" spans="1:38">
      <c r="A99" t="s">
        <v>135</v>
      </c>
      <c r="B99" s="9" t="s">
        <v>320</v>
      </c>
      <c r="C99">
        <v>19.13</v>
      </c>
      <c r="D99">
        <v>43</v>
      </c>
      <c r="E99">
        <v>4</v>
      </c>
      <c r="F99">
        <v>10</v>
      </c>
      <c r="G99">
        <v>1</v>
      </c>
      <c r="H99">
        <v>1</v>
      </c>
      <c r="I99" s="6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 s="7">
        <v>1</v>
      </c>
      <c r="Q99">
        <v>1</v>
      </c>
      <c r="R99">
        <v>1</v>
      </c>
      <c r="S99">
        <v>1</v>
      </c>
      <c r="T99">
        <v>1</v>
      </c>
      <c r="U99">
        <v>1</v>
      </c>
      <c r="V99" s="6">
        <v>1</v>
      </c>
      <c r="W99">
        <v>1</v>
      </c>
      <c r="X99">
        <v>1</v>
      </c>
      <c r="Y99">
        <v>1</v>
      </c>
      <c r="Z99">
        <v>1</v>
      </c>
      <c r="AA99" s="7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s="19" t="str">
        <f>'Categories Report'!$A$7</f>
        <v>Category 2</v>
      </c>
      <c r="AL99" s="19" t="str">
        <f>'Categories Report_0'!$A$7</f>
        <v>Category 2</v>
      </c>
    </row>
    <row r="100" spans="1:38">
      <c r="A100" t="s">
        <v>112</v>
      </c>
      <c r="B100" s="9" t="s">
        <v>319</v>
      </c>
      <c r="C100">
        <v>19.22</v>
      </c>
      <c r="D100">
        <v>40</v>
      </c>
      <c r="E100">
        <v>10</v>
      </c>
      <c r="F100">
        <v>10</v>
      </c>
      <c r="G100">
        <v>1</v>
      </c>
      <c r="H100">
        <v>1</v>
      </c>
      <c r="I100" s="6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 s="7">
        <v>1</v>
      </c>
      <c r="Q100">
        <v>0</v>
      </c>
      <c r="R100">
        <v>1</v>
      </c>
      <c r="S100">
        <v>1</v>
      </c>
      <c r="T100">
        <v>0</v>
      </c>
      <c r="U100">
        <v>1</v>
      </c>
      <c r="V100" s="6">
        <v>0</v>
      </c>
      <c r="W100">
        <v>1</v>
      </c>
      <c r="X100">
        <v>0</v>
      </c>
      <c r="Y100">
        <v>1</v>
      </c>
      <c r="Z100">
        <v>1</v>
      </c>
      <c r="AA100" s="7">
        <v>1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1</v>
      </c>
      <c r="AI100">
        <v>1</v>
      </c>
      <c r="AJ100">
        <v>0</v>
      </c>
      <c r="AK100" s="19" t="str">
        <f>'Categories Report'!$A$10</f>
        <v>Category 5</v>
      </c>
      <c r="AL100" s="19" t="str">
        <f>'Categories Report_0'!$A$7</f>
        <v>Category 2</v>
      </c>
    </row>
    <row r="101" spans="1:38">
      <c r="A101" t="s">
        <v>127</v>
      </c>
      <c r="B101" s="9" t="s">
        <v>319</v>
      </c>
      <c r="C101">
        <v>19.29</v>
      </c>
      <c r="D101">
        <v>46</v>
      </c>
      <c r="E101">
        <v>10</v>
      </c>
      <c r="F101">
        <v>9</v>
      </c>
      <c r="G101">
        <v>1</v>
      </c>
      <c r="H101">
        <v>1</v>
      </c>
      <c r="I101" s="6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7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 s="6">
        <v>1</v>
      </c>
      <c r="W101">
        <v>1</v>
      </c>
      <c r="X101">
        <v>1</v>
      </c>
      <c r="Y101">
        <v>1</v>
      </c>
      <c r="Z101">
        <v>1</v>
      </c>
      <c r="AA101" s="7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 s="19" t="str">
        <f>'Categories Report'!$A$7</f>
        <v>Category 2</v>
      </c>
      <c r="AL101" s="19" t="str">
        <f>'Categories Report_0'!$A$7</f>
        <v>Category 2</v>
      </c>
    </row>
    <row r="102" spans="1:38">
      <c r="A102" t="s">
        <v>93</v>
      </c>
      <c r="B102" s="9" t="s">
        <v>319</v>
      </c>
      <c r="C102">
        <v>19.43</v>
      </c>
      <c r="D102">
        <v>47</v>
      </c>
      <c r="E102">
        <v>10</v>
      </c>
      <c r="F102">
        <v>10</v>
      </c>
      <c r="G102">
        <v>1</v>
      </c>
      <c r="H102">
        <v>1</v>
      </c>
      <c r="I102" s="6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 s="7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 s="6">
        <v>1</v>
      </c>
      <c r="W102">
        <v>1</v>
      </c>
      <c r="X102">
        <v>1</v>
      </c>
      <c r="Y102">
        <v>1</v>
      </c>
      <c r="Z102">
        <v>1</v>
      </c>
      <c r="AA102" s="7">
        <v>1</v>
      </c>
      <c r="AB102">
        <v>1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1</v>
      </c>
      <c r="AK102" s="19" t="str">
        <f>'Categories Report'!$A$6</f>
        <v>Category 1</v>
      </c>
      <c r="AL102" s="19" t="str">
        <f>'Categories Report_0'!$A$6</f>
        <v>Category 1</v>
      </c>
    </row>
    <row r="103" spans="1:38">
      <c r="A103" t="s">
        <v>166</v>
      </c>
      <c r="B103" s="9" t="s">
        <v>319</v>
      </c>
      <c r="C103">
        <v>20.32</v>
      </c>
      <c r="D103">
        <v>49</v>
      </c>
      <c r="E103">
        <v>10</v>
      </c>
      <c r="F103">
        <v>9</v>
      </c>
      <c r="G103">
        <v>1</v>
      </c>
      <c r="H103">
        <v>1</v>
      </c>
      <c r="I103" s="6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7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 s="6">
        <v>1</v>
      </c>
      <c r="W103">
        <v>1</v>
      </c>
      <c r="X103">
        <v>1</v>
      </c>
      <c r="Y103">
        <v>1</v>
      </c>
      <c r="Z103">
        <v>1</v>
      </c>
      <c r="AA103" s="7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s="19" t="str">
        <f>'Categories Report'!$A$6</f>
        <v>Category 1</v>
      </c>
      <c r="AL103" s="19" t="str">
        <f>'Categories Report_0'!$A$6</f>
        <v>Category 1</v>
      </c>
    </row>
    <row r="104" spans="1:38">
      <c r="A104" t="s">
        <v>184</v>
      </c>
      <c r="B104" s="9" t="s">
        <v>319</v>
      </c>
      <c r="C104">
        <v>20.32</v>
      </c>
      <c r="D104">
        <v>47</v>
      </c>
      <c r="E104">
        <v>10</v>
      </c>
      <c r="F104">
        <v>10</v>
      </c>
      <c r="G104">
        <v>1</v>
      </c>
      <c r="H104">
        <v>1</v>
      </c>
      <c r="I104" s="6">
        <v>0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7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 s="6">
        <v>1</v>
      </c>
      <c r="W104">
        <v>1</v>
      </c>
      <c r="X104">
        <v>1</v>
      </c>
      <c r="Y104">
        <v>1</v>
      </c>
      <c r="Z104">
        <v>1</v>
      </c>
      <c r="AA104" s="7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0</v>
      </c>
      <c r="AJ104">
        <v>1</v>
      </c>
      <c r="AK104" s="19" t="str">
        <f>'Categories Report'!$A$6</f>
        <v>Category 1</v>
      </c>
      <c r="AL104" s="19" t="str">
        <f>'Categories Report_0'!$A$6</f>
        <v>Category 1</v>
      </c>
    </row>
    <row r="105" spans="1:38">
      <c r="A105" t="s">
        <v>66</v>
      </c>
      <c r="B105" s="9" t="s">
        <v>320</v>
      </c>
      <c r="C105">
        <v>20.5</v>
      </c>
      <c r="D105">
        <v>46</v>
      </c>
      <c r="E105">
        <v>10</v>
      </c>
      <c r="F105">
        <v>10</v>
      </c>
      <c r="G105">
        <v>1</v>
      </c>
      <c r="H105">
        <v>1</v>
      </c>
      <c r="I105" s="6">
        <v>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1</v>
      </c>
      <c r="P105" s="7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 s="6">
        <v>1</v>
      </c>
      <c r="W105">
        <v>1</v>
      </c>
      <c r="X105">
        <v>1</v>
      </c>
      <c r="Y105">
        <v>1</v>
      </c>
      <c r="Z105">
        <v>1</v>
      </c>
      <c r="AA105" s="7">
        <v>1</v>
      </c>
      <c r="AB105">
        <v>1</v>
      </c>
      <c r="AC105">
        <v>1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1</v>
      </c>
      <c r="AK105" s="19" t="str">
        <f>'Categories Report'!$A$7</f>
        <v>Category 2</v>
      </c>
      <c r="AL105" s="19" t="str">
        <f>'Categories Report_0'!$A$7</f>
        <v>Category 2</v>
      </c>
    </row>
    <row r="106" spans="1:38">
      <c r="A106" t="s">
        <v>162</v>
      </c>
      <c r="B106" s="9" t="s">
        <v>320</v>
      </c>
      <c r="C106">
        <v>20.59</v>
      </c>
      <c r="D106">
        <v>50</v>
      </c>
      <c r="E106">
        <v>10</v>
      </c>
      <c r="F106">
        <v>10</v>
      </c>
      <c r="G106">
        <v>1</v>
      </c>
      <c r="H106">
        <v>1</v>
      </c>
      <c r="I106" s="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7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 s="6">
        <v>1</v>
      </c>
      <c r="W106">
        <v>1</v>
      </c>
      <c r="X106">
        <v>1</v>
      </c>
      <c r="Y106">
        <v>1</v>
      </c>
      <c r="Z106">
        <v>1</v>
      </c>
      <c r="AA106" s="7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s="19" t="str">
        <f>'Categories Report'!$A$6</f>
        <v>Category 1</v>
      </c>
      <c r="AL106" s="19" t="str">
        <f>'Categories Report_0'!$A$6</f>
        <v>Category 1</v>
      </c>
    </row>
    <row r="107" spans="1:38">
      <c r="A107" t="s">
        <v>181</v>
      </c>
      <c r="B107" s="9" t="s">
        <v>320</v>
      </c>
      <c r="C107">
        <v>20.59</v>
      </c>
      <c r="D107">
        <v>50</v>
      </c>
      <c r="E107">
        <v>10</v>
      </c>
      <c r="F107">
        <v>10</v>
      </c>
      <c r="G107">
        <v>1</v>
      </c>
      <c r="H107">
        <v>1</v>
      </c>
      <c r="I107" s="6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s="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 s="6">
        <v>1</v>
      </c>
      <c r="W107">
        <v>1</v>
      </c>
      <c r="X107">
        <v>1</v>
      </c>
      <c r="Y107">
        <v>1</v>
      </c>
      <c r="Z107">
        <v>1</v>
      </c>
      <c r="AA107" s="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s="19" t="str">
        <f>'Categories Report'!$A$6</f>
        <v>Category 1</v>
      </c>
      <c r="AL107" s="19" t="str">
        <f>'Categories Report_0'!$A$6</f>
        <v>Category 1</v>
      </c>
    </row>
    <row r="108" spans="1:38">
      <c r="A108" t="s">
        <v>142</v>
      </c>
      <c r="B108" s="9" t="s">
        <v>319</v>
      </c>
      <c r="C108">
        <v>21.4</v>
      </c>
      <c r="D108">
        <v>16</v>
      </c>
      <c r="E108">
        <v>2</v>
      </c>
      <c r="F108">
        <v>1</v>
      </c>
      <c r="G108">
        <v>0</v>
      </c>
      <c r="H108">
        <v>0</v>
      </c>
      <c r="I108" s="6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 s="7">
        <v>0</v>
      </c>
      <c r="Q108">
        <v>1</v>
      </c>
      <c r="R108">
        <v>0</v>
      </c>
      <c r="S108">
        <v>1</v>
      </c>
      <c r="T108">
        <v>1</v>
      </c>
      <c r="U108">
        <v>0</v>
      </c>
      <c r="V108" s="6">
        <v>0</v>
      </c>
      <c r="W108">
        <v>1</v>
      </c>
      <c r="X108">
        <v>0</v>
      </c>
      <c r="Y108">
        <v>0</v>
      </c>
      <c r="Z108">
        <v>1</v>
      </c>
      <c r="AA108" s="7">
        <v>1</v>
      </c>
      <c r="AB108">
        <v>1</v>
      </c>
      <c r="AC108">
        <v>1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 s="19" t="str">
        <f>'Categories Report'!$A$8</f>
        <v>Category 3</v>
      </c>
      <c r="AL108" s="19" t="str">
        <f>'Categories Report_0'!$A$8</f>
        <v>Category 3</v>
      </c>
    </row>
    <row r="109" spans="1:38">
      <c r="A109" t="s">
        <v>125</v>
      </c>
      <c r="B109" s="9" t="s">
        <v>319</v>
      </c>
      <c r="C109">
        <v>21.46</v>
      </c>
      <c r="D109">
        <v>49</v>
      </c>
      <c r="E109">
        <v>10</v>
      </c>
      <c r="F109">
        <v>10</v>
      </c>
      <c r="G109">
        <v>1</v>
      </c>
      <c r="H109">
        <v>1</v>
      </c>
      <c r="I109" s="6">
        <v>1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 s="7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 s="6">
        <v>1</v>
      </c>
      <c r="W109">
        <v>1</v>
      </c>
      <c r="X109">
        <v>1</v>
      </c>
      <c r="Y109">
        <v>1</v>
      </c>
      <c r="Z109">
        <v>1</v>
      </c>
      <c r="AA109" s="7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s="19" t="str">
        <f>'Categories Report'!$A$6</f>
        <v>Category 1</v>
      </c>
      <c r="AL109" s="19" t="str">
        <f>'Categories Report_0'!$A$6</f>
        <v>Category 1</v>
      </c>
    </row>
    <row r="110" spans="1:38">
      <c r="A110" t="s">
        <v>169</v>
      </c>
      <c r="B110" s="9" t="s">
        <v>319</v>
      </c>
      <c r="C110">
        <v>22.23</v>
      </c>
      <c r="D110">
        <v>49</v>
      </c>
      <c r="E110">
        <v>10</v>
      </c>
      <c r="F110">
        <v>10</v>
      </c>
      <c r="G110">
        <v>1</v>
      </c>
      <c r="H110">
        <v>1</v>
      </c>
      <c r="I110" s="6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 s="7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 s="6">
        <v>1</v>
      </c>
      <c r="W110">
        <v>1</v>
      </c>
      <c r="X110">
        <v>1</v>
      </c>
      <c r="Y110">
        <v>1</v>
      </c>
      <c r="Z110">
        <v>1</v>
      </c>
      <c r="AA110" s="7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s="19" t="str">
        <f>'Categories Report'!$A$6</f>
        <v>Category 1</v>
      </c>
      <c r="AL110" s="19" t="str">
        <f>'Categories Report_0'!$A$6</f>
        <v>Category 1</v>
      </c>
    </row>
    <row r="111" spans="1:38">
      <c r="A111" t="s">
        <v>79</v>
      </c>
      <c r="B111" s="9" t="s">
        <v>319</v>
      </c>
      <c r="C111">
        <v>22.41</v>
      </c>
      <c r="D111">
        <v>43</v>
      </c>
      <c r="E111">
        <v>6</v>
      </c>
      <c r="F111">
        <v>10</v>
      </c>
      <c r="G111">
        <v>1</v>
      </c>
      <c r="H111">
        <v>1</v>
      </c>
      <c r="I111" s="6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 s="7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 s="6">
        <v>1</v>
      </c>
      <c r="W111">
        <v>1</v>
      </c>
      <c r="X111">
        <v>0</v>
      </c>
      <c r="Y111">
        <v>1</v>
      </c>
      <c r="Z111">
        <v>1</v>
      </c>
      <c r="AA111" s="7">
        <v>1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 s="19" t="str">
        <f>'Categories Report'!$A$7</f>
        <v>Category 2</v>
      </c>
      <c r="AL111" s="19" t="str">
        <f>'Categories Report_0'!$A$7</f>
        <v>Category 2</v>
      </c>
    </row>
    <row r="112" spans="1:38">
      <c r="A112" t="s">
        <v>129</v>
      </c>
      <c r="B112" s="9" t="s">
        <v>319</v>
      </c>
      <c r="C112">
        <v>23.26</v>
      </c>
      <c r="D112">
        <v>37</v>
      </c>
      <c r="E112">
        <v>10</v>
      </c>
      <c r="F112">
        <v>8</v>
      </c>
      <c r="G112">
        <v>0</v>
      </c>
      <c r="H112">
        <v>0</v>
      </c>
      <c r="I112" s="6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 s="7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 s="6">
        <v>1</v>
      </c>
      <c r="W112">
        <v>1</v>
      </c>
      <c r="X112">
        <v>0</v>
      </c>
      <c r="Y112">
        <v>1</v>
      </c>
      <c r="Z112">
        <v>1</v>
      </c>
      <c r="AA112" s="7">
        <v>1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1</v>
      </c>
      <c r="AH112">
        <v>0</v>
      </c>
      <c r="AI112">
        <v>1</v>
      </c>
      <c r="AJ112">
        <v>0</v>
      </c>
      <c r="AK112" s="19" t="str">
        <f>'Categories Report'!$A$10</f>
        <v>Category 5</v>
      </c>
      <c r="AL112" s="19" t="str">
        <f>'Categories Report_0'!$A$8</f>
        <v>Category 3</v>
      </c>
    </row>
    <row r="113" spans="1:38">
      <c r="A113" t="s">
        <v>120</v>
      </c>
      <c r="B113" s="9" t="s">
        <v>319</v>
      </c>
      <c r="C113">
        <v>23.43</v>
      </c>
      <c r="D113">
        <v>35</v>
      </c>
      <c r="E113">
        <v>10</v>
      </c>
      <c r="F113">
        <v>8</v>
      </c>
      <c r="G113">
        <v>0</v>
      </c>
      <c r="H113">
        <v>0</v>
      </c>
      <c r="I113" s="6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 s="7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 s="6">
        <v>0</v>
      </c>
      <c r="W113">
        <v>1</v>
      </c>
      <c r="X113">
        <v>0</v>
      </c>
      <c r="Y113">
        <v>0</v>
      </c>
      <c r="Z113">
        <v>1</v>
      </c>
      <c r="AA113" s="7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0</v>
      </c>
      <c r="AJ113">
        <v>0</v>
      </c>
      <c r="AK113" s="19" t="str">
        <f>'Categories Report'!$A$10</f>
        <v>Category 5</v>
      </c>
      <c r="AL113" s="19" t="str">
        <f>'Categories Report_0'!$A$8</f>
        <v>Category 3</v>
      </c>
    </row>
    <row r="114" spans="1:38">
      <c r="A114" t="s">
        <v>128</v>
      </c>
      <c r="B114" s="9" t="s">
        <v>319</v>
      </c>
      <c r="C114">
        <v>23.52</v>
      </c>
      <c r="D114">
        <v>49</v>
      </c>
      <c r="E114">
        <v>10</v>
      </c>
      <c r="F114">
        <v>10</v>
      </c>
      <c r="G114">
        <v>1</v>
      </c>
      <c r="H114">
        <v>1</v>
      </c>
      <c r="I114" s="6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 s="7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 s="6">
        <v>1</v>
      </c>
      <c r="W114">
        <v>1</v>
      </c>
      <c r="X114">
        <v>1</v>
      </c>
      <c r="Y114">
        <v>1</v>
      </c>
      <c r="Z114">
        <v>1</v>
      </c>
      <c r="AA114" s="7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s="19" t="str">
        <f>'Categories Report'!$A$6</f>
        <v>Category 1</v>
      </c>
      <c r="AL114" s="19" t="str">
        <f>'Categories Report_0'!$A$6</f>
        <v>Category 1</v>
      </c>
    </row>
    <row r="115" spans="1:38">
      <c r="A115" t="s">
        <v>62</v>
      </c>
      <c r="B115" s="9" t="s">
        <v>319</v>
      </c>
      <c r="C115">
        <v>23.59</v>
      </c>
      <c r="D115">
        <v>50</v>
      </c>
      <c r="E115">
        <v>10</v>
      </c>
      <c r="F115">
        <v>10</v>
      </c>
      <c r="G115">
        <v>1</v>
      </c>
      <c r="H115">
        <v>1</v>
      </c>
      <c r="I115" s="6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 s="7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 s="6">
        <v>1</v>
      </c>
      <c r="W115">
        <v>1</v>
      </c>
      <c r="X115">
        <v>1</v>
      </c>
      <c r="Y115">
        <v>1</v>
      </c>
      <c r="Z115">
        <v>1</v>
      </c>
      <c r="AA115" s="7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s="19" t="str">
        <f>'Categories Report'!$A$6</f>
        <v>Category 1</v>
      </c>
      <c r="AL115" s="19" t="str">
        <f>'Categories Report_0'!$A$6</f>
        <v>Category 1</v>
      </c>
    </row>
    <row r="116" spans="1:38">
      <c r="A116" t="s">
        <v>182</v>
      </c>
      <c r="B116" s="9" t="s">
        <v>320</v>
      </c>
      <c r="C116">
        <v>24.15</v>
      </c>
      <c r="D116">
        <v>47</v>
      </c>
      <c r="E116">
        <v>10</v>
      </c>
      <c r="F116">
        <v>10</v>
      </c>
      <c r="G116">
        <v>1</v>
      </c>
      <c r="H116">
        <v>1</v>
      </c>
      <c r="I116" s="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 s="7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 s="6">
        <v>1</v>
      </c>
      <c r="W116">
        <v>1</v>
      </c>
      <c r="X116">
        <v>1</v>
      </c>
      <c r="Y116">
        <v>1</v>
      </c>
      <c r="Z116">
        <v>1</v>
      </c>
      <c r="AA116" s="7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1</v>
      </c>
      <c r="AK116" s="19" t="str">
        <f>'Categories Report'!$A$6</f>
        <v>Category 1</v>
      </c>
      <c r="AL116" s="19" t="str">
        <f>'Categories Report_0'!$A$6</f>
        <v>Category 1</v>
      </c>
    </row>
    <row r="117" spans="1:38">
      <c r="A117" t="s">
        <v>65</v>
      </c>
      <c r="B117" s="9" t="s">
        <v>320</v>
      </c>
      <c r="C117">
        <v>24.49</v>
      </c>
      <c r="D117">
        <v>49</v>
      </c>
      <c r="E117">
        <v>10</v>
      </c>
      <c r="F117">
        <v>10</v>
      </c>
      <c r="G117">
        <v>1</v>
      </c>
      <c r="H117">
        <v>1</v>
      </c>
      <c r="I117" s="6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 s="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 s="6">
        <v>1</v>
      </c>
      <c r="W117">
        <v>1</v>
      </c>
      <c r="X117">
        <v>1</v>
      </c>
      <c r="Y117">
        <v>1</v>
      </c>
      <c r="Z117">
        <v>1</v>
      </c>
      <c r="AA117" s="7">
        <v>1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 s="19" t="str">
        <f>'Categories Report'!$A$6</f>
        <v>Category 1</v>
      </c>
      <c r="AL117" s="19" t="str">
        <f>'Categories Report_0'!$A$6</f>
        <v>Category 1</v>
      </c>
    </row>
    <row r="118" spans="1:38">
      <c r="A118" t="s">
        <v>172</v>
      </c>
      <c r="B118" s="9" t="s">
        <v>319</v>
      </c>
      <c r="C118">
        <v>24.58</v>
      </c>
      <c r="D118">
        <v>48</v>
      </c>
      <c r="E118">
        <v>10</v>
      </c>
      <c r="F118">
        <v>10</v>
      </c>
      <c r="G118">
        <v>1</v>
      </c>
      <c r="H118">
        <v>1</v>
      </c>
      <c r="I118" s="6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 s="7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 s="6">
        <v>1</v>
      </c>
      <c r="W118">
        <v>1</v>
      </c>
      <c r="X118">
        <v>1</v>
      </c>
      <c r="Y118">
        <v>1</v>
      </c>
      <c r="Z118">
        <v>1</v>
      </c>
      <c r="AA118" s="7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1</v>
      </c>
      <c r="AH118">
        <v>0</v>
      </c>
      <c r="AI118">
        <v>1</v>
      </c>
      <c r="AJ118">
        <v>1</v>
      </c>
      <c r="AK118" s="19" t="str">
        <f>'Categories Report'!$A$6</f>
        <v>Category 1</v>
      </c>
      <c r="AL118" s="19" t="str">
        <f>'Categories Report_0'!$A$6</f>
        <v>Category 1</v>
      </c>
    </row>
    <row r="119" spans="1:38">
      <c r="A119" t="s">
        <v>132</v>
      </c>
      <c r="B119" s="9" t="s">
        <v>319</v>
      </c>
      <c r="C119">
        <v>25.32</v>
      </c>
      <c r="D119">
        <v>46</v>
      </c>
      <c r="E119">
        <v>10</v>
      </c>
      <c r="F119">
        <v>10</v>
      </c>
      <c r="G119">
        <v>1</v>
      </c>
      <c r="H119">
        <v>1</v>
      </c>
      <c r="I119" s="6">
        <v>0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1</v>
      </c>
      <c r="P119" s="7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 s="6">
        <v>1</v>
      </c>
      <c r="W119">
        <v>1</v>
      </c>
      <c r="X119">
        <v>1</v>
      </c>
      <c r="Y119">
        <v>1</v>
      </c>
      <c r="Z119">
        <v>1</v>
      </c>
      <c r="AA119" s="7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s="19" t="str">
        <f>'Categories Report'!$A$7</f>
        <v>Category 2</v>
      </c>
      <c r="AL119" s="19" t="str">
        <f>'Categories Report_0'!$A$7</f>
        <v>Category 2</v>
      </c>
    </row>
    <row r="120" spans="1:38">
      <c r="A120" t="s">
        <v>149</v>
      </c>
      <c r="B120" s="9" t="s">
        <v>319</v>
      </c>
      <c r="C120">
        <v>25.33</v>
      </c>
      <c r="D120">
        <v>50</v>
      </c>
      <c r="E120">
        <v>10</v>
      </c>
      <c r="F120">
        <v>10</v>
      </c>
      <c r="G120">
        <v>1</v>
      </c>
      <c r="H120">
        <v>1</v>
      </c>
      <c r="I120" s="6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 s="7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 s="6">
        <v>1</v>
      </c>
      <c r="W120">
        <v>1</v>
      </c>
      <c r="X120">
        <v>1</v>
      </c>
      <c r="Y120">
        <v>1</v>
      </c>
      <c r="Z120">
        <v>1</v>
      </c>
      <c r="AA120" s="7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s="19" t="str">
        <f>'Categories Report'!$A$6</f>
        <v>Category 1</v>
      </c>
      <c r="AL120" s="19" t="str">
        <f>'Categories Report_0'!$A$6</f>
        <v>Category 1</v>
      </c>
    </row>
    <row r="121" spans="1:38">
      <c r="A121" t="s">
        <v>190</v>
      </c>
      <c r="B121" s="9" t="s">
        <v>320</v>
      </c>
      <c r="C121">
        <v>25.52</v>
      </c>
      <c r="D121">
        <v>48</v>
      </c>
      <c r="E121">
        <v>10</v>
      </c>
      <c r="F121">
        <v>10</v>
      </c>
      <c r="G121">
        <v>1</v>
      </c>
      <c r="H121">
        <v>1</v>
      </c>
      <c r="I121" s="6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 s="7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 s="6">
        <v>1</v>
      </c>
      <c r="W121">
        <v>1</v>
      </c>
      <c r="X121">
        <v>1</v>
      </c>
      <c r="Y121">
        <v>1</v>
      </c>
      <c r="Z121">
        <v>1</v>
      </c>
      <c r="AA121" s="7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1</v>
      </c>
      <c r="AJ121">
        <v>1</v>
      </c>
      <c r="AK121" s="19" t="str">
        <f>'Categories Report'!$A$6</f>
        <v>Category 1</v>
      </c>
      <c r="AL121" s="19" t="str">
        <f>'Categories Report_0'!$A$6</f>
        <v>Category 1</v>
      </c>
    </row>
    <row r="122" spans="1:38">
      <c r="A122" t="s">
        <v>53</v>
      </c>
      <c r="B122" s="9" t="s">
        <v>320</v>
      </c>
      <c r="C122">
        <v>26.37</v>
      </c>
      <c r="D122">
        <v>49</v>
      </c>
      <c r="E122">
        <v>10</v>
      </c>
      <c r="F122">
        <v>10</v>
      </c>
      <c r="G122">
        <v>1</v>
      </c>
      <c r="H122">
        <v>1</v>
      </c>
      <c r="I122" s="6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 s="7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 s="6">
        <v>1</v>
      </c>
      <c r="W122">
        <v>1</v>
      </c>
      <c r="X122">
        <v>1</v>
      </c>
      <c r="Y122">
        <v>1</v>
      </c>
      <c r="Z122">
        <v>1</v>
      </c>
      <c r="AA122" s="7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1</v>
      </c>
      <c r="AK122" s="19" t="str">
        <f>'Categories Report'!$A$6</f>
        <v>Category 1</v>
      </c>
      <c r="AL122" s="19" t="str">
        <f>'Categories Report_0'!$A$6</f>
        <v>Category 1</v>
      </c>
    </row>
    <row r="123" spans="1:38">
      <c r="A123" t="s">
        <v>179</v>
      </c>
      <c r="B123" s="9" t="s">
        <v>319</v>
      </c>
      <c r="C123">
        <v>27.16</v>
      </c>
      <c r="D123">
        <v>49</v>
      </c>
      <c r="E123">
        <v>10</v>
      </c>
      <c r="F123">
        <v>10</v>
      </c>
      <c r="G123">
        <v>1</v>
      </c>
      <c r="H123">
        <v>1</v>
      </c>
      <c r="I123" s="6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 s="7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 s="6">
        <v>1</v>
      </c>
      <c r="W123">
        <v>1</v>
      </c>
      <c r="X123">
        <v>1</v>
      </c>
      <c r="Y123">
        <v>1</v>
      </c>
      <c r="Z123">
        <v>1</v>
      </c>
      <c r="AA123" s="7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1</v>
      </c>
      <c r="AK123" s="19" t="str">
        <f>'Categories Report'!$A$6</f>
        <v>Category 1</v>
      </c>
      <c r="AL123" s="19" t="str">
        <f>'Categories Report_0'!$A$6</f>
        <v>Category 1</v>
      </c>
    </row>
    <row r="124" spans="1:38">
      <c r="A124" t="s">
        <v>60</v>
      </c>
      <c r="B124" s="9" t="s">
        <v>320</v>
      </c>
      <c r="C124">
        <v>27.2</v>
      </c>
      <c r="D124">
        <v>49</v>
      </c>
      <c r="E124">
        <v>10</v>
      </c>
      <c r="F124">
        <v>10</v>
      </c>
      <c r="G124">
        <v>1</v>
      </c>
      <c r="H124">
        <v>1</v>
      </c>
      <c r="I124" s="6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 s="7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 s="6">
        <v>1</v>
      </c>
      <c r="W124">
        <v>1</v>
      </c>
      <c r="X124">
        <v>1</v>
      </c>
      <c r="Y124">
        <v>1</v>
      </c>
      <c r="Z124">
        <v>1</v>
      </c>
      <c r="AA124" s="7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s="19" t="str">
        <f>'Categories Report'!$A$6</f>
        <v>Category 1</v>
      </c>
      <c r="AL124" s="19" t="str">
        <f>'Categories Report_0'!$A$6</f>
        <v>Category 1</v>
      </c>
    </row>
    <row r="125" spans="1:38">
      <c r="A125" t="s">
        <v>85</v>
      </c>
      <c r="B125" s="9" t="s">
        <v>319</v>
      </c>
      <c r="C125">
        <v>27.49</v>
      </c>
      <c r="D125">
        <v>30</v>
      </c>
      <c r="E125">
        <v>10</v>
      </c>
      <c r="F125">
        <v>4</v>
      </c>
      <c r="G125">
        <v>0</v>
      </c>
      <c r="H125">
        <v>0</v>
      </c>
      <c r="I125" s="6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 s="7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 s="6">
        <v>1</v>
      </c>
      <c r="W125">
        <v>1</v>
      </c>
      <c r="X125">
        <v>1</v>
      </c>
      <c r="Y125">
        <v>0</v>
      </c>
      <c r="Z125">
        <v>0</v>
      </c>
      <c r="AA125" s="7">
        <v>1</v>
      </c>
      <c r="AB125">
        <v>0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0</v>
      </c>
      <c r="AK125" s="19" t="str">
        <f>'Categories Report'!$A$8</f>
        <v>Category 3</v>
      </c>
      <c r="AL125" s="19" t="str">
        <f>'Categories Report_0'!$A$8</f>
        <v>Category 3</v>
      </c>
    </row>
    <row r="126" spans="1:38">
      <c r="A126" t="s">
        <v>84</v>
      </c>
      <c r="B126" s="9" t="s">
        <v>320</v>
      </c>
      <c r="C126">
        <v>29.19</v>
      </c>
      <c r="D126">
        <v>49</v>
      </c>
      <c r="E126">
        <v>10</v>
      </c>
      <c r="F126">
        <v>10</v>
      </c>
      <c r="G126">
        <v>1</v>
      </c>
      <c r="H126">
        <v>1</v>
      </c>
      <c r="I126" s="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 s="7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 s="6">
        <v>1</v>
      </c>
      <c r="W126">
        <v>1</v>
      </c>
      <c r="X126">
        <v>1</v>
      </c>
      <c r="Y126">
        <v>1</v>
      </c>
      <c r="Z126">
        <v>1</v>
      </c>
      <c r="AA126" s="7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s="19" t="str">
        <f>'Categories Report'!$A$6</f>
        <v>Category 1</v>
      </c>
      <c r="AL126" s="19" t="str">
        <f>'Categories Report_0'!$A$6</f>
        <v>Category 1</v>
      </c>
    </row>
    <row r="127" spans="1:38">
      <c r="A127" t="s">
        <v>186</v>
      </c>
      <c r="B127" s="9" t="s">
        <v>319</v>
      </c>
      <c r="C127">
        <v>29.53</v>
      </c>
      <c r="D127">
        <v>50</v>
      </c>
      <c r="E127">
        <v>10</v>
      </c>
      <c r="F127">
        <v>10</v>
      </c>
      <c r="G127">
        <v>1</v>
      </c>
      <c r="H127">
        <v>1</v>
      </c>
      <c r="I127" s="6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 s="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 s="6">
        <v>1</v>
      </c>
      <c r="W127">
        <v>1</v>
      </c>
      <c r="X127">
        <v>1</v>
      </c>
      <c r="Y127">
        <v>1</v>
      </c>
      <c r="Z127">
        <v>1</v>
      </c>
      <c r="AA127" s="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s="19" t="str">
        <f>'Categories Report'!$A$6</f>
        <v>Category 1</v>
      </c>
      <c r="AL127" s="19" t="str">
        <f>'Categories Report_0'!$A$6</f>
        <v>Category 1</v>
      </c>
    </row>
    <row r="128" spans="1:38">
      <c r="A128" t="s">
        <v>81</v>
      </c>
      <c r="B128" s="9" t="s">
        <v>319</v>
      </c>
      <c r="C128">
        <v>30.32</v>
      </c>
      <c r="D128">
        <v>48</v>
      </c>
      <c r="E128">
        <v>10</v>
      </c>
      <c r="F128">
        <v>10</v>
      </c>
      <c r="G128">
        <v>1</v>
      </c>
      <c r="H128">
        <v>1</v>
      </c>
      <c r="I128" s="6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 s="7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 s="6">
        <v>1</v>
      </c>
      <c r="W128">
        <v>1</v>
      </c>
      <c r="X128">
        <v>1</v>
      </c>
      <c r="Y128">
        <v>1</v>
      </c>
      <c r="Z128">
        <v>1</v>
      </c>
      <c r="AA128" s="7">
        <v>1</v>
      </c>
      <c r="AB128">
        <v>1</v>
      </c>
      <c r="AC128">
        <v>1</v>
      </c>
      <c r="AD128">
        <v>1</v>
      </c>
      <c r="AE128">
        <v>0</v>
      </c>
      <c r="AF128">
        <v>1</v>
      </c>
      <c r="AG128">
        <v>0</v>
      </c>
      <c r="AH128">
        <v>1</v>
      </c>
      <c r="AI128">
        <v>1</v>
      </c>
      <c r="AJ128">
        <v>1</v>
      </c>
      <c r="AK128" s="19" t="str">
        <f>'Categories Report'!$A$6</f>
        <v>Category 1</v>
      </c>
      <c r="AL128" s="19" t="str">
        <f>'Categories Report_0'!$A$6</f>
        <v>Category 1</v>
      </c>
    </row>
    <row r="129" spans="1:38">
      <c r="A129" t="s">
        <v>88</v>
      </c>
      <c r="B129" s="9" t="s">
        <v>319</v>
      </c>
      <c r="C129">
        <v>31.7</v>
      </c>
      <c r="D129">
        <v>50</v>
      </c>
      <c r="E129">
        <v>10</v>
      </c>
      <c r="F129">
        <v>10</v>
      </c>
      <c r="G129">
        <v>1</v>
      </c>
      <c r="H129">
        <v>1</v>
      </c>
      <c r="I129" s="6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 s="7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 s="6">
        <v>1</v>
      </c>
      <c r="W129">
        <v>1</v>
      </c>
      <c r="X129">
        <v>1</v>
      </c>
      <c r="Y129">
        <v>1</v>
      </c>
      <c r="Z129">
        <v>1</v>
      </c>
      <c r="AA129" s="7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s="19" t="str">
        <f>'Categories Report'!$A$6</f>
        <v>Category 1</v>
      </c>
      <c r="AL129" s="19" t="str">
        <f>'Categories Report_0'!$A$6</f>
        <v>Category 1</v>
      </c>
    </row>
    <row r="130" spans="1:38">
      <c r="A130" t="s">
        <v>138</v>
      </c>
      <c r="B130" s="9" t="s">
        <v>319</v>
      </c>
      <c r="C130">
        <v>32.33</v>
      </c>
      <c r="D130">
        <v>50</v>
      </c>
      <c r="E130">
        <v>10</v>
      </c>
      <c r="F130">
        <v>10</v>
      </c>
      <c r="G130">
        <v>1</v>
      </c>
      <c r="H130">
        <v>1</v>
      </c>
      <c r="I130" s="6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 s="7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 s="6">
        <v>1</v>
      </c>
      <c r="W130">
        <v>1</v>
      </c>
      <c r="X130">
        <v>1</v>
      </c>
      <c r="Y130">
        <v>1</v>
      </c>
      <c r="Z130">
        <v>1</v>
      </c>
      <c r="AA130" s="7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s="19" t="str">
        <f>'Categories Report'!$A$6</f>
        <v>Category 1</v>
      </c>
      <c r="AL130" s="19" t="str">
        <f>'Categories Report_0'!$A$6</f>
        <v>Category 1</v>
      </c>
    </row>
    <row r="131" spans="1:38">
      <c r="A131" t="s">
        <v>67</v>
      </c>
      <c r="B131" s="9" t="s">
        <v>320</v>
      </c>
      <c r="C131">
        <v>33.36</v>
      </c>
      <c r="D131">
        <v>37</v>
      </c>
      <c r="E131">
        <v>10</v>
      </c>
      <c r="F131">
        <v>10</v>
      </c>
      <c r="G131">
        <v>1</v>
      </c>
      <c r="H131">
        <v>0</v>
      </c>
      <c r="I131" s="6">
        <v>0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 s="7">
        <v>1</v>
      </c>
      <c r="Q131">
        <v>0</v>
      </c>
      <c r="R131">
        <v>0</v>
      </c>
      <c r="S131">
        <v>1</v>
      </c>
      <c r="T131">
        <v>1</v>
      </c>
      <c r="U131">
        <v>0</v>
      </c>
      <c r="V131" s="6">
        <v>1</v>
      </c>
      <c r="W131">
        <v>1</v>
      </c>
      <c r="X131">
        <v>0</v>
      </c>
      <c r="Y131">
        <v>0</v>
      </c>
      <c r="Z131">
        <v>1</v>
      </c>
      <c r="AA131" s="7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 s="19" t="str">
        <f>'Categories Report'!$A$10</f>
        <v>Category 5</v>
      </c>
      <c r="AL131" s="19" t="str">
        <f>'Categories Report_0'!$A$8</f>
        <v>Category 3</v>
      </c>
    </row>
    <row r="132" spans="1:38">
      <c r="A132" t="s">
        <v>139</v>
      </c>
      <c r="B132" s="9" t="s">
        <v>320</v>
      </c>
      <c r="C132">
        <v>33.5</v>
      </c>
      <c r="D132">
        <v>49</v>
      </c>
      <c r="E132">
        <v>10</v>
      </c>
      <c r="F132">
        <v>10</v>
      </c>
      <c r="G132">
        <v>1</v>
      </c>
      <c r="H132">
        <v>1</v>
      </c>
      <c r="I132" s="6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 s="7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 s="6">
        <v>1</v>
      </c>
      <c r="W132">
        <v>1</v>
      </c>
      <c r="X132">
        <v>1</v>
      </c>
      <c r="Y132">
        <v>1</v>
      </c>
      <c r="Z132">
        <v>1</v>
      </c>
      <c r="AA132" s="7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s="19" t="str">
        <f>'Categories Report'!$A$6</f>
        <v>Category 1</v>
      </c>
      <c r="AL132" s="19" t="str">
        <f>'Categories Report_0'!$A$6</f>
        <v>Category 1</v>
      </c>
    </row>
    <row r="133" spans="1:38">
      <c r="A133" t="s">
        <v>160</v>
      </c>
      <c r="B133" s="9" t="s">
        <v>320</v>
      </c>
      <c r="C133">
        <v>34.17</v>
      </c>
      <c r="D133">
        <v>49</v>
      </c>
      <c r="E133">
        <v>10</v>
      </c>
      <c r="F133">
        <v>10</v>
      </c>
      <c r="G133">
        <v>1</v>
      </c>
      <c r="H133">
        <v>1</v>
      </c>
      <c r="I133" s="6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 s="7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 s="6">
        <v>1</v>
      </c>
      <c r="W133">
        <v>1</v>
      </c>
      <c r="X133">
        <v>1</v>
      </c>
      <c r="Y133">
        <v>1</v>
      </c>
      <c r="Z133">
        <v>1</v>
      </c>
      <c r="AA133" s="7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s="19" t="str">
        <f>'Categories Report'!$A$6</f>
        <v>Category 1</v>
      </c>
      <c r="AL133" s="19" t="str">
        <f>'Categories Report_0'!$A$6</f>
        <v>Category 1</v>
      </c>
    </row>
    <row r="134" spans="1:38">
      <c r="A134" t="s">
        <v>155</v>
      </c>
      <c r="B134" s="9" t="s">
        <v>319</v>
      </c>
      <c r="C134">
        <v>38.51</v>
      </c>
      <c r="D134">
        <v>49</v>
      </c>
      <c r="E134">
        <v>10</v>
      </c>
      <c r="F134">
        <v>10</v>
      </c>
      <c r="G134">
        <v>1</v>
      </c>
      <c r="H134">
        <v>1</v>
      </c>
      <c r="I134" s="6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 s="7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 s="6">
        <v>1</v>
      </c>
      <c r="W134">
        <v>1</v>
      </c>
      <c r="X134">
        <v>1</v>
      </c>
      <c r="Y134">
        <v>1</v>
      </c>
      <c r="Z134">
        <v>1</v>
      </c>
      <c r="AA134" s="7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s="19" t="str">
        <f>'Categories Report'!$A$6</f>
        <v>Category 1</v>
      </c>
      <c r="AL134" s="19" t="str">
        <f>'Categories Report_0'!$A$6</f>
        <v>Category 1</v>
      </c>
    </row>
    <row r="135" spans="1:38">
      <c r="A135" t="s">
        <v>145</v>
      </c>
      <c r="B135" s="9" t="s">
        <v>319</v>
      </c>
      <c r="C135">
        <v>40.590000000000003</v>
      </c>
      <c r="D135">
        <v>49</v>
      </c>
      <c r="E135">
        <v>10</v>
      </c>
      <c r="F135">
        <v>10</v>
      </c>
      <c r="G135">
        <v>1</v>
      </c>
      <c r="H135">
        <v>1</v>
      </c>
      <c r="I135" s="6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 s="7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 s="6">
        <v>1</v>
      </c>
      <c r="W135">
        <v>1</v>
      </c>
      <c r="X135">
        <v>1</v>
      </c>
      <c r="Y135">
        <v>1</v>
      </c>
      <c r="Z135">
        <v>1</v>
      </c>
      <c r="AA135" s="7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s="19" t="str">
        <f>'Categories Report'!$A$6</f>
        <v>Category 1</v>
      </c>
      <c r="AL135" s="19" t="str">
        <f>'Categories Report_0'!$A$6</f>
        <v>Category 1</v>
      </c>
    </row>
    <row r="136" spans="1:38">
      <c r="A136" t="s">
        <v>46</v>
      </c>
      <c r="B136" s="9" t="s">
        <v>319</v>
      </c>
      <c r="C136">
        <v>42.47</v>
      </c>
      <c r="D136">
        <v>40</v>
      </c>
      <c r="E136">
        <v>10</v>
      </c>
      <c r="F136">
        <v>10</v>
      </c>
      <c r="G136">
        <v>1</v>
      </c>
      <c r="H136">
        <v>1</v>
      </c>
      <c r="I136" s="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 s="7">
        <v>1</v>
      </c>
      <c r="Q136">
        <v>1</v>
      </c>
      <c r="R136">
        <v>0</v>
      </c>
      <c r="S136">
        <v>0</v>
      </c>
      <c r="T136">
        <v>1</v>
      </c>
      <c r="U136">
        <v>1</v>
      </c>
      <c r="V136" s="6">
        <v>0</v>
      </c>
      <c r="W136">
        <v>1</v>
      </c>
      <c r="X136">
        <v>1</v>
      </c>
      <c r="Y136">
        <v>1</v>
      </c>
      <c r="Z136">
        <v>1</v>
      </c>
      <c r="AA136" s="7">
        <v>1</v>
      </c>
      <c r="AB136">
        <v>1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1</v>
      </c>
      <c r="AI136">
        <v>1</v>
      </c>
      <c r="AJ136">
        <v>1</v>
      </c>
      <c r="AK136" s="19" t="str">
        <f>'Categories Report'!$A$7</f>
        <v>Category 2</v>
      </c>
      <c r="AL136" s="19" t="str">
        <f>'Categories Report_0'!$A$7</f>
        <v>Category 2</v>
      </c>
    </row>
    <row r="137" spans="1:38">
      <c r="A137" t="s">
        <v>70</v>
      </c>
      <c r="B137" s="9" t="s">
        <v>320</v>
      </c>
      <c r="C137">
        <v>44.42</v>
      </c>
      <c r="D137">
        <v>18</v>
      </c>
      <c r="E137">
        <v>2</v>
      </c>
      <c r="F137">
        <v>1</v>
      </c>
      <c r="G137">
        <v>0</v>
      </c>
      <c r="H137">
        <v>0</v>
      </c>
      <c r="I137" s="6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 s="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 s="6">
        <v>0</v>
      </c>
      <c r="W137">
        <v>0</v>
      </c>
      <c r="X137">
        <v>1</v>
      </c>
      <c r="Y137">
        <v>1</v>
      </c>
      <c r="Z137">
        <v>0</v>
      </c>
      <c r="AA137" s="7">
        <v>1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1</v>
      </c>
      <c r="AJ137">
        <v>0</v>
      </c>
      <c r="AK137" s="19" t="str">
        <f>'Categories Report'!$A$8</f>
        <v>Category 3</v>
      </c>
      <c r="AL137" s="19" t="str">
        <f>'Categories Report_0'!$A$8</f>
        <v>Category 3</v>
      </c>
    </row>
    <row r="138" spans="1:38">
      <c r="A138" t="s">
        <v>187</v>
      </c>
      <c r="B138" s="9" t="s">
        <v>319</v>
      </c>
      <c r="C138">
        <v>48.2</v>
      </c>
      <c r="D138">
        <v>50</v>
      </c>
      <c r="E138">
        <v>10</v>
      </c>
      <c r="F138">
        <v>10</v>
      </c>
      <c r="G138">
        <v>1</v>
      </c>
      <c r="H138">
        <v>1</v>
      </c>
      <c r="I138" s="6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 s="7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 s="6">
        <v>1</v>
      </c>
      <c r="W138">
        <v>1</v>
      </c>
      <c r="X138">
        <v>1</v>
      </c>
      <c r="Y138">
        <v>1</v>
      </c>
      <c r="Z138">
        <v>1</v>
      </c>
      <c r="AA138" s="7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s="19" t="str">
        <f>'Categories Report'!$A$6</f>
        <v>Category 1</v>
      </c>
      <c r="AL138" s="19" t="str">
        <f>'Categories Report_0'!$A$6</f>
        <v>Category 1</v>
      </c>
    </row>
    <row r="139" spans="1:38">
      <c r="A139" t="s">
        <v>75</v>
      </c>
      <c r="B139" s="9" t="s">
        <v>319</v>
      </c>
      <c r="C139">
        <v>48.32</v>
      </c>
      <c r="D139">
        <v>50</v>
      </c>
      <c r="E139">
        <v>10</v>
      </c>
      <c r="F139">
        <v>10</v>
      </c>
      <c r="G139">
        <v>1</v>
      </c>
      <c r="H139">
        <v>1</v>
      </c>
      <c r="I139" s="6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 s="7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 s="6">
        <v>1</v>
      </c>
      <c r="W139">
        <v>1</v>
      </c>
      <c r="X139">
        <v>1</v>
      </c>
      <c r="Y139">
        <v>1</v>
      </c>
      <c r="Z139">
        <v>1</v>
      </c>
      <c r="AA139" s="7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s="19" t="str">
        <f>'Categories Report'!$A$6</f>
        <v>Category 1</v>
      </c>
      <c r="AL139" s="19" t="str">
        <f>'Categories Report_0'!$A$6</f>
        <v>Category 1</v>
      </c>
    </row>
    <row r="140" spans="1:38">
      <c r="A140" t="s">
        <v>102</v>
      </c>
      <c r="B140" s="9" t="s">
        <v>320</v>
      </c>
      <c r="C140">
        <v>58.5</v>
      </c>
      <c r="D140">
        <v>47</v>
      </c>
      <c r="E140">
        <v>10</v>
      </c>
      <c r="F140">
        <v>10</v>
      </c>
      <c r="G140">
        <v>1</v>
      </c>
      <c r="H140">
        <v>1</v>
      </c>
      <c r="I140" s="6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 s="7">
        <v>0</v>
      </c>
      <c r="Q140">
        <v>1</v>
      </c>
      <c r="R140">
        <v>1</v>
      </c>
      <c r="S140">
        <v>1</v>
      </c>
      <c r="T140">
        <v>1</v>
      </c>
      <c r="U140">
        <v>1</v>
      </c>
      <c r="V140" s="6">
        <v>1</v>
      </c>
      <c r="W140">
        <v>1</v>
      </c>
      <c r="X140">
        <v>1</v>
      </c>
      <c r="Y140">
        <v>1</v>
      </c>
      <c r="Z140">
        <v>1</v>
      </c>
      <c r="AA140" s="7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 s="19" t="str">
        <f>'Categories Report'!$A$6</f>
        <v>Category 1</v>
      </c>
      <c r="AL140" s="19" t="str">
        <f>'Categories Report_0'!$A$6</f>
        <v>Category 1</v>
      </c>
    </row>
    <row r="141" spans="1:38">
      <c r="A141" t="s">
        <v>47</v>
      </c>
      <c r="B141" s="9" t="s">
        <v>319</v>
      </c>
      <c r="C141">
        <v>59.42</v>
      </c>
      <c r="D141">
        <v>41</v>
      </c>
      <c r="E141">
        <v>10</v>
      </c>
      <c r="F141">
        <v>10</v>
      </c>
      <c r="G141">
        <v>1</v>
      </c>
      <c r="H141">
        <v>0</v>
      </c>
      <c r="I141" s="6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1</v>
      </c>
      <c r="P141" s="7">
        <v>1</v>
      </c>
      <c r="Q141">
        <v>0</v>
      </c>
      <c r="R141">
        <v>0</v>
      </c>
      <c r="S141">
        <v>0</v>
      </c>
      <c r="T141">
        <v>1</v>
      </c>
      <c r="U141">
        <v>1</v>
      </c>
      <c r="V141" s="6">
        <v>1</v>
      </c>
      <c r="W141">
        <v>1</v>
      </c>
      <c r="X141">
        <v>1</v>
      </c>
      <c r="Y141">
        <v>1</v>
      </c>
      <c r="Z141">
        <v>1</v>
      </c>
      <c r="AA141" s="7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0</v>
      </c>
      <c r="AI141">
        <v>1</v>
      </c>
      <c r="AJ141">
        <v>0</v>
      </c>
      <c r="AK141" s="19" t="str">
        <f>'Categories Report'!$A$10</f>
        <v>Category 5</v>
      </c>
      <c r="AL141" s="19" t="str">
        <f>'Categories Report_0'!$A$8</f>
        <v>Category 3</v>
      </c>
    </row>
    <row r="142" spans="1:38">
      <c r="A142" t="s">
        <v>116</v>
      </c>
      <c r="B142" s="9" t="s">
        <v>319</v>
      </c>
      <c r="C142">
        <v>60</v>
      </c>
      <c r="D142">
        <v>42</v>
      </c>
      <c r="E142">
        <v>10</v>
      </c>
      <c r="F142">
        <v>3</v>
      </c>
      <c r="G142">
        <v>1</v>
      </c>
      <c r="H142">
        <v>1</v>
      </c>
      <c r="I142" s="6">
        <v>1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1</v>
      </c>
      <c r="P142" s="7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 s="6">
        <v>1</v>
      </c>
      <c r="W142">
        <v>1</v>
      </c>
      <c r="X142">
        <v>1</v>
      </c>
      <c r="Y142">
        <v>1</v>
      </c>
      <c r="Z142">
        <v>1</v>
      </c>
      <c r="AA142" s="7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s="19" t="str">
        <f>'Categories Report'!$A$10</f>
        <v>Category 5</v>
      </c>
      <c r="AL142" s="19" t="str">
        <f>'Categories Report_0'!$A$8</f>
        <v>Category 3</v>
      </c>
    </row>
    <row r="143" spans="1:38">
      <c r="A143" t="s">
        <v>119</v>
      </c>
      <c r="B143" s="9" t="s">
        <v>319</v>
      </c>
      <c r="C143">
        <v>60</v>
      </c>
      <c r="D143">
        <v>14</v>
      </c>
      <c r="E143">
        <v>10</v>
      </c>
      <c r="F143">
        <v>4</v>
      </c>
      <c r="G143">
        <v>0</v>
      </c>
      <c r="H143">
        <v>0</v>
      </c>
      <c r="I143" s="6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7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6">
        <v>0</v>
      </c>
      <c r="W143">
        <v>0</v>
      </c>
      <c r="X143">
        <v>0</v>
      </c>
      <c r="Y143">
        <v>0</v>
      </c>
      <c r="Z143">
        <v>0</v>
      </c>
      <c r="AA143" s="7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9" t="str">
        <f>'Categories Report'!$A$8</f>
        <v>Category 3</v>
      </c>
      <c r="AL143" s="19" t="str">
        <f>'Categories Report_0'!$A$8</f>
        <v>Category 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536"/>
  <sheetViews>
    <sheetView tabSelected="1" topLeftCell="A93" workbookViewId="0">
      <selection activeCell="J115" sqref="J115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4" width="12" style="18" customWidth="1"/>
    <col min="5" max="12" width="12" customWidth="1"/>
    <col min="13" max="15" width="12" bestFit="1" customWidth="1"/>
  </cols>
  <sheetData>
    <row r="1" spans="1:7" ht="20.25" thickBot="1">
      <c r="A1" s="31" t="s">
        <v>322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240</v>
      </c>
      <c r="B3" s="33"/>
      <c r="C3" s="33"/>
      <c r="D3" s="33"/>
      <c r="E3" s="33"/>
      <c r="F3" s="33"/>
      <c r="G3" s="34"/>
    </row>
    <row r="4" spans="1:7">
      <c r="A4" s="32" t="s">
        <v>323</v>
      </c>
      <c r="B4" s="33"/>
      <c r="C4" s="33"/>
      <c r="D4" s="33"/>
      <c r="E4" s="33"/>
      <c r="F4" s="33"/>
      <c r="G4" s="34"/>
    </row>
    <row r="5" spans="1:7" ht="15.75" thickBot="1">
      <c r="A5" s="20" t="s">
        <v>242</v>
      </c>
      <c r="B5" s="20" t="s">
        <v>243</v>
      </c>
    </row>
    <row r="6" spans="1:7" ht="15">
      <c r="A6" s="17" t="s">
        <v>246</v>
      </c>
      <c r="B6" s="18">
        <v>86</v>
      </c>
    </row>
    <row r="7" spans="1:7" ht="15">
      <c r="A7" s="17" t="s">
        <v>247</v>
      </c>
      <c r="B7" s="18">
        <v>29</v>
      </c>
    </row>
    <row r="8" spans="1:7" ht="15">
      <c r="A8" s="17" t="s">
        <v>248</v>
      </c>
      <c r="B8" s="18">
        <v>26</v>
      </c>
    </row>
    <row r="11" spans="1:7" ht="15.75" thickBot="1">
      <c r="A11" s="35" t="s">
        <v>299</v>
      </c>
      <c r="B11" s="35"/>
      <c r="C11" s="35"/>
      <c r="D11" s="35"/>
      <c r="E11" s="35"/>
      <c r="F11" s="35"/>
      <c r="G11" s="35"/>
    </row>
    <row r="12" spans="1:7">
      <c r="A12" s="36" t="s">
        <v>300</v>
      </c>
      <c r="B12" s="37"/>
      <c r="C12" s="37"/>
      <c r="D12" s="37"/>
      <c r="E12" s="29"/>
      <c r="F12" s="29"/>
      <c r="G12" s="30"/>
    </row>
    <row r="13" spans="1:7">
      <c r="A13" s="18" t="s">
        <v>238</v>
      </c>
      <c r="B13" s="18" t="s">
        <v>301</v>
      </c>
      <c r="C13" s="18" t="s">
        <v>302</v>
      </c>
      <c r="D13" s="18" t="s">
        <v>303</v>
      </c>
    </row>
    <row r="14" spans="1:7" hidden="1">
      <c r="A14" s="18" t="str">
        <f>'Categories Report_0'!$A$6</f>
        <v>Category 1</v>
      </c>
      <c r="B14" s="21" t="s">
        <v>249</v>
      </c>
      <c r="C14" s="21" t="s">
        <v>250</v>
      </c>
      <c r="D14" s="18">
        <v>100</v>
      </c>
    </row>
    <row r="15" spans="1:7" hidden="1">
      <c r="A15" s="18" t="str">
        <f>'Categories Report_0'!$A$6</f>
        <v>Category 1</v>
      </c>
      <c r="B15" s="21" t="s">
        <v>251</v>
      </c>
      <c r="C15" s="21" t="s">
        <v>252</v>
      </c>
      <c r="D15" s="18">
        <v>28</v>
      </c>
    </row>
    <row r="16" spans="1:7" hidden="1">
      <c r="A16" s="18" t="str">
        <f>'Categories Report_0'!$A$6</f>
        <v>Category 1</v>
      </c>
      <c r="B16" s="21" t="s">
        <v>253</v>
      </c>
      <c r="C16" s="21" t="s">
        <v>252</v>
      </c>
      <c r="D16" s="18">
        <v>26</v>
      </c>
    </row>
    <row r="17" spans="1:4" hidden="1">
      <c r="A17" s="18" t="str">
        <f>'Categories Report_0'!$A$6</f>
        <v>Category 1</v>
      </c>
      <c r="B17" s="21" t="s">
        <v>254</v>
      </c>
      <c r="C17" s="21" t="s">
        <v>252</v>
      </c>
      <c r="D17" s="18">
        <v>25</v>
      </c>
    </row>
    <row r="18" spans="1:4" hidden="1">
      <c r="A18" s="18" t="str">
        <f>'Categories Report_0'!$A$6</f>
        <v>Category 1</v>
      </c>
      <c r="B18" s="21" t="s">
        <v>255</v>
      </c>
      <c r="C18" s="21" t="s">
        <v>252</v>
      </c>
      <c r="D18" s="18">
        <v>24</v>
      </c>
    </row>
    <row r="19" spans="1:4" hidden="1">
      <c r="A19" s="18" t="str">
        <f>'Categories Report_0'!$A$6</f>
        <v>Category 1</v>
      </c>
      <c r="B19" s="21" t="s">
        <v>256</v>
      </c>
      <c r="C19" s="21" t="s">
        <v>257</v>
      </c>
      <c r="D19" s="18">
        <v>22</v>
      </c>
    </row>
    <row r="20" spans="1:4" hidden="1">
      <c r="A20" s="18" t="str">
        <f>'Categories Report_0'!$A$6</f>
        <v>Category 1</v>
      </c>
      <c r="B20" s="21" t="s">
        <v>258</v>
      </c>
      <c r="C20" s="21" t="s">
        <v>259</v>
      </c>
      <c r="D20" s="18">
        <v>21</v>
      </c>
    </row>
    <row r="21" spans="1:4" hidden="1">
      <c r="A21" s="18" t="str">
        <f>'Categories Report_0'!$A$6</f>
        <v>Category 1</v>
      </c>
      <c r="B21" s="21" t="s">
        <v>260</v>
      </c>
      <c r="C21" s="21" t="s">
        <v>252</v>
      </c>
      <c r="D21" s="18">
        <v>21</v>
      </c>
    </row>
    <row r="22" spans="1:4" hidden="1">
      <c r="A22" s="18" t="str">
        <f>'Categories Report_0'!$A$6</f>
        <v>Category 1</v>
      </c>
      <c r="B22" s="21" t="s">
        <v>261</v>
      </c>
      <c r="C22" s="21" t="s">
        <v>252</v>
      </c>
      <c r="D22" s="18">
        <v>20</v>
      </c>
    </row>
    <row r="23" spans="1:4" hidden="1">
      <c r="A23" s="18" t="str">
        <f>'Categories Report_0'!$A$6</f>
        <v>Category 1</v>
      </c>
      <c r="B23" s="21" t="s">
        <v>262</v>
      </c>
      <c r="C23" s="21" t="s">
        <v>252</v>
      </c>
      <c r="D23" s="18">
        <v>19</v>
      </c>
    </row>
    <row r="24" spans="1:4" hidden="1">
      <c r="A24" s="18" t="str">
        <f>'Categories Report_0'!$A$6</f>
        <v>Category 1</v>
      </c>
      <c r="B24" s="21" t="s">
        <v>263</v>
      </c>
      <c r="C24" s="21" t="s">
        <v>252</v>
      </c>
      <c r="D24" s="18">
        <v>18</v>
      </c>
    </row>
    <row r="25" spans="1:4" hidden="1">
      <c r="A25" s="18" t="str">
        <f>'Categories Report_0'!$A$6</f>
        <v>Category 1</v>
      </c>
      <c r="B25" s="21" t="s">
        <v>264</v>
      </c>
      <c r="C25" s="21" t="s">
        <v>252</v>
      </c>
      <c r="D25" s="18">
        <v>18</v>
      </c>
    </row>
    <row r="26" spans="1:4" hidden="1">
      <c r="A26" s="18" t="str">
        <f>'Categories Report_0'!$A$6</f>
        <v>Category 1</v>
      </c>
      <c r="B26" s="21" t="s">
        <v>265</v>
      </c>
      <c r="C26" s="21" t="s">
        <v>252</v>
      </c>
      <c r="D26" s="18">
        <v>17</v>
      </c>
    </row>
    <row r="27" spans="1:4" hidden="1">
      <c r="A27" s="18" t="str">
        <f>'Categories Report_0'!$A$6</f>
        <v>Category 1</v>
      </c>
      <c r="B27" s="21" t="s">
        <v>266</v>
      </c>
      <c r="C27" s="21" t="s">
        <v>252</v>
      </c>
      <c r="D27" s="18">
        <v>14</v>
      </c>
    </row>
    <row r="28" spans="1:4" hidden="1">
      <c r="A28" s="18" t="str">
        <f>'Categories Report_0'!$A$6</f>
        <v>Category 1</v>
      </c>
      <c r="B28" s="21" t="s">
        <v>267</v>
      </c>
      <c r="C28" s="21" t="s">
        <v>252</v>
      </c>
      <c r="D28" s="18">
        <v>13</v>
      </c>
    </row>
    <row r="29" spans="1:4" hidden="1">
      <c r="A29" s="18" t="str">
        <f>'Categories Report_0'!$A$6</f>
        <v>Category 1</v>
      </c>
      <c r="B29" s="21" t="s">
        <v>268</v>
      </c>
      <c r="C29" s="21" t="s">
        <v>252</v>
      </c>
      <c r="D29" s="18">
        <v>12</v>
      </c>
    </row>
    <row r="30" spans="1:4" hidden="1">
      <c r="A30" s="18" t="str">
        <f>'Categories Report_0'!$A$6</f>
        <v>Category 1</v>
      </c>
      <c r="B30" s="21" t="s">
        <v>269</v>
      </c>
      <c r="C30" s="21" t="s">
        <v>252</v>
      </c>
      <c r="D30" s="18">
        <v>12</v>
      </c>
    </row>
    <row r="31" spans="1:4" hidden="1">
      <c r="A31" s="18" t="str">
        <f>'Categories Report_0'!$A$6</f>
        <v>Category 1</v>
      </c>
      <c r="B31" s="21" t="s">
        <v>270</v>
      </c>
      <c r="C31" s="21" t="s">
        <v>252</v>
      </c>
      <c r="D31" s="18">
        <v>12</v>
      </c>
    </row>
    <row r="32" spans="1:4" hidden="1">
      <c r="A32" s="18" t="str">
        <f>'Categories Report_0'!$A$6</f>
        <v>Category 1</v>
      </c>
      <c r="B32" s="21" t="s">
        <v>271</v>
      </c>
      <c r="C32" s="21" t="s">
        <v>252</v>
      </c>
      <c r="D32" s="18">
        <v>12</v>
      </c>
    </row>
    <row r="33" spans="1:4" hidden="1">
      <c r="A33" s="18" t="str">
        <f>'Categories Report_0'!$A$6</f>
        <v>Category 1</v>
      </c>
      <c r="B33" s="21" t="s">
        <v>272</v>
      </c>
      <c r="C33" s="21" t="s">
        <v>252</v>
      </c>
      <c r="D33" s="18">
        <v>9</v>
      </c>
    </row>
    <row r="34" spans="1:4" hidden="1">
      <c r="A34" s="18" t="str">
        <f>'Categories Report_0'!$A$6</f>
        <v>Category 1</v>
      </c>
      <c r="B34" s="21" t="s">
        <v>273</v>
      </c>
      <c r="C34" s="21" t="s">
        <v>252</v>
      </c>
      <c r="D34" s="18">
        <v>7</v>
      </c>
    </row>
    <row r="35" spans="1:4" hidden="1">
      <c r="A35" s="18" t="str">
        <f>'Categories Report_0'!$A$6</f>
        <v>Category 1</v>
      </c>
      <c r="B35" s="21" t="s">
        <v>274</v>
      </c>
      <c r="C35" s="21" t="s">
        <v>252</v>
      </c>
      <c r="D35" s="18">
        <v>6</v>
      </c>
    </row>
    <row r="36" spans="1:4" hidden="1">
      <c r="A36" s="18" t="str">
        <f>'Categories Report_0'!$A$6</f>
        <v>Category 1</v>
      </c>
      <c r="B36" s="21" t="s">
        <v>275</v>
      </c>
      <c r="C36" s="21" t="s">
        <v>252</v>
      </c>
      <c r="D36" s="18">
        <v>6</v>
      </c>
    </row>
    <row r="37" spans="1:4" hidden="1">
      <c r="A37" s="18" t="str">
        <f>'Categories Report_0'!$A$6</f>
        <v>Category 1</v>
      </c>
      <c r="B37" s="21" t="s">
        <v>276</v>
      </c>
      <c r="C37" s="21" t="s">
        <v>252</v>
      </c>
      <c r="D37" s="18">
        <v>5</v>
      </c>
    </row>
    <row r="38" spans="1:4" hidden="1">
      <c r="A38" s="18" t="str">
        <f>'Categories Report_0'!$A$6</f>
        <v>Category 1</v>
      </c>
      <c r="B38" s="21" t="s">
        <v>277</v>
      </c>
      <c r="C38" s="21" t="s">
        <v>252</v>
      </c>
      <c r="D38" s="18">
        <v>5</v>
      </c>
    </row>
    <row r="39" spans="1:4" hidden="1">
      <c r="A39" s="18" t="str">
        <f>'Categories Report_0'!$A$6</f>
        <v>Category 1</v>
      </c>
      <c r="B39" s="21" t="s">
        <v>278</v>
      </c>
      <c r="C39" s="21" t="s">
        <v>252</v>
      </c>
      <c r="D39" s="18">
        <v>5</v>
      </c>
    </row>
    <row r="40" spans="1:4" hidden="1">
      <c r="A40" s="18" t="str">
        <f>'Categories Report_0'!$A$6</f>
        <v>Category 1</v>
      </c>
      <c r="B40" s="21" t="s">
        <v>279</v>
      </c>
      <c r="C40" s="21" t="s">
        <v>252</v>
      </c>
      <c r="D40" s="18">
        <v>4</v>
      </c>
    </row>
    <row r="41" spans="1:4" hidden="1">
      <c r="A41" s="18" t="str">
        <f>'Categories Report_0'!$A$6</f>
        <v>Category 1</v>
      </c>
      <c r="B41" s="21" t="s">
        <v>280</v>
      </c>
      <c r="C41" s="21" t="s">
        <v>252</v>
      </c>
      <c r="D41" s="18">
        <v>4</v>
      </c>
    </row>
    <row r="42" spans="1:4" hidden="1">
      <c r="A42" s="18" t="str">
        <f>'Categories Report_0'!$A$6</f>
        <v>Category 1</v>
      </c>
      <c r="B42" s="21" t="s">
        <v>281</v>
      </c>
      <c r="C42" s="21" t="s">
        <v>252</v>
      </c>
      <c r="D42" s="18">
        <v>1</v>
      </c>
    </row>
    <row r="43" spans="1:4" hidden="1">
      <c r="A43" s="18" t="str">
        <f>'Categories Report_0'!$A$6</f>
        <v>Category 1</v>
      </c>
      <c r="B43" s="21" t="s">
        <v>282</v>
      </c>
      <c r="C43" s="21" t="s">
        <v>252</v>
      </c>
      <c r="D43" s="18">
        <v>1</v>
      </c>
    </row>
    <row r="44" spans="1:4" hidden="1">
      <c r="A44" s="18" t="str">
        <f>'Categories Report_0'!$A$7</f>
        <v>Category 2</v>
      </c>
      <c r="B44" s="21" t="s">
        <v>249</v>
      </c>
      <c r="C44" s="21" t="s">
        <v>283</v>
      </c>
      <c r="D44" s="18">
        <v>100</v>
      </c>
    </row>
    <row r="45" spans="1:4" hidden="1">
      <c r="A45" s="18" t="str">
        <f>'Categories Report_0'!$A$7</f>
        <v>Category 2</v>
      </c>
      <c r="B45" s="21" t="s">
        <v>264</v>
      </c>
      <c r="C45" s="21" t="s">
        <v>284</v>
      </c>
      <c r="D45" s="18">
        <v>7</v>
      </c>
    </row>
    <row r="46" spans="1:4" hidden="1">
      <c r="A46" s="18" t="str">
        <f>'Categories Report_0'!$A$7</f>
        <v>Category 2</v>
      </c>
      <c r="B46" s="21" t="s">
        <v>256</v>
      </c>
      <c r="C46" s="21" t="s">
        <v>257</v>
      </c>
      <c r="D46" s="18">
        <v>4</v>
      </c>
    </row>
    <row r="47" spans="1:4" hidden="1">
      <c r="A47" s="18" t="str">
        <f>'Categories Report_0'!$A$7</f>
        <v>Category 2</v>
      </c>
      <c r="B47" s="21" t="s">
        <v>263</v>
      </c>
      <c r="C47" s="21" t="s">
        <v>252</v>
      </c>
      <c r="D47" s="18">
        <v>3</v>
      </c>
    </row>
    <row r="48" spans="1:4" hidden="1">
      <c r="A48" s="18" t="str">
        <f>'Categories Report_0'!$A$7</f>
        <v>Category 2</v>
      </c>
      <c r="B48" s="21" t="s">
        <v>282</v>
      </c>
      <c r="C48" s="21" t="s">
        <v>284</v>
      </c>
      <c r="D48" s="18">
        <v>3</v>
      </c>
    </row>
    <row r="49" spans="1:4" hidden="1">
      <c r="A49" s="18" t="str">
        <f>'Categories Report_0'!$A$7</f>
        <v>Category 2</v>
      </c>
      <c r="B49" s="21" t="s">
        <v>312</v>
      </c>
      <c r="C49" s="21" t="s">
        <v>284</v>
      </c>
      <c r="D49" s="18">
        <v>1</v>
      </c>
    </row>
    <row r="50" spans="1:4" hidden="1">
      <c r="A50" s="18" t="str">
        <f>'Categories Report_0'!$A$7</f>
        <v>Category 2</v>
      </c>
      <c r="B50" s="21" t="s">
        <v>258</v>
      </c>
      <c r="C50" s="21" t="s">
        <v>295</v>
      </c>
      <c r="D50" s="18">
        <v>1</v>
      </c>
    </row>
    <row r="51" spans="1:4">
      <c r="A51" s="18" t="str">
        <f>'Categories Report_0'!$A$8</f>
        <v>Category 3</v>
      </c>
      <c r="B51" s="21" t="s">
        <v>255</v>
      </c>
      <c r="C51" s="21" t="s">
        <v>284</v>
      </c>
      <c r="D51" s="18">
        <v>87</v>
      </c>
    </row>
    <row r="52" spans="1:4">
      <c r="A52" s="18" t="str">
        <f>'Categories Report_0'!$A$8</f>
        <v>Category 3</v>
      </c>
      <c r="B52" s="21" t="s">
        <v>263</v>
      </c>
      <c r="C52" s="21" t="s">
        <v>284</v>
      </c>
      <c r="D52" s="18">
        <v>80</v>
      </c>
    </row>
    <row r="53" spans="1:4">
      <c r="A53" s="18" t="str">
        <f>'Categories Report_0'!$A$8</f>
        <v>Category 3</v>
      </c>
      <c r="B53" s="21" t="s">
        <v>261</v>
      </c>
      <c r="C53" s="21" t="s">
        <v>284</v>
      </c>
      <c r="D53" s="18">
        <v>74</v>
      </c>
    </row>
    <row r="54" spans="1:4">
      <c r="A54" s="18" t="str">
        <f>'Categories Report_0'!$A$8</f>
        <v>Category 3</v>
      </c>
      <c r="B54" s="21" t="s">
        <v>253</v>
      </c>
      <c r="C54" s="21" t="s">
        <v>284</v>
      </c>
      <c r="D54" s="18">
        <v>64</v>
      </c>
    </row>
    <row r="55" spans="1:4">
      <c r="A55" s="18" t="str">
        <f>'Categories Report_0'!$A$8</f>
        <v>Category 3</v>
      </c>
      <c r="B55" s="21" t="s">
        <v>254</v>
      </c>
      <c r="C55" s="21" t="s">
        <v>284</v>
      </c>
      <c r="D55" s="18">
        <v>64</v>
      </c>
    </row>
    <row r="56" spans="1:4">
      <c r="A56" s="18" t="str">
        <f>'Categories Report_0'!$A$8</f>
        <v>Category 3</v>
      </c>
      <c r="B56" s="21" t="s">
        <v>251</v>
      </c>
      <c r="C56" s="21" t="s">
        <v>284</v>
      </c>
      <c r="D56" s="18">
        <v>58</v>
      </c>
    </row>
    <row r="57" spans="1:4">
      <c r="A57" s="18" t="str">
        <f>'Categories Report_0'!$A$8</f>
        <v>Category 3</v>
      </c>
      <c r="B57" s="21" t="s">
        <v>260</v>
      </c>
      <c r="C57" s="21" t="s">
        <v>284</v>
      </c>
      <c r="D57" s="18">
        <v>55</v>
      </c>
    </row>
    <row r="58" spans="1:4">
      <c r="A58" s="18" t="str">
        <f>'Categories Report_0'!$A$8</f>
        <v>Category 3</v>
      </c>
      <c r="B58" s="21" t="s">
        <v>262</v>
      </c>
      <c r="C58" s="21" t="s">
        <v>284</v>
      </c>
      <c r="D58" s="18">
        <v>49</v>
      </c>
    </row>
    <row r="59" spans="1:4">
      <c r="A59" s="18" t="str">
        <f>'Categories Report_0'!$A$8</f>
        <v>Category 3</v>
      </c>
      <c r="B59" s="21" t="s">
        <v>266</v>
      </c>
      <c r="C59" s="21" t="s">
        <v>284</v>
      </c>
      <c r="D59" s="18">
        <v>39</v>
      </c>
    </row>
    <row r="60" spans="1:4">
      <c r="A60" s="18" t="str">
        <f>'Categories Report_0'!$A$8</f>
        <v>Category 3</v>
      </c>
      <c r="B60" s="21" t="s">
        <v>267</v>
      </c>
      <c r="C60" s="21" t="s">
        <v>284</v>
      </c>
      <c r="D60" s="18">
        <v>38</v>
      </c>
    </row>
    <row r="61" spans="1:4">
      <c r="A61" s="18" t="str">
        <f>'Categories Report_0'!$A$8</f>
        <v>Category 3</v>
      </c>
      <c r="B61" s="21" t="s">
        <v>265</v>
      </c>
      <c r="C61" s="21" t="s">
        <v>284</v>
      </c>
      <c r="D61" s="18">
        <v>37</v>
      </c>
    </row>
    <row r="62" spans="1:4">
      <c r="A62" s="18" t="str">
        <f>'Categories Report_0'!$A$8</f>
        <v>Category 3</v>
      </c>
      <c r="B62" s="21" t="s">
        <v>249</v>
      </c>
      <c r="C62" s="21" t="s">
        <v>285</v>
      </c>
      <c r="D62" s="18">
        <v>35</v>
      </c>
    </row>
    <row r="63" spans="1:4">
      <c r="A63" s="18" t="str">
        <f>'Categories Report_0'!$A$8</f>
        <v>Category 3</v>
      </c>
      <c r="B63" s="21" t="s">
        <v>268</v>
      </c>
      <c r="C63" s="21" t="s">
        <v>284</v>
      </c>
      <c r="D63" s="18">
        <v>33</v>
      </c>
    </row>
    <row r="64" spans="1:4">
      <c r="A64" s="18" t="str">
        <f>'Categories Report_0'!$A$8</f>
        <v>Category 3</v>
      </c>
      <c r="B64" s="21" t="s">
        <v>256</v>
      </c>
      <c r="C64" s="21" t="s">
        <v>291</v>
      </c>
      <c r="D64" s="18">
        <v>32</v>
      </c>
    </row>
    <row r="65" spans="1:4">
      <c r="A65" s="18" t="str">
        <f>'Categories Report_0'!$A$8</f>
        <v>Category 3</v>
      </c>
      <c r="B65" s="21" t="s">
        <v>270</v>
      </c>
      <c r="C65" s="21" t="s">
        <v>284</v>
      </c>
      <c r="D65" s="18">
        <v>32</v>
      </c>
    </row>
    <row r="66" spans="1:4">
      <c r="A66" s="18" t="str">
        <f>'Categories Report_0'!$A$8</f>
        <v>Category 3</v>
      </c>
      <c r="B66" s="21" t="s">
        <v>271</v>
      </c>
      <c r="C66" s="21" t="s">
        <v>284</v>
      </c>
      <c r="D66" s="18">
        <v>31</v>
      </c>
    </row>
    <row r="67" spans="1:4">
      <c r="A67" s="18" t="str">
        <f>'Categories Report_0'!$A$8</f>
        <v>Category 3</v>
      </c>
      <c r="B67" s="21" t="s">
        <v>256</v>
      </c>
      <c r="C67" s="21" t="s">
        <v>287</v>
      </c>
      <c r="D67" s="18">
        <v>30</v>
      </c>
    </row>
    <row r="68" spans="1:4">
      <c r="A68" s="18" t="str">
        <f>'Categories Report_0'!$A$8</f>
        <v>Category 3</v>
      </c>
      <c r="B68" s="21" t="s">
        <v>249</v>
      </c>
      <c r="C68" s="21" t="s">
        <v>293</v>
      </c>
      <c r="D68" s="18">
        <v>27</v>
      </c>
    </row>
    <row r="69" spans="1:4">
      <c r="A69" s="18" t="str">
        <f>'Categories Report_0'!$A$8</f>
        <v>Category 3</v>
      </c>
      <c r="B69" s="21" t="s">
        <v>275</v>
      </c>
      <c r="C69" s="21" t="s">
        <v>284</v>
      </c>
      <c r="D69" s="18">
        <v>25</v>
      </c>
    </row>
    <row r="70" spans="1:4">
      <c r="A70" s="18" t="str">
        <f>'Categories Report_0'!$A$8</f>
        <v>Category 3</v>
      </c>
      <c r="B70" s="21" t="s">
        <v>269</v>
      </c>
      <c r="C70" s="21" t="s">
        <v>284</v>
      </c>
      <c r="D70" s="18">
        <v>24</v>
      </c>
    </row>
    <row r="71" spans="1:4">
      <c r="A71" s="18" t="str">
        <f>'Categories Report_0'!$A$8</f>
        <v>Category 3</v>
      </c>
      <c r="B71" s="21" t="s">
        <v>272</v>
      </c>
      <c r="C71" s="21" t="s">
        <v>284</v>
      </c>
      <c r="D71" s="18">
        <v>23</v>
      </c>
    </row>
    <row r="72" spans="1:4">
      <c r="A72" s="18" t="str">
        <f>'Categories Report_0'!$A$8</f>
        <v>Category 3</v>
      </c>
      <c r="B72" s="21" t="s">
        <v>273</v>
      </c>
      <c r="C72" s="21" t="s">
        <v>284</v>
      </c>
      <c r="D72" s="18">
        <v>21</v>
      </c>
    </row>
    <row r="73" spans="1:4">
      <c r="A73" s="18" t="str">
        <f>'Categories Report_0'!$A$8</f>
        <v>Category 3</v>
      </c>
      <c r="B73" s="21" t="s">
        <v>278</v>
      </c>
      <c r="C73" s="21" t="s">
        <v>284</v>
      </c>
      <c r="D73" s="18">
        <v>21</v>
      </c>
    </row>
    <row r="74" spans="1:4">
      <c r="A74" s="18" t="str">
        <f>'Categories Report_0'!$A$8</f>
        <v>Category 3</v>
      </c>
      <c r="B74" s="21" t="s">
        <v>249</v>
      </c>
      <c r="C74" s="21" t="s">
        <v>286</v>
      </c>
      <c r="D74" s="18">
        <v>20</v>
      </c>
    </row>
    <row r="75" spans="1:4">
      <c r="A75" s="18" t="str">
        <f>'Categories Report_0'!$A$8</f>
        <v>Category 3</v>
      </c>
      <c r="B75" s="21" t="s">
        <v>276</v>
      </c>
      <c r="C75" s="21" t="s">
        <v>284</v>
      </c>
      <c r="D75" s="18">
        <v>19</v>
      </c>
    </row>
    <row r="76" spans="1:4">
      <c r="A76" s="18" t="str">
        <f>'Categories Report_0'!$A$8</f>
        <v>Category 3</v>
      </c>
      <c r="B76" s="21" t="s">
        <v>280</v>
      </c>
      <c r="C76" s="21" t="s">
        <v>284</v>
      </c>
      <c r="D76" s="18">
        <v>17</v>
      </c>
    </row>
    <row r="77" spans="1:4">
      <c r="A77" s="18" t="str">
        <f>'Categories Report_0'!$A$8</f>
        <v>Category 3</v>
      </c>
      <c r="B77" s="21" t="s">
        <v>258</v>
      </c>
      <c r="C77" s="21" t="s">
        <v>284</v>
      </c>
      <c r="D77" s="18">
        <v>13</v>
      </c>
    </row>
    <row r="78" spans="1:4">
      <c r="A78" s="18" t="str">
        <f>'Categories Report_0'!$A$8</f>
        <v>Category 3</v>
      </c>
      <c r="B78" s="21" t="s">
        <v>264</v>
      </c>
      <c r="C78" s="21" t="s">
        <v>284</v>
      </c>
      <c r="D78" s="18">
        <v>13</v>
      </c>
    </row>
    <row r="79" spans="1:4">
      <c r="A79" s="18" t="str">
        <f>'Categories Report_0'!$A$8</f>
        <v>Category 3</v>
      </c>
      <c r="B79" s="21" t="s">
        <v>279</v>
      </c>
      <c r="C79" s="21" t="s">
        <v>284</v>
      </c>
      <c r="D79" s="18">
        <v>13</v>
      </c>
    </row>
    <row r="80" spans="1:4">
      <c r="A80" s="18" t="str">
        <f>'Categories Report_0'!$A$8</f>
        <v>Category 3</v>
      </c>
      <c r="B80" s="21" t="s">
        <v>256</v>
      </c>
      <c r="C80" s="21" t="s">
        <v>288</v>
      </c>
      <c r="D80" s="18">
        <v>12</v>
      </c>
    </row>
    <row r="81" spans="1:7">
      <c r="A81" s="18" t="str">
        <f>'Categories Report_0'!$A$8</f>
        <v>Category 3</v>
      </c>
      <c r="B81" s="21" t="s">
        <v>277</v>
      </c>
      <c r="C81" s="21" t="s">
        <v>284</v>
      </c>
      <c r="D81" s="18">
        <v>10</v>
      </c>
    </row>
    <row r="82" spans="1:7">
      <c r="A82" s="18" t="str">
        <f>'Categories Report_0'!$A$8</f>
        <v>Category 3</v>
      </c>
      <c r="B82" s="21" t="s">
        <v>258</v>
      </c>
      <c r="C82" s="21" t="s">
        <v>289</v>
      </c>
      <c r="D82" s="18">
        <v>9</v>
      </c>
    </row>
    <row r="83" spans="1:7">
      <c r="A83" s="18" t="str">
        <f>'Categories Report_0'!$A$8</f>
        <v>Category 3</v>
      </c>
      <c r="B83" s="21" t="s">
        <v>274</v>
      </c>
      <c r="C83" s="21" t="s">
        <v>284</v>
      </c>
      <c r="D83" s="18">
        <v>8</v>
      </c>
    </row>
    <row r="84" spans="1:7">
      <c r="A84" s="18" t="str">
        <f>'Categories Report_0'!$A$8</f>
        <v>Category 3</v>
      </c>
      <c r="B84" s="21" t="s">
        <v>281</v>
      </c>
      <c r="C84" s="21" t="s">
        <v>284</v>
      </c>
      <c r="D84" s="18">
        <v>7</v>
      </c>
    </row>
    <row r="85" spans="1:7">
      <c r="A85" s="18" t="str">
        <f>'Categories Report_0'!$A$8</f>
        <v>Category 3</v>
      </c>
      <c r="B85" s="21" t="s">
        <v>318</v>
      </c>
      <c r="C85" s="21" t="s">
        <v>319</v>
      </c>
      <c r="D85" s="18">
        <v>6</v>
      </c>
    </row>
    <row r="86" spans="1:7">
      <c r="A86" s="18" t="str">
        <f>'Categories Report_0'!$A$8</f>
        <v>Category 3</v>
      </c>
      <c r="B86" s="21" t="s">
        <v>258</v>
      </c>
      <c r="C86" s="21" t="s">
        <v>295</v>
      </c>
      <c r="D86" s="18">
        <v>6</v>
      </c>
    </row>
    <row r="87" spans="1:7">
      <c r="A87" s="18" t="str">
        <f>'Categories Report_0'!$A$8</f>
        <v>Category 3</v>
      </c>
      <c r="B87" s="21" t="s">
        <v>290</v>
      </c>
      <c r="C87" s="21" t="s">
        <v>284</v>
      </c>
      <c r="D87" s="18">
        <v>6</v>
      </c>
    </row>
    <row r="88" spans="1:7">
      <c r="A88" s="18" t="str">
        <f>'Categories Report_0'!$A$8</f>
        <v>Category 3</v>
      </c>
      <c r="B88" s="21" t="s">
        <v>258</v>
      </c>
      <c r="C88" s="21" t="s">
        <v>292</v>
      </c>
      <c r="D88" s="18">
        <v>6</v>
      </c>
    </row>
    <row r="89" spans="1:7">
      <c r="A89" s="18" t="str">
        <f>'Categories Report_0'!$A$8</f>
        <v>Category 3</v>
      </c>
      <c r="B89" s="21" t="s">
        <v>1</v>
      </c>
      <c r="C89" s="21" t="s">
        <v>297</v>
      </c>
      <c r="D89" s="18">
        <v>1</v>
      </c>
    </row>
    <row r="93" spans="1:7" ht="15.75" thickBot="1">
      <c r="A93" s="35" t="s">
        <v>304</v>
      </c>
      <c r="B93" s="35"/>
      <c r="C93" s="35"/>
      <c r="D93" s="35"/>
      <c r="E93" s="35"/>
      <c r="F93" s="35"/>
      <c r="G93" s="35"/>
    </row>
    <row r="94" spans="1:7">
      <c r="A94" s="28" t="s">
        <v>305</v>
      </c>
      <c r="B94" s="29"/>
      <c r="C94" s="29"/>
      <c r="D94" s="29"/>
      <c r="E94" s="29"/>
      <c r="F94" s="29"/>
      <c r="G94" s="30"/>
    </row>
    <row r="124" spans="1:4" hidden="1" outlineLevel="1">
      <c r="A124" s="18" t="s">
        <v>238</v>
      </c>
      <c r="B124" s="18" t="s">
        <v>301</v>
      </c>
      <c r="C124" s="18" t="s">
        <v>302</v>
      </c>
      <c r="D124" s="18" t="s">
        <v>313</v>
      </c>
    </row>
    <row r="125" spans="1:4" hidden="1" outlineLevel="1">
      <c r="A125" s="18" t="s">
        <v>306</v>
      </c>
      <c r="B125" s="18" t="s">
        <v>318</v>
      </c>
      <c r="C125" s="18" t="s">
        <v>319</v>
      </c>
      <c r="D125" s="18">
        <v>77</v>
      </c>
    </row>
    <row r="126" spans="1:4" hidden="1" outlineLevel="1">
      <c r="A126" s="18" t="s">
        <v>306</v>
      </c>
      <c r="B126" s="18" t="s">
        <v>318</v>
      </c>
      <c r="C126" s="18" t="s">
        <v>320</v>
      </c>
      <c r="D126" s="18">
        <v>64</v>
      </c>
    </row>
    <row r="127" spans="1:4" hidden="1" outlineLevel="1">
      <c r="A127" s="18" t="s">
        <v>306</v>
      </c>
      <c r="B127" s="18" t="s">
        <v>1</v>
      </c>
      <c r="C127" s="18" t="s">
        <v>307</v>
      </c>
      <c r="D127" s="18">
        <v>45.283945888720503</v>
      </c>
    </row>
    <row r="128" spans="1:4" hidden="1" outlineLevel="1">
      <c r="A128" s="18" t="s">
        <v>306</v>
      </c>
      <c r="B128" s="18" t="s">
        <v>1</v>
      </c>
      <c r="C128" s="18" t="s">
        <v>308</v>
      </c>
      <c r="D128" s="18">
        <v>52.005696554742102</v>
      </c>
    </row>
    <row r="129" spans="1:4" hidden="1" outlineLevel="1">
      <c r="A129" s="18" t="s">
        <v>306</v>
      </c>
      <c r="B129" s="18" t="s">
        <v>1</v>
      </c>
      <c r="C129" s="18" t="s">
        <v>309</v>
      </c>
      <c r="D129" s="18">
        <v>32.028924786418003</v>
      </c>
    </row>
    <row r="130" spans="1:4" hidden="1" outlineLevel="1">
      <c r="A130" s="18" t="s">
        <v>306</v>
      </c>
      <c r="B130" s="18" t="s">
        <v>1</v>
      </c>
      <c r="C130" s="18" t="s">
        <v>310</v>
      </c>
      <c r="D130" s="18">
        <v>9.7437744083357707</v>
      </c>
    </row>
    <row r="131" spans="1:4" hidden="1" outlineLevel="1">
      <c r="A131" s="18" t="s">
        <v>306</v>
      </c>
      <c r="B131" s="18" t="s">
        <v>1</v>
      </c>
      <c r="C131" s="18" t="s">
        <v>311</v>
      </c>
      <c r="D131" s="18">
        <v>1.9376583617836101</v>
      </c>
    </row>
    <row r="132" spans="1:4" hidden="1" outlineLevel="1">
      <c r="A132" s="18" t="s">
        <v>306</v>
      </c>
      <c r="B132" s="18" t="s">
        <v>249</v>
      </c>
      <c r="C132" s="18" t="s">
        <v>307</v>
      </c>
      <c r="D132" s="18">
        <v>5.8809774377681601</v>
      </c>
    </row>
    <row r="133" spans="1:4" hidden="1" outlineLevel="1">
      <c r="A133" s="18" t="s">
        <v>306</v>
      </c>
      <c r="B133" s="18" t="s">
        <v>249</v>
      </c>
      <c r="C133" s="18" t="s">
        <v>308</v>
      </c>
      <c r="D133" s="18">
        <v>9.47407465183794</v>
      </c>
    </row>
    <row r="134" spans="1:4" hidden="1" outlineLevel="1">
      <c r="A134" s="18" t="s">
        <v>306</v>
      </c>
      <c r="B134" s="18" t="s">
        <v>249</v>
      </c>
      <c r="C134" s="18" t="s">
        <v>309</v>
      </c>
      <c r="D134" s="18">
        <v>7.6122042124157998</v>
      </c>
    </row>
    <row r="135" spans="1:4" hidden="1" outlineLevel="1">
      <c r="A135" s="18" t="s">
        <v>306</v>
      </c>
      <c r="B135" s="18" t="s">
        <v>249</v>
      </c>
      <c r="C135" s="18" t="s">
        <v>310</v>
      </c>
      <c r="D135" s="18">
        <v>31.6860311665931</v>
      </c>
    </row>
    <row r="136" spans="1:4" hidden="1" outlineLevel="1">
      <c r="A136" s="18" t="s">
        <v>306</v>
      </c>
      <c r="B136" s="18" t="s">
        <v>249</v>
      </c>
      <c r="C136" s="18" t="s">
        <v>311</v>
      </c>
      <c r="D136" s="18">
        <v>86.346712531384995</v>
      </c>
    </row>
    <row r="137" spans="1:4" hidden="1" outlineLevel="1">
      <c r="A137" s="18" t="s">
        <v>306</v>
      </c>
      <c r="B137" s="18" t="s">
        <v>258</v>
      </c>
      <c r="C137" s="18">
        <v>6</v>
      </c>
      <c r="D137" s="18">
        <v>9</v>
      </c>
    </row>
    <row r="138" spans="1:4" hidden="1" outlineLevel="1">
      <c r="A138" s="18" t="s">
        <v>306</v>
      </c>
      <c r="B138" s="18" t="s">
        <v>258</v>
      </c>
      <c r="C138" s="18">
        <v>0</v>
      </c>
      <c r="D138" s="18">
        <v>4</v>
      </c>
    </row>
    <row r="139" spans="1:4" hidden="1" outlineLevel="1">
      <c r="A139" s="18" t="s">
        <v>306</v>
      </c>
      <c r="B139" s="18" t="s">
        <v>258</v>
      </c>
      <c r="C139" s="18">
        <v>4</v>
      </c>
      <c r="D139" s="18">
        <v>4</v>
      </c>
    </row>
    <row r="140" spans="1:4" hidden="1" outlineLevel="1">
      <c r="A140" s="18" t="s">
        <v>306</v>
      </c>
      <c r="B140" s="18" t="s">
        <v>258</v>
      </c>
      <c r="C140" s="18">
        <v>10</v>
      </c>
      <c r="D140" s="18">
        <v>121</v>
      </c>
    </row>
    <row r="141" spans="1:4" hidden="1" outlineLevel="1">
      <c r="A141" s="18" t="s">
        <v>306</v>
      </c>
      <c r="B141" s="18" t="s">
        <v>258</v>
      </c>
      <c r="C141" s="18">
        <v>2</v>
      </c>
      <c r="D141" s="18">
        <v>3</v>
      </c>
    </row>
    <row r="142" spans="1:4" hidden="1" outlineLevel="1">
      <c r="A142" s="18" t="s">
        <v>306</v>
      </c>
      <c r="B142" s="18" t="s">
        <v>256</v>
      </c>
      <c r="C142" s="18" t="s">
        <v>308</v>
      </c>
      <c r="D142" s="18">
        <v>3.94285596947807</v>
      </c>
    </row>
    <row r="143" spans="1:4" hidden="1" outlineLevel="1">
      <c r="A143" s="18" t="s">
        <v>306</v>
      </c>
      <c r="B143" s="18" t="s">
        <v>256</v>
      </c>
      <c r="C143" s="18" t="s">
        <v>309</v>
      </c>
      <c r="D143" s="18">
        <v>8.2977669128438194</v>
      </c>
    </row>
    <row r="144" spans="1:4" hidden="1" outlineLevel="1">
      <c r="A144" s="18" t="s">
        <v>306</v>
      </c>
      <c r="B144" s="18" t="s">
        <v>256</v>
      </c>
      <c r="C144" s="18" t="s">
        <v>310</v>
      </c>
      <c r="D144" s="18">
        <v>8.7855769132307397</v>
      </c>
    </row>
    <row r="145" spans="1:4" hidden="1" outlineLevel="1">
      <c r="A145" s="18" t="s">
        <v>306</v>
      </c>
      <c r="B145" s="18" t="s">
        <v>256</v>
      </c>
      <c r="C145" s="18" t="s">
        <v>311</v>
      </c>
      <c r="D145" s="18">
        <v>119.973800204447</v>
      </c>
    </row>
    <row r="146" spans="1:4" hidden="1" outlineLevel="1">
      <c r="A146" s="18" t="s">
        <v>306</v>
      </c>
      <c r="B146" s="18" t="s">
        <v>263</v>
      </c>
      <c r="C146" s="18">
        <v>0</v>
      </c>
      <c r="D146" s="18">
        <v>18</v>
      </c>
    </row>
    <row r="147" spans="1:4" hidden="1" outlineLevel="1">
      <c r="A147" s="18" t="s">
        <v>306</v>
      </c>
      <c r="B147" s="18" t="s">
        <v>263</v>
      </c>
      <c r="C147" s="18">
        <v>1</v>
      </c>
      <c r="D147" s="18">
        <v>123</v>
      </c>
    </row>
    <row r="148" spans="1:4" hidden="1" outlineLevel="1">
      <c r="A148" s="18" t="s">
        <v>306</v>
      </c>
      <c r="B148" s="18" t="s">
        <v>260</v>
      </c>
      <c r="C148" s="18">
        <v>1</v>
      </c>
      <c r="D148" s="18">
        <v>118</v>
      </c>
    </row>
    <row r="149" spans="1:4" hidden="1" outlineLevel="1">
      <c r="A149" s="18" t="s">
        <v>306</v>
      </c>
      <c r="B149" s="18" t="s">
        <v>260</v>
      </c>
      <c r="C149" s="18">
        <v>0</v>
      </c>
      <c r="D149" s="18">
        <v>23</v>
      </c>
    </row>
    <row r="150" spans="1:4" hidden="1" outlineLevel="1">
      <c r="A150" s="18" t="s">
        <v>306</v>
      </c>
      <c r="B150" s="18" t="s">
        <v>255</v>
      </c>
      <c r="C150" s="18">
        <v>0</v>
      </c>
      <c r="D150" s="18">
        <v>28</v>
      </c>
    </row>
    <row r="151" spans="1:4" hidden="1" outlineLevel="1">
      <c r="A151" s="18" t="s">
        <v>306</v>
      </c>
      <c r="B151" s="18" t="s">
        <v>255</v>
      </c>
      <c r="C151" s="18">
        <v>1</v>
      </c>
      <c r="D151" s="18">
        <v>113</v>
      </c>
    </row>
    <row r="152" spans="1:4" hidden="1" outlineLevel="1">
      <c r="A152" s="18" t="s">
        <v>306</v>
      </c>
      <c r="B152" s="18" t="s">
        <v>262</v>
      </c>
      <c r="C152" s="18">
        <v>0</v>
      </c>
      <c r="D152" s="18">
        <v>25</v>
      </c>
    </row>
    <row r="153" spans="1:4" hidden="1" outlineLevel="1">
      <c r="A153" s="18" t="s">
        <v>306</v>
      </c>
      <c r="B153" s="18" t="s">
        <v>262</v>
      </c>
      <c r="C153" s="18">
        <v>1</v>
      </c>
      <c r="D153" s="18">
        <v>116</v>
      </c>
    </row>
    <row r="154" spans="1:4" hidden="1" outlineLevel="1">
      <c r="A154" s="18" t="s">
        <v>306</v>
      </c>
      <c r="B154" s="18" t="s">
        <v>264</v>
      </c>
      <c r="C154" s="18">
        <v>1</v>
      </c>
      <c r="D154" s="18">
        <v>79</v>
      </c>
    </row>
    <row r="155" spans="1:4" hidden="1" outlineLevel="1">
      <c r="A155" s="18" t="s">
        <v>306</v>
      </c>
      <c r="B155" s="18" t="s">
        <v>264</v>
      </c>
      <c r="C155" s="18">
        <v>0</v>
      </c>
      <c r="D155" s="18">
        <v>62</v>
      </c>
    </row>
    <row r="156" spans="1:4" hidden="1" outlineLevel="1">
      <c r="A156" s="18" t="s">
        <v>306</v>
      </c>
      <c r="B156" s="18" t="s">
        <v>270</v>
      </c>
      <c r="C156" s="18">
        <v>0</v>
      </c>
      <c r="D156" s="18">
        <v>13</v>
      </c>
    </row>
    <row r="157" spans="1:4" hidden="1" outlineLevel="1">
      <c r="A157" s="18" t="s">
        <v>306</v>
      </c>
      <c r="B157" s="18" t="s">
        <v>270</v>
      </c>
      <c r="C157" s="18">
        <v>1</v>
      </c>
      <c r="D157" s="18">
        <v>128</v>
      </c>
    </row>
    <row r="158" spans="1:4" hidden="1" outlineLevel="1">
      <c r="A158" s="18" t="s">
        <v>306</v>
      </c>
      <c r="B158" s="18" t="s">
        <v>267</v>
      </c>
      <c r="C158" s="18">
        <v>0</v>
      </c>
      <c r="D158" s="18">
        <v>14</v>
      </c>
    </row>
    <row r="159" spans="1:4" hidden="1" outlineLevel="1">
      <c r="A159" s="18" t="s">
        <v>306</v>
      </c>
      <c r="B159" s="18" t="s">
        <v>267</v>
      </c>
      <c r="C159" s="18">
        <v>1</v>
      </c>
      <c r="D159" s="18">
        <v>127</v>
      </c>
    </row>
    <row r="160" spans="1:4" hidden="1" outlineLevel="1">
      <c r="A160" s="18" t="s">
        <v>306</v>
      </c>
      <c r="B160" s="18" t="s">
        <v>280</v>
      </c>
      <c r="C160" s="18">
        <v>1</v>
      </c>
      <c r="D160" s="18">
        <v>127</v>
      </c>
    </row>
    <row r="161" spans="1:4" hidden="1" outlineLevel="1">
      <c r="A161" s="18" t="s">
        <v>306</v>
      </c>
      <c r="B161" s="18" t="s">
        <v>280</v>
      </c>
      <c r="C161" s="18">
        <v>0</v>
      </c>
      <c r="D161" s="18">
        <v>14</v>
      </c>
    </row>
    <row r="162" spans="1:4" hidden="1" outlineLevel="1">
      <c r="A162" s="18" t="s">
        <v>306</v>
      </c>
      <c r="B162" s="18" t="s">
        <v>268</v>
      </c>
      <c r="C162" s="18">
        <v>1</v>
      </c>
      <c r="D162" s="18">
        <v>128</v>
      </c>
    </row>
    <row r="163" spans="1:4" hidden="1" outlineLevel="1">
      <c r="A163" s="18" t="s">
        <v>306</v>
      </c>
      <c r="B163" s="18" t="s">
        <v>268</v>
      </c>
      <c r="C163" s="18">
        <v>0</v>
      </c>
      <c r="D163" s="18">
        <v>13</v>
      </c>
    </row>
    <row r="164" spans="1:4" hidden="1" outlineLevel="1">
      <c r="A164" s="18" t="s">
        <v>306</v>
      </c>
      <c r="B164" s="18" t="s">
        <v>272</v>
      </c>
      <c r="C164" s="18">
        <v>1</v>
      </c>
      <c r="D164" s="18">
        <v>127</v>
      </c>
    </row>
    <row r="165" spans="1:4" hidden="1" outlineLevel="1">
      <c r="A165" s="18" t="s">
        <v>306</v>
      </c>
      <c r="B165" s="18" t="s">
        <v>272</v>
      </c>
      <c r="C165" s="18">
        <v>0</v>
      </c>
      <c r="D165" s="18">
        <v>14</v>
      </c>
    </row>
    <row r="166" spans="1:4" hidden="1" outlineLevel="1">
      <c r="A166" s="18" t="s">
        <v>306</v>
      </c>
      <c r="B166" s="18" t="s">
        <v>254</v>
      </c>
      <c r="C166" s="18">
        <v>0</v>
      </c>
      <c r="D166" s="18">
        <v>26</v>
      </c>
    </row>
    <row r="167" spans="1:4" hidden="1" outlineLevel="1">
      <c r="A167" s="18" t="s">
        <v>306</v>
      </c>
      <c r="B167" s="18" t="s">
        <v>254</v>
      </c>
      <c r="C167" s="18">
        <v>1</v>
      </c>
      <c r="D167" s="18">
        <v>115</v>
      </c>
    </row>
    <row r="168" spans="1:4" hidden="1" outlineLevel="1">
      <c r="A168" s="18" t="s">
        <v>306</v>
      </c>
      <c r="B168" s="18" t="s">
        <v>251</v>
      </c>
      <c r="C168" s="18">
        <v>0</v>
      </c>
      <c r="D168" s="18">
        <v>28</v>
      </c>
    </row>
    <row r="169" spans="1:4" hidden="1" outlineLevel="1">
      <c r="A169" s="18" t="s">
        <v>306</v>
      </c>
      <c r="B169" s="18" t="s">
        <v>251</v>
      </c>
      <c r="C169" s="18">
        <v>1</v>
      </c>
      <c r="D169" s="18">
        <v>113</v>
      </c>
    </row>
    <row r="170" spans="1:4" hidden="1" outlineLevel="1">
      <c r="A170" s="18" t="s">
        <v>306</v>
      </c>
      <c r="B170" s="18" t="s">
        <v>269</v>
      </c>
      <c r="C170" s="18">
        <v>1</v>
      </c>
      <c r="D170" s="18">
        <v>128</v>
      </c>
    </row>
    <row r="171" spans="1:4" hidden="1" outlineLevel="1">
      <c r="A171" s="18" t="s">
        <v>306</v>
      </c>
      <c r="B171" s="18" t="s">
        <v>269</v>
      </c>
      <c r="C171" s="18">
        <v>0</v>
      </c>
      <c r="D171" s="18">
        <v>13</v>
      </c>
    </row>
    <row r="172" spans="1:4" hidden="1" outlineLevel="1">
      <c r="A172" s="18" t="s">
        <v>306</v>
      </c>
      <c r="B172" s="18" t="s">
        <v>274</v>
      </c>
      <c r="C172" s="18">
        <v>1</v>
      </c>
      <c r="D172" s="18">
        <v>133</v>
      </c>
    </row>
    <row r="173" spans="1:4" hidden="1" outlineLevel="1">
      <c r="A173" s="18" t="s">
        <v>306</v>
      </c>
      <c r="B173" s="18" t="s">
        <v>274</v>
      </c>
      <c r="C173" s="18">
        <v>0</v>
      </c>
      <c r="D173" s="18">
        <v>8</v>
      </c>
    </row>
    <row r="174" spans="1:4" hidden="1" outlineLevel="1">
      <c r="A174" s="18" t="s">
        <v>306</v>
      </c>
      <c r="B174" s="18" t="s">
        <v>279</v>
      </c>
      <c r="C174" s="18">
        <v>1</v>
      </c>
      <c r="D174" s="18">
        <v>135</v>
      </c>
    </row>
    <row r="175" spans="1:4" hidden="1" outlineLevel="1">
      <c r="A175" s="18" t="s">
        <v>306</v>
      </c>
      <c r="B175" s="18" t="s">
        <v>279</v>
      </c>
      <c r="C175" s="18">
        <v>0</v>
      </c>
      <c r="D175" s="18">
        <v>6</v>
      </c>
    </row>
    <row r="176" spans="1:4" hidden="1" outlineLevel="1">
      <c r="A176" s="18" t="s">
        <v>306</v>
      </c>
      <c r="B176" s="18" t="s">
        <v>276</v>
      </c>
      <c r="C176" s="18">
        <v>1</v>
      </c>
      <c r="D176" s="18">
        <v>128</v>
      </c>
    </row>
    <row r="177" spans="1:4" hidden="1" outlineLevel="1">
      <c r="A177" s="18" t="s">
        <v>306</v>
      </c>
      <c r="B177" s="18" t="s">
        <v>276</v>
      </c>
      <c r="C177" s="18">
        <v>0</v>
      </c>
      <c r="D177" s="18">
        <v>13</v>
      </c>
    </row>
    <row r="178" spans="1:4" hidden="1" outlineLevel="1">
      <c r="A178" s="18" t="s">
        <v>306</v>
      </c>
      <c r="B178" s="18" t="s">
        <v>278</v>
      </c>
      <c r="C178" s="18">
        <v>1</v>
      </c>
      <c r="D178" s="18">
        <v>131</v>
      </c>
    </row>
    <row r="179" spans="1:4" hidden="1" outlineLevel="1">
      <c r="A179" s="18" t="s">
        <v>306</v>
      </c>
      <c r="B179" s="18" t="s">
        <v>278</v>
      </c>
      <c r="C179" s="18">
        <v>0</v>
      </c>
      <c r="D179" s="18">
        <v>10</v>
      </c>
    </row>
    <row r="180" spans="1:4" hidden="1" outlineLevel="1">
      <c r="A180" s="18" t="s">
        <v>306</v>
      </c>
      <c r="B180" s="18" t="s">
        <v>271</v>
      </c>
      <c r="C180" s="18">
        <v>0</v>
      </c>
      <c r="D180" s="18">
        <v>16</v>
      </c>
    </row>
    <row r="181" spans="1:4" hidden="1" outlineLevel="1">
      <c r="A181" s="18" t="s">
        <v>306</v>
      </c>
      <c r="B181" s="18" t="s">
        <v>271</v>
      </c>
      <c r="C181" s="18">
        <v>1</v>
      </c>
      <c r="D181" s="18">
        <v>125</v>
      </c>
    </row>
    <row r="182" spans="1:4" hidden="1" outlineLevel="1">
      <c r="A182" s="18" t="s">
        <v>306</v>
      </c>
      <c r="B182" s="18" t="s">
        <v>261</v>
      </c>
      <c r="C182" s="18">
        <v>0</v>
      </c>
      <c r="D182" s="18">
        <v>19</v>
      </c>
    </row>
    <row r="183" spans="1:4" hidden="1" outlineLevel="1">
      <c r="A183" s="18" t="s">
        <v>306</v>
      </c>
      <c r="B183" s="18" t="s">
        <v>261</v>
      </c>
      <c r="C183" s="18">
        <v>1</v>
      </c>
      <c r="D183" s="18">
        <v>122</v>
      </c>
    </row>
    <row r="184" spans="1:4" hidden="1" outlineLevel="1">
      <c r="A184" s="18" t="s">
        <v>306</v>
      </c>
      <c r="B184" s="18" t="s">
        <v>275</v>
      </c>
      <c r="C184" s="18">
        <v>1</v>
      </c>
      <c r="D184" s="18">
        <v>130</v>
      </c>
    </row>
    <row r="185" spans="1:4" hidden="1" outlineLevel="1">
      <c r="A185" s="18" t="s">
        <v>306</v>
      </c>
      <c r="B185" s="18" t="s">
        <v>275</v>
      </c>
      <c r="C185" s="18">
        <v>0</v>
      </c>
      <c r="D185" s="18">
        <v>11</v>
      </c>
    </row>
    <row r="186" spans="1:4" hidden="1" outlineLevel="1">
      <c r="A186" s="18" t="s">
        <v>306</v>
      </c>
      <c r="B186" s="18" t="s">
        <v>281</v>
      </c>
      <c r="C186" s="18">
        <v>1</v>
      </c>
      <c r="D186" s="18">
        <v>135</v>
      </c>
    </row>
    <row r="187" spans="1:4" hidden="1" outlineLevel="1">
      <c r="A187" s="18" t="s">
        <v>306</v>
      </c>
      <c r="B187" s="18" t="s">
        <v>281</v>
      </c>
      <c r="C187" s="18">
        <v>0</v>
      </c>
      <c r="D187" s="18">
        <v>6</v>
      </c>
    </row>
    <row r="188" spans="1:4" hidden="1" outlineLevel="1">
      <c r="A188" s="18" t="s">
        <v>306</v>
      </c>
      <c r="B188" s="18" t="s">
        <v>290</v>
      </c>
      <c r="C188" s="18">
        <v>1</v>
      </c>
      <c r="D188" s="18">
        <v>132</v>
      </c>
    </row>
    <row r="189" spans="1:4" hidden="1" outlineLevel="1">
      <c r="A189" s="18" t="s">
        <v>306</v>
      </c>
      <c r="B189" s="18" t="s">
        <v>290</v>
      </c>
      <c r="C189" s="18">
        <v>0</v>
      </c>
      <c r="D189" s="18">
        <v>9</v>
      </c>
    </row>
    <row r="190" spans="1:4" hidden="1" outlineLevel="1">
      <c r="A190" s="18" t="s">
        <v>306</v>
      </c>
      <c r="B190" s="18" t="s">
        <v>294</v>
      </c>
      <c r="C190" s="18">
        <v>1</v>
      </c>
      <c r="D190" s="18">
        <v>133</v>
      </c>
    </row>
    <row r="191" spans="1:4" hidden="1" outlineLevel="1">
      <c r="A191" s="18" t="s">
        <v>306</v>
      </c>
      <c r="B191" s="18" t="s">
        <v>294</v>
      </c>
      <c r="C191" s="18">
        <v>0</v>
      </c>
      <c r="D191" s="18">
        <v>8</v>
      </c>
    </row>
    <row r="192" spans="1:4" hidden="1" outlineLevel="1">
      <c r="A192" s="18" t="s">
        <v>306</v>
      </c>
      <c r="B192" s="18" t="s">
        <v>277</v>
      </c>
      <c r="C192" s="18">
        <v>1</v>
      </c>
      <c r="D192" s="18">
        <v>134</v>
      </c>
    </row>
    <row r="193" spans="1:4" hidden="1" outlineLevel="1">
      <c r="A193" s="18" t="s">
        <v>306</v>
      </c>
      <c r="B193" s="18" t="s">
        <v>277</v>
      </c>
      <c r="C193" s="18">
        <v>0</v>
      </c>
      <c r="D193" s="18">
        <v>7</v>
      </c>
    </row>
    <row r="194" spans="1:4" hidden="1" outlineLevel="1">
      <c r="A194" s="18" t="s">
        <v>306</v>
      </c>
      <c r="B194" s="18" t="s">
        <v>265</v>
      </c>
      <c r="C194" s="18">
        <v>0</v>
      </c>
      <c r="D194" s="18">
        <v>35</v>
      </c>
    </row>
    <row r="195" spans="1:4" hidden="1" outlineLevel="1">
      <c r="A195" s="18" t="s">
        <v>306</v>
      </c>
      <c r="B195" s="18" t="s">
        <v>265</v>
      </c>
      <c r="C195" s="18">
        <v>1</v>
      </c>
      <c r="D195" s="18">
        <v>106</v>
      </c>
    </row>
    <row r="196" spans="1:4" hidden="1" outlineLevel="1">
      <c r="A196" s="18" t="s">
        <v>306</v>
      </c>
      <c r="B196" s="18" t="s">
        <v>273</v>
      </c>
      <c r="C196" s="18">
        <v>1</v>
      </c>
      <c r="D196" s="18">
        <v>129</v>
      </c>
    </row>
    <row r="197" spans="1:4" hidden="1" outlineLevel="1">
      <c r="A197" s="18" t="s">
        <v>306</v>
      </c>
      <c r="B197" s="18" t="s">
        <v>273</v>
      </c>
      <c r="C197" s="18">
        <v>0</v>
      </c>
      <c r="D197" s="18">
        <v>12</v>
      </c>
    </row>
    <row r="198" spans="1:4" hidden="1" outlineLevel="1">
      <c r="A198" s="18" t="s">
        <v>306</v>
      </c>
      <c r="B198" s="18" t="s">
        <v>312</v>
      </c>
      <c r="C198" s="18">
        <v>0</v>
      </c>
      <c r="D198" s="18">
        <v>35</v>
      </c>
    </row>
    <row r="199" spans="1:4" hidden="1" outlineLevel="1">
      <c r="A199" s="18" t="s">
        <v>306</v>
      </c>
      <c r="B199" s="18" t="s">
        <v>312</v>
      </c>
      <c r="C199" s="18">
        <v>1</v>
      </c>
      <c r="D199" s="18">
        <v>106</v>
      </c>
    </row>
    <row r="200" spans="1:4" hidden="1" outlineLevel="1">
      <c r="A200" s="18" t="s">
        <v>306</v>
      </c>
      <c r="B200" s="18" t="s">
        <v>266</v>
      </c>
      <c r="C200" s="18">
        <v>0</v>
      </c>
      <c r="D200" s="18">
        <v>41</v>
      </c>
    </row>
    <row r="201" spans="1:4" hidden="1" outlineLevel="1">
      <c r="A201" s="18" t="s">
        <v>306</v>
      </c>
      <c r="B201" s="18" t="s">
        <v>266</v>
      </c>
      <c r="C201" s="18">
        <v>1</v>
      </c>
      <c r="D201" s="18">
        <v>100</v>
      </c>
    </row>
    <row r="202" spans="1:4" hidden="1" outlineLevel="1">
      <c r="A202" s="18" t="s">
        <v>306</v>
      </c>
      <c r="B202" s="18" t="s">
        <v>282</v>
      </c>
      <c r="C202" s="18">
        <v>1</v>
      </c>
      <c r="D202" s="18">
        <v>105</v>
      </c>
    </row>
    <row r="203" spans="1:4" hidden="1" outlineLevel="1">
      <c r="A203" s="18" t="s">
        <v>306</v>
      </c>
      <c r="B203" s="18" t="s">
        <v>282</v>
      </c>
      <c r="C203" s="18">
        <v>0</v>
      </c>
      <c r="D203" s="18">
        <v>36</v>
      </c>
    </row>
    <row r="204" spans="1:4" hidden="1" outlineLevel="1">
      <c r="A204" s="18" t="s">
        <v>306</v>
      </c>
      <c r="B204" s="18" t="s">
        <v>253</v>
      </c>
      <c r="C204" s="18">
        <v>0</v>
      </c>
      <c r="D204" s="18">
        <v>32</v>
      </c>
    </row>
    <row r="205" spans="1:4" hidden="1" outlineLevel="1">
      <c r="A205" s="18" t="s">
        <v>306</v>
      </c>
      <c r="B205" s="18" t="s">
        <v>253</v>
      </c>
      <c r="C205" s="18">
        <v>1</v>
      </c>
      <c r="D205" s="18">
        <v>109</v>
      </c>
    </row>
    <row r="206" spans="1:4" hidden="1" outlineLevel="1">
      <c r="A206" s="18" t="str">
        <f>'Categories Report_0'!$A$6</f>
        <v>Category 1</v>
      </c>
      <c r="B206" s="18" t="s">
        <v>318</v>
      </c>
      <c r="C206" s="18" t="s">
        <v>319</v>
      </c>
      <c r="D206" s="18">
        <v>43</v>
      </c>
    </row>
    <row r="207" spans="1:4" hidden="1" outlineLevel="1">
      <c r="A207" s="18" t="str">
        <f>'Categories Report_0'!$A$6</f>
        <v>Category 1</v>
      </c>
      <c r="B207" s="18" t="s">
        <v>318</v>
      </c>
      <c r="C207" s="18" t="s">
        <v>320</v>
      </c>
      <c r="D207" s="18">
        <v>43</v>
      </c>
    </row>
    <row r="208" spans="1:4" hidden="1" outlineLevel="1">
      <c r="A208" s="18" t="str">
        <f>'Categories Report_0'!$A$6</f>
        <v>Category 1</v>
      </c>
      <c r="B208" s="18" t="s">
        <v>1</v>
      </c>
      <c r="C208" s="18" t="s">
        <v>307</v>
      </c>
      <c r="D208" s="18">
        <v>25.998698491892299</v>
      </c>
    </row>
    <row r="209" spans="1:4" hidden="1" outlineLevel="1">
      <c r="A209" s="18" t="str">
        <f>'Categories Report_0'!$A$6</f>
        <v>Category 1</v>
      </c>
      <c r="B209" s="18" t="s">
        <v>1</v>
      </c>
      <c r="C209" s="18" t="s">
        <v>308</v>
      </c>
      <c r="D209" s="18">
        <v>31.300513911504101</v>
      </c>
    </row>
    <row r="210" spans="1:4" hidden="1" outlineLevel="1">
      <c r="A210" s="18" t="str">
        <f>'Categories Report_0'!$A$6</f>
        <v>Category 1</v>
      </c>
      <c r="B210" s="18" t="s">
        <v>1</v>
      </c>
      <c r="C210" s="18" t="s">
        <v>309</v>
      </c>
      <c r="D210" s="18">
        <v>21.4552861353183</v>
      </c>
    </row>
    <row r="211" spans="1:4" hidden="1" outlineLevel="1">
      <c r="A211" s="18" t="str">
        <f>'Categories Report_0'!$A$6</f>
        <v>Category 1</v>
      </c>
      <c r="B211" s="18" t="s">
        <v>1</v>
      </c>
      <c r="C211" s="18" t="s">
        <v>310</v>
      </c>
      <c r="D211" s="18">
        <v>6.3811250800213903</v>
      </c>
    </row>
    <row r="212" spans="1:4" hidden="1" outlineLevel="1">
      <c r="A212" s="18" t="str">
        <f>'Categories Report_0'!$A$6</f>
        <v>Category 1</v>
      </c>
      <c r="B212" s="18" t="s">
        <v>1</v>
      </c>
      <c r="C212" s="18" t="s">
        <v>311</v>
      </c>
      <c r="D212" s="18">
        <v>0.86437638126390404</v>
      </c>
    </row>
    <row r="213" spans="1:4" hidden="1" outlineLevel="1">
      <c r="A213" s="18" t="str">
        <f>'Categories Report_0'!$A$6</f>
        <v>Category 1</v>
      </c>
      <c r="B213" s="18" t="s">
        <v>249</v>
      </c>
      <c r="C213" s="18" t="s">
        <v>311</v>
      </c>
      <c r="D213" s="18">
        <v>86</v>
      </c>
    </row>
    <row r="214" spans="1:4" hidden="1" outlineLevel="1">
      <c r="A214" s="18" t="str">
        <f>'Categories Report_0'!$A$6</f>
        <v>Category 1</v>
      </c>
      <c r="B214" s="18" t="s">
        <v>258</v>
      </c>
      <c r="C214" s="18">
        <v>10</v>
      </c>
      <c r="D214" s="18">
        <v>86</v>
      </c>
    </row>
    <row r="215" spans="1:4" hidden="1" outlineLevel="1">
      <c r="A215" s="18" t="str">
        <f>'Categories Report_0'!$A$6</f>
        <v>Category 1</v>
      </c>
      <c r="B215" s="18" t="s">
        <v>256</v>
      </c>
      <c r="C215" s="18" t="s">
        <v>311</v>
      </c>
      <c r="D215" s="18">
        <v>86</v>
      </c>
    </row>
    <row r="216" spans="1:4" hidden="1" outlineLevel="1">
      <c r="A216" s="18" t="str">
        <f>'Categories Report_0'!$A$6</f>
        <v>Category 1</v>
      </c>
      <c r="B216" s="18" t="s">
        <v>263</v>
      </c>
      <c r="C216" s="18">
        <v>1</v>
      </c>
      <c r="D216" s="18">
        <v>86</v>
      </c>
    </row>
    <row r="217" spans="1:4" hidden="1" outlineLevel="1">
      <c r="A217" s="18" t="str">
        <f>'Categories Report_0'!$A$6</f>
        <v>Category 1</v>
      </c>
      <c r="B217" s="18" t="s">
        <v>260</v>
      </c>
      <c r="C217" s="18">
        <v>1</v>
      </c>
      <c r="D217" s="18">
        <v>85</v>
      </c>
    </row>
    <row r="218" spans="1:4" hidden="1" outlineLevel="1">
      <c r="A218" s="18" t="str">
        <f>'Categories Report_0'!$A$6</f>
        <v>Category 1</v>
      </c>
      <c r="B218" s="18" t="s">
        <v>260</v>
      </c>
      <c r="C218" s="18">
        <v>0</v>
      </c>
      <c r="D218" s="18">
        <v>1</v>
      </c>
    </row>
    <row r="219" spans="1:4" hidden="1" outlineLevel="1">
      <c r="A219" s="18" t="str">
        <f>'Categories Report_0'!$A$6</f>
        <v>Category 1</v>
      </c>
      <c r="B219" s="18" t="s">
        <v>255</v>
      </c>
      <c r="C219" s="18">
        <v>0</v>
      </c>
      <c r="D219" s="18">
        <v>2</v>
      </c>
    </row>
    <row r="220" spans="1:4" hidden="1" outlineLevel="1">
      <c r="A220" s="18" t="str">
        <f>'Categories Report_0'!$A$6</f>
        <v>Category 1</v>
      </c>
      <c r="B220" s="18" t="s">
        <v>255</v>
      </c>
      <c r="C220" s="18">
        <v>1</v>
      </c>
      <c r="D220" s="18">
        <v>84</v>
      </c>
    </row>
    <row r="221" spans="1:4" hidden="1" outlineLevel="1">
      <c r="A221" s="18" t="str">
        <f>'Categories Report_0'!$A$6</f>
        <v>Category 1</v>
      </c>
      <c r="B221" s="18" t="s">
        <v>262</v>
      </c>
      <c r="C221" s="18">
        <v>0</v>
      </c>
      <c r="D221" s="18">
        <v>2</v>
      </c>
    </row>
    <row r="222" spans="1:4" hidden="1" outlineLevel="1">
      <c r="A222" s="18" t="str">
        <f>'Categories Report_0'!$A$6</f>
        <v>Category 1</v>
      </c>
      <c r="B222" s="18" t="s">
        <v>262</v>
      </c>
      <c r="C222" s="18">
        <v>1</v>
      </c>
      <c r="D222" s="18">
        <v>84</v>
      </c>
    </row>
    <row r="223" spans="1:4" hidden="1" outlineLevel="1">
      <c r="A223" s="18" t="str">
        <f>'Categories Report_0'!$A$6</f>
        <v>Category 1</v>
      </c>
      <c r="B223" s="18" t="s">
        <v>264</v>
      </c>
      <c r="C223" s="18">
        <v>1</v>
      </c>
      <c r="D223" s="18">
        <v>65</v>
      </c>
    </row>
    <row r="224" spans="1:4" hidden="1" outlineLevel="1">
      <c r="A224" s="18" t="str">
        <f>'Categories Report_0'!$A$6</f>
        <v>Category 1</v>
      </c>
      <c r="B224" s="18" t="s">
        <v>264</v>
      </c>
      <c r="C224" s="18">
        <v>0</v>
      </c>
      <c r="D224" s="18">
        <v>21</v>
      </c>
    </row>
    <row r="225" spans="1:4" hidden="1" outlineLevel="1">
      <c r="A225" s="18" t="str">
        <f>'Categories Report_0'!$A$6</f>
        <v>Category 1</v>
      </c>
      <c r="B225" s="18" t="s">
        <v>270</v>
      </c>
      <c r="C225" s="18">
        <v>1</v>
      </c>
      <c r="D225" s="18">
        <v>86</v>
      </c>
    </row>
    <row r="226" spans="1:4" hidden="1" outlineLevel="1">
      <c r="A226" s="18" t="str">
        <f>'Categories Report_0'!$A$6</f>
        <v>Category 1</v>
      </c>
      <c r="B226" s="18" t="s">
        <v>267</v>
      </c>
      <c r="C226" s="18">
        <v>1</v>
      </c>
      <c r="D226" s="18">
        <v>86</v>
      </c>
    </row>
    <row r="227" spans="1:4" hidden="1" outlineLevel="1">
      <c r="A227" s="18" t="str">
        <f>'Categories Report_0'!$A$6</f>
        <v>Category 1</v>
      </c>
      <c r="B227" s="18" t="s">
        <v>280</v>
      </c>
      <c r="C227" s="18">
        <v>1</v>
      </c>
      <c r="D227" s="18">
        <v>83</v>
      </c>
    </row>
    <row r="228" spans="1:4" hidden="1" outlineLevel="1">
      <c r="A228" s="18" t="str">
        <f>'Categories Report_0'!$A$6</f>
        <v>Category 1</v>
      </c>
      <c r="B228" s="18" t="s">
        <v>280</v>
      </c>
      <c r="C228" s="18">
        <v>0</v>
      </c>
      <c r="D228" s="18">
        <v>3</v>
      </c>
    </row>
    <row r="229" spans="1:4" hidden="1" outlineLevel="1">
      <c r="A229" s="18" t="str">
        <f>'Categories Report_0'!$A$6</f>
        <v>Category 1</v>
      </c>
      <c r="B229" s="18" t="s">
        <v>268</v>
      </c>
      <c r="C229" s="18">
        <v>1</v>
      </c>
      <c r="D229" s="18">
        <v>86</v>
      </c>
    </row>
    <row r="230" spans="1:4" hidden="1" outlineLevel="1">
      <c r="A230" s="18" t="str">
        <f>'Categories Report_0'!$A$6</f>
        <v>Category 1</v>
      </c>
      <c r="B230" s="18" t="s">
        <v>272</v>
      </c>
      <c r="C230" s="18">
        <v>1</v>
      </c>
      <c r="D230" s="18">
        <v>85</v>
      </c>
    </row>
    <row r="231" spans="1:4" hidden="1" outlineLevel="1">
      <c r="A231" s="18" t="str">
        <f>'Categories Report_0'!$A$6</f>
        <v>Category 1</v>
      </c>
      <c r="B231" s="18" t="s">
        <v>272</v>
      </c>
      <c r="C231" s="18">
        <v>0</v>
      </c>
      <c r="D231" s="18">
        <v>1</v>
      </c>
    </row>
    <row r="232" spans="1:4" hidden="1" outlineLevel="1">
      <c r="A232" s="18" t="str">
        <f>'Categories Report_0'!$A$6</f>
        <v>Category 1</v>
      </c>
      <c r="B232" s="18" t="s">
        <v>254</v>
      </c>
      <c r="C232" s="18">
        <v>0</v>
      </c>
      <c r="D232" s="18">
        <v>1</v>
      </c>
    </row>
    <row r="233" spans="1:4" hidden="1" outlineLevel="1">
      <c r="A233" s="18" t="str">
        <f>'Categories Report_0'!$A$6</f>
        <v>Category 1</v>
      </c>
      <c r="B233" s="18" t="s">
        <v>254</v>
      </c>
      <c r="C233" s="18">
        <v>1</v>
      </c>
      <c r="D233" s="18">
        <v>85</v>
      </c>
    </row>
    <row r="234" spans="1:4" hidden="1" outlineLevel="1">
      <c r="A234" s="18" t="str">
        <f>'Categories Report_0'!$A$6</f>
        <v>Category 1</v>
      </c>
      <c r="B234" s="18" t="s">
        <v>251</v>
      </c>
      <c r="C234" s="18">
        <v>0</v>
      </c>
      <c r="D234" s="18">
        <v>1</v>
      </c>
    </row>
    <row r="235" spans="1:4" hidden="1" outlineLevel="1">
      <c r="A235" s="18" t="str">
        <f>'Categories Report_0'!$A$6</f>
        <v>Category 1</v>
      </c>
      <c r="B235" s="18" t="s">
        <v>251</v>
      </c>
      <c r="C235" s="18">
        <v>1</v>
      </c>
      <c r="D235" s="18">
        <v>85</v>
      </c>
    </row>
    <row r="236" spans="1:4" hidden="1" outlineLevel="1">
      <c r="A236" s="18" t="str">
        <f>'Categories Report_0'!$A$6</f>
        <v>Category 1</v>
      </c>
      <c r="B236" s="18" t="s">
        <v>269</v>
      </c>
      <c r="C236" s="18">
        <v>1</v>
      </c>
      <c r="D236" s="18">
        <v>86</v>
      </c>
    </row>
    <row r="237" spans="1:4" hidden="1" outlineLevel="1">
      <c r="A237" s="18" t="str">
        <f>'Categories Report_0'!$A$6</f>
        <v>Category 1</v>
      </c>
      <c r="B237" s="18" t="s">
        <v>274</v>
      </c>
      <c r="C237" s="18">
        <v>1</v>
      </c>
      <c r="D237" s="18">
        <v>86</v>
      </c>
    </row>
    <row r="238" spans="1:4" hidden="1" outlineLevel="1">
      <c r="A238" s="18" t="str">
        <f>'Categories Report_0'!$A$6</f>
        <v>Category 1</v>
      </c>
      <c r="B238" s="18" t="s">
        <v>279</v>
      </c>
      <c r="C238" s="18">
        <v>1</v>
      </c>
      <c r="D238" s="18">
        <v>86</v>
      </c>
    </row>
    <row r="239" spans="1:4" hidden="1" outlineLevel="1">
      <c r="A239" s="18" t="str">
        <f>'Categories Report_0'!$A$6</f>
        <v>Category 1</v>
      </c>
      <c r="B239" s="18" t="s">
        <v>276</v>
      </c>
      <c r="C239" s="18">
        <v>1</v>
      </c>
      <c r="D239" s="18">
        <v>84</v>
      </c>
    </row>
    <row r="240" spans="1:4" hidden="1" outlineLevel="1">
      <c r="A240" s="18" t="str">
        <f>'Categories Report_0'!$A$6</f>
        <v>Category 1</v>
      </c>
      <c r="B240" s="18" t="s">
        <v>276</v>
      </c>
      <c r="C240" s="18">
        <v>0</v>
      </c>
      <c r="D240" s="18">
        <v>2</v>
      </c>
    </row>
    <row r="241" spans="1:4" hidden="1" outlineLevel="1">
      <c r="A241" s="18" t="str">
        <f>'Categories Report_0'!$A$6</f>
        <v>Category 1</v>
      </c>
      <c r="B241" s="18" t="s">
        <v>278</v>
      </c>
      <c r="C241" s="18">
        <v>1</v>
      </c>
      <c r="D241" s="18">
        <v>85</v>
      </c>
    </row>
    <row r="242" spans="1:4" hidden="1" outlineLevel="1">
      <c r="A242" s="18" t="str">
        <f>'Categories Report_0'!$A$6</f>
        <v>Category 1</v>
      </c>
      <c r="B242" s="18" t="s">
        <v>278</v>
      </c>
      <c r="C242" s="18">
        <v>0</v>
      </c>
      <c r="D242" s="18">
        <v>1</v>
      </c>
    </row>
    <row r="243" spans="1:4" hidden="1" outlineLevel="1">
      <c r="A243" s="18" t="str">
        <f>'Categories Report_0'!$A$6</f>
        <v>Category 1</v>
      </c>
      <c r="B243" s="18" t="s">
        <v>271</v>
      </c>
      <c r="C243" s="18">
        <v>0</v>
      </c>
      <c r="D243" s="18">
        <v>1</v>
      </c>
    </row>
    <row r="244" spans="1:4" hidden="1" outlineLevel="1">
      <c r="A244" s="18" t="str">
        <f>'Categories Report_0'!$A$6</f>
        <v>Category 1</v>
      </c>
      <c r="B244" s="18" t="s">
        <v>271</v>
      </c>
      <c r="C244" s="18">
        <v>1</v>
      </c>
      <c r="D244" s="18">
        <v>85</v>
      </c>
    </row>
    <row r="245" spans="1:4" hidden="1" outlineLevel="1">
      <c r="A245" s="18" t="str">
        <f>'Categories Report_0'!$A$6</f>
        <v>Category 1</v>
      </c>
      <c r="B245" s="18" t="s">
        <v>261</v>
      </c>
      <c r="C245" s="18">
        <v>1</v>
      </c>
      <c r="D245" s="18">
        <v>86</v>
      </c>
    </row>
    <row r="246" spans="1:4" hidden="1" outlineLevel="1">
      <c r="A246" s="18" t="str">
        <f>'Categories Report_0'!$A$6</f>
        <v>Category 1</v>
      </c>
      <c r="B246" s="18" t="s">
        <v>275</v>
      </c>
      <c r="C246" s="18">
        <v>1</v>
      </c>
      <c r="D246" s="18">
        <v>85</v>
      </c>
    </row>
    <row r="247" spans="1:4" hidden="1" outlineLevel="1">
      <c r="A247" s="18" t="str">
        <f>'Categories Report_0'!$A$6</f>
        <v>Category 1</v>
      </c>
      <c r="B247" s="18" t="s">
        <v>275</v>
      </c>
      <c r="C247" s="18">
        <v>0</v>
      </c>
      <c r="D247" s="18">
        <v>1</v>
      </c>
    </row>
    <row r="248" spans="1:4" hidden="1" outlineLevel="1">
      <c r="A248" s="18" t="str">
        <f>'Categories Report_0'!$A$6</f>
        <v>Category 1</v>
      </c>
      <c r="B248" s="18" t="s">
        <v>281</v>
      </c>
      <c r="C248" s="18">
        <v>1</v>
      </c>
      <c r="D248" s="18">
        <v>85</v>
      </c>
    </row>
    <row r="249" spans="1:4" hidden="1" outlineLevel="1">
      <c r="A249" s="18" t="str">
        <f>'Categories Report_0'!$A$6</f>
        <v>Category 1</v>
      </c>
      <c r="B249" s="18" t="s">
        <v>281</v>
      </c>
      <c r="C249" s="18">
        <v>0</v>
      </c>
      <c r="D249" s="18">
        <v>1</v>
      </c>
    </row>
    <row r="250" spans="1:4" hidden="1" outlineLevel="1">
      <c r="A250" s="18" t="str">
        <f>'Categories Report_0'!$A$6</f>
        <v>Category 1</v>
      </c>
      <c r="B250" s="18" t="s">
        <v>290</v>
      </c>
      <c r="C250" s="18">
        <v>1</v>
      </c>
      <c r="D250" s="18">
        <v>83</v>
      </c>
    </row>
    <row r="251" spans="1:4" hidden="1" outlineLevel="1">
      <c r="A251" s="18" t="str">
        <f>'Categories Report_0'!$A$6</f>
        <v>Category 1</v>
      </c>
      <c r="B251" s="18" t="s">
        <v>290</v>
      </c>
      <c r="C251" s="18">
        <v>0</v>
      </c>
      <c r="D251" s="18">
        <v>3</v>
      </c>
    </row>
    <row r="252" spans="1:4" hidden="1" outlineLevel="1">
      <c r="A252" s="18" t="str">
        <f>'Categories Report_0'!$A$6</f>
        <v>Category 1</v>
      </c>
      <c r="B252" s="18" t="s">
        <v>294</v>
      </c>
      <c r="C252" s="18">
        <v>1</v>
      </c>
      <c r="D252" s="18">
        <v>83</v>
      </c>
    </row>
    <row r="253" spans="1:4" hidden="1" outlineLevel="1">
      <c r="A253" s="18" t="str">
        <f>'Categories Report_0'!$A$6</f>
        <v>Category 1</v>
      </c>
      <c r="B253" s="18" t="s">
        <v>294</v>
      </c>
      <c r="C253" s="18">
        <v>0</v>
      </c>
      <c r="D253" s="18">
        <v>3</v>
      </c>
    </row>
    <row r="254" spans="1:4" hidden="1" outlineLevel="1">
      <c r="A254" s="18" t="str">
        <f>'Categories Report_0'!$A$6</f>
        <v>Category 1</v>
      </c>
      <c r="B254" s="18" t="s">
        <v>277</v>
      </c>
      <c r="C254" s="18">
        <v>1</v>
      </c>
      <c r="D254" s="18">
        <v>86</v>
      </c>
    </row>
    <row r="255" spans="1:4" hidden="1" outlineLevel="1">
      <c r="A255" s="18" t="str">
        <f>'Categories Report_0'!$A$6</f>
        <v>Category 1</v>
      </c>
      <c r="B255" s="18" t="s">
        <v>265</v>
      </c>
      <c r="C255" s="18">
        <v>0</v>
      </c>
      <c r="D255" s="18">
        <v>7</v>
      </c>
    </row>
    <row r="256" spans="1:4" hidden="1" outlineLevel="1">
      <c r="A256" s="18" t="str">
        <f>'Categories Report_0'!$A$6</f>
        <v>Category 1</v>
      </c>
      <c r="B256" s="18" t="s">
        <v>265</v>
      </c>
      <c r="C256" s="18">
        <v>1</v>
      </c>
      <c r="D256" s="18">
        <v>79</v>
      </c>
    </row>
    <row r="257" spans="1:4" hidden="1" outlineLevel="1">
      <c r="A257" s="18" t="str">
        <f>'Categories Report_0'!$A$6</f>
        <v>Category 1</v>
      </c>
      <c r="B257" s="18" t="s">
        <v>273</v>
      </c>
      <c r="C257" s="18">
        <v>1</v>
      </c>
      <c r="D257" s="18">
        <v>85</v>
      </c>
    </row>
    <row r="258" spans="1:4" hidden="1" outlineLevel="1">
      <c r="A258" s="18" t="str">
        <f>'Categories Report_0'!$A$6</f>
        <v>Category 1</v>
      </c>
      <c r="B258" s="18" t="s">
        <v>273</v>
      </c>
      <c r="C258" s="18">
        <v>0</v>
      </c>
      <c r="D258" s="18">
        <v>1</v>
      </c>
    </row>
    <row r="259" spans="1:4" hidden="1" outlineLevel="1">
      <c r="A259" s="18" t="str">
        <f>'Categories Report_0'!$A$6</f>
        <v>Category 1</v>
      </c>
      <c r="B259" s="18" t="s">
        <v>312</v>
      </c>
      <c r="C259" s="18">
        <v>0</v>
      </c>
      <c r="D259" s="18">
        <v>18</v>
      </c>
    </row>
    <row r="260" spans="1:4" hidden="1" outlineLevel="1">
      <c r="A260" s="18" t="str">
        <f>'Categories Report_0'!$A$6</f>
        <v>Category 1</v>
      </c>
      <c r="B260" s="18" t="s">
        <v>312</v>
      </c>
      <c r="C260" s="18">
        <v>1</v>
      </c>
      <c r="D260" s="18">
        <v>68</v>
      </c>
    </row>
    <row r="261" spans="1:4" hidden="1" outlineLevel="1">
      <c r="A261" s="18" t="str">
        <f>'Categories Report_0'!$A$6</f>
        <v>Category 1</v>
      </c>
      <c r="B261" s="18" t="s">
        <v>266</v>
      </c>
      <c r="C261" s="18">
        <v>0</v>
      </c>
      <c r="D261" s="18">
        <v>11</v>
      </c>
    </row>
    <row r="262" spans="1:4" hidden="1" outlineLevel="1">
      <c r="A262" s="18" t="str">
        <f>'Categories Report_0'!$A$6</f>
        <v>Category 1</v>
      </c>
      <c r="B262" s="18" t="s">
        <v>266</v>
      </c>
      <c r="C262" s="18">
        <v>1</v>
      </c>
      <c r="D262" s="18">
        <v>75</v>
      </c>
    </row>
    <row r="263" spans="1:4" hidden="1" outlineLevel="1">
      <c r="A263" s="18" t="str">
        <f>'Categories Report_0'!$A$6</f>
        <v>Category 1</v>
      </c>
      <c r="B263" s="18" t="s">
        <v>282</v>
      </c>
      <c r="C263" s="18">
        <v>1</v>
      </c>
      <c r="D263" s="18">
        <v>70</v>
      </c>
    </row>
    <row r="264" spans="1:4" hidden="1" outlineLevel="1">
      <c r="A264" s="18" t="str">
        <f>'Categories Report_0'!$A$6</f>
        <v>Category 1</v>
      </c>
      <c r="B264" s="18" t="s">
        <v>282</v>
      </c>
      <c r="C264" s="18">
        <v>0</v>
      </c>
      <c r="D264" s="18">
        <v>16</v>
      </c>
    </row>
    <row r="265" spans="1:4" hidden="1" outlineLevel="1">
      <c r="A265" s="18" t="str">
        <f>'Categories Report_0'!$A$6</f>
        <v>Category 1</v>
      </c>
      <c r="B265" s="18" t="s">
        <v>253</v>
      </c>
      <c r="C265" s="18">
        <v>0</v>
      </c>
      <c r="D265" s="18">
        <v>3</v>
      </c>
    </row>
    <row r="266" spans="1:4" hidden="1" outlineLevel="1">
      <c r="A266" s="18" t="str">
        <f>'Categories Report_0'!$A$6</f>
        <v>Category 1</v>
      </c>
      <c r="B266" s="18" t="s">
        <v>253</v>
      </c>
      <c r="C266" s="18">
        <v>1</v>
      </c>
      <c r="D266" s="18">
        <v>83</v>
      </c>
    </row>
    <row r="267" spans="1:4" hidden="1" outlineLevel="1">
      <c r="A267" s="18" t="str">
        <f>'Categories Report_0'!$A$7</f>
        <v>Category 2</v>
      </c>
      <c r="B267" s="18" t="s">
        <v>318</v>
      </c>
      <c r="C267" s="18" t="s">
        <v>319</v>
      </c>
      <c r="D267" s="18">
        <v>13.196615029314099</v>
      </c>
    </row>
    <row r="268" spans="1:4" hidden="1" outlineLevel="1">
      <c r="A268" s="18" t="str">
        <f>'Categories Report_0'!$A$7</f>
        <v>Category 2</v>
      </c>
      <c r="B268" s="18" t="s">
        <v>318</v>
      </c>
      <c r="C268" s="18" t="s">
        <v>320</v>
      </c>
      <c r="D268" s="18">
        <v>16</v>
      </c>
    </row>
    <row r="269" spans="1:4" hidden="1" outlineLevel="1">
      <c r="A269" s="18" t="str">
        <f>'Categories Report_0'!$A$7</f>
        <v>Category 2</v>
      </c>
      <c r="B269" s="18" t="s">
        <v>1</v>
      </c>
      <c r="C269" s="18" t="s">
        <v>307</v>
      </c>
      <c r="D269" s="18">
        <v>11.015112020313399</v>
      </c>
    </row>
    <row r="270" spans="1:4" hidden="1" outlineLevel="1">
      <c r="A270" s="18" t="str">
        <f>'Categories Report_0'!$A$7</f>
        <v>Category 2</v>
      </c>
      <c r="B270" s="18" t="s">
        <v>1</v>
      </c>
      <c r="C270" s="18" t="s">
        <v>308</v>
      </c>
      <c r="D270" s="18">
        <v>13.3526986615664</v>
      </c>
    </row>
    <row r="271" spans="1:4" hidden="1" outlineLevel="1">
      <c r="A271" s="18" t="str">
        <f>'Categories Report_0'!$A$7</f>
        <v>Category 2</v>
      </c>
      <c r="B271" s="18" t="s">
        <v>1</v>
      </c>
      <c r="C271" s="18" t="s">
        <v>309</v>
      </c>
      <c r="D271" s="18">
        <v>4.4790050188715904</v>
      </c>
    </row>
    <row r="272" spans="1:4" hidden="1" outlineLevel="1">
      <c r="A272" s="18" t="str">
        <f>'Categories Report_0'!$A$7</f>
        <v>Category 2</v>
      </c>
      <c r="B272" s="18" t="s">
        <v>1</v>
      </c>
      <c r="C272" s="18" t="s">
        <v>310</v>
      </c>
      <c r="D272" s="18">
        <v>0.344022890318886</v>
      </c>
    </row>
    <row r="273" spans="1:4" hidden="1" outlineLevel="1">
      <c r="A273" s="18" t="str">
        <f>'Categories Report_0'!$A$7</f>
        <v>Category 2</v>
      </c>
      <c r="B273" s="18" t="s">
        <v>1</v>
      </c>
      <c r="C273" s="18" t="s">
        <v>311</v>
      </c>
      <c r="D273" s="18">
        <v>5.77643824384235E-3</v>
      </c>
    </row>
    <row r="274" spans="1:4" hidden="1" outlineLevel="1">
      <c r="A274" s="18" t="str">
        <f>'Categories Report_0'!$A$7</f>
        <v>Category 2</v>
      </c>
      <c r="B274" s="18" t="s">
        <v>249</v>
      </c>
      <c r="C274" s="18" t="s">
        <v>310</v>
      </c>
      <c r="D274" s="18">
        <v>29.196615029314099</v>
      </c>
    </row>
    <row r="275" spans="1:4" hidden="1" outlineLevel="1">
      <c r="A275" s="18" t="str">
        <f>'Categories Report_0'!$A$7</f>
        <v>Category 2</v>
      </c>
      <c r="B275" s="18" t="s">
        <v>258</v>
      </c>
      <c r="C275" s="18">
        <v>6</v>
      </c>
      <c r="D275" s="18">
        <v>4</v>
      </c>
    </row>
    <row r="276" spans="1:4" hidden="1" outlineLevel="1">
      <c r="A276" s="18" t="str">
        <f>'Categories Report_0'!$A$7</f>
        <v>Category 2</v>
      </c>
      <c r="B276" s="18" t="s">
        <v>258</v>
      </c>
      <c r="C276" s="18">
        <v>4</v>
      </c>
      <c r="D276" s="18">
        <v>1</v>
      </c>
    </row>
    <row r="277" spans="1:4" hidden="1" outlineLevel="1">
      <c r="A277" s="18" t="str">
        <f>'Categories Report_0'!$A$7</f>
        <v>Category 2</v>
      </c>
      <c r="B277" s="18" t="s">
        <v>258</v>
      </c>
      <c r="C277" s="18">
        <v>10</v>
      </c>
      <c r="D277" s="18">
        <v>24.196615029314099</v>
      </c>
    </row>
    <row r="278" spans="1:4" hidden="1" outlineLevel="1">
      <c r="A278" s="18" t="str">
        <f>'Categories Report_0'!$A$7</f>
        <v>Category 2</v>
      </c>
      <c r="B278" s="18" t="s">
        <v>256</v>
      </c>
      <c r="C278" s="18" t="s">
        <v>311</v>
      </c>
      <c r="D278" s="18">
        <v>29.196615029314099</v>
      </c>
    </row>
    <row r="279" spans="1:4" hidden="1" outlineLevel="1">
      <c r="A279" s="18" t="str">
        <f>'Categories Report_0'!$A$7</f>
        <v>Category 2</v>
      </c>
      <c r="B279" s="18" t="s">
        <v>263</v>
      </c>
      <c r="C279" s="18">
        <v>1</v>
      </c>
      <c r="D279" s="18">
        <v>29.196615029314099</v>
      </c>
    </row>
    <row r="280" spans="1:4" hidden="1" outlineLevel="1">
      <c r="A280" s="18" t="str">
        <f>'Categories Report_0'!$A$7</f>
        <v>Category 2</v>
      </c>
      <c r="B280" s="18" t="s">
        <v>260</v>
      </c>
      <c r="C280" s="18">
        <v>1</v>
      </c>
      <c r="D280" s="18">
        <v>24.999259723893701</v>
      </c>
    </row>
    <row r="281" spans="1:4" hidden="1" outlineLevel="1">
      <c r="A281" s="18" t="str">
        <f>'Categories Report_0'!$A$7</f>
        <v>Category 2</v>
      </c>
      <c r="B281" s="18" t="s">
        <v>260</v>
      </c>
      <c r="C281" s="18">
        <v>0</v>
      </c>
      <c r="D281" s="18">
        <v>4.1973553054204302</v>
      </c>
    </row>
    <row r="282" spans="1:4" hidden="1" outlineLevel="1">
      <c r="A282" s="18" t="str">
        <f>'Categories Report_0'!$A$7</f>
        <v>Category 2</v>
      </c>
      <c r="B282" s="18" t="s">
        <v>255</v>
      </c>
      <c r="C282" s="18">
        <v>0</v>
      </c>
      <c r="D282" s="18">
        <v>3.17503862551259</v>
      </c>
    </row>
    <row r="283" spans="1:4" hidden="1" outlineLevel="1">
      <c r="A283" s="18" t="str">
        <f>'Categories Report_0'!$A$7</f>
        <v>Category 2</v>
      </c>
      <c r="B283" s="18" t="s">
        <v>255</v>
      </c>
      <c r="C283" s="18">
        <v>1</v>
      </c>
      <c r="D283" s="18">
        <v>26.0215764038015</v>
      </c>
    </row>
    <row r="284" spans="1:4" hidden="1" outlineLevel="1">
      <c r="A284" s="18" t="str">
        <f>'Categories Report_0'!$A$7</f>
        <v>Category 2</v>
      </c>
      <c r="B284" s="18" t="s">
        <v>262</v>
      </c>
      <c r="C284" s="18">
        <v>0</v>
      </c>
      <c r="D284" s="18">
        <v>5.1748020717593102</v>
      </c>
    </row>
    <row r="285" spans="1:4" hidden="1" outlineLevel="1">
      <c r="A285" s="18" t="str">
        <f>'Categories Report_0'!$A$7</f>
        <v>Category 2</v>
      </c>
      <c r="B285" s="18" t="s">
        <v>262</v>
      </c>
      <c r="C285" s="18">
        <v>1</v>
      </c>
      <c r="D285" s="18">
        <v>24.021812957554801</v>
      </c>
    </row>
    <row r="286" spans="1:4" hidden="1" outlineLevel="1">
      <c r="A286" s="18" t="str">
        <f>'Categories Report_0'!$A$7</f>
        <v>Category 2</v>
      </c>
      <c r="B286" s="18" t="s">
        <v>264</v>
      </c>
      <c r="C286" s="18">
        <v>1</v>
      </c>
      <c r="D286" s="18">
        <v>8.1753057941123792</v>
      </c>
    </row>
    <row r="287" spans="1:4" hidden="1" outlineLevel="1">
      <c r="A287" s="18" t="str">
        <f>'Categories Report_0'!$A$7</f>
        <v>Category 2</v>
      </c>
      <c r="B287" s="18" t="s">
        <v>264</v>
      </c>
      <c r="C287" s="18">
        <v>0</v>
      </c>
      <c r="D287" s="18">
        <v>21.021309235201699</v>
      </c>
    </row>
    <row r="288" spans="1:4" hidden="1" outlineLevel="1">
      <c r="A288" s="18" t="str">
        <f>'Categories Report_0'!$A$7</f>
        <v>Category 2</v>
      </c>
      <c r="B288" s="18" t="s">
        <v>270</v>
      </c>
      <c r="C288" s="18">
        <v>0</v>
      </c>
      <c r="D288" s="18">
        <v>2.1753057941123801</v>
      </c>
    </row>
    <row r="289" spans="1:4" hidden="1" outlineLevel="1">
      <c r="A289" s="18" t="str">
        <f>'Categories Report_0'!$A$7</f>
        <v>Category 2</v>
      </c>
      <c r="B289" s="18" t="s">
        <v>270</v>
      </c>
      <c r="C289" s="18">
        <v>1</v>
      </c>
      <c r="D289" s="18">
        <v>27.021309235201699</v>
      </c>
    </row>
    <row r="290" spans="1:4" hidden="1" outlineLevel="1">
      <c r="A290" s="18" t="str">
        <f>'Categories Report_0'!$A$7</f>
        <v>Category 2</v>
      </c>
      <c r="B290" s="18" t="s">
        <v>267</v>
      </c>
      <c r="C290" s="18">
        <v>0</v>
      </c>
      <c r="D290" s="18">
        <v>1.99976344624672</v>
      </c>
    </row>
    <row r="291" spans="1:4" hidden="1" outlineLevel="1">
      <c r="A291" s="18" t="str">
        <f>'Categories Report_0'!$A$7</f>
        <v>Category 2</v>
      </c>
      <c r="B291" s="18" t="s">
        <v>267</v>
      </c>
      <c r="C291" s="18">
        <v>1</v>
      </c>
      <c r="D291" s="18">
        <v>27.196851583067399</v>
      </c>
    </row>
    <row r="292" spans="1:4" hidden="1" outlineLevel="1">
      <c r="A292" s="18" t="str">
        <f>'Categories Report_0'!$A$7</f>
        <v>Category 2</v>
      </c>
      <c r="B292" s="18" t="s">
        <v>280</v>
      </c>
      <c r="C292" s="18">
        <v>1</v>
      </c>
      <c r="D292" s="18">
        <v>27.196851583067399</v>
      </c>
    </row>
    <row r="293" spans="1:4" hidden="1" outlineLevel="1">
      <c r="A293" s="18" t="str">
        <f>'Categories Report_0'!$A$7</f>
        <v>Category 2</v>
      </c>
      <c r="B293" s="18" t="s">
        <v>280</v>
      </c>
      <c r="C293" s="18">
        <v>0</v>
      </c>
      <c r="D293" s="18">
        <v>1.99976344624672</v>
      </c>
    </row>
    <row r="294" spans="1:4" hidden="1" outlineLevel="1">
      <c r="A294" s="18" t="str">
        <f>'Categories Report_0'!$A$7</f>
        <v>Category 2</v>
      </c>
      <c r="B294" s="18" t="s">
        <v>268</v>
      </c>
      <c r="C294" s="18">
        <v>1</v>
      </c>
      <c r="D294" s="18">
        <v>27.196615029314099</v>
      </c>
    </row>
    <row r="295" spans="1:4" hidden="1" outlineLevel="1">
      <c r="A295" s="18" t="str">
        <f>'Categories Report_0'!$A$7</f>
        <v>Category 2</v>
      </c>
      <c r="B295" s="18" t="s">
        <v>268</v>
      </c>
      <c r="C295" s="18">
        <v>0</v>
      </c>
      <c r="D295" s="18">
        <v>2</v>
      </c>
    </row>
    <row r="296" spans="1:4" hidden="1" outlineLevel="1">
      <c r="A296" s="18" t="str">
        <f>'Categories Report_0'!$A$7</f>
        <v>Category 2</v>
      </c>
      <c r="B296" s="18" t="s">
        <v>272</v>
      </c>
      <c r="C296" s="18">
        <v>1</v>
      </c>
      <c r="D296" s="18">
        <v>26.196615029314099</v>
      </c>
    </row>
    <row r="297" spans="1:4" hidden="1" outlineLevel="1">
      <c r="A297" s="18" t="str">
        <f>'Categories Report_0'!$A$7</f>
        <v>Category 2</v>
      </c>
      <c r="B297" s="18" t="s">
        <v>272</v>
      </c>
      <c r="C297" s="18">
        <v>0</v>
      </c>
      <c r="D297" s="18">
        <v>3</v>
      </c>
    </row>
    <row r="298" spans="1:4" hidden="1" outlineLevel="1">
      <c r="A298" s="18" t="str">
        <f>'Categories Report_0'!$A$7</f>
        <v>Category 2</v>
      </c>
      <c r="B298" s="18" t="s">
        <v>254</v>
      </c>
      <c r="C298" s="18">
        <v>0</v>
      </c>
      <c r="D298" s="18">
        <v>5.17503862551259</v>
      </c>
    </row>
    <row r="299" spans="1:4" hidden="1" outlineLevel="1">
      <c r="A299" s="18" t="str">
        <f>'Categories Report_0'!$A$7</f>
        <v>Category 2</v>
      </c>
      <c r="B299" s="18" t="s">
        <v>254</v>
      </c>
      <c r="C299" s="18">
        <v>1</v>
      </c>
      <c r="D299" s="18">
        <v>24.0215764038015</v>
      </c>
    </row>
    <row r="300" spans="1:4" hidden="1" outlineLevel="1">
      <c r="A300" s="18" t="str">
        <f>'Categories Report_0'!$A$7</f>
        <v>Category 2</v>
      </c>
      <c r="B300" s="18" t="s">
        <v>251</v>
      </c>
      <c r="C300" s="18">
        <v>0</v>
      </c>
      <c r="D300" s="18">
        <v>7.1971187516671504</v>
      </c>
    </row>
    <row r="301" spans="1:4" hidden="1" outlineLevel="1">
      <c r="A301" s="18" t="str">
        <f>'Categories Report_0'!$A$7</f>
        <v>Category 2</v>
      </c>
      <c r="B301" s="18" t="s">
        <v>251</v>
      </c>
      <c r="C301" s="18">
        <v>1</v>
      </c>
      <c r="D301" s="18">
        <v>21.999496277646902</v>
      </c>
    </row>
    <row r="302" spans="1:4" hidden="1" outlineLevel="1">
      <c r="A302" s="18" t="str">
        <f>'Categories Report_0'!$A$7</f>
        <v>Category 2</v>
      </c>
      <c r="B302" s="18" t="s">
        <v>269</v>
      </c>
      <c r="C302" s="18">
        <v>1</v>
      </c>
      <c r="D302" s="18">
        <v>25.999496277646902</v>
      </c>
    </row>
    <row r="303" spans="1:4" hidden="1" outlineLevel="1">
      <c r="A303" s="18" t="str">
        <f>'Categories Report_0'!$A$7</f>
        <v>Category 2</v>
      </c>
      <c r="B303" s="18" t="s">
        <v>269</v>
      </c>
      <c r="C303" s="18">
        <v>0</v>
      </c>
      <c r="D303" s="18">
        <v>3.19711875166715</v>
      </c>
    </row>
    <row r="304" spans="1:4" hidden="1" outlineLevel="1">
      <c r="A304" s="18" t="str">
        <f>'Categories Report_0'!$A$7</f>
        <v>Category 2</v>
      </c>
      <c r="B304" s="18" t="s">
        <v>274</v>
      </c>
      <c r="C304" s="18">
        <v>1</v>
      </c>
      <c r="D304" s="18">
        <v>26.197118751667201</v>
      </c>
    </row>
    <row r="305" spans="1:4" hidden="1" outlineLevel="1">
      <c r="A305" s="18" t="str">
        <f>'Categories Report_0'!$A$7</f>
        <v>Category 2</v>
      </c>
      <c r="B305" s="18" t="s">
        <v>274</v>
      </c>
      <c r="C305" s="18">
        <v>0</v>
      </c>
      <c r="D305" s="18">
        <v>2.9994962776469398</v>
      </c>
    </row>
    <row r="306" spans="1:4" hidden="1" outlineLevel="1">
      <c r="A306" s="18" t="str">
        <f>'Categories Report_0'!$A$7</f>
        <v>Category 2</v>
      </c>
      <c r="B306" s="18" t="s">
        <v>279</v>
      </c>
      <c r="C306" s="18">
        <v>1</v>
      </c>
      <c r="D306" s="18">
        <v>28.196615029314099</v>
      </c>
    </row>
    <row r="307" spans="1:4" hidden="1" outlineLevel="1">
      <c r="A307" s="18" t="str">
        <f>'Categories Report_0'!$A$7</f>
        <v>Category 2</v>
      </c>
      <c r="B307" s="18" t="s">
        <v>279</v>
      </c>
      <c r="C307" s="18">
        <v>0</v>
      </c>
      <c r="D307" s="18">
        <v>1</v>
      </c>
    </row>
    <row r="308" spans="1:4" hidden="1" outlineLevel="1">
      <c r="A308" s="18" t="str">
        <f>'Categories Report_0'!$A$7</f>
        <v>Category 2</v>
      </c>
      <c r="B308" s="18" t="s">
        <v>276</v>
      </c>
      <c r="C308" s="18">
        <v>1</v>
      </c>
      <c r="D308" s="18">
        <v>27.197355305420398</v>
      </c>
    </row>
    <row r="309" spans="1:4" hidden="1" outlineLevel="1">
      <c r="A309" s="18" t="str">
        <f>'Categories Report_0'!$A$7</f>
        <v>Category 2</v>
      </c>
      <c r="B309" s="18" t="s">
        <v>276</v>
      </c>
      <c r="C309" s="18">
        <v>0</v>
      </c>
      <c r="D309" s="18">
        <v>1.99925972389366</v>
      </c>
    </row>
    <row r="310" spans="1:4" hidden="1" outlineLevel="1">
      <c r="A310" s="18" t="str">
        <f>'Categories Report_0'!$A$7</f>
        <v>Category 2</v>
      </c>
      <c r="B310" s="18" t="s">
        <v>278</v>
      </c>
      <c r="C310" s="18">
        <v>1</v>
      </c>
      <c r="D310" s="18">
        <v>28.196615029314099</v>
      </c>
    </row>
    <row r="311" spans="1:4" hidden="1" outlineLevel="1">
      <c r="A311" s="18" t="str">
        <f>'Categories Report_0'!$A$7</f>
        <v>Category 2</v>
      </c>
      <c r="B311" s="18" t="s">
        <v>278</v>
      </c>
      <c r="C311" s="18">
        <v>0</v>
      </c>
      <c r="D311" s="18">
        <v>1</v>
      </c>
    </row>
    <row r="312" spans="1:4" hidden="1" outlineLevel="1">
      <c r="A312" s="18" t="str">
        <f>'Categories Report_0'!$A$7</f>
        <v>Category 2</v>
      </c>
      <c r="B312" s="18" t="s">
        <v>271</v>
      </c>
      <c r="C312" s="18">
        <v>0</v>
      </c>
      <c r="D312" s="18">
        <v>2.9994962776469398</v>
      </c>
    </row>
    <row r="313" spans="1:4" hidden="1" outlineLevel="1">
      <c r="A313" s="18" t="str">
        <f>'Categories Report_0'!$A$7</f>
        <v>Category 2</v>
      </c>
      <c r="B313" s="18" t="s">
        <v>271</v>
      </c>
      <c r="C313" s="18">
        <v>1</v>
      </c>
      <c r="D313" s="18">
        <v>26.197118751667201</v>
      </c>
    </row>
    <row r="314" spans="1:4" hidden="1" outlineLevel="1">
      <c r="A314" s="18" t="str">
        <f>'Categories Report_0'!$A$7</f>
        <v>Category 2</v>
      </c>
      <c r="B314" s="18" t="s">
        <v>261</v>
      </c>
      <c r="C314" s="18">
        <v>0</v>
      </c>
      <c r="D314" s="18">
        <v>1</v>
      </c>
    </row>
    <row r="315" spans="1:4" hidden="1" outlineLevel="1">
      <c r="A315" s="18" t="str">
        <f>'Categories Report_0'!$A$7</f>
        <v>Category 2</v>
      </c>
      <c r="B315" s="18" t="s">
        <v>261</v>
      </c>
      <c r="C315" s="18">
        <v>1</v>
      </c>
      <c r="D315" s="18">
        <v>28.196615029314099</v>
      </c>
    </row>
    <row r="316" spans="1:4" hidden="1" outlineLevel="1">
      <c r="A316" s="18" t="str">
        <f>'Categories Report_0'!$A$7</f>
        <v>Category 2</v>
      </c>
      <c r="B316" s="18" t="s">
        <v>275</v>
      </c>
      <c r="C316" s="18">
        <v>1</v>
      </c>
      <c r="D316" s="18">
        <v>28.196615029314099</v>
      </c>
    </row>
    <row r="317" spans="1:4" hidden="1" outlineLevel="1">
      <c r="A317" s="18" t="str">
        <f>'Categories Report_0'!$A$7</f>
        <v>Category 2</v>
      </c>
      <c r="B317" s="18" t="s">
        <v>275</v>
      </c>
      <c r="C317" s="18">
        <v>0</v>
      </c>
      <c r="D317" s="18">
        <v>1</v>
      </c>
    </row>
    <row r="318" spans="1:4" hidden="1" outlineLevel="1">
      <c r="A318" s="18" t="str">
        <f>'Categories Report_0'!$A$7</f>
        <v>Category 2</v>
      </c>
      <c r="B318" s="18" t="s">
        <v>281</v>
      </c>
      <c r="C318" s="18">
        <v>1</v>
      </c>
      <c r="D318" s="18">
        <v>28.196615029314099</v>
      </c>
    </row>
    <row r="319" spans="1:4" hidden="1" outlineLevel="1">
      <c r="A319" s="18" t="str">
        <f>'Categories Report_0'!$A$7</f>
        <v>Category 2</v>
      </c>
      <c r="B319" s="18" t="s">
        <v>281</v>
      </c>
      <c r="C319" s="18">
        <v>0</v>
      </c>
      <c r="D319" s="18">
        <v>1</v>
      </c>
    </row>
    <row r="320" spans="1:4" hidden="1" outlineLevel="1">
      <c r="A320" s="18" t="str">
        <f>'Categories Report_0'!$A$7</f>
        <v>Category 2</v>
      </c>
      <c r="B320" s="18" t="s">
        <v>290</v>
      </c>
      <c r="C320" s="18">
        <v>1</v>
      </c>
      <c r="D320" s="18">
        <v>28.196615029314099</v>
      </c>
    </row>
    <row r="321" spans="1:4" hidden="1" outlineLevel="1">
      <c r="A321" s="18" t="str">
        <f>'Categories Report_0'!$A$7</f>
        <v>Category 2</v>
      </c>
      <c r="B321" s="18" t="s">
        <v>290</v>
      </c>
      <c r="C321" s="18">
        <v>0</v>
      </c>
      <c r="D321" s="18">
        <v>1</v>
      </c>
    </row>
    <row r="322" spans="1:4" hidden="1" outlineLevel="1">
      <c r="A322" s="18" t="str">
        <f>'Categories Report_0'!$A$7</f>
        <v>Category 2</v>
      </c>
      <c r="B322" s="18" t="s">
        <v>294</v>
      </c>
      <c r="C322" s="18">
        <v>1</v>
      </c>
      <c r="D322" s="18">
        <v>27.196851583067399</v>
      </c>
    </row>
    <row r="323" spans="1:4" hidden="1" outlineLevel="1">
      <c r="A323" s="18" t="str">
        <f>'Categories Report_0'!$A$7</f>
        <v>Category 2</v>
      </c>
      <c r="B323" s="18" t="s">
        <v>294</v>
      </c>
      <c r="C323" s="18">
        <v>0</v>
      </c>
      <c r="D323" s="18">
        <v>1.99976344624672</v>
      </c>
    </row>
    <row r="324" spans="1:4" hidden="1" outlineLevel="1">
      <c r="A324" s="18" t="str">
        <f>'Categories Report_0'!$A$7</f>
        <v>Category 2</v>
      </c>
      <c r="B324" s="18" t="s">
        <v>277</v>
      </c>
      <c r="C324" s="18">
        <v>1</v>
      </c>
      <c r="D324" s="18">
        <v>27.196615029314099</v>
      </c>
    </row>
    <row r="325" spans="1:4" hidden="1" outlineLevel="1">
      <c r="A325" s="18" t="str">
        <f>'Categories Report_0'!$A$7</f>
        <v>Category 2</v>
      </c>
      <c r="B325" s="18" t="s">
        <v>277</v>
      </c>
      <c r="C325" s="18">
        <v>0</v>
      </c>
      <c r="D325" s="18">
        <v>2</v>
      </c>
    </row>
    <row r="326" spans="1:4" hidden="1" outlineLevel="1">
      <c r="A326" s="18" t="str">
        <f>'Categories Report_0'!$A$7</f>
        <v>Category 2</v>
      </c>
      <c r="B326" s="18" t="s">
        <v>265</v>
      </c>
      <c r="C326" s="18">
        <v>0</v>
      </c>
      <c r="D326" s="18">
        <v>8.99925972389366</v>
      </c>
    </row>
    <row r="327" spans="1:4" hidden="1" outlineLevel="1">
      <c r="A327" s="18" t="str">
        <f>'Categories Report_0'!$A$7</f>
        <v>Category 2</v>
      </c>
      <c r="B327" s="18" t="s">
        <v>265</v>
      </c>
      <c r="C327" s="18">
        <v>1</v>
      </c>
      <c r="D327" s="18">
        <v>20.197355305420398</v>
      </c>
    </row>
    <row r="328" spans="1:4" hidden="1" outlineLevel="1">
      <c r="A328" s="18" t="str">
        <f>'Categories Report_0'!$A$7</f>
        <v>Category 2</v>
      </c>
      <c r="B328" s="18" t="s">
        <v>273</v>
      </c>
      <c r="C328" s="18">
        <v>1</v>
      </c>
      <c r="D328" s="18">
        <v>27.196615029314099</v>
      </c>
    </row>
    <row r="329" spans="1:4" hidden="1" outlineLevel="1">
      <c r="A329" s="18" t="str">
        <f>'Categories Report_0'!$A$7</f>
        <v>Category 2</v>
      </c>
      <c r="B329" s="18" t="s">
        <v>273</v>
      </c>
      <c r="C329" s="18">
        <v>0</v>
      </c>
      <c r="D329" s="18">
        <v>2</v>
      </c>
    </row>
    <row r="330" spans="1:4" hidden="1" outlineLevel="1">
      <c r="A330" s="18" t="str">
        <f>'Categories Report_0'!$A$7</f>
        <v>Category 2</v>
      </c>
      <c r="B330" s="18" t="s">
        <v>312</v>
      </c>
      <c r="C330" s="18">
        <v>0</v>
      </c>
      <c r="D330" s="18">
        <v>11.999259723893701</v>
      </c>
    </row>
    <row r="331" spans="1:4" hidden="1" outlineLevel="1">
      <c r="A331" s="18" t="str">
        <f>'Categories Report_0'!$A$7</f>
        <v>Category 2</v>
      </c>
      <c r="B331" s="18" t="s">
        <v>312</v>
      </c>
      <c r="C331" s="18">
        <v>1</v>
      </c>
      <c r="D331" s="18">
        <v>17.197355305420398</v>
      </c>
    </row>
    <row r="332" spans="1:4" hidden="1" outlineLevel="1">
      <c r="A332" s="18" t="str">
        <f>'Categories Report_0'!$A$7</f>
        <v>Category 2</v>
      </c>
      <c r="B332" s="18" t="s">
        <v>266</v>
      </c>
      <c r="C332" s="18">
        <v>0</v>
      </c>
      <c r="D332" s="18">
        <v>9.1973553054204302</v>
      </c>
    </row>
    <row r="333" spans="1:4" hidden="1" outlineLevel="1">
      <c r="A333" s="18" t="str">
        <f>'Categories Report_0'!$A$7</f>
        <v>Category 2</v>
      </c>
      <c r="B333" s="18" t="s">
        <v>266</v>
      </c>
      <c r="C333" s="18">
        <v>1</v>
      </c>
      <c r="D333" s="18">
        <v>19.999259723893701</v>
      </c>
    </row>
    <row r="334" spans="1:4" hidden="1" outlineLevel="1">
      <c r="A334" s="18" t="str">
        <f>'Categories Report_0'!$A$7</f>
        <v>Category 2</v>
      </c>
      <c r="B334" s="18" t="s">
        <v>282</v>
      </c>
      <c r="C334" s="18">
        <v>1</v>
      </c>
      <c r="D334" s="18">
        <v>16.174802071759299</v>
      </c>
    </row>
    <row r="335" spans="1:4" hidden="1" outlineLevel="1">
      <c r="A335" s="18" t="str">
        <f>'Categories Report_0'!$A$7</f>
        <v>Category 2</v>
      </c>
      <c r="B335" s="18" t="s">
        <v>282</v>
      </c>
      <c r="C335" s="18">
        <v>0</v>
      </c>
      <c r="D335" s="18">
        <v>13.021812957554801</v>
      </c>
    </row>
    <row r="336" spans="1:4" hidden="1" outlineLevel="1">
      <c r="A336" s="18" t="str">
        <f>'Categories Report_0'!$A$7</f>
        <v>Category 2</v>
      </c>
      <c r="B336" s="18" t="s">
        <v>253</v>
      </c>
      <c r="C336" s="18">
        <v>0</v>
      </c>
      <c r="D336" s="18">
        <v>7.1968515830673701</v>
      </c>
    </row>
    <row r="337" spans="1:4" hidden="1" outlineLevel="1">
      <c r="A337" s="18" t="str">
        <f>'Categories Report_0'!$A$7</f>
        <v>Category 2</v>
      </c>
      <c r="B337" s="18" t="s">
        <v>253</v>
      </c>
      <c r="C337" s="18">
        <v>1</v>
      </c>
      <c r="D337" s="18">
        <v>21.9997634462467</v>
      </c>
    </row>
    <row r="338" spans="1:4" hidden="1" outlineLevel="1">
      <c r="A338" s="18" t="str">
        <f>'Categories Report_0'!$A$8</f>
        <v>Category 3</v>
      </c>
      <c r="B338" s="18" t="s">
        <v>318</v>
      </c>
      <c r="C338" s="18" t="s">
        <v>319</v>
      </c>
      <c r="D338" s="18">
        <v>20.803384970685901</v>
      </c>
    </row>
    <row r="339" spans="1:4" hidden="1" outlineLevel="1">
      <c r="A339" s="18" t="str">
        <f>'Categories Report_0'!$A$8</f>
        <v>Category 3</v>
      </c>
      <c r="B339" s="18" t="s">
        <v>318</v>
      </c>
      <c r="C339" s="18" t="s">
        <v>320</v>
      </c>
      <c r="D339" s="18">
        <v>5</v>
      </c>
    </row>
    <row r="340" spans="1:4" hidden="1" outlineLevel="1">
      <c r="A340" s="18" t="str">
        <f>'Categories Report_0'!$A$8</f>
        <v>Category 3</v>
      </c>
      <c r="B340" s="18" t="s">
        <v>1</v>
      </c>
      <c r="C340" s="18" t="s">
        <v>307</v>
      </c>
      <c r="D340" s="18">
        <v>8.2701353765147694</v>
      </c>
    </row>
    <row r="341" spans="1:4" hidden="1" outlineLevel="1">
      <c r="A341" s="18" t="str">
        <f>'Categories Report_0'!$A$8</f>
        <v>Category 3</v>
      </c>
      <c r="B341" s="18" t="s">
        <v>1</v>
      </c>
      <c r="C341" s="18" t="s">
        <v>308</v>
      </c>
      <c r="D341" s="18">
        <v>7.3524839816716501</v>
      </c>
    </row>
    <row r="342" spans="1:4" hidden="1" outlineLevel="1">
      <c r="A342" s="18" t="str">
        <f>'Categories Report_0'!$A$8</f>
        <v>Category 3</v>
      </c>
      <c r="B342" s="18" t="s">
        <v>1</v>
      </c>
      <c r="C342" s="18" t="s">
        <v>309</v>
      </c>
      <c r="D342" s="18">
        <v>6.0946336322281303</v>
      </c>
    </row>
    <row r="343" spans="1:4" hidden="1" outlineLevel="1">
      <c r="A343" s="18" t="str">
        <f>'Categories Report_0'!$A$8</f>
        <v>Category 3</v>
      </c>
      <c r="B343" s="18" t="s">
        <v>1</v>
      </c>
      <c r="C343" s="18" t="s">
        <v>310</v>
      </c>
      <c r="D343" s="18">
        <v>3.0186264379955001</v>
      </c>
    </row>
    <row r="344" spans="1:4" hidden="1" outlineLevel="1">
      <c r="A344" s="18" t="str">
        <f>'Categories Report_0'!$A$8</f>
        <v>Category 3</v>
      </c>
      <c r="B344" s="18" t="s">
        <v>1</v>
      </c>
      <c r="C344" s="18" t="s">
        <v>311</v>
      </c>
      <c r="D344" s="18">
        <v>1.0675055422758599</v>
      </c>
    </row>
    <row r="345" spans="1:4" hidden="1" outlineLevel="1">
      <c r="A345" s="18" t="str">
        <f>'Categories Report_0'!$A$8</f>
        <v>Category 3</v>
      </c>
      <c r="B345" s="18" t="s">
        <v>249</v>
      </c>
      <c r="C345" s="18" t="s">
        <v>307</v>
      </c>
      <c r="D345" s="18">
        <v>5.8809774377681601</v>
      </c>
    </row>
    <row r="346" spans="1:4" hidden="1" outlineLevel="1">
      <c r="A346" s="18" t="str">
        <f>'Categories Report_0'!$A$8</f>
        <v>Category 3</v>
      </c>
      <c r="B346" s="18" t="s">
        <v>249</v>
      </c>
      <c r="C346" s="18" t="s">
        <v>308</v>
      </c>
      <c r="D346" s="18">
        <v>9.47407465183794</v>
      </c>
    </row>
    <row r="347" spans="1:4" hidden="1" outlineLevel="1">
      <c r="A347" s="18" t="str">
        <f>'Categories Report_0'!$A$8</f>
        <v>Category 3</v>
      </c>
      <c r="B347" s="18" t="s">
        <v>249</v>
      </c>
      <c r="C347" s="18" t="s">
        <v>309</v>
      </c>
      <c r="D347" s="18">
        <v>7.6122042124157998</v>
      </c>
    </row>
    <row r="348" spans="1:4" hidden="1" outlineLevel="1">
      <c r="A348" s="18" t="str">
        <f>'Categories Report_0'!$A$8</f>
        <v>Category 3</v>
      </c>
      <c r="B348" s="18" t="s">
        <v>249</v>
      </c>
      <c r="C348" s="18" t="s">
        <v>310</v>
      </c>
      <c r="D348" s="18">
        <v>2.4894161372789898</v>
      </c>
    </row>
    <row r="349" spans="1:4" hidden="1" outlineLevel="1">
      <c r="A349" s="18" t="str">
        <f>'Categories Report_0'!$A$8</f>
        <v>Category 3</v>
      </c>
      <c r="B349" s="18" t="s">
        <v>249</v>
      </c>
      <c r="C349" s="18" t="s">
        <v>311</v>
      </c>
      <c r="D349" s="18">
        <v>0.34671253138502001</v>
      </c>
    </row>
    <row r="350" spans="1:4" hidden="1" outlineLevel="1">
      <c r="A350" s="18" t="str">
        <f>'Categories Report_0'!$A$8</f>
        <v>Category 3</v>
      </c>
      <c r="B350" s="18" t="s">
        <v>258</v>
      </c>
      <c r="C350" s="18">
        <v>6</v>
      </c>
      <c r="D350" s="18">
        <v>5</v>
      </c>
    </row>
    <row r="351" spans="1:4" hidden="1" outlineLevel="1">
      <c r="A351" s="18" t="str">
        <f>'Categories Report_0'!$A$8</f>
        <v>Category 3</v>
      </c>
      <c r="B351" s="18" t="s">
        <v>258</v>
      </c>
      <c r="C351" s="18">
        <v>0</v>
      </c>
      <c r="D351" s="18">
        <v>4</v>
      </c>
    </row>
    <row r="352" spans="1:4" hidden="1" outlineLevel="1">
      <c r="A352" s="18" t="str">
        <f>'Categories Report_0'!$A$8</f>
        <v>Category 3</v>
      </c>
      <c r="B352" s="18" t="s">
        <v>258</v>
      </c>
      <c r="C352" s="18">
        <v>4</v>
      </c>
      <c r="D352" s="18">
        <v>3</v>
      </c>
    </row>
    <row r="353" spans="1:4" hidden="1" outlineLevel="1">
      <c r="A353" s="18" t="str">
        <f>'Categories Report_0'!$A$8</f>
        <v>Category 3</v>
      </c>
      <c r="B353" s="18" t="s">
        <v>258</v>
      </c>
      <c r="C353" s="18">
        <v>10</v>
      </c>
      <c r="D353" s="18">
        <v>10.803384970685901</v>
      </c>
    </row>
    <row r="354" spans="1:4" hidden="1" outlineLevel="1">
      <c r="A354" s="18" t="str">
        <f>'Categories Report_0'!$A$8</f>
        <v>Category 3</v>
      </c>
      <c r="B354" s="18" t="s">
        <v>258</v>
      </c>
      <c r="C354" s="18">
        <v>2</v>
      </c>
      <c r="D354" s="18">
        <v>3</v>
      </c>
    </row>
    <row r="355" spans="1:4" hidden="1" outlineLevel="1">
      <c r="A355" s="18" t="str">
        <f>'Categories Report_0'!$A$8</f>
        <v>Category 3</v>
      </c>
      <c r="B355" s="18" t="s">
        <v>256</v>
      </c>
      <c r="C355" s="18" t="s">
        <v>308</v>
      </c>
      <c r="D355" s="18">
        <v>3.94285596947807</v>
      </c>
    </row>
    <row r="356" spans="1:4" hidden="1" outlineLevel="1">
      <c r="A356" s="18" t="str">
        <f>'Categories Report_0'!$A$8</f>
        <v>Category 3</v>
      </c>
      <c r="B356" s="18" t="s">
        <v>256</v>
      </c>
      <c r="C356" s="18" t="s">
        <v>309</v>
      </c>
      <c r="D356" s="18">
        <v>8.2977669128438194</v>
      </c>
    </row>
    <row r="357" spans="1:4" hidden="1" outlineLevel="1">
      <c r="A357" s="18" t="str">
        <f>'Categories Report_0'!$A$8</f>
        <v>Category 3</v>
      </c>
      <c r="B357" s="18" t="s">
        <v>256</v>
      </c>
      <c r="C357" s="18" t="s">
        <v>310</v>
      </c>
      <c r="D357" s="18">
        <v>8.7855769132307397</v>
      </c>
    </row>
    <row r="358" spans="1:4" hidden="1" outlineLevel="1">
      <c r="A358" s="18" t="str">
        <f>'Categories Report_0'!$A$8</f>
        <v>Category 3</v>
      </c>
      <c r="B358" s="18" t="s">
        <v>256</v>
      </c>
      <c r="C358" s="18" t="s">
        <v>311</v>
      </c>
      <c r="D358" s="18">
        <v>4.7771851751332699</v>
      </c>
    </row>
    <row r="359" spans="1:4" hidden="1" outlineLevel="1">
      <c r="A359" s="18" t="str">
        <f>'Categories Report_0'!$A$8</f>
        <v>Category 3</v>
      </c>
      <c r="B359" s="18" t="s">
        <v>263</v>
      </c>
      <c r="C359" s="18">
        <v>0</v>
      </c>
      <c r="D359" s="18">
        <v>18</v>
      </c>
    </row>
    <row r="360" spans="1:4" hidden="1" outlineLevel="1">
      <c r="A360" s="18" t="str">
        <f>'Categories Report_0'!$A$8</f>
        <v>Category 3</v>
      </c>
      <c r="B360" s="18" t="s">
        <v>263</v>
      </c>
      <c r="C360" s="18">
        <v>1</v>
      </c>
      <c r="D360" s="18">
        <v>7.8033849706859097</v>
      </c>
    </row>
    <row r="361" spans="1:4" hidden="1" outlineLevel="1">
      <c r="A361" s="18" t="str">
        <f>'Categories Report_0'!$A$8</f>
        <v>Category 3</v>
      </c>
      <c r="B361" s="18" t="s">
        <v>260</v>
      </c>
      <c r="C361" s="18">
        <v>1</v>
      </c>
      <c r="D361" s="18">
        <v>8.00074027610634</v>
      </c>
    </row>
    <row r="362" spans="1:4" hidden="1" outlineLevel="1">
      <c r="A362" s="18" t="str">
        <f>'Categories Report_0'!$A$8</f>
        <v>Category 3</v>
      </c>
      <c r="B362" s="18" t="s">
        <v>260</v>
      </c>
      <c r="C362" s="18">
        <v>0</v>
      </c>
      <c r="D362" s="18">
        <v>17.802644694579602</v>
      </c>
    </row>
    <row r="363" spans="1:4" hidden="1" outlineLevel="1">
      <c r="A363" s="18" t="str">
        <f>'Categories Report_0'!$A$8</f>
        <v>Category 3</v>
      </c>
      <c r="B363" s="18" t="s">
        <v>255</v>
      </c>
      <c r="C363" s="18">
        <v>0</v>
      </c>
      <c r="D363" s="18">
        <v>22.824961374487401</v>
      </c>
    </row>
    <row r="364" spans="1:4" hidden="1" outlineLevel="1">
      <c r="A364" s="18" t="str">
        <f>'Categories Report_0'!$A$8</f>
        <v>Category 3</v>
      </c>
      <c r="B364" s="18" t="s">
        <v>255</v>
      </c>
      <c r="C364" s="18">
        <v>1</v>
      </c>
      <c r="D364" s="18">
        <v>2.9784235961985002</v>
      </c>
    </row>
    <row r="365" spans="1:4" hidden="1" outlineLevel="1">
      <c r="A365" s="18" t="str">
        <f>'Categories Report_0'!$A$8</f>
        <v>Category 3</v>
      </c>
      <c r="B365" s="18" t="s">
        <v>262</v>
      </c>
      <c r="C365" s="18">
        <v>0</v>
      </c>
      <c r="D365" s="18">
        <v>17.825197928240701</v>
      </c>
    </row>
    <row r="366" spans="1:4" hidden="1" outlineLevel="1">
      <c r="A366" s="18" t="str">
        <f>'Categories Report_0'!$A$8</f>
        <v>Category 3</v>
      </c>
      <c r="B366" s="18" t="s">
        <v>262</v>
      </c>
      <c r="C366" s="18">
        <v>1</v>
      </c>
      <c r="D366" s="18">
        <v>7.9781870424452199</v>
      </c>
    </row>
    <row r="367" spans="1:4" hidden="1" outlineLevel="1">
      <c r="A367" s="18" t="str">
        <f>'Categories Report_0'!$A$8</f>
        <v>Category 3</v>
      </c>
      <c r="B367" s="18" t="s">
        <v>264</v>
      </c>
      <c r="C367" s="18">
        <v>1</v>
      </c>
      <c r="D367" s="18">
        <v>5.8246942058876199</v>
      </c>
    </row>
    <row r="368" spans="1:4" hidden="1" outlineLevel="1">
      <c r="A368" s="18" t="str">
        <f>'Categories Report_0'!$A$8</f>
        <v>Category 3</v>
      </c>
      <c r="B368" s="18" t="s">
        <v>264</v>
      </c>
      <c r="C368" s="18">
        <v>0</v>
      </c>
      <c r="D368" s="18">
        <v>19.978690764798301</v>
      </c>
    </row>
    <row r="369" spans="1:4" hidden="1" outlineLevel="1">
      <c r="A369" s="18" t="str">
        <f>'Categories Report_0'!$A$8</f>
        <v>Category 3</v>
      </c>
      <c r="B369" s="18" t="s">
        <v>270</v>
      </c>
      <c r="C369" s="18">
        <v>0</v>
      </c>
      <c r="D369" s="18">
        <v>10.824694205887599</v>
      </c>
    </row>
    <row r="370" spans="1:4" hidden="1" outlineLevel="1">
      <c r="A370" s="18" t="str">
        <f>'Categories Report_0'!$A$8</f>
        <v>Category 3</v>
      </c>
      <c r="B370" s="18" t="s">
        <v>270</v>
      </c>
      <c r="C370" s="18">
        <v>1</v>
      </c>
      <c r="D370" s="18">
        <v>14.9786907647983</v>
      </c>
    </row>
    <row r="371" spans="1:4" hidden="1" outlineLevel="1">
      <c r="A371" s="18" t="str">
        <f>'Categories Report_0'!$A$8</f>
        <v>Category 3</v>
      </c>
      <c r="B371" s="18" t="s">
        <v>267</v>
      </c>
      <c r="C371" s="18">
        <v>0</v>
      </c>
      <c r="D371" s="18">
        <v>12.0002365537533</v>
      </c>
    </row>
    <row r="372" spans="1:4" hidden="1" outlineLevel="1">
      <c r="A372" s="18" t="str">
        <f>'Categories Report_0'!$A$8</f>
        <v>Category 3</v>
      </c>
      <c r="B372" s="18" t="s">
        <v>267</v>
      </c>
      <c r="C372" s="18">
        <v>1</v>
      </c>
      <c r="D372" s="18">
        <v>13.803148416932601</v>
      </c>
    </row>
    <row r="373" spans="1:4" hidden="1" outlineLevel="1">
      <c r="A373" s="18" t="str">
        <f>'Categories Report_0'!$A$8</f>
        <v>Category 3</v>
      </c>
      <c r="B373" s="18" t="s">
        <v>280</v>
      </c>
      <c r="C373" s="18">
        <v>1</v>
      </c>
      <c r="D373" s="18">
        <v>16.803148416932601</v>
      </c>
    </row>
    <row r="374" spans="1:4" hidden="1" outlineLevel="1">
      <c r="A374" s="18" t="str">
        <f>'Categories Report_0'!$A$8</f>
        <v>Category 3</v>
      </c>
      <c r="B374" s="18" t="s">
        <v>280</v>
      </c>
      <c r="C374" s="18">
        <v>0</v>
      </c>
      <c r="D374" s="18">
        <v>9.0002365537532807</v>
      </c>
    </row>
    <row r="375" spans="1:4" hidden="1" outlineLevel="1">
      <c r="A375" s="18" t="str">
        <f>'Categories Report_0'!$A$8</f>
        <v>Category 3</v>
      </c>
      <c r="B375" s="18" t="s">
        <v>268</v>
      </c>
      <c r="C375" s="18">
        <v>1</v>
      </c>
      <c r="D375" s="18">
        <v>14.803384970685901</v>
      </c>
    </row>
    <row r="376" spans="1:4" hidden="1" outlineLevel="1">
      <c r="A376" s="18" t="str">
        <f>'Categories Report_0'!$A$8</f>
        <v>Category 3</v>
      </c>
      <c r="B376" s="18" t="s">
        <v>268</v>
      </c>
      <c r="C376" s="18">
        <v>0</v>
      </c>
      <c r="D376" s="18">
        <v>11</v>
      </c>
    </row>
    <row r="377" spans="1:4" hidden="1" outlineLevel="1">
      <c r="A377" s="18" t="str">
        <f>'Categories Report_0'!$A$8</f>
        <v>Category 3</v>
      </c>
      <c r="B377" s="18" t="s">
        <v>272</v>
      </c>
      <c r="C377" s="18">
        <v>1</v>
      </c>
      <c r="D377" s="18">
        <v>15.803384970685901</v>
      </c>
    </row>
    <row r="378" spans="1:4" hidden="1" outlineLevel="1">
      <c r="A378" s="18" t="str">
        <f>'Categories Report_0'!$A$8</f>
        <v>Category 3</v>
      </c>
      <c r="B378" s="18" t="s">
        <v>272</v>
      </c>
      <c r="C378" s="18">
        <v>0</v>
      </c>
      <c r="D378" s="18">
        <v>10</v>
      </c>
    </row>
    <row r="379" spans="1:4" hidden="1" outlineLevel="1">
      <c r="A379" s="18" t="str">
        <f>'Categories Report_0'!$A$8</f>
        <v>Category 3</v>
      </c>
      <c r="B379" s="18" t="s">
        <v>254</v>
      </c>
      <c r="C379" s="18">
        <v>0</v>
      </c>
      <c r="D379" s="18">
        <v>19.824961374487401</v>
      </c>
    </row>
    <row r="380" spans="1:4" hidden="1" outlineLevel="1">
      <c r="A380" s="18" t="str">
        <f>'Categories Report_0'!$A$8</f>
        <v>Category 3</v>
      </c>
      <c r="B380" s="18" t="s">
        <v>254</v>
      </c>
      <c r="C380" s="18">
        <v>1</v>
      </c>
      <c r="D380" s="18">
        <v>5.9784235961984997</v>
      </c>
    </row>
    <row r="381" spans="1:4" hidden="1" outlineLevel="1">
      <c r="A381" s="18" t="str">
        <f>'Categories Report_0'!$A$8</f>
        <v>Category 3</v>
      </c>
      <c r="B381" s="18" t="s">
        <v>251</v>
      </c>
      <c r="C381" s="18">
        <v>0</v>
      </c>
      <c r="D381" s="18">
        <v>19.802881248332799</v>
      </c>
    </row>
    <row r="382" spans="1:4" hidden="1" outlineLevel="1">
      <c r="A382" s="18" t="str">
        <f>'Categories Report_0'!$A$8</f>
        <v>Category 3</v>
      </c>
      <c r="B382" s="18" t="s">
        <v>251</v>
      </c>
      <c r="C382" s="18">
        <v>1</v>
      </c>
      <c r="D382" s="18">
        <v>6.0005037223530602</v>
      </c>
    </row>
    <row r="383" spans="1:4" hidden="1" outlineLevel="1">
      <c r="A383" s="18" t="str">
        <f>'Categories Report_0'!$A$8</f>
        <v>Category 3</v>
      </c>
      <c r="B383" s="18" t="s">
        <v>269</v>
      </c>
      <c r="C383" s="18">
        <v>1</v>
      </c>
      <c r="D383" s="18">
        <v>16.000503722353098</v>
      </c>
    </row>
    <row r="384" spans="1:4" hidden="1" outlineLevel="1">
      <c r="A384" s="18" t="str">
        <f>'Categories Report_0'!$A$8</f>
        <v>Category 3</v>
      </c>
      <c r="B384" s="18" t="s">
        <v>269</v>
      </c>
      <c r="C384" s="18">
        <v>0</v>
      </c>
      <c r="D384" s="18">
        <v>9.8028812483328505</v>
      </c>
    </row>
    <row r="385" spans="1:4" hidden="1" outlineLevel="1">
      <c r="A385" s="18" t="str">
        <f>'Categories Report_0'!$A$8</f>
        <v>Category 3</v>
      </c>
      <c r="B385" s="18" t="s">
        <v>274</v>
      </c>
      <c r="C385" s="18">
        <v>1</v>
      </c>
      <c r="D385" s="18">
        <v>20.802881248332799</v>
      </c>
    </row>
    <row r="386" spans="1:4" hidden="1" outlineLevel="1">
      <c r="A386" s="18" t="str">
        <f>'Categories Report_0'!$A$8</f>
        <v>Category 3</v>
      </c>
      <c r="B386" s="18" t="s">
        <v>274</v>
      </c>
      <c r="C386" s="18">
        <v>0</v>
      </c>
      <c r="D386" s="18">
        <v>5.0005037223530602</v>
      </c>
    </row>
    <row r="387" spans="1:4" hidden="1" outlineLevel="1">
      <c r="A387" s="18" t="str">
        <f>'Categories Report_0'!$A$8</f>
        <v>Category 3</v>
      </c>
      <c r="B387" s="18" t="s">
        <v>279</v>
      </c>
      <c r="C387" s="18">
        <v>1</v>
      </c>
      <c r="D387" s="18">
        <v>20.803384970685901</v>
      </c>
    </row>
    <row r="388" spans="1:4" hidden="1" outlineLevel="1">
      <c r="A388" s="18" t="str">
        <f>'Categories Report_0'!$A$8</f>
        <v>Category 3</v>
      </c>
      <c r="B388" s="18" t="s">
        <v>279</v>
      </c>
      <c r="C388" s="18">
        <v>0</v>
      </c>
      <c r="D388" s="18">
        <v>5</v>
      </c>
    </row>
    <row r="389" spans="1:4" hidden="1" outlineLevel="1">
      <c r="A389" s="18" t="str">
        <f>'Categories Report_0'!$A$8</f>
        <v>Category 3</v>
      </c>
      <c r="B389" s="18" t="s">
        <v>276</v>
      </c>
      <c r="C389" s="18">
        <v>1</v>
      </c>
      <c r="D389" s="18">
        <v>16.802644694579602</v>
      </c>
    </row>
    <row r="390" spans="1:4" hidden="1" outlineLevel="1">
      <c r="A390" s="18" t="str">
        <f>'Categories Report_0'!$A$8</f>
        <v>Category 3</v>
      </c>
      <c r="B390" s="18" t="s">
        <v>276</v>
      </c>
      <c r="C390" s="18">
        <v>0</v>
      </c>
      <c r="D390" s="18">
        <v>9.00074027610634</v>
      </c>
    </row>
    <row r="391" spans="1:4" hidden="1" outlineLevel="1">
      <c r="A391" s="18" t="str">
        <f>'Categories Report_0'!$A$8</f>
        <v>Category 3</v>
      </c>
      <c r="B391" s="18" t="s">
        <v>278</v>
      </c>
      <c r="C391" s="18">
        <v>1</v>
      </c>
      <c r="D391" s="18">
        <v>17.803384970685901</v>
      </c>
    </row>
    <row r="392" spans="1:4" hidden="1" outlineLevel="1">
      <c r="A392" s="18" t="str">
        <f>'Categories Report_0'!$A$8</f>
        <v>Category 3</v>
      </c>
      <c r="B392" s="18" t="s">
        <v>278</v>
      </c>
      <c r="C392" s="18">
        <v>0</v>
      </c>
      <c r="D392" s="18">
        <v>8</v>
      </c>
    </row>
    <row r="393" spans="1:4" hidden="1" outlineLevel="1">
      <c r="A393" s="18" t="str">
        <f>'Categories Report_0'!$A$8</f>
        <v>Category 3</v>
      </c>
      <c r="B393" s="18" t="s">
        <v>271</v>
      </c>
      <c r="C393" s="18">
        <v>0</v>
      </c>
      <c r="D393" s="18">
        <v>12.0005037223531</v>
      </c>
    </row>
    <row r="394" spans="1:4" hidden="1" outlineLevel="1">
      <c r="A394" s="18" t="str">
        <f>'Categories Report_0'!$A$8</f>
        <v>Category 3</v>
      </c>
      <c r="B394" s="18" t="s">
        <v>271</v>
      </c>
      <c r="C394" s="18">
        <v>1</v>
      </c>
      <c r="D394" s="18">
        <v>13.802881248332801</v>
      </c>
    </row>
    <row r="395" spans="1:4" hidden="1" outlineLevel="1">
      <c r="A395" s="18" t="str">
        <f>'Categories Report_0'!$A$8</f>
        <v>Category 3</v>
      </c>
      <c r="B395" s="18" t="s">
        <v>261</v>
      </c>
      <c r="C395" s="18">
        <v>0</v>
      </c>
      <c r="D395" s="18">
        <v>18</v>
      </c>
    </row>
    <row r="396" spans="1:4" hidden="1" outlineLevel="1">
      <c r="A396" s="18" t="str">
        <f>'Categories Report_0'!$A$8</f>
        <v>Category 3</v>
      </c>
      <c r="B396" s="18" t="s">
        <v>261</v>
      </c>
      <c r="C396" s="18">
        <v>1</v>
      </c>
      <c r="D396" s="18">
        <v>7.8033849706859097</v>
      </c>
    </row>
    <row r="397" spans="1:4" hidden="1" outlineLevel="1">
      <c r="A397" s="18" t="str">
        <f>'Categories Report_0'!$A$8</f>
        <v>Category 3</v>
      </c>
      <c r="B397" s="18" t="s">
        <v>275</v>
      </c>
      <c r="C397" s="18">
        <v>1</v>
      </c>
      <c r="D397" s="18">
        <v>16.803384970685901</v>
      </c>
    </row>
    <row r="398" spans="1:4" hidden="1" outlineLevel="1">
      <c r="A398" s="18" t="str">
        <f>'Categories Report_0'!$A$8</f>
        <v>Category 3</v>
      </c>
      <c r="B398" s="18" t="s">
        <v>275</v>
      </c>
      <c r="C398" s="18">
        <v>0</v>
      </c>
      <c r="D398" s="18">
        <v>9</v>
      </c>
    </row>
    <row r="399" spans="1:4" hidden="1" outlineLevel="1">
      <c r="A399" s="18" t="str">
        <f>'Categories Report_0'!$A$8</f>
        <v>Category 3</v>
      </c>
      <c r="B399" s="18" t="s">
        <v>281</v>
      </c>
      <c r="C399" s="18">
        <v>1</v>
      </c>
      <c r="D399" s="18">
        <v>21.803384970685901</v>
      </c>
    </row>
    <row r="400" spans="1:4" hidden="1" outlineLevel="1">
      <c r="A400" s="18" t="str">
        <f>'Categories Report_0'!$A$8</f>
        <v>Category 3</v>
      </c>
      <c r="B400" s="18" t="s">
        <v>281</v>
      </c>
      <c r="C400" s="18">
        <v>0</v>
      </c>
      <c r="D400" s="18">
        <v>4</v>
      </c>
    </row>
    <row r="401" spans="1:4" hidden="1" outlineLevel="1">
      <c r="A401" s="18" t="str">
        <f>'Categories Report_0'!$A$8</f>
        <v>Category 3</v>
      </c>
      <c r="B401" s="18" t="s">
        <v>290</v>
      </c>
      <c r="C401" s="18">
        <v>1</v>
      </c>
      <c r="D401" s="18">
        <v>20.803384970685901</v>
      </c>
    </row>
    <row r="402" spans="1:4" hidden="1" outlineLevel="1">
      <c r="A402" s="18" t="str">
        <f>'Categories Report_0'!$A$8</f>
        <v>Category 3</v>
      </c>
      <c r="B402" s="18" t="s">
        <v>290</v>
      </c>
      <c r="C402" s="18">
        <v>0</v>
      </c>
      <c r="D402" s="18">
        <v>5</v>
      </c>
    </row>
    <row r="403" spans="1:4" hidden="1" outlineLevel="1">
      <c r="A403" s="18" t="str">
        <f>'Categories Report_0'!$A$8</f>
        <v>Category 3</v>
      </c>
      <c r="B403" s="18" t="s">
        <v>294</v>
      </c>
      <c r="C403" s="18">
        <v>1</v>
      </c>
      <c r="D403" s="18">
        <v>22.803148416932601</v>
      </c>
    </row>
    <row r="404" spans="1:4" hidden="1" outlineLevel="1">
      <c r="A404" s="18" t="str">
        <f>'Categories Report_0'!$A$8</f>
        <v>Category 3</v>
      </c>
      <c r="B404" s="18" t="s">
        <v>294</v>
      </c>
      <c r="C404" s="18">
        <v>0</v>
      </c>
      <c r="D404" s="18">
        <v>3.0002365537532798</v>
      </c>
    </row>
    <row r="405" spans="1:4" hidden="1" outlineLevel="1">
      <c r="A405" s="18" t="str">
        <f>'Categories Report_0'!$A$8</f>
        <v>Category 3</v>
      </c>
      <c r="B405" s="18" t="s">
        <v>277</v>
      </c>
      <c r="C405" s="18">
        <v>1</v>
      </c>
      <c r="D405" s="18">
        <v>20.803384970685901</v>
      </c>
    </row>
    <row r="406" spans="1:4" hidden="1" outlineLevel="1">
      <c r="A406" s="18" t="str">
        <f>'Categories Report_0'!$A$8</f>
        <v>Category 3</v>
      </c>
      <c r="B406" s="18" t="s">
        <v>277</v>
      </c>
      <c r="C406" s="18">
        <v>0</v>
      </c>
      <c r="D406" s="18">
        <v>5</v>
      </c>
    </row>
    <row r="407" spans="1:4" hidden="1" outlineLevel="1">
      <c r="A407" s="18" t="str">
        <f>'Categories Report_0'!$A$8</f>
        <v>Category 3</v>
      </c>
      <c r="B407" s="18" t="s">
        <v>265</v>
      </c>
      <c r="C407" s="18">
        <v>0</v>
      </c>
      <c r="D407" s="18">
        <v>19.000740276106299</v>
      </c>
    </row>
    <row r="408" spans="1:4" hidden="1" outlineLevel="1">
      <c r="A408" s="18" t="str">
        <f>'Categories Report_0'!$A$8</f>
        <v>Category 3</v>
      </c>
      <c r="B408" s="18" t="s">
        <v>265</v>
      </c>
      <c r="C408" s="18">
        <v>1</v>
      </c>
      <c r="D408" s="18">
        <v>6.8026446945795698</v>
      </c>
    </row>
    <row r="409" spans="1:4" hidden="1" outlineLevel="1">
      <c r="A409" s="18" t="str">
        <f>'Categories Report_0'!$A$8</f>
        <v>Category 3</v>
      </c>
      <c r="B409" s="18" t="s">
        <v>273</v>
      </c>
      <c r="C409" s="18">
        <v>1</v>
      </c>
      <c r="D409" s="18">
        <v>16.803384970685901</v>
      </c>
    </row>
    <row r="410" spans="1:4" hidden="1" outlineLevel="1">
      <c r="A410" s="18" t="str">
        <f>'Categories Report_0'!$A$8</f>
        <v>Category 3</v>
      </c>
      <c r="B410" s="18" t="s">
        <v>273</v>
      </c>
      <c r="C410" s="18">
        <v>0</v>
      </c>
      <c r="D410" s="18">
        <v>9</v>
      </c>
    </row>
    <row r="411" spans="1:4" hidden="1" outlineLevel="1">
      <c r="A411" s="18" t="str">
        <f>'Categories Report_0'!$A$8</f>
        <v>Category 3</v>
      </c>
      <c r="B411" s="18" t="s">
        <v>312</v>
      </c>
      <c r="C411" s="18">
        <v>0</v>
      </c>
      <c r="D411" s="18">
        <v>5.00074027610634</v>
      </c>
    </row>
    <row r="412" spans="1:4" hidden="1" outlineLevel="1">
      <c r="A412" s="18" t="str">
        <f>'Categories Report_0'!$A$8</f>
        <v>Category 3</v>
      </c>
      <c r="B412" s="18" t="s">
        <v>312</v>
      </c>
      <c r="C412" s="18">
        <v>1</v>
      </c>
      <c r="D412" s="18">
        <v>20.802644694579602</v>
      </c>
    </row>
    <row r="413" spans="1:4" hidden="1" outlineLevel="1">
      <c r="A413" s="18" t="str">
        <f>'Categories Report_0'!$A$8</f>
        <v>Category 3</v>
      </c>
      <c r="B413" s="18" t="s">
        <v>266</v>
      </c>
      <c r="C413" s="18">
        <v>0</v>
      </c>
      <c r="D413" s="18">
        <v>20.802644694579602</v>
      </c>
    </row>
    <row r="414" spans="1:4" hidden="1" outlineLevel="1">
      <c r="A414" s="18" t="str">
        <f>'Categories Report_0'!$A$8</f>
        <v>Category 3</v>
      </c>
      <c r="B414" s="18" t="s">
        <v>266</v>
      </c>
      <c r="C414" s="18">
        <v>1</v>
      </c>
      <c r="D414" s="18">
        <v>5.00074027610634</v>
      </c>
    </row>
    <row r="415" spans="1:4" hidden="1" outlineLevel="1">
      <c r="A415" s="18" t="str">
        <f>'Categories Report_0'!$A$8</f>
        <v>Category 3</v>
      </c>
      <c r="B415" s="18" t="s">
        <v>282</v>
      </c>
      <c r="C415" s="18">
        <v>1</v>
      </c>
      <c r="D415" s="18">
        <v>18.825197928240701</v>
      </c>
    </row>
    <row r="416" spans="1:4" hidden="1" outlineLevel="1">
      <c r="A416" s="18" t="str">
        <f>'Categories Report_0'!$A$8</f>
        <v>Category 3</v>
      </c>
      <c r="B416" s="18" t="s">
        <v>282</v>
      </c>
      <c r="C416" s="18">
        <v>0</v>
      </c>
      <c r="D416" s="18">
        <v>6.9781870424452199</v>
      </c>
    </row>
    <row r="417" spans="1:9" hidden="1" outlineLevel="1">
      <c r="A417" s="18" t="str">
        <f>'Categories Report_0'!$A$8</f>
        <v>Category 3</v>
      </c>
      <c r="B417" s="18" t="s">
        <v>253</v>
      </c>
      <c r="C417" s="18">
        <v>0</v>
      </c>
      <c r="D417" s="18">
        <v>21.803148416932601</v>
      </c>
    </row>
    <row r="418" spans="1:9" hidden="1" outlineLevel="1">
      <c r="A418" s="18" t="str">
        <f>'Categories Report_0'!$A$8</f>
        <v>Category 3</v>
      </c>
      <c r="B418" s="18" t="s">
        <v>253</v>
      </c>
      <c r="C418" s="18">
        <v>1</v>
      </c>
      <c r="D418" s="18">
        <v>4.0002365537532798</v>
      </c>
    </row>
    <row r="419" spans="1:9" hidden="1" outlineLevel="1"/>
    <row r="420" spans="1:9" hidden="1" outlineLevel="1">
      <c r="A420" s="27" t="s">
        <v>317</v>
      </c>
      <c r="B420" s="23" t="s">
        <v>316</v>
      </c>
      <c r="C420"/>
      <c r="D420"/>
    </row>
    <row r="421" spans="1:9" hidden="1" outlineLevel="1">
      <c r="A421" s="27" t="s">
        <v>314</v>
      </c>
      <c r="B421" t="s">
        <v>320</v>
      </c>
      <c r="C421" t="s">
        <v>310</v>
      </c>
      <c r="D421" t="s">
        <v>308</v>
      </c>
      <c r="E421" t="s">
        <v>319</v>
      </c>
      <c r="F421" t="s">
        <v>309</v>
      </c>
      <c r="G421" t="s">
        <v>311</v>
      </c>
      <c r="H421" t="s">
        <v>307</v>
      </c>
      <c r="I421" t="s">
        <v>315</v>
      </c>
    </row>
    <row r="422" spans="1:9" hidden="1" outlineLevel="1">
      <c r="A422" s="24" t="s">
        <v>306</v>
      </c>
      <c r="B422" s="26">
        <v>64</v>
      </c>
      <c r="C422" s="26">
        <v>41.429805574928871</v>
      </c>
      <c r="D422" s="26">
        <v>61.47977120658004</v>
      </c>
      <c r="E422" s="26">
        <v>77</v>
      </c>
      <c r="F422" s="26">
        <v>39.6411289988338</v>
      </c>
      <c r="G422" s="26">
        <v>88.2843708931686</v>
      </c>
      <c r="H422" s="26">
        <v>51.164923326488662</v>
      </c>
      <c r="I422" s="26">
        <v>423</v>
      </c>
    </row>
    <row r="423" spans="1:9" hidden="1" outlineLevel="1">
      <c r="A423" s="24" t="s">
        <v>318</v>
      </c>
      <c r="B423" s="26">
        <v>64</v>
      </c>
      <c r="C423" s="26"/>
      <c r="D423" s="26"/>
      <c r="E423" s="26">
        <v>77</v>
      </c>
      <c r="F423" s="26"/>
      <c r="G423" s="26"/>
      <c r="H423" s="26"/>
      <c r="I423" s="26">
        <v>141</v>
      </c>
    </row>
    <row r="424" spans="1:9" hidden="1" outlineLevel="1">
      <c r="A424" s="24" t="s">
        <v>249</v>
      </c>
      <c r="B424" s="26"/>
      <c r="C424" s="26">
        <v>31.6860311665931</v>
      </c>
      <c r="D424" s="26">
        <v>9.47407465183794</v>
      </c>
      <c r="E424" s="26"/>
      <c r="F424" s="26">
        <v>7.6122042124157998</v>
      </c>
      <c r="G424" s="26">
        <v>86.346712531384995</v>
      </c>
      <c r="H424" s="26">
        <v>5.8809774377681601</v>
      </c>
      <c r="I424" s="26">
        <v>141</v>
      </c>
    </row>
    <row r="425" spans="1:9" hidden="1" outlineLevel="1">
      <c r="A425" s="24" t="s">
        <v>1</v>
      </c>
      <c r="B425" s="26"/>
      <c r="C425" s="26">
        <v>9.7437744083357707</v>
      </c>
      <c r="D425" s="26">
        <v>52.005696554742102</v>
      </c>
      <c r="E425" s="26"/>
      <c r="F425" s="26">
        <v>32.028924786418003</v>
      </c>
      <c r="G425" s="26">
        <v>1.9376583617836101</v>
      </c>
      <c r="H425" s="26">
        <v>45.283945888720503</v>
      </c>
      <c r="I425" s="26">
        <v>140.99999999999997</v>
      </c>
    </row>
    <row r="426" spans="1:9" hidden="1" outlineLevel="1">
      <c r="A426" s="24" t="s">
        <v>246</v>
      </c>
      <c r="B426" s="26">
        <v>43</v>
      </c>
      <c r="C426" s="26">
        <v>6.3811250800213903</v>
      </c>
      <c r="D426" s="26">
        <v>31.300513911504101</v>
      </c>
      <c r="E426" s="26">
        <v>43</v>
      </c>
      <c r="F426" s="26">
        <v>21.4552861353183</v>
      </c>
      <c r="G426" s="26">
        <v>86.864376381263909</v>
      </c>
      <c r="H426" s="26">
        <v>25.998698491892299</v>
      </c>
      <c r="I426" s="26">
        <v>258</v>
      </c>
    </row>
    <row r="427" spans="1:9" hidden="1" outlineLevel="1">
      <c r="A427" s="25" t="s">
        <v>318</v>
      </c>
      <c r="B427" s="26">
        <v>43</v>
      </c>
      <c r="C427" s="26"/>
      <c r="D427" s="26"/>
      <c r="E427" s="26">
        <v>43</v>
      </c>
      <c r="F427" s="26"/>
      <c r="G427" s="26"/>
      <c r="H427" s="26"/>
      <c r="I427" s="26">
        <v>86</v>
      </c>
    </row>
    <row r="428" spans="1:9" hidden="1" outlineLevel="1">
      <c r="A428" s="25" t="s">
        <v>249</v>
      </c>
      <c r="B428" s="26"/>
      <c r="C428" s="26"/>
      <c r="D428" s="26"/>
      <c r="E428" s="26"/>
      <c r="F428" s="26"/>
      <c r="G428" s="26">
        <v>86</v>
      </c>
      <c r="H428" s="26"/>
      <c r="I428" s="26">
        <v>86</v>
      </c>
    </row>
    <row r="429" spans="1:9" hidden="1" outlineLevel="1">
      <c r="A429" s="25" t="s">
        <v>1</v>
      </c>
      <c r="B429" s="26"/>
      <c r="C429" s="26">
        <v>6.3811250800213903</v>
      </c>
      <c r="D429" s="26">
        <v>31.300513911504101</v>
      </c>
      <c r="E429" s="26"/>
      <c r="F429" s="26">
        <v>21.4552861353183</v>
      </c>
      <c r="G429" s="26">
        <v>0.86437638126390404</v>
      </c>
      <c r="H429" s="26">
        <v>25.998698491892299</v>
      </c>
      <c r="I429" s="26">
        <v>86</v>
      </c>
    </row>
    <row r="430" spans="1:9" hidden="1" outlineLevel="1">
      <c r="A430" s="24" t="s">
        <v>247</v>
      </c>
      <c r="B430" s="26">
        <v>16</v>
      </c>
      <c r="C430" s="26">
        <v>29.540637919632985</v>
      </c>
      <c r="D430" s="26">
        <v>13.3526986615664</v>
      </c>
      <c r="E430" s="26">
        <v>13.196615029314099</v>
      </c>
      <c r="F430" s="26">
        <v>4.4790050188715904</v>
      </c>
      <c r="G430" s="26">
        <v>5.77643824384235E-3</v>
      </c>
      <c r="H430" s="26">
        <v>11.015112020313399</v>
      </c>
      <c r="I430" s="26">
        <v>87.589845087942308</v>
      </c>
    </row>
    <row r="431" spans="1:9" hidden="1" outlineLevel="1">
      <c r="A431" s="25" t="s">
        <v>318</v>
      </c>
      <c r="B431" s="26">
        <v>16</v>
      </c>
      <c r="C431" s="26"/>
      <c r="D431" s="26"/>
      <c r="E431" s="26">
        <v>13.196615029314099</v>
      </c>
      <c r="F431" s="26"/>
      <c r="G431" s="26"/>
      <c r="H431" s="26"/>
      <c r="I431" s="26">
        <v>29.196615029314099</v>
      </c>
    </row>
    <row r="432" spans="1:9" hidden="1" outlineLevel="1">
      <c r="A432" s="25" t="s">
        <v>249</v>
      </c>
      <c r="B432" s="26"/>
      <c r="C432" s="26">
        <v>29.196615029314099</v>
      </c>
      <c r="D432" s="26"/>
      <c r="E432" s="26"/>
      <c r="F432" s="26"/>
      <c r="G432" s="26"/>
      <c r="H432" s="26"/>
      <c r="I432" s="26">
        <v>29.196615029314099</v>
      </c>
    </row>
    <row r="433" spans="1:9" hidden="1" outlineLevel="1">
      <c r="A433" s="25" t="s">
        <v>1</v>
      </c>
      <c r="B433" s="26"/>
      <c r="C433" s="26">
        <v>0.344022890318886</v>
      </c>
      <c r="D433" s="26">
        <v>13.3526986615664</v>
      </c>
      <c r="E433" s="26"/>
      <c r="F433" s="26">
        <v>4.4790050188715904</v>
      </c>
      <c r="G433" s="26">
        <v>5.77643824384235E-3</v>
      </c>
      <c r="H433" s="26">
        <v>11.015112020313399</v>
      </c>
      <c r="I433" s="26">
        <v>29.196615029314117</v>
      </c>
    </row>
    <row r="434" spans="1:9" hidden="1" outlineLevel="1">
      <c r="A434" s="24" t="s">
        <v>248</v>
      </c>
      <c r="B434" s="26">
        <v>5</v>
      </c>
      <c r="C434" s="26">
        <v>5.5080425752744899</v>
      </c>
      <c r="D434" s="26">
        <v>16.826558633509592</v>
      </c>
      <c r="E434" s="26">
        <v>20.803384970685901</v>
      </c>
      <c r="F434" s="26">
        <v>13.70683784464393</v>
      </c>
      <c r="G434" s="26">
        <v>1.41421807366088</v>
      </c>
      <c r="H434" s="26">
        <v>14.151112814282929</v>
      </c>
      <c r="I434" s="26">
        <v>77.41015491205772</v>
      </c>
    </row>
    <row r="435" spans="1:9" hidden="1" outlineLevel="1">
      <c r="A435" s="25" t="s">
        <v>318</v>
      </c>
      <c r="B435" s="26">
        <v>5</v>
      </c>
      <c r="C435" s="26"/>
      <c r="D435" s="26"/>
      <c r="E435" s="26">
        <v>20.803384970685901</v>
      </c>
      <c r="F435" s="26"/>
      <c r="G435" s="26"/>
      <c r="H435" s="26"/>
      <c r="I435" s="26">
        <v>25.803384970685901</v>
      </c>
    </row>
    <row r="436" spans="1:9" hidden="1" outlineLevel="1">
      <c r="A436" s="25" t="s">
        <v>249</v>
      </c>
      <c r="B436" s="26"/>
      <c r="C436" s="26">
        <v>2.4894161372789898</v>
      </c>
      <c r="D436" s="26">
        <v>9.47407465183794</v>
      </c>
      <c r="E436" s="26"/>
      <c r="F436" s="26">
        <v>7.6122042124157998</v>
      </c>
      <c r="G436" s="26">
        <v>0.34671253138502001</v>
      </c>
      <c r="H436" s="26">
        <v>5.8809774377681601</v>
      </c>
      <c r="I436" s="26">
        <v>25.803384970685908</v>
      </c>
    </row>
    <row r="437" spans="1:9" hidden="1" outlineLevel="1">
      <c r="A437" s="25" t="s">
        <v>1</v>
      </c>
      <c r="B437" s="26"/>
      <c r="C437" s="26">
        <v>3.0186264379955001</v>
      </c>
      <c r="D437" s="26">
        <v>7.3524839816716501</v>
      </c>
      <c r="E437" s="26"/>
      <c r="F437" s="26">
        <v>6.0946336322281303</v>
      </c>
      <c r="G437" s="26">
        <v>1.0675055422758599</v>
      </c>
      <c r="H437" s="26">
        <v>8.2701353765147694</v>
      </c>
      <c r="I437" s="26">
        <v>25.803384970685912</v>
      </c>
    </row>
    <row r="438" spans="1:9" hidden="1" outlineLevel="1">
      <c r="A438" s="24" t="s">
        <v>315</v>
      </c>
      <c r="B438" s="26">
        <v>128</v>
      </c>
      <c r="C438" s="26">
        <v>82.859611149857727</v>
      </c>
      <c r="D438" s="26">
        <v>122.95954241316014</v>
      </c>
      <c r="E438" s="26">
        <v>154</v>
      </c>
      <c r="F438" s="26">
        <v>79.282257997667614</v>
      </c>
      <c r="G438" s="26">
        <v>176.56874178633723</v>
      </c>
      <c r="H438" s="26">
        <v>102.3298466529773</v>
      </c>
      <c r="I438" s="26">
        <v>846</v>
      </c>
    </row>
    <row r="439" spans="1:9" hidden="1" outlineLevel="1"/>
    <row r="440" spans="1:9" hidden="1" outlineLevel="1"/>
    <row r="441" spans="1:9" hidden="1" outlineLevel="1"/>
    <row r="442" spans="1:9" hidden="1" outlineLevel="1"/>
    <row r="443" spans="1:9" hidden="1" outlineLevel="1"/>
    <row r="444" spans="1:9" hidden="1" outlineLevel="1"/>
    <row r="445" spans="1:9" hidden="1" outlineLevel="1"/>
    <row r="446" spans="1:9" hidden="1" outlineLevel="1"/>
    <row r="447" spans="1:9" hidden="1" outlineLevel="1"/>
    <row r="448" spans="1:9" hidden="1" outlineLevel="1"/>
    <row r="449" hidden="1" outlineLevel="1"/>
    <row r="450" hidden="1" outlineLevel="1"/>
    <row r="451" hidden="1" outlineLevel="1"/>
    <row r="452" hidden="1" outlineLevel="1"/>
    <row r="453" hidden="1" outlineLevel="1"/>
    <row r="454" hidden="1" outlineLevel="1"/>
    <row r="455" hidden="1" outlineLevel="1"/>
    <row r="456" hidden="1" outlineLevel="1"/>
    <row r="457" hidden="1" outlineLevel="1"/>
    <row r="458" hidden="1" outlineLevel="1"/>
    <row r="459" hidden="1" outlineLevel="1"/>
    <row r="460" hidden="1" outlineLevel="1"/>
    <row r="461" hidden="1" outlineLevel="1"/>
    <row r="462" hidden="1" outlineLevel="1"/>
    <row r="463" hidden="1" outlineLevel="1"/>
    <row r="464" hidden="1" outlineLevel="1"/>
    <row r="465" hidden="1" outlineLevel="1"/>
    <row r="466" hidden="1" outlineLevel="1"/>
    <row r="467" hidden="1" outlineLevel="1"/>
    <row r="468" hidden="1" outlineLevel="1"/>
    <row r="469" hidden="1" outlineLevel="1"/>
    <row r="470" hidden="1" outlineLevel="1"/>
    <row r="471" hidden="1" outlineLevel="1"/>
    <row r="472" hidden="1" outlineLevel="1"/>
    <row r="473" hidden="1" outlineLevel="1"/>
    <row r="474" hidden="1" outlineLevel="1"/>
    <row r="475" hidden="1" outlineLevel="1"/>
    <row r="476" hidden="1" outlineLevel="1"/>
    <row r="477" hidden="1" outlineLevel="1"/>
    <row r="478" hidden="1" outlineLevel="1"/>
    <row r="479" hidden="1" outlineLevel="1"/>
    <row r="480" hidden="1" outlineLevel="1"/>
    <row r="481" hidden="1" outlineLevel="1"/>
    <row r="482" hidden="1" outlineLevel="1"/>
    <row r="483" hidden="1" outlineLevel="1"/>
    <row r="484" hidden="1" outlineLevel="1"/>
    <row r="485" hidden="1" outlineLevel="1"/>
    <row r="486" hidden="1" outlineLevel="1"/>
    <row r="487" hidden="1" outlineLevel="1"/>
    <row r="488" hidden="1" outlineLevel="1"/>
    <row r="489" hidden="1" outlineLevel="1"/>
    <row r="490" hidden="1" outlineLevel="1"/>
    <row r="491" hidden="1" outlineLevel="1"/>
    <row r="492" hidden="1" outlineLevel="1"/>
    <row r="493" hidden="1" outlineLevel="1"/>
    <row r="494" hidden="1" outlineLevel="1"/>
    <row r="495" hidden="1" outlineLevel="1"/>
    <row r="496" hidden="1" outlineLevel="1"/>
    <row r="497" hidden="1" outlineLevel="1"/>
    <row r="498" hidden="1" outlineLevel="1"/>
    <row r="499" hidden="1" outlineLevel="1"/>
    <row r="500" hidden="1" outlineLevel="1"/>
    <row r="501" hidden="1" outlineLevel="1"/>
    <row r="502" hidden="1" outlineLevel="1"/>
    <row r="503" hidden="1" outlineLevel="1"/>
    <row r="504" hidden="1" outlineLevel="1"/>
    <row r="505" hidden="1" outlineLevel="1"/>
    <row r="506" hidden="1" outlineLevel="1"/>
    <row r="507" hidden="1" outlineLevel="1"/>
    <row r="508" hidden="1" outlineLevel="1"/>
    <row r="509" hidden="1" outlineLevel="1"/>
    <row r="510" hidden="1" outlineLevel="1"/>
    <row r="511" hidden="1" outlineLevel="1"/>
    <row r="512" hidden="1" outlineLevel="1"/>
    <row r="513" hidden="1" outlineLevel="1"/>
    <row r="514" hidden="1" outlineLevel="1"/>
    <row r="515" hidden="1" outlineLevel="1"/>
    <row r="516" hidden="1" outlineLevel="1"/>
    <row r="517" hidden="1" outlineLevel="1"/>
    <row r="518" hidden="1" outlineLevel="1"/>
    <row r="519" hidden="1" outlineLevel="1"/>
    <row r="520" hidden="1" outlineLevel="1"/>
    <row r="521" hidden="1" outlineLevel="1"/>
    <row r="522" hidden="1" outlineLevel="1"/>
    <row r="523" hidden="1" outlineLevel="1"/>
    <row r="524" hidden="1" outlineLevel="1"/>
    <row r="525" hidden="1" outlineLevel="1"/>
    <row r="526" hidden="1" outlineLevel="1"/>
    <row r="527" hidden="1" outlineLevel="1"/>
    <row r="528" hidden="1" outlineLevel="1"/>
    <row r="529" hidden="1" outlineLevel="1"/>
    <row r="530" hidden="1" outlineLevel="1"/>
    <row r="531" hidden="1" outlineLevel="1"/>
    <row r="532" hidden="1" outlineLevel="1"/>
    <row r="533" hidden="1" outlineLevel="1"/>
    <row r="534" hidden="1" outlineLevel="1"/>
    <row r="535" hidden="1" outlineLevel="1"/>
    <row r="536" collapsed="1"/>
  </sheetData>
  <mergeCells count="7">
    <mergeCell ref="A94:G94"/>
    <mergeCell ref="A1:G1"/>
    <mergeCell ref="A3:G3"/>
    <mergeCell ref="A4:G4"/>
    <mergeCell ref="A11:G11"/>
    <mergeCell ref="A12:G12"/>
    <mergeCell ref="A93:G93"/>
  </mergeCells>
  <conditionalFormatting sqref="B6">
    <cfRule type="dataBar" priority="1">
      <dataBar>
        <cfvo type="num" val="0"/>
        <cfvo type="num" val="86"/>
        <color theme="4"/>
      </dataBar>
    </cfRule>
  </conditionalFormatting>
  <conditionalFormatting sqref="B7">
    <cfRule type="dataBar" priority="2">
      <dataBar>
        <cfvo type="num" val="0"/>
        <cfvo type="num" val="86"/>
        <color theme="5"/>
      </dataBar>
    </cfRule>
  </conditionalFormatting>
  <conditionalFormatting sqref="B8">
    <cfRule type="dataBar" priority="3">
      <dataBar>
        <cfvo type="num" val="0"/>
        <cfvo type="num" val="86"/>
        <color theme="6"/>
      </dataBar>
    </cfRule>
  </conditionalFormatting>
  <conditionalFormatting sqref="D14:D43">
    <cfRule type="dataBar" priority="4">
      <dataBar showValue="0">
        <cfvo type="num" val="0"/>
        <cfvo type="num" val="100"/>
        <color theme="4"/>
      </dataBar>
    </cfRule>
  </conditionalFormatting>
  <conditionalFormatting sqref="D44:D50">
    <cfRule type="dataBar" priority="5">
      <dataBar showValue="0">
        <cfvo type="num" val="0"/>
        <cfvo type="num" val="100"/>
        <color theme="5"/>
      </dataBar>
    </cfRule>
  </conditionalFormatting>
  <conditionalFormatting sqref="D51:D89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61"/>
  <sheetViews>
    <sheetView topLeftCell="A130" workbookViewId="0">
      <selection activeCell="A93" sqref="A93:G93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4" width="12" style="18" customWidth="1"/>
    <col min="5" max="5" width="12" customWidth="1"/>
    <col min="6" max="6" width="12.42578125" customWidth="1"/>
    <col min="7" max="10" width="12" customWidth="1"/>
    <col min="11" max="11" width="12" bestFit="1" customWidth="1"/>
    <col min="12" max="12" width="12.42578125" bestFit="1" customWidth="1"/>
    <col min="13" max="13" width="12" bestFit="1" customWidth="1"/>
  </cols>
  <sheetData>
    <row r="1" spans="1:7" ht="20.25" thickBot="1">
      <c r="A1" s="31" t="s">
        <v>239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240</v>
      </c>
      <c r="B3" s="33"/>
      <c r="C3" s="33"/>
      <c r="D3" s="33"/>
      <c r="E3" s="33"/>
      <c r="F3" s="33"/>
      <c r="G3" s="34"/>
    </row>
    <row r="4" spans="1:7">
      <c r="A4" s="32" t="s">
        <v>241</v>
      </c>
      <c r="B4" s="33"/>
      <c r="C4" s="33"/>
      <c r="D4" s="33"/>
      <c r="E4" s="33"/>
      <c r="F4" s="33"/>
      <c r="G4" s="34"/>
    </row>
    <row r="5" spans="1:7" ht="15.75" thickBot="1">
      <c r="A5" s="20" t="s">
        <v>242</v>
      </c>
      <c r="B5" s="20" t="s">
        <v>243</v>
      </c>
    </row>
    <row r="6" spans="1:7" ht="15">
      <c r="A6" s="17" t="s">
        <v>246</v>
      </c>
      <c r="B6" s="18">
        <v>86</v>
      </c>
    </row>
    <row r="7" spans="1:7" ht="15">
      <c r="A7" s="17" t="s">
        <v>247</v>
      </c>
      <c r="B7" s="18">
        <v>23</v>
      </c>
    </row>
    <row r="8" spans="1:7" ht="15">
      <c r="A8" s="17" t="s">
        <v>248</v>
      </c>
      <c r="B8" s="18">
        <v>18</v>
      </c>
    </row>
    <row r="9" spans="1:7" ht="15">
      <c r="A9" s="17" t="s">
        <v>244</v>
      </c>
      <c r="B9" s="18">
        <v>7</v>
      </c>
    </row>
    <row r="10" spans="1:7" ht="15">
      <c r="A10" s="17" t="s">
        <v>245</v>
      </c>
      <c r="B10" s="18">
        <v>7</v>
      </c>
    </row>
    <row r="13" spans="1:7" ht="15.75" thickBot="1">
      <c r="A13" s="35" t="s">
        <v>299</v>
      </c>
      <c r="B13" s="35"/>
      <c r="C13" s="35"/>
      <c r="D13" s="35"/>
      <c r="E13" s="35"/>
      <c r="F13" s="35"/>
      <c r="G13" s="35"/>
    </row>
    <row r="14" spans="1:7">
      <c r="A14" s="36" t="s">
        <v>300</v>
      </c>
      <c r="B14" s="37"/>
      <c r="C14" s="37"/>
      <c r="D14" s="37"/>
      <c r="E14" s="29"/>
      <c r="F14" s="29"/>
      <c r="G14" s="30"/>
    </row>
    <row r="15" spans="1:7">
      <c r="A15" s="18" t="s">
        <v>238</v>
      </c>
      <c r="B15" s="18" t="s">
        <v>301</v>
      </c>
      <c r="C15" s="18" t="s">
        <v>302</v>
      </c>
      <c r="D15" s="18" t="s">
        <v>303</v>
      </c>
    </row>
    <row r="16" spans="1:7">
      <c r="A16" s="18" t="str">
        <f>'Categories Report'!$A$6</f>
        <v>Category 1</v>
      </c>
      <c r="B16" s="21" t="s">
        <v>249</v>
      </c>
      <c r="C16" s="21" t="s">
        <v>250</v>
      </c>
      <c r="D16" s="18">
        <v>100</v>
      </c>
    </row>
    <row r="17" spans="1:4">
      <c r="A17" s="18" t="str">
        <f>'Categories Report'!$A$6</f>
        <v>Category 1</v>
      </c>
      <c r="B17" s="21" t="s">
        <v>251</v>
      </c>
      <c r="C17" s="21" t="s">
        <v>252</v>
      </c>
      <c r="D17" s="18">
        <v>28</v>
      </c>
    </row>
    <row r="18" spans="1:4">
      <c r="A18" s="18" t="str">
        <f>'Categories Report'!$A$6</f>
        <v>Category 1</v>
      </c>
      <c r="B18" s="21" t="s">
        <v>253</v>
      </c>
      <c r="C18" s="21" t="s">
        <v>252</v>
      </c>
      <c r="D18" s="18">
        <v>26</v>
      </c>
    </row>
    <row r="19" spans="1:4">
      <c r="A19" s="18" t="str">
        <f>'Categories Report'!$A$6</f>
        <v>Category 1</v>
      </c>
      <c r="B19" s="21" t="s">
        <v>254</v>
      </c>
      <c r="C19" s="21" t="s">
        <v>252</v>
      </c>
      <c r="D19" s="18">
        <v>25</v>
      </c>
    </row>
    <row r="20" spans="1:4">
      <c r="A20" s="18" t="str">
        <f>'Categories Report'!$A$6</f>
        <v>Category 1</v>
      </c>
      <c r="B20" s="21" t="s">
        <v>255</v>
      </c>
      <c r="C20" s="21" t="s">
        <v>252</v>
      </c>
      <c r="D20" s="18">
        <v>24</v>
      </c>
    </row>
    <row r="21" spans="1:4">
      <c r="A21" s="18" t="str">
        <f>'Categories Report'!$A$6</f>
        <v>Category 1</v>
      </c>
      <c r="B21" s="21" t="s">
        <v>256</v>
      </c>
      <c r="C21" s="21" t="s">
        <v>257</v>
      </c>
      <c r="D21" s="18">
        <v>23</v>
      </c>
    </row>
    <row r="22" spans="1:4">
      <c r="A22" s="18" t="str">
        <f>'Categories Report'!$A$6</f>
        <v>Category 1</v>
      </c>
      <c r="B22" s="21" t="s">
        <v>258</v>
      </c>
      <c r="C22" s="21" t="s">
        <v>259</v>
      </c>
      <c r="D22" s="18">
        <v>21</v>
      </c>
    </row>
    <row r="23" spans="1:4">
      <c r="A23" s="18" t="str">
        <f>'Categories Report'!$A$6</f>
        <v>Category 1</v>
      </c>
      <c r="B23" s="21" t="s">
        <v>260</v>
      </c>
      <c r="C23" s="21" t="s">
        <v>252</v>
      </c>
      <c r="D23" s="18">
        <v>21</v>
      </c>
    </row>
    <row r="24" spans="1:4">
      <c r="A24" s="18" t="str">
        <f>'Categories Report'!$A$6</f>
        <v>Category 1</v>
      </c>
      <c r="B24" s="21" t="s">
        <v>261</v>
      </c>
      <c r="C24" s="21" t="s">
        <v>252</v>
      </c>
      <c r="D24" s="18">
        <v>20</v>
      </c>
    </row>
    <row r="25" spans="1:4">
      <c r="A25" s="18" t="str">
        <f>'Categories Report'!$A$6</f>
        <v>Category 1</v>
      </c>
      <c r="B25" s="21" t="s">
        <v>262</v>
      </c>
      <c r="C25" s="21" t="s">
        <v>252</v>
      </c>
      <c r="D25" s="18">
        <v>19</v>
      </c>
    </row>
    <row r="26" spans="1:4">
      <c r="A26" s="18" t="str">
        <f>'Categories Report'!$A$6</f>
        <v>Category 1</v>
      </c>
      <c r="B26" s="21" t="s">
        <v>263</v>
      </c>
      <c r="C26" s="21" t="s">
        <v>252</v>
      </c>
      <c r="D26" s="18">
        <v>18</v>
      </c>
    </row>
    <row r="27" spans="1:4">
      <c r="A27" s="18" t="str">
        <f>'Categories Report'!$A$6</f>
        <v>Category 1</v>
      </c>
      <c r="B27" s="21" t="s">
        <v>264</v>
      </c>
      <c r="C27" s="21" t="s">
        <v>252</v>
      </c>
      <c r="D27" s="18">
        <v>18</v>
      </c>
    </row>
    <row r="28" spans="1:4">
      <c r="A28" s="18" t="str">
        <f>'Categories Report'!$A$6</f>
        <v>Category 1</v>
      </c>
      <c r="B28" s="21" t="s">
        <v>265</v>
      </c>
      <c r="C28" s="21" t="s">
        <v>252</v>
      </c>
      <c r="D28" s="18">
        <v>17</v>
      </c>
    </row>
    <row r="29" spans="1:4">
      <c r="A29" s="18" t="str">
        <f>'Categories Report'!$A$6</f>
        <v>Category 1</v>
      </c>
      <c r="B29" s="21" t="s">
        <v>266</v>
      </c>
      <c r="C29" s="21" t="s">
        <v>252</v>
      </c>
      <c r="D29" s="18">
        <v>14</v>
      </c>
    </row>
    <row r="30" spans="1:4">
      <c r="A30" s="18" t="str">
        <f>'Categories Report'!$A$6</f>
        <v>Category 1</v>
      </c>
      <c r="B30" s="21" t="s">
        <v>267</v>
      </c>
      <c r="C30" s="21" t="s">
        <v>252</v>
      </c>
      <c r="D30" s="18">
        <v>13</v>
      </c>
    </row>
    <row r="31" spans="1:4">
      <c r="A31" s="18" t="str">
        <f>'Categories Report'!$A$6</f>
        <v>Category 1</v>
      </c>
      <c r="B31" s="21" t="s">
        <v>268</v>
      </c>
      <c r="C31" s="21" t="s">
        <v>252</v>
      </c>
      <c r="D31" s="18">
        <v>12</v>
      </c>
    </row>
    <row r="32" spans="1:4">
      <c r="A32" s="18" t="str">
        <f>'Categories Report'!$A$6</f>
        <v>Category 1</v>
      </c>
      <c r="B32" s="21" t="s">
        <v>269</v>
      </c>
      <c r="C32" s="21" t="s">
        <v>252</v>
      </c>
      <c r="D32" s="18">
        <v>12</v>
      </c>
    </row>
    <row r="33" spans="1:4">
      <c r="A33" s="18" t="str">
        <f>'Categories Report'!$A$6</f>
        <v>Category 1</v>
      </c>
      <c r="B33" s="21" t="s">
        <v>270</v>
      </c>
      <c r="C33" s="21" t="s">
        <v>252</v>
      </c>
      <c r="D33" s="18">
        <v>12</v>
      </c>
    </row>
    <row r="34" spans="1:4">
      <c r="A34" s="18" t="str">
        <f>'Categories Report'!$A$6</f>
        <v>Category 1</v>
      </c>
      <c r="B34" s="21" t="s">
        <v>271</v>
      </c>
      <c r="C34" s="21" t="s">
        <v>252</v>
      </c>
      <c r="D34" s="18">
        <v>12</v>
      </c>
    </row>
    <row r="35" spans="1:4">
      <c r="A35" s="18" t="str">
        <f>'Categories Report'!$A$6</f>
        <v>Category 1</v>
      </c>
      <c r="B35" s="21" t="s">
        <v>272</v>
      </c>
      <c r="C35" s="21" t="s">
        <v>252</v>
      </c>
      <c r="D35" s="18">
        <v>9</v>
      </c>
    </row>
    <row r="36" spans="1:4">
      <c r="A36" s="18" t="str">
        <f>'Categories Report'!$A$6</f>
        <v>Category 1</v>
      </c>
      <c r="B36" s="21" t="s">
        <v>273</v>
      </c>
      <c r="C36" s="21" t="s">
        <v>252</v>
      </c>
      <c r="D36" s="18">
        <v>7</v>
      </c>
    </row>
    <row r="37" spans="1:4">
      <c r="A37" s="18" t="str">
        <f>'Categories Report'!$A$6</f>
        <v>Category 1</v>
      </c>
      <c r="B37" s="21" t="s">
        <v>274</v>
      </c>
      <c r="C37" s="21" t="s">
        <v>252</v>
      </c>
      <c r="D37" s="18">
        <v>6</v>
      </c>
    </row>
    <row r="38" spans="1:4">
      <c r="A38" s="18" t="str">
        <f>'Categories Report'!$A$6</f>
        <v>Category 1</v>
      </c>
      <c r="B38" s="21" t="s">
        <v>275</v>
      </c>
      <c r="C38" s="21" t="s">
        <v>252</v>
      </c>
      <c r="D38" s="18">
        <v>6</v>
      </c>
    </row>
    <row r="39" spans="1:4">
      <c r="A39" s="18" t="str">
        <f>'Categories Report'!$A$6</f>
        <v>Category 1</v>
      </c>
      <c r="B39" s="21" t="s">
        <v>276</v>
      </c>
      <c r="C39" s="21" t="s">
        <v>252</v>
      </c>
      <c r="D39" s="18">
        <v>5</v>
      </c>
    </row>
    <row r="40" spans="1:4">
      <c r="A40" s="18" t="str">
        <f>'Categories Report'!$A$6</f>
        <v>Category 1</v>
      </c>
      <c r="B40" s="21" t="s">
        <v>277</v>
      </c>
      <c r="C40" s="21" t="s">
        <v>252</v>
      </c>
      <c r="D40" s="18">
        <v>5</v>
      </c>
    </row>
    <row r="41" spans="1:4">
      <c r="A41" s="18" t="str">
        <f>'Categories Report'!$A$6</f>
        <v>Category 1</v>
      </c>
      <c r="B41" s="21" t="s">
        <v>278</v>
      </c>
      <c r="C41" s="21" t="s">
        <v>252</v>
      </c>
      <c r="D41" s="18">
        <v>5</v>
      </c>
    </row>
    <row r="42" spans="1:4">
      <c r="A42" s="18" t="str">
        <f>'Categories Report'!$A$6</f>
        <v>Category 1</v>
      </c>
      <c r="B42" s="21" t="s">
        <v>279</v>
      </c>
      <c r="C42" s="21" t="s">
        <v>252</v>
      </c>
      <c r="D42" s="18">
        <v>4</v>
      </c>
    </row>
    <row r="43" spans="1:4">
      <c r="A43" s="18" t="str">
        <f>'Categories Report'!$A$6</f>
        <v>Category 1</v>
      </c>
      <c r="B43" s="21" t="s">
        <v>280</v>
      </c>
      <c r="C43" s="21" t="s">
        <v>252</v>
      </c>
      <c r="D43" s="18">
        <v>4</v>
      </c>
    </row>
    <row r="44" spans="1:4">
      <c r="A44" s="18" t="str">
        <f>'Categories Report'!$A$6</f>
        <v>Category 1</v>
      </c>
      <c r="B44" s="21" t="s">
        <v>281</v>
      </c>
      <c r="C44" s="21" t="s">
        <v>252</v>
      </c>
      <c r="D44" s="18">
        <v>1</v>
      </c>
    </row>
    <row r="45" spans="1:4">
      <c r="A45" s="18" t="str">
        <f>'Categories Report'!$A$6</f>
        <v>Category 1</v>
      </c>
      <c r="B45" s="21" t="s">
        <v>282</v>
      </c>
      <c r="C45" s="21" t="s">
        <v>252</v>
      </c>
      <c r="D45" s="18">
        <v>1</v>
      </c>
    </row>
    <row r="46" spans="1:4" hidden="1">
      <c r="A46" s="18" t="str">
        <f>'Categories Report'!$A$7</f>
        <v>Category 2</v>
      </c>
      <c r="B46" s="21" t="s">
        <v>249</v>
      </c>
      <c r="C46" s="21" t="s">
        <v>283</v>
      </c>
      <c r="D46" s="18">
        <v>100</v>
      </c>
    </row>
    <row r="47" spans="1:4" hidden="1">
      <c r="A47" s="18" t="str">
        <f>'Categories Report'!$A$7</f>
        <v>Category 2</v>
      </c>
      <c r="B47" s="21" t="s">
        <v>264</v>
      </c>
      <c r="C47" s="21" t="s">
        <v>284</v>
      </c>
      <c r="D47" s="18">
        <v>13</v>
      </c>
    </row>
    <row r="48" spans="1:4" hidden="1">
      <c r="A48" s="18" t="str">
        <f>'Categories Report'!$A$7</f>
        <v>Category 2</v>
      </c>
      <c r="B48" s="21" t="s">
        <v>256</v>
      </c>
      <c r="C48" s="21" t="s">
        <v>257</v>
      </c>
      <c r="D48" s="18">
        <v>4</v>
      </c>
    </row>
    <row r="49" spans="1:4" hidden="1">
      <c r="A49" s="18" t="str">
        <f>'Categories Report'!$A$7</f>
        <v>Category 2</v>
      </c>
      <c r="B49" s="21" t="s">
        <v>261</v>
      </c>
      <c r="C49" s="21" t="s">
        <v>252</v>
      </c>
      <c r="D49" s="18">
        <v>3</v>
      </c>
    </row>
    <row r="50" spans="1:4" hidden="1">
      <c r="A50" s="18" t="str">
        <f>'Categories Report'!$A$7</f>
        <v>Category 2</v>
      </c>
      <c r="B50" s="21" t="s">
        <v>263</v>
      </c>
      <c r="C50" s="21" t="s">
        <v>252</v>
      </c>
      <c r="D50" s="18">
        <v>2</v>
      </c>
    </row>
    <row r="51" spans="1:4" hidden="1">
      <c r="A51" s="18" t="str">
        <f>'Categories Report'!$A$7</f>
        <v>Category 2</v>
      </c>
      <c r="B51" s="21" t="s">
        <v>254</v>
      </c>
      <c r="C51" s="21" t="s">
        <v>252</v>
      </c>
      <c r="D51" s="18">
        <v>2</v>
      </c>
    </row>
    <row r="52" spans="1:4" hidden="1">
      <c r="A52" s="18" t="str">
        <f>'Categories Report'!$A$7</f>
        <v>Category 2</v>
      </c>
      <c r="B52" s="21" t="s">
        <v>282</v>
      </c>
      <c r="C52" s="21" t="s">
        <v>284</v>
      </c>
      <c r="D52" s="18">
        <v>1</v>
      </c>
    </row>
    <row r="53" spans="1:4" hidden="1">
      <c r="A53" s="18" t="str">
        <f>'Categories Report'!$A$8</f>
        <v>Category 3</v>
      </c>
      <c r="B53" s="21" t="s">
        <v>263</v>
      </c>
      <c r="C53" s="21" t="s">
        <v>284</v>
      </c>
      <c r="D53" s="18">
        <v>96</v>
      </c>
    </row>
    <row r="54" spans="1:4" hidden="1">
      <c r="A54" s="18" t="str">
        <f>'Categories Report'!$A$8</f>
        <v>Category 3</v>
      </c>
      <c r="B54" s="21" t="s">
        <v>261</v>
      </c>
      <c r="C54" s="21" t="s">
        <v>284</v>
      </c>
      <c r="D54" s="18">
        <v>91</v>
      </c>
    </row>
    <row r="55" spans="1:4" hidden="1">
      <c r="A55" s="18" t="str">
        <f>'Categories Report'!$A$8</f>
        <v>Category 3</v>
      </c>
      <c r="B55" s="21" t="s">
        <v>255</v>
      </c>
      <c r="C55" s="21" t="s">
        <v>284</v>
      </c>
      <c r="D55" s="18">
        <v>88</v>
      </c>
    </row>
    <row r="56" spans="1:4" hidden="1">
      <c r="A56" s="18" t="str">
        <f>'Categories Report'!$A$8</f>
        <v>Category 3</v>
      </c>
      <c r="B56" s="21" t="s">
        <v>267</v>
      </c>
      <c r="C56" s="21" t="s">
        <v>284</v>
      </c>
      <c r="D56" s="18">
        <v>73</v>
      </c>
    </row>
    <row r="57" spans="1:4" hidden="1">
      <c r="A57" s="18" t="str">
        <f>'Categories Report'!$A$8</f>
        <v>Category 3</v>
      </c>
      <c r="B57" s="21" t="s">
        <v>262</v>
      </c>
      <c r="C57" s="21" t="s">
        <v>284</v>
      </c>
      <c r="D57" s="18">
        <v>70</v>
      </c>
    </row>
    <row r="58" spans="1:4" hidden="1">
      <c r="A58" s="18" t="str">
        <f>'Categories Report'!$A$8</f>
        <v>Category 3</v>
      </c>
      <c r="B58" s="21" t="s">
        <v>254</v>
      </c>
      <c r="C58" s="21" t="s">
        <v>284</v>
      </c>
      <c r="D58" s="18">
        <v>67</v>
      </c>
    </row>
    <row r="59" spans="1:4" hidden="1">
      <c r="A59" s="18" t="str">
        <f>'Categories Report'!$A$8</f>
        <v>Category 3</v>
      </c>
      <c r="B59" s="21" t="s">
        <v>268</v>
      </c>
      <c r="C59" s="21" t="s">
        <v>284</v>
      </c>
      <c r="D59" s="18">
        <v>64</v>
      </c>
    </row>
    <row r="60" spans="1:4" hidden="1">
      <c r="A60" s="18" t="str">
        <f>'Categories Report'!$A$8</f>
        <v>Category 3</v>
      </c>
      <c r="B60" s="21" t="s">
        <v>253</v>
      </c>
      <c r="C60" s="21" t="s">
        <v>284</v>
      </c>
      <c r="D60" s="18">
        <v>53</v>
      </c>
    </row>
    <row r="61" spans="1:4" hidden="1">
      <c r="A61" s="18" t="str">
        <f>'Categories Report'!$A$8</f>
        <v>Category 3</v>
      </c>
      <c r="B61" s="21" t="s">
        <v>249</v>
      </c>
      <c r="C61" s="21" t="s">
        <v>285</v>
      </c>
      <c r="D61" s="18">
        <v>53</v>
      </c>
    </row>
    <row r="62" spans="1:4" hidden="1">
      <c r="A62" s="18" t="str">
        <f>'Categories Report'!$A$8</f>
        <v>Category 3</v>
      </c>
      <c r="B62" s="21" t="s">
        <v>260</v>
      </c>
      <c r="C62" s="21" t="s">
        <v>284</v>
      </c>
      <c r="D62" s="18">
        <v>52</v>
      </c>
    </row>
    <row r="63" spans="1:4" hidden="1">
      <c r="A63" s="18" t="str">
        <f>'Categories Report'!$A$8</f>
        <v>Category 3</v>
      </c>
      <c r="B63" s="21" t="s">
        <v>270</v>
      </c>
      <c r="C63" s="21" t="s">
        <v>284</v>
      </c>
      <c r="D63" s="18">
        <v>51</v>
      </c>
    </row>
    <row r="64" spans="1:4" hidden="1">
      <c r="A64" s="18" t="str">
        <f>'Categories Report'!$A$8</f>
        <v>Category 3</v>
      </c>
      <c r="B64" s="21" t="s">
        <v>275</v>
      </c>
      <c r="C64" s="21" t="s">
        <v>284</v>
      </c>
      <c r="D64" s="18">
        <v>48</v>
      </c>
    </row>
    <row r="65" spans="1:4" hidden="1">
      <c r="A65" s="18" t="str">
        <f>'Categories Report'!$A$8</f>
        <v>Category 3</v>
      </c>
      <c r="B65" s="21" t="s">
        <v>266</v>
      </c>
      <c r="C65" s="21" t="s">
        <v>284</v>
      </c>
      <c r="D65" s="18">
        <v>48</v>
      </c>
    </row>
    <row r="66" spans="1:4" hidden="1">
      <c r="A66" s="18" t="str">
        <f>'Categories Report'!$A$8</f>
        <v>Category 3</v>
      </c>
      <c r="B66" s="21" t="s">
        <v>265</v>
      </c>
      <c r="C66" s="21" t="s">
        <v>284</v>
      </c>
      <c r="D66" s="18">
        <v>47</v>
      </c>
    </row>
    <row r="67" spans="1:4" hidden="1">
      <c r="A67" s="18" t="str">
        <f>'Categories Report'!$A$8</f>
        <v>Category 3</v>
      </c>
      <c r="B67" s="21" t="s">
        <v>249</v>
      </c>
      <c r="C67" s="21" t="s">
        <v>286</v>
      </c>
      <c r="D67" s="18">
        <v>41</v>
      </c>
    </row>
    <row r="68" spans="1:4" hidden="1">
      <c r="A68" s="18" t="str">
        <f>'Categories Report'!$A$8</f>
        <v>Category 3</v>
      </c>
      <c r="B68" s="21" t="s">
        <v>251</v>
      </c>
      <c r="C68" s="21" t="s">
        <v>284</v>
      </c>
      <c r="D68" s="18">
        <v>41</v>
      </c>
    </row>
    <row r="69" spans="1:4" hidden="1">
      <c r="A69" s="18" t="str">
        <f>'Categories Report'!$A$8</f>
        <v>Category 3</v>
      </c>
      <c r="B69" s="21" t="s">
        <v>278</v>
      </c>
      <c r="C69" s="21" t="s">
        <v>284</v>
      </c>
      <c r="D69" s="18">
        <v>40</v>
      </c>
    </row>
    <row r="70" spans="1:4" hidden="1">
      <c r="A70" s="18" t="str">
        <f>'Categories Report'!$A$8</f>
        <v>Category 3</v>
      </c>
      <c r="B70" s="21" t="s">
        <v>256</v>
      </c>
      <c r="C70" s="21" t="s">
        <v>287</v>
      </c>
      <c r="D70" s="18">
        <v>40</v>
      </c>
    </row>
    <row r="71" spans="1:4" hidden="1">
      <c r="A71" s="18" t="str">
        <f>'Categories Report'!$A$8</f>
        <v>Category 3</v>
      </c>
      <c r="B71" s="21" t="s">
        <v>280</v>
      </c>
      <c r="C71" s="21" t="s">
        <v>284</v>
      </c>
      <c r="D71" s="18">
        <v>36</v>
      </c>
    </row>
    <row r="72" spans="1:4" hidden="1">
      <c r="A72" s="18" t="str">
        <f>'Categories Report'!$A$8</f>
        <v>Category 3</v>
      </c>
      <c r="B72" s="21" t="s">
        <v>272</v>
      </c>
      <c r="C72" s="21" t="s">
        <v>284</v>
      </c>
      <c r="D72" s="18">
        <v>36</v>
      </c>
    </row>
    <row r="73" spans="1:4" hidden="1">
      <c r="A73" s="18" t="str">
        <f>'Categories Report'!$A$8</f>
        <v>Category 3</v>
      </c>
      <c r="B73" s="21" t="s">
        <v>276</v>
      </c>
      <c r="C73" s="21" t="s">
        <v>284</v>
      </c>
      <c r="D73" s="18">
        <v>30</v>
      </c>
    </row>
    <row r="74" spans="1:4" hidden="1">
      <c r="A74" s="18" t="str">
        <f>'Categories Report'!$A$8</f>
        <v>Category 3</v>
      </c>
      <c r="B74" s="21" t="s">
        <v>256</v>
      </c>
      <c r="C74" s="21" t="s">
        <v>288</v>
      </c>
      <c r="D74" s="18">
        <v>24</v>
      </c>
    </row>
    <row r="75" spans="1:4" hidden="1">
      <c r="A75" s="18" t="str">
        <f>'Categories Report'!$A$8</f>
        <v>Category 3</v>
      </c>
      <c r="B75" s="21" t="s">
        <v>258</v>
      </c>
      <c r="C75" s="21" t="s">
        <v>284</v>
      </c>
      <c r="D75" s="18">
        <v>24</v>
      </c>
    </row>
    <row r="76" spans="1:4" hidden="1">
      <c r="A76" s="18" t="str">
        <f>'Categories Report'!$A$8</f>
        <v>Category 3</v>
      </c>
      <c r="B76" s="21" t="s">
        <v>273</v>
      </c>
      <c r="C76" s="21" t="s">
        <v>284</v>
      </c>
      <c r="D76" s="18">
        <v>23</v>
      </c>
    </row>
    <row r="77" spans="1:4" hidden="1">
      <c r="A77" s="18" t="str">
        <f>'Categories Report'!$A$8</f>
        <v>Category 3</v>
      </c>
      <c r="B77" s="21" t="s">
        <v>271</v>
      </c>
      <c r="C77" s="21" t="s">
        <v>284</v>
      </c>
      <c r="D77" s="18">
        <v>22</v>
      </c>
    </row>
    <row r="78" spans="1:4" hidden="1">
      <c r="A78" s="18" t="str">
        <f>'Categories Report'!$A$8</f>
        <v>Category 3</v>
      </c>
      <c r="B78" s="21" t="s">
        <v>269</v>
      </c>
      <c r="C78" s="21" t="s">
        <v>284</v>
      </c>
      <c r="D78" s="18">
        <v>21</v>
      </c>
    </row>
    <row r="79" spans="1:4" hidden="1">
      <c r="A79" s="18" t="str">
        <f>'Categories Report'!$A$8</f>
        <v>Category 3</v>
      </c>
      <c r="B79" s="21" t="s">
        <v>277</v>
      </c>
      <c r="C79" s="21" t="s">
        <v>284</v>
      </c>
      <c r="D79" s="18">
        <v>20</v>
      </c>
    </row>
    <row r="80" spans="1:4" hidden="1">
      <c r="A80" s="18" t="str">
        <f>'Categories Report'!$A$8</f>
        <v>Category 3</v>
      </c>
      <c r="B80" s="21" t="s">
        <v>274</v>
      </c>
      <c r="C80" s="21" t="s">
        <v>284</v>
      </c>
      <c r="D80" s="18">
        <v>17</v>
      </c>
    </row>
    <row r="81" spans="1:4" hidden="1">
      <c r="A81" s="18" t="str">
        <f>'Categories Report'!$A$8</f>
        <v>Category 3</v>
      </c>
      <c r="B81" s="21" t="s">
        <v>258</v>
      </c>
      <c r="C81" s="21" t="s">
        <v>289</v>
      </c>
      <c r="D81" s="18">
        <v>17</v>
      </c>
    </row>
    <row r="82" spans="1:4" hidden="1">
      <c r="A82" s="18" t="str">
        <f>'Categories Report'!$A$8</f>
        <v>Category 3</v>
      </c>
      <c r="B82" s="21" t="s">
        <v>264</v>
      </c>
      <c r="C82" s="21" t="s">
        <v>284</v>
      </c>
      <c r="D82" s="18">
        <v>16</v>
      </c>
    </row>
    <row r="83" spans="1:4" hidden="1">
      <c r="A83" s="18" t="str">
        <f>'Categories Report'!$A$8</f>
        <v>Category 3</v>
      </c>
      <c r="B83" s="21" t="s">
        <v>290</v>
      </c>
      <c r="C83" s="21" t="s">
        <v>284</v>
      </c>
      <c r="D83" s="18">
        <v>15</v>
      </c>
    </row>
    <row r="84" spans="1:4" hidden="1">
      <c r="A84" s="18" t="str">
        <f>'Categories Report'!$A$8</f>
        <v>Category 3</v>
      </c>
      <c r="B84" s="21" t="s">
        <v>279</v>
      </c>
      <c r="C84" s="21" t="s">
        <v>284</v>
      </c>
      <c r="D84" s="18">
        <v>15</v>
      </c>
    </row>
    <row r="85" spans="1:4" hidden="1">
      <c r="A85" s="18" t="str">
        <f>'Categories Report'!$A$8</f>
        <v>Category 3</v>
      </c>
      <c r="B85" s="21" t="s">
        <v>256</v>
      </c>
      <c r="C85" s="21" t="s">
        <v>291</v>
      </c>
      <c r="D85" s="18">
        <v>15</v>
      </c>
    </row>
    <row r="86" spans="1:4" hidden="1">
      <c r="A86" s="18" t="str">
        <f>'Categories Report'!$A$8</f>
        <v>Category 3</v>
      </c>
      <c r="B86" s="21" t="s">
        <v>258</v>
      </c>
      <c r="C86" s="21" t="s">
        <v>292</v>
      </c>
      <c r="D86" s="18">
        <v>12</v>
      </c>
    </row>
    <row r="87" spans="1:4" hidden="1">
      <c r="A87" s="18" t="str">
        <f>'Categories Report'!$A$8</f>
        <v>Category 3</v>
      </c>
      <c r="B87" s="21" t="s">
        <v>281</v>
      </c>
      <c r="C87" s="21" t="s">
        <v>284</v>
      </c>
      <c r="D87" s="18">
        <v>7</v>
      </c>
    </row>
    <row r="88" spans="1:4" hidden="1">
      <c r="A88" s="18" t="str">
        <f>'Categories Report'!$A$8</f>
        <v>Category 3</v>
      </c>
      <c r="B88" s="21" t="s">
        <v>249</v>
      </c>
      <c r="C88" s="21" t="s">
        <v>293</v>
      </c>
      <c r="D88" s="18">
        <v>4</v>
      </c>
    </row>
    <row r="89" spans="1:4" hidden="1">
      <c r="A89" s="18" t="str">
        <f>'Categories Report'!$A$8</f>
        <v>Category 3</v>
      </c>
      <c r="B89" s="21" t="s">
        <v>294</v>
      </c>
      <c r="C89" s="21" t="s">
        <v>284</v>
      </c>
      <c r="D89" s="18">
        <v>4</v>
      </c>
    </row>
    <row r="90" spans="1:4" hidden="1">
      <c r="A90" s="18" t="str">
        <f>'Categories Report'!$A$8</f>
        <v>Category 3</v>
      </c>
      <c r="B90" s="21" t="s">
        <v>258</v>
      </c>
      <c r="C90" s="21" t="s">
        <v>295</v>
      </c>
      <c r="D90" s="18">
        <v>2</v>
      </c>
    </row>
    <row r="91" spans="1:4" hidden="1">
      <c r="A91" s="18" t="str">
        <f>'Categories Report'!$A$9</f>
        <v>Category 4</v>
      </c>
      <c r="B91" s="21" t="s">
        <v>251</v>
      </c>
      <c r="C91" s="21" t="s">
        <v>284</v>
      </c>
      <c r="D91" s="18">
        <v>100</v>
      </c>
    </row>
    <row r="92" spans="1:4" hidden="1">
      <c r="A92" s="18" t="str">
        <f>'Categories Report'!$A$9</f>
        <v>Category 4</v>
      </c>
      <c r="B92" s="21" t="s">
        <v>1</v>
      </c>
      <c r="C92" s="21" t="s">
        <v>296</v>
      </c>
      <c r="D92" s="18">
        <v>92</v>
      </c>
    </row>
    <row r="93" spans="1:4" hidden="1">
      <c r="A93" s="18" t="str">
        <f>'Categories Report'!$A$9</f>
        <v>Category 4</v>
      </c>
      <c r="B93" s="21" t="s">
        <v>249</v>
      </c>
      <c r="C93" s="21" t="s">
        <v>283</v>
      </c>
      <c r="D93" s="18">
        <v>77</v>
      </c>
    </row>
    <row r="94" spans="1:4" hidden="1">
      <c r="A94" s="18" t="str">
        <f>'Categories Report'!$A$9</f>
        <v>Category 4</v>
      </c>
      <c r="B94" s="21" t="s">
        <v>253</v>
      </c>
      <c r="C94" s="21" t="s">
        <v>284</v>
      </c>
      <c r="D94" s="18">
        <v>47</v>
      </c>
    </row>
    <row r="95" spans="1:4" hidden="1">
      <c r="A95" s="18" t="str">
        <f>'Categories Report'!$A$9</f>
        <v>Category 4</v>
      </c>
      <c r="B95" s="21" t="s">
        <v>269</v>
      </c>
      <c r="C95" s="21" t="s">
        <v>284</v>
      </c>
      <c r="D95" s="18">
        <v>43</v>
      </c>
    </row>
    <row r="96" spans="1:4" hidden="1">
      <c r="A96" s="18" t="str">
        <f>'Categories Report'!$A$9</f>
        <v>Category 4</v>
      </c>
      <c r="B96" s="21" t="s">
        <v>277</v>
      </c>
      <c r="C96" s="21" t="s">
        <v>284</v>
      </c>
      <c r="D96" s="18">
        <v>38</v>
      </c>
    </row>
    <row r="97" spans="1:4" hidden="1">
      <c r="A97" s="18" t="str">
        <f>'Categories Report'!$A$9</f>
        <v>Category 4</v>
      </c>
      <c r="B97" s="21" t="s">
        <v>258</v>
      </c>
      <c r="C97" s="21" t="s">
        <v>295</v>
      </c>
      <c r="D97" s="18">
        <v>31</v>
      </c>
    </row>
    <row r="98" spans="1:4" hidden="1">
      <c r="A98" s="18" t="str">
        <f>'Categories Report'!$A$9</f>
        <v>Category 4</v>
      </c>
      <c r="B98" s="21" t="s">
        <v>256</v>
      </c>
      <c r="C98" s="21" t="s">
        <v>291</v>
      </c>
      <c r="D98" s="18">
        <v>30</v>
      </c>
    </row>
    <row r="99" spans="1:4" hidden="1">
      <c r="A99" s="18" t="str">
        <f>'Categories Report'!$A$9</f>
        <v>Category 4</v>
      </c>
      <c r="B99" s="21" t="s">
        <v>254</v>
      </c>
      <c r="C99" s="21" t="s">
        <v>284</v>
      </c>
      <c r="D99" s="18">
        <v>30</v>
      </c>
    </row>
    <row r="100" spans="1:4" hidden="1">
      <c r="A100" s="18" t="str">
        <f>'Categories Report'!$A$9</f>
        <v>Category 4</v>
      </c>
      <c r="B100" s="21" t="s">
        <v>282</v>
      </c>
      <c r="C100" s="21" t="s">
        <v>284</v>
      </c>
      <c r="D100" s="18">
        <v>12</v>
      </c>
    </row>
    <row r="101" spans="1:4" hidden="1">
      <c r="A101" s="18" t="str">
        <f>'Categories Report'!$A$9</f>
        <v>Category 4</v>
      </c>
      <c r="B101" s="21" t="s">
        <v>260</v>
      </c>
      <c r="C101" s="21" t="s">
        <v>284</v>
      </c>
      <c r="D101" s="18">
        <v>12</v>
      </c>
    </row>
    <row r="102" spans="1:4" hidden="1">
      <c r="A102" s="18" t="str">
        <f>'Categories Report'!$A$9</f>
        <v>Category 4</v>
      </c>
      <c r="B102" s="21" t="s">
        <v>281</v>
      </c>
      <c r="C102" s="21" t="s">
        <v>284</v>
      </c>
      <c r="D102" s="18">
        <v>11</v>
      </c>
    </row>
    <row r="103" spans="1:4" hidden="1">
      <c r="A103" s="18" t="str">
        <f>'Categories Report'!$A$9</f>
        <v>Category 4</v>
      </c>
      <c r="B103" s="21" t="s">
        <v>279</v>
      </c>
      <c r="C103" s="21" t="s">
        <v>284</v>
      </c>
      <c r="D103" s="18">
        <v>11</v>
      </c>
    </row>
    <row r="104" spans="1:4" hidden="1">
      <c r="A104" s="18" t="str">
        <f>'Categories Report'!$A$9</f>
        <v>Category 4</v>
      </c>
      <c r="B104" s="21" t="s">
        <v>249</v>
      </c>
      <c r="C104" s="21" t="s">
        <v>293</v>
      </c>
      <c r="D104" s="18">
        <v>7</v>
      </c>
    </row>
    <row r="105" spans="1:4" hidden="1">
      <c r="A105" s="18" t="str">
        <f>'Categories Report'!$A$9</f>
        <v>Category 4</v>
      </c>
      <c r="B105" s="21" t="s">
        <v>274</v>
      </c>
      <c r="C105" s="21" t="s">
        <v>284</v>
      </c>
      <c r="D105" s="18">
        <v>4</v>
      </c>
    </row>
    <row r="106" spans="1:4" hidden="1">
      <c r="A106" s="18" t="str">
        <f>'Categories Report'!$A$10</f>
        <v>Category 5</v>
      </c>
      <c r="B106" s="21" t="s">
        <v>271</v>
      </c>
      <c r="C106" s="21" t="s">
        <v>284</v>
      </c>
      <c r="D106" s="18">
        <v>100</v>
      </c>
    </row>
    <row r="107" spans="1:4" hidden="1">
      <c r="A107" s="18" t="str">
        <f>'Categories Report'!$A$10</f>
        <v>Category 5</v>
      </c>
      <c r="B107" s="21" t="s">
        <v>249</v>
      </c>
      <c r="C107" s="21" t="s">
        <v>293</v>
      </c>
      <c r="D107" s="18">
        <v>92</v>
      </c>
    </row>
    <row r="108" spans="1:4" hidden="1">
      <c r="A108" s="18" t="str">
        <f>'Categories Report'!$A$10</f>
        <v>Category 5</v>
      </c>
      <c r="B108" s="21" t="s">
        <v>254</v>
      </c>
      <c r="C108" s="21" t="s">
        <v>284</v>
      </c>
      <c r="D108" s="18">
        <v>69</v>
      </c>
    </row>
    <row r="109" spans="1:4" hidden="1">
      <c r="A109" s="18" t="str">
        <f>'Categories Report'!$A$10</f>
        <v>Category 5</v>
      </c>
      <c r="B109" s="21" t="s">
        <v>255</v>
      </c>
      <c r="C109" s="21" t="s">
        <v>284</v>
      </c>
      <c r="D109" s="18">
        <v>64</v>
      </c>
    </row>
    <row r="110" spans="1:4" hidden="1">
      <c r="A110" s="18" t="str">
        <f>'Categories Report'!$A$10</f>
        <v>Category 5</v>
      </c>
      <c r="B110" s="21" t="s">
        <v>253</v>
      </c>
      <c r="C110" s="21" t="s">
        <v>284</v>
      </c>
      <c r="D110" s="18">
        <v>55</v>
      </c>
    </row>
    <row r="111" spans="1:4" hidden="1">
      <c r="A111" s="18" t="str">
        <f>'Categories Report'!$A$10</f>
        <v>Category 5</v>
      </c>
      <c r="B111" s="21" t="s">
        <v>256</v>
      </c>
      <c r="C111" s="21" t="s">
        <v>291</v>
      </c>
      <c r="D111" s="18">
        <v>36</v>
      </c>
    </row>
    <row r="112" spans="1:4" hidden="1">
      <c r="A112" s="18" t="str">
        <f>'Categories Report'!$A$10</f>
        <v>Category 5</v>
      </c>
      <c r="B112" s="21" t="s">
        <v>251</v>
      </c>
      <c r="C112" s="21" t="s">
        <v>284</v>
      </c>
      <c r="D112" s="18">
        <v>33</v>
      </c>
    </row>
    <row r="113" spans="1:4" hidden="1">
      <c r="A113" s="18" t="str">
        <f>'Categories Report'!$A$10</f>
        <v>Category 5</v>
      </c>
      <c r="B113" s="21" t="s">
        <v>1</v>
      </c>
      <c r="C113" s="21" t="s">
        <v>297</v>
      </c>
      <c r="D113" s="18">
        <v>27</v>
      </c>
    </row>
    <row r="114" spans="1:4" hidden="1">
      <c r="A114" s="18" t="str">
        <f>'Categories Report'!$A$10</f>
        <v>Category 5</v>
      </c>
      <c r="B114" s="21" t="s">
        <v>263</v>
      </c>
      <c r="C114" s="21" t="s">
        <v>284</v>
      </c>
      <c r="D114" s="18">
        <v>25</v>
      </c>
    </row>
    <row r="115" spans="1:4" hidden="1">
      <c r="A115" s="18" t="str">
        <f>'Categories Report'!$A$10</f>
        <v>Category 5</v>
      </c>
      <c r="B115" s="21" t="s">
        <v>261</v>
      </c>
      <c r="C115" s="21" t="s">
        <v>284</v>
      </c>
      <c r="D115" s="18">
        <v>23</v>
      </c>
    </row>
    <row r="116" spans="1:4" hidden="1">
      <c r="A116" s="18" t="str">
        <f>'Categories Report'!$A$10</f>
        <v>Category 5</v>
      </c>
      <c r="B116" s="21" t="s">
        <v>260</v>
      </c>
      <c r="C116" s="21" t="s">
        <v>284</v>
      </c>
      <c r="D116" s="18">
        <v>19</v>
      </c>
    </row>
    <row r="117" spans="1:4" hidden="1">
      <c r="A117" s="18" t="str">
        <f>'Categories Report'!$A$10</f>
        <v>Category 5</v>
      </c>
      <c r="B117" s="21" t="s">
        <v>273</v>
      </c>
      <c r="C117" s="21" t="s">
        <v>284</v>
      </c>
      <c r="D117" s="18">
        <v>16</v>
      </c>
    </row>
    <row r="118" spans="1:4" hidden="1">
      <c r="A118" s="18" t="str">
        <f>'Categories Report'!$A$10</f>
        <v>Category 5</v>
      </c>
      <c r="B118" s="21" t="s">
        <v>265</v>
      </c>
      <c r="C118" s="21" t="s">
        <v>284</v>
      </c>
      <c r="D118" s="18">
        <v>16</v>
      </c>
    </row>
    <row r="119" spans="1:4" hidden="1">
      <c r="A119" s="18" t="str">
        <f>'Categories Report'!$A$10</f>
        <v>Category 5</v>
      </c>
      <c r="B119" s="21" t="s">
        <v>262</v>
      </c>
      <c r="C119" s="21" t="s">
        <v>284</v>
      </c>
      <c r="D119" s="18">
        <v>16</v>
      </c>
    </row>
    <row r="120" spans="1:4" hidden="1">
      <c r="A120" s="18" t="str">
        <f>'Categories Report'!$A$10</f>
        <v>Category 5</v>
      </c>
      <c r="B120" s="21" t="s">
        <v>276</v>
      </c>
      <c r="C120" s="21" t="s">
        <v>284</v>
      </c>
      <c r="D120" s="18">
        <v>14</v>
      </c>
    </row>
    <row r="121" spans="1:4" hidden="1">
      <c r="A121" s="18" t="str">
        <f>'Categories Report'!$A$10</f>
        <v>Category 5</v>
      </c>
      <c r="B121" s="21" t="s">
        <v>281</v>
      </c>
      <c r="C121" s="21" t="s">
        <v>284</v>
      </c>
      <c r="D121" s="18">
        <v>11</v>
      </c>
    </row>
    <row r="122" spans="1:4" hidden="1">
      <c r="A122" s="18" t="str">
        <f>'Categories Report'!$A$10</f>
        <v>Category 5</v>
      </c>
      <c r="B122" s="21" t="s">
        <v>279</v>
      </c>
      <c r="C122" s="21" t="s">
        <v>284</v>
      </c>
      <c r="D122" s="18">
        <v>11</v>
      </c>
    </row>
    <row r="123" spans="1:4" hidden="1">
      <c r="A123" s="18" t="str">
        <f>'Categories Report'!$A$10</f>
        <v>Category 5</v>
      </c>
      <c r="B123" s="21" t="s">
        <v>1</v>
      </c>
      <c r="C123" s="21" t="s">
        <v>298</v>
      </c>
      <c r="D123" s="18">
        <v>9</v>
      </c>
    </row>
    <row r="124" spans="1:4" hidden="1">
      <c r="A124" s="18" t="str">
        <f>'Categories Report'!$A$10</f>
        <v>Category 5</v>
      </c>
      <c r="B124" s="21" t="s">
        <v>264</v>
      </c>
      <c r="C124" s="21" t="s">
        <v>284</v>
      </c>
      <c r="D124" s="18">
        <v>6</v>
      </c>
    </row>
    <row r="125" spans="1:4" hidden="1">
      <c r="A125" s="18" t="str">
        <f>'Categories Report'!$A$10</f>
        <v>Category 5</v>
      </c>
      <c r="B125" s="21" t="s">
        <v>274</v>
      </c>
      <c r="C125" s="21" t="s">
        <v>284</v>
      </c>
      <c r="D125" s="18">
        <v>6</v>
      </c>
    </row>
    <row r="126" spans="1:4" hidden="1">
      <c r="A126" s="18" t="str">
        <f>'Categories Report'!$A$10</f>
        <v>Category 5</v>
      </c>
      <c r="B126" s="21" t="s">
        <v>258</v>
      </c>
      <c r="C126" s="21" t="s">
        <v>295</v>
      </c>
      <c r="D126" s="18">
        <v>3</v>
      </c>
    </row>
    <row r="130" spans="1:7" ht="15.75" thickBot="1">
      <c r="A130" s="35" t="s">
        <v>304</v>
      </c>
      <c r="B130" s="35"/>
      <c r="C130" s="35"/>
      <c r="D130" s="35"/>
      <c r="E130" s="35"/>
      <c r="F130" s="35"/>
      <c r="G130" s="35"/>
    </row>
    <row r="131" spans="1:7">
      <c r="A131" s="28" t="s">
        <v>305</v>
      </c>
      <c r="B131" s="29"/>
      <c r="C131" s="29"/>
      <c r="D131" s="29"/>
      <c r="E131" s="29"/>
      <c r="F131" s="29"/>
      <c r="G131" s="30"/>
    </row>
    <row r="161" spans="1:4" hidden="1" outlineLevel="1">
      <c r="A161" s="18" t="s">
        <v>238</v>
      </c>
      <c r="B161" s="18" t="s">
        <v>301</v>
      </c>
      <c r="C161" s="18" t="s">
        <v>302</v>
      </c>
      <c r="D161" s="18" t="s">
        <v>313</v>
      </c>
    </row>
    <row r="162" spans="1:4" hidden="1" outlineLevel="1">
      <c r="A162" s="18" t="s">
        <v>306</v>
      </c>
      <c r="B162" s="18" t="s">
        <v>1</v>
      </c>
      <c r="C162" s="18" t="s">
        <v>307</v>
      </c>
      <c r="D162" s="18">
        <v>47.881882618982601</v>
      </c>
    </row>
    <row r="163" spans="1:4" hidden="1" outlineLevel="1">
      <c r="A163" s="18" t="s">
        <v>306</v>
      </c>
      <c r="B163" s="18" t="s">
        <v>1</v>
      </c>
      <c r="C163" s="18" t="s">
        <v>308</v>
      </c>
      <c r="D163" s="18">
        <v>48.549232717964699</v>
      </c>
    </row>
    <row r="164" spans="1:4" hidden="1" outlineLevel="1">
      <c r="A164" s="18" t="s">
        <v>306</v>
      </c>
      <c r="B164" s="18" t="s">
        <v>1</v>
      </c>
      <c r="C164" s="18" t="s">
        <v>309</v>
      </c>
      <c r="D164" s="18">
        <v>32.631020027163899</v>
      </c>
    </row>
    <row r="165" spans="1:4" hidden="1" outlineLevel="1">
      <c r="A165" s="18" t="s">
        <v>306</v>
      </c>
      <c r="B165" s="18" t="s">
        <v>1</v>
      </c>
      <c r="C165" s="18" t="s">
        <v>310</v>
      </c>
      <c r="D165" s="18">
        <v>10.0026977924205</v>
      </c>
    </row>
    <row r="166" spans="1:4" hidden="1" outlineLevel="1">
      <c r="A166" s="18" t="s">
        <v>306</v>
      </c>
      <c r="B166" s="18" t="s">
        <v>1</v>
      </c>
      <c r="C166" s="18" t="s">
        <v>311</v>
      </c>
      <c r="D166" s="18">
        <v>1.93516684346836</v>
      </c>
    </row>
    <row r="167" spans="1:4" hidden="1" outlineLevel="1">
      <c r="A167" s="18" t="s">
        <v>306</v>
      </c>
      <c r="B167" s="18" t="s">
        <v>249</v>
      </c>
      <c r="C167" s="18" t="s">
        <v>307</v>
      </c>
      <c r="D167" s="18">
        <v>6.5061438652616896</v>
      </c>
    </row>
    <row r="168" spans="1:4" hidden="1" outlineLevel="1">
      <c r="A168" s="18" t="s">
        <v>306</v>
      </c>
      <c r="B168" s="18" t="s">
        <v>249</v>
      </c>
      <c r="C168" s="18" t="s">
        <v>308</v>
      </c>
      <c r="D168" s="18">
        <v>8.4844261187323493</v>
      </c>
    </row>
    <row r="169" spans="1:4" hidden="1" outlineLevel="1">
      <c r="A169" s="18" t="s">
        <v>306</v>
      </c>
      <c r="B169" s="18" t="s">
        <v>249</v>
      </c>
      <c r="C169" s="18" t="s">
        <v>309</v>
      </c>
      <c r="D169" s="18">
        <v>7.6819027957189201</v>
      </c>
    </row>
    <row r="170" spans="1:4" hidden="1" outlineLevel="1">
      <c r="A170" s="18" t="s">
        <v>306</v>
      </c>
      <c r="B170" s="18" t="s">
        <v>249</v>
      </c>
      <c r="C170" s="18" t="s">
        <v>310</v>
      </c>
      <c r="D170" s="18">
        <v>32.037152994253901</v>
      </c>
    </row>
    <row r="171" spans="1:4" hidden="1" outlineLevel="1">
      <c r="A171" s="18" t="s">
        <v>306</v>
      </c>
      <c r="B171" s="18" t="s">
        <v>249</v>
      </c>
      <c r="C171" s="18" t="s">
        <v>311</v>
      </c>
      <c r="D171" s="18">
        <v>86.290374226033194</v>
      </c>
    </row>
    <row r="172" spans="1:4" hidden="1" outlineLevel="1">
      <c r="A172" s="18" t="s">
        <v>306</v>
      </c>
      <c r="B172" s="18" t="s">
        <v>258</v>
      </c>
      <c r="C172" s="18">
        <v>6</v>
      </c>
      <c r="D172" s="18">
        <v>9</v>
      </c>
    </row>
    <row r="173" spans="1:4" hidden="1" outlineLevel="1">
      <c r="A173" s="18" t="s">
        <v>306</v>
      </c>
      <c r="B173" s="18" t="s">
        <v>258</v>
      </c>
      <c r="C173" s="18">
        <v>0</v>
      </c>
      <c r="D173" s="18">
        <v>4</v>
      </c>
    </row>
    <row r="174" spans="1:4" hidden="1" outlineLevel="1">
      <c r="A174" s="18" t="s">
        <v>306</v>
      </c>
      <c r="B174" s="18" t="s">
        <v>258</v>
      </c>
      <c r="C174" s="18">
        <v>4</v>
      </c>
      <c r="D174" s="18">
        <v>4</v>
      </c>
    </row>
    <row r="175" spans="1:4" hidden="1" outlineLevel="1">
      <c r="A175" s="18" t="s">
        <v>306</v>
      </c>
      <c r="B175" s="18" t="s">
        <v>258</v>
      </c>
      <c r="C175" s="18">
        <v>10</v>
      </c>
      <c r="D175" s="18">
        <v>121</v>
      </c>
    </row>
    <row r="176" spans="1:4" hidden="1" outlineLevel="1">
      <c r="A176" s="18" t="s">
        <v>306</v>
      </c>
      <c r="B176" s="18" t="s">
        <v>258</v>
      </c>
      <c r="C176" s="18">
        <v>2</v>
      </c>
      <c r="D176" s="18">
        <v>3</v>
      </c>
    </row>
    <row r="177" spans="1:4" hidden="1" outlineLevel="1">
      <c r="A177" s="18" t="s">
        <v>306</v>
      </c>
      <c r="B177" s="18" t="s">
        <v>256</v>
      </c>
      <c r="C177" s="18" t="s">
        <v>308</v>
      </c>
      <c r="D177" s="18">
        <v>4.1517035797224597</v>
      </c>
    </row>
    <row r="178" spans="1:4" hidden="1" outlineLevel="1">
      <c r="A178" s="18" t="s">
        <v>306</v>
      </c>
      <c r="B178" s="18" t="s">
        <v>256</v>
      </c>
      <c r="C178" s="18" t="s">
        <v>309</v>
      </c>
      <c r="D178" s="18">
        <v>7.44186728619602</v>
      </c>
    </row>
    <row r="179" spans="1:4" hidden="1" outlineLevel="1">
      <c r="A179" s="18" t="s">
        <v>306</v>
      </c>
      <c r="B179" s="18" t="s">
        <v>256</v>
      </c>
      <c r="C179" s="18" t="s">
        <v>310</v>
      </c>
      <c r="D179" s="18">
        <v>9.9817972237423298</v>
      </c>
    </row>
    <row r="180" spans="1:4" hidden="1" outlineLevel="1">
      <c r="A180" s="18" t="s">
        <v>306</v>
      </c>
      <c r="B180" s="18" t="s">
        <v>256</v>
      </c>
      <c r="C180" s="18" t="s">
        <v>311</v>
      </c>
      <c r="D180" s="18">
        <v>119.424631910339</v>
      </c>
    </row>
    <row r="181" spans="1:4" hidden="1" outlineLevel="1">
      <c r="A181" s="18" t="s">
        <v>306</v>
      </c>
      <c r="B181" s="18" t="s">
        <v>263</v>
      </c>
      <c r="C181" s="18">
        <v>0</v>
      </c>
      <c r="D181" s="18">
        <v>18</v>
      </c>
    </row>
    <row r="182" spans="1:4" hidden="1" outlineLevel="1">
      <c r="A182" s="18" t="s">
        <v>306</v>
      </c>
      <c r="B182" s="18" t="s">
        <v>263</v>
      </c>
      <c r="C182" s="18">
        <v>1</v>
      </c>
      <c r="D182" s="18">
        <v>123</v>
      </c>
    </row>
    <row r="183" spans="1:4" hidden="1" outlineLevel="1">
      <c r="A183" s="18" t="s">
        <v>306</v>
      </c>
      <c r="B183" s="18" t="s">
        <v>260</v>
      </c>
      <c r="C183" s="18">
        <v>1</v>
      </c>
      <c r="D183" s="18">
        <v>118</v>
      </c>
    </row>
    <row r="184" spans="1:4" hidden="1" outlineLevel="1">
      <c r="A184" s="18" t="s">
        <v>306</v>
      </c>
      <c r="B184" s="18" t="s">
        <v>260</v>
      </c>
      <c r="C184" s="18">
        <v>0</v>
      </c>
      <c r="D184" s="18">
        <v>23</v>
      </c>
    </row>
    <row r="185" spans="1:4" hidden="1" outlineLevel="1">
      <c r="A185" s="18" t="s">
        <v>306</v>
      </c>
      <c r="B185" s="18" t="s">
        <v>255</v>
      </c>
      <c r="C185" s="18">
        <v>0</v>
      </c>
      <c r="D185" s="18">
        <v>28</v>
      </c>
    </row>
    <row r="186" spans="1:4" hidden="1" outlineLevel="1">
      <c r="A186" s="18" t="s">
        <v>306</v>
      </c>
      <c r="B186" s="18" t="s">
        <v>255</v>
      </c>
      <c r="C186" s="18">
        <v>1</v>
      </c>
      <c r="D186" s="18">
        <v>113</v>
      </c>
    </row>
    <row r="187" spans="1:4" hidden="1" outlineLevel="1">
      <c r="A187" s="18" t="s">
        <v>306</v>
      </c>
      <c r="B187" s="18" t="s">
        <v>262</v>
      </c>
      <c r="C187" s="18">
        <v>0</v>
      </c>
      <c r="D187" s="18">
        <v>25</v>
      </c>
    </row>
    <row r="188" spans="1:4" hidden="1" outlineLevel="1">
      <c r="A188" s="18" t="s">
        <v>306</v>
      </c>
      <c r="B188" s="18" t="s">
        <v>262</v>
      </c>
      <c r="C188" s="18">
        <v>1</v>
      </c>
      <c r="D188" s="18">
        <v>116</v>
      </c>
    </row>
    <row r="189" spans="1:4" hidden="1" outlineLevel="1">
      <c r="A189" s="18" t="s">
        <v>306</v>
      </c>
      <c r="B189" s="18" t="s">
        <v>264</v>
      </c>
      <c r="C189" s="18">
        <v>1</v>
      </c>
      <c r="D189" s="18">
        <v>79</v>
      </c>
    </row>
    <row r="190" spans="1:4" hidden="1" outlineLevel="1">
      <c r="A190" s="18" t="s">
        <v>306</v>
      </c>
      <c r="B190" s="18" t="s">
        <v>264</v>
      </c>
      <c r="C190" s="18">
        <v>0</v>
      </c>
      <c r="D190" s="18">
        <v>62</v>
      </c>
    </row>
    <row r="191" spans="1:4" hidden="1" outlineLevel="1">
      <c r="A191" s="18" t="s">
        <v>306</v>
      </c>
      <c r="B191" s="18" t="s">
        <v>270</v>
      </c>
      <c r="C191" s="18">
        <v>0</v>
      </c>
      <c r="D191" s="18">
        <v>13</v>
      </c>
    </row>
    <row r="192" spans="1:4" hidden="1" outlineLevel="1">
      <c r="A192" s="18" t="s">
        <v>306</v>
      </c>
      <c r="B192" s="18" t="s">
        <v>270</v>
      </c>
      <c r="C192" s="18">
        <v>1</v>
      </c>
      <c r="D192" s="18">
        <v>128</v>
      </c>
    </row>
    <row r="193" spans="1:4" hidden="1" outlineLevel="1">
      <c r="A193" s="18" t="s">
        <v>306</v>
      </c>
      <c r="B193" s="18" t="s">
        <v>267</v>
      </c>
      <c r="C193" s="18">
        <v>0</v>
      </c>
      <c r="D193" s="18">
        <v>14</v>
      </c>
    </row>
    <row r="194" spans="1:4" hidden="1" outlineLevel="1">
      <c r="A194" s="18" t="s">
        <v>306</v>
      </c>
      <c r="B194" s="18" t="s">
        <v>267</v>
      </c>
      <c r="C194" s="18">
        <v>1</v>
      </c>
      <c r="D194" s="18">
        <v>127</v>
      </c>
    </row>
    <row r="195" spans="1:4" hidden="1" outlineLevel="1">
      <c r="A195" s="18" t="s">
        <v>306</v>
      </c>
      <c r="B195" s="18" t="s">
        <v>280</v>
      </c>
      <c r="C195" s="18">
        <v>1</v>
      </c>
      <c r="D195" s="18">
        <v>127</v>
      </c>
    </row>
    <row r="196" spans="1:4" hidden="1" outlineLevel="1">
      <c r="A196" s="18" t="s">
        <v>306</v>
      </c>
      <c r="B196" s="18" t="s">
        <v>280</v>
      </c>
      <c r="C196" s="18">
        <v>0</v>
      </c>
      <c r="D196" s="18">
        <v>14</v>
      </c>
    </row>
    <row r="197" spans="1:4" hidden="1" outlineLevel="1">
      <c r="A197" s="18" t="s">
        <v>306</v>
      </c>
      <c r="B197" s="18" t="s">
        <v>268</v>
      </c>
      <c r="C197" s="18">
        <v>1</v>
      </c>
      <c r="D197" s="18">
        <v>128</v>
      </c>
    </row>
    <row r="198" spans="1:4" hidden="1" outlineLevel="1">
      <c r="A198" s="18" t="s">
        <v>306</v>
      </c>
      <c r="B198" s="18" t="s">
        <v>268</v>
      </c>
      <c r="C198" s="18">
        <v>0</v>
      </c>
      <c r="D198" s="18">
        <v>13</v>
      </c>
    </row>
    <row r="199" spans="1:4" hidden="1" outlineLevel="1">
      <c r="A199" s="18" t="s">
        <v>306</v>
      </c>
      <c r="B199" s="18" t="s">
        <v>272</v>
      </c>
      <c r="C199" s="18">
        <v>1</v>
      </c>
      <c r="D199" s="18">
        <v>127</v>
      </c>
    </row>
    <row r="200" spans="1:4" hidden="1" outlineLevel="1">
      <c r="A200" s="18" t="s">
        <v>306</v>
      </c>
      <c r="B200" s="18" t="s">
        <v>272</v>
      </c>
      <c r="C200" s="18">
        <v>0</v>
      </c>
      <c r="D200" s="18">
        <v>14</v>
      </c>
    </row>
    <row r="201" spans="1:4" hidden="1" outlineLevel="1">
      <c r="A201" s="18" t="s">
        <v>306</v>
      </c>
      <c r="B201" s="18" t="s">
        <v>254</v>
      </c>
      <c r="C201" s="18">
        <v>0</v>
      </c>
      <c r="D201" s="18">
        <v>26</v>
      </c>
    </row>
    <row r="202" spans="1:4" hidden="1" outlineLevel="1">
      <c r="A202" s="18" t="s">
        <v>306</v>
      </c>
      <c r="B202" s="18" t="s">
        <v>254</v>
      </c>
      <c r="C202" s="18">
        <v>1</v>
      </c>
      <c r="D202" s="18">
        <v>115</v>
      </c>
    </row>
    <row r="203" spans="1:4" hidden="1" outlineLevel="1">
      <c r="A203" s="18" t="s">
        <v>306</v>
      </c>
      <c r="B203" s="18" t="s">
        <v>251</v>
      </c>
      <c r="C203" s="18">
        <v>0</v>
      </c>
      <c r="D203" s="18">
        <v>28</v>
      </c>
    </row>
    <row r="204" spans="1:4" hidden="1" outlineLevel="1">
      <c r="A204" s="18" t="s">
        <v>306</v>
      </c>
      <c r="B204" s="18" t="s">
        <v>251</v>
      </c>
      <c r="C204" s="18">
        <v>1</v>
      </c>
      <c r="D204" s="18">
        <v>113</v>
      </c>
    </row>
    <row r="205" spans="1:4" hidden="1" outlineLevel="1">
      <c r="A205" s="18" t="s">
        <v>306</v>
      </c>
      <c r="B205" s="18" t="s">
        <v>269</v>
      </c>
      <c r="C205" s="18">
        <v>1</v>
      </c>
      <c r="D205" s="18">
        <v>128</v>
      </c>
    </row>
    <row r="206" spans="1:4" hidden="1" outlineLevel="1">
      <c r="A206" s="18" t="s">
        <v>306</v>
      </c>
      <c r="B206" s="18" t="s">
        <v>269</v>
      </c>
      <c r="C206" s="18">
        <v>0</v>
      </c>
      <c r="D206" s="18">
        <v>13</v>
      </c>
    </row>
    <row r="207" spans="1:4" hidden="1" outlineLevel="1">
      <c r="A207" s="18" t="s">
        <v>306</v>
      </c>
      <c r="B207" s="18" t="s">
        <v>274</v>
      </c>
      <c r="C207" s="18">
        <v>1</v>
      </c>
      <c r="D207" s="18">
        <v>133</v>
      </c>
    </row>
    <row r="208" spans="1:4" hidden="1" outlineLevel="1">
      <c r="A208" s="18" t="s">
        <v>306</v>
      </c>
      <c r="B208" s="18" t="s">
        <v>274</v>
      </c>
      <c r="C208" s="18">
        <v>0</v>
      </c>
      <c r="D208" s="18">
        <v>8</v>
      </c>
    </row>
    <row r="209" spans="1:4" hidden="1" outlineLevel="1">
      <c r="A209" s="18" t="s">
        <v>306</v>
      </c>
      <c r="B209" s="18" t="s">
        <v>279</v>
      </c>
      <c r="C209" s="18">
        <v>1</v>
      </c>
      <c r="D209" s="18">
        <v>135</v>
      </c>
    </row>
    <row r="210" spans="1:4" hidden="1" outlineLevel="1">
      <c r="A210" s="18" t="s">
        <v>306</v>
      </c>
      <c r="B210" s="18" t="s">
        <v>279</v>
      </c>
      <c r="C210" s="18">
        <v>0</v>
      </c>
      <c r="D210" s="18">
        <v>6</v>
      </c>
    </row>
    <row r="211" spans="1:4" hidden="1" outlineLevel="1">
      <c r="A211" s="18" t="s">
        <v>306</v>
      </c>
      <c r="B211" s="18" t="s">
        <v>276</v>
      </c>
      <c r="C211" s="18">
        <v>1</v>
      </c>
      <c r="D211" s="18">
        <v>128</v>
      </c>
    </row>
    <row r="212" spans="1:4" hidden="1" outlineLevel="1">
      <c r="A212" s="18" t="s">
        <v>306</v>
      </c>
      <c r="B212" s="18" t="s">
        <v>276</v>
      </c>
      <c r="C212" s="18">
        <v>0</v>
      </c>
      <c r="D212" s="18">
        <v>13</v>
      </c>
    </row>
    <row r="213" spans="1:4" hidden="1" outlineLevel="1">
      <c r="A213" s="18" t="s">
        <v>306</v>
      </c>
      <c r="B213" s="18" t="s">
        <v>278</v>
      </c>
      <c r="C213" s="18">
        <v>1</v>
      </c>
      <c r="D213" s="18">
        <v>131</v>
      </c>
    </row>
    <row r="214" spans="1:4" hidden="1" outlineLevel="1">
      <c r="A214" s="18" t="s">
        <v>306</v>
      </c>
      <c r="B214" s="18" t="s">
        <v>278</v>
      </c>
      <c r="C214" s="18">
        <v>0</v>
      </c>
      <c r="D214" s="18">
        <v>10</v>
      </c>
    </row>
    <row r="215" spans="1:4" hidden="1" outlineLevel="1">
      <c r="A215" s="18" t="s">
        <v>306</v>
      </c>
      <c r="B215" s="18" t="s">
        <v>271</v>
      </c>
      <c r="C215" s="18">
        <v>0</v>
      </c>
      <c r="D215" s="18">
        <v>16</v>
      </c>
    </row>
    <row r="216" spans="1:4" hidden="1" outlineLevel="1">
      <c r="A216" s="18" t="s">
        <v>306</v>
      </c>
      <c r="B216" s="18" t="s">
        <v>271</v>
      </c>
      <c r="C216" s="18">
        <v>1</v>
      </c>
      <c r="D216" s="18">
        <v>125</v>
      </c>
    </row>
    <row r="217" spans="1:4" hidden="1" outlineLevel="1">
      <c r="A217" s="18" t="s">
        <v>306</v>
      </c>
      <c r="B217" s="18" t="s">
        <v>261</v>
      </c>
      <c r="C217" s="18">
        <v>0</v>
      </c>
      <c r="D217" s="18">
        <v>19</v>
      </c>
    </row>
    <row r="218" spans="1:4" hidden="1" outlineLevel="1">
      <c r="A218" s="18" t="s">
        <v>306</v>
      </c>
      <c r="B218" s="18" t="s">
        <v>261</v>
      </c>
      <c r="C218" s="18">
        <v>1</v>
      </c>
      <c r="D218" s="18">
        <v>122</v>
      </c>
    </row>
    <row r="219" spans="1:4" hidden="1" outlineLevel="1">
      <c r="A219" s="18" t="s">
        <v>306</v>
      </c>
      <c r="B219" s="18" t="s">
        <v>275</v>
      </c>
      <c r="C219" s="18">
        <v>1</v>
      </c>
      <c r="D219" s="18">
        <v>130</v>
      </c>
    </row>
    <row r="220" spans="1:4" hidden="1" outlineLevel="1">
      <c r="A220" s="18" t="s">
        <v>306</v>
      </c>
      <c r="B220" s="18" t="s">
        <v>275</v>
      </c>
      <c r="C220" s="18">
        <v>0</v>
      </c>
      <c r="D220" s="18">
        <v>11</v>
      </c>
    </row>
    <row r="221" spans="1:4" hidden="1" outlineLevel="1">
      <c r="A221" s="18" t="s">
        <v>306</v>
      </c>
      <c r="B221" s="18" t="s">
        <v>281</v>
      </c>
      <c r="C221" s="18">
        <v>1</v>
      </c>
      <c r="D221" s="18">
        <v>135</v>
      </c>
    </row>
    <row r="222" spans="1:4" hidden="1" outlineLevel="1">
      <c r="A222" s="18" t="s">
        <v>306</v>
      </c>
      <c r="B222" s="18" t="s">
        <v>281</v>
      </c>
      <c r="C222" s="18">
        <v>0</v>
      </c>
      <c r="D222" s="18">
        <v>6</v>
      </c>
    </row>
    <row r="223" spans="1:4" hidden="1" outlineLevel="1">
      <c r="A223" s="18" t="s">
        <v>306</v>
      </c>
      <c r="B223" s="18" t="s">
        <v>290</v>
      </c>
      <c r="C223" s="18">
        <v>1</v>
      </c>
      <c r="D223" s="18">
        <v>132</v>
      </c>
    </row>
    <row r="224" spans="1:4" hidden="1" outlineLevel="1">
      <c r="A224" s="18" t="s">
        <v>306</v>
      </c>
      <c r="B224" s="18" t="s">
        <v>290</v>
      </c>
      <c r="C224" s="18">
        <v>0</v>
      </c>
      <c r="D224" s="18">
        <v>9</v>
      </c>
    </row>
    <row r="225" spans="1:4" hidden="1" outlineLevel="1">
      <c r="A225" s="18" t="s">
        <v>306</v>
      </c>
      <c r="B225" s="18" t="s">
        <v>294</v>
      </c>
      <c r="C225" s="18">
        <v>1</v>
      </c>
      <c r="D225" s="18">
        <v>133</v>
      </c>
    </row>
    <row r="226" spans="1:4" hidden="1" outlineLevel="1">
      <c r="A226" s="18" t="s">
        <v>306</v>
      </c>
      <c r="B226" s="18" t="s">
        <v>294</v>
      </c>
      <c r="C226" s="18">
        <v>0</v>
      </c>
      <c r="D226" s="18">
        <v>8</v>
      </c>
    </row>
    <row r="227" spans="1:4" hidden="1" outlineLevel="1">
      <c r="A227" s="18" t="s">
        <v>306</v>
      </c>
      <c r="B227" s="18" t="s">
        <v>277</v>
      </c>
      <c r="C227" s="18">
        <v>1</v>
      </c>
      <c r="D227" s="18">
        <v>134</v>
      </c>
    </row>
    <row r="228" spans="1:4" hidden="1" outlineLevel="1">
      <c r="A228" s="18" t="s">
        <v>306</v>
      </c>
      <c r="B228" s="18" t="s">
        <v>277</v>
      </c>
      <c r="C228" s="18">
        <v>0</v>
      </c>
      <c r="D228" s="18">
        <v>7</v>
      </c>
    </row>
    <row r="229" spans="1:4" hidden="1" outlineLevel="1">
      <c r="A229" s="18" t="s">
        <v>306</v>
      </c>
      <c r="B229" s="18" t="s">
        <v>265</v>
      </c>
      <c r="C229" s="18">
        <v>0</v>
      </c>
      <c r="D229" s="18">
        <v>35</v>
      </c>
    </row>
    <row r="230" spans="1:4" hidden="1" outlineLevel="1">
      <c r="A230" s="18" t="s">
        <v>306</v>
      </c>
      <c r="B230" s="18" t="s">
        <v>265</v>
      </c>
      <c r="C230" s="18">
        <v>1</v>
      </c>
      <c r="D230" s="18">
        <v>106</v>
      </c>
    </row>
    <row r="231" spans="1:4" hidden="1" outlineLevel="1">
      <c r="A231" s="18" t="s">
        <v>306</v>
      </c>
      <c r="B231" s="18" t="s">
        <v>273</v>
      </c>
      <c r="C231" s="18">
        <v>1</v>
      </c>
      <c r="D231" s="18">
        <v>129</v>
      </c>
    </row>
    <row r="232" spans="1:4" hidden="1" outlineLevel="1">
      <c r="A232" s="18" t="s">
        <v>306</v>
      </c>
      <c r="B232" s="18" t="s">
        <v>273</v>
      </c>
      <c r="C232" s="18">
        <v>0</v>
      </c>
      <c r="D232" s="18">
        <v>12</v>
      </c>
    </row>
    <row r="233" spans="1:4" hidden="1" outlineLevel="1">
      <c r="A233" s="18" t="s">
        <v>306</v>
      </c>
      <c r="B233" s="18" t="s">
        <v>312</v>
      </c>
      <c r="C233" s="18">
        <v>0</v>
      </c>
      <c r="D233" s="18">
        <v>35</v>
      </c>
    </row>
    <row r="234" spans="1:4" hidden="1" outlineLevel="1">
      <c r="A234" s="18" t="s">
        <v>306</v>
      </c>
      <c r="B234" s="18" t="s">
        <v>312</v>
      </c>
      <c r="C234" s="18">
        <v>1</v>
      </c>
      <c r="D234" s="18">
        <v>106</v>
      </c>
    </row>
    <row r="235" spans="1:4" hidden="1" outlineLevel="1">
      <c r="A235" s="18" t="s">
        <v>306</v>
      </c>
      <c r="B235" s="18" t="s">
        <v>266</v>
      </c>
      <c r="C235" s="18">
        <v>0</v>
      </c>
      <c r="D235" s="18">
        <v>41</v>
      </c>
    </row>
    <row r="236" spans="1:4" hidden="1" outlineLevel="1">
      <c r="A236" s="18" t="s">
        <v>306</v>
      </c>
      <c r="B236" s="18" t="s">
        <v>266</v>
      </c>
      <c r="C236" s="18">
        <v>1</v>
      </c>
      <c r="D236" s="18">
        <v>100</v>
      </c>
    </row>
    <row r="237" spans="1:4" hidden="1" outlineLevel="1">
      <c r="A237" s="18" t="s">
        <v>306</v>
      </c>
      <c r="B237" s="18" t="s">
        <v>282</v>
      </c>
      <c r="C237" s="18">
        <v>1</v>
      </c>
      <c r="D237" s="18">
        <v>105</v>
      </c>
    </row>
    <row r="238" spans="1:4" hidden="1" outlineLevel="1">
      <c r="A238" s="18" t="s">
        <v>306</v>
      </c>
      <c r="B238" s="18" t="s">
        <v>282</v>
      </c>
      <c r="C238" s="18">
        <v>0</v>
      </c>
      <c r="D238" s="18">
        <v>36</v>
      </c>
    </row>
    <row r="239" spans="1:4" hidden="1" outlineLevel="1">
      <c r="A239" s="18" t="s">
        <v>306</v>
      </c>
      <c r="B239" s="18" t="s">
        <v>253</v>
      </c>
      <c r="C239" s="18">
        <v>0</v>
      </c>
      <c r="D239" s="18">
        <v>32</v>
      </c>
    </row>
    <row r="240" spans="1:4" hidden="1" outlineLevel="1">
      <c r="A240" s="18" t="s">
        <v>306</v>
      </c>
      <c r="B240" s="18" t="s">
        <v>253</v>
      </c>
      <c r="C240" s="18">
        <v>1</v>
      </c>
      <c r="D240" s="18">
        <v>109</v>
      </c>
    </row>
    <row r="241" spans="1:4" hidden="1" outlineLevel="1">
      <c r="A241" s="18" t="str">
        <f>'Categories Report'!$A$6</f>
        <v>Category 1</v>
      </c>
      <c r="B241" s="18" t="s">
        <v>1</v>
      </c>
      <c r="C241" s="18" t="s">
        <v>307</v>
      </c>
      <c r="D241" s="18">
        <v>25.998698491892299</v>
      </c>
    </row>
    <row r="242" spans="1:4" hidden="1" outlineLevel="1">
      <c r="A242" s="18" t="str">
        <f>'Categories Report'!$A$6</f>
        <v>Category 1</v>
      </c>
      <c r="B242" s="18" t="s">
        <v>1</v>
      </c>
      <c r="C242" s="18" t="s">
        <v>308</v>
      </c>
      <c r="D242" s="18">
        <v>31.300513911504101</v>
      </c>
    </row>
    <row r="243" spans="1:4" hidden="1" outlineLevel="1">
      <c r="A243" s="18" t="str">
        <f>'Categories Report'!$A$6</f>
        <v>Category 1</v>
      </c>
      <c r="B243" s="18" t="s">
        <v>1</v>
      </c>
      <c r="C243" s="18" t="s">
        <v>309</v>
      </c>
      <c r="D243" s="18">
        <v>21.4552861353183</v>
      </c>
    </row>
    <row r="244" spans="1:4" hidden="1" outlineLevel="1">
      <c r="A244" s="18" t="str">
        <f>'Categories Report'!$A$6</f>
        <v>Category 1</v>
      </c>
      <c r="B244" s="18" t="s">
        <v>1</v>
      </c>
      <c r="C244" s="18" t="s">
        <v>310</v>
      </c>
      <c r="D244" s="18">
        <v>6.3811250800213903</v>
      </c>
    </row>
    <row r="245" spans="1:4" hidden="1" outlineLevel="1">
      <c r="A245" s="18" t="str">
        <f>'Categories Report'!$A$6</f>
        <v>Category 1</v>
      </c>
      <c r="B245" s="18" t="s">
        <v>1</v>
      </c>
      <c r="C245" s="18" t="s">
        <v>311</v>
      </c>
      <c r="D245" s="18">
        <v>0.86437638126390404</v>
      </c>
    </row>
    <row r="246" spans="1:4" hidden="1" outlineLevel="1">
      <c r="A246" s="18" t="str">
        <f>'Categories Report'!$A$6</f>
        <v>Category 1</v>
      </c>
      <c r="B246" s="18" t="s">
        <v>249</v>
      </c>
      <c r="C246" s="18" t="s">
        <v>311</v>
      </c>
      <c r="D246" s="18">
        <v>86</v>
      </c>
    </row>
    <row r="247" spans="1:4" hidden="1" outlineLevel="1">
      <c r="A247" s="18" t="str">
        <f>'Categories Report'!$A$6</f>
        <v>Category 1</v>
      </c>
      <c r="B247" s="18" t="s">
        <v>258</v>
      </c>
      <c r="C247" s="18">
        <v>10</v>
      </c>
      <c r="D247" s="18">
        <v>86</v>
      </c>
    </row>
    <row r="248" spans="1:4" hidden="1" outlineLevel="1">
      <c r="A248" s="18" t="str">
        <f>'Categories Report'!$A$6</f>
        <v>Category 1</v>
      </c>
      <c r="B248" s="18" t="s">
        <v>256</v>
      </c>
      <c r="C248" s="18" t="s">
        <v>311</v>
      </c>
      <c r="D248" s="18">
        <v>86</v>
      </c>
    </row>
    <row r="249" spans="1:4" hidden="1" outlineLevel="1">
      <c r="A249" s="18" t="str">
        <f>'Categories Report'!$A$6</f>
        <v>Category 1</v>
      </c>
      <c r="B249" s="18" t="s">
        <v>263</v>
      </c>
      <c r="C249" s="18">
        <v>1</v>
      </c>
      <c r="D249" s="18">
        <v>86</v>
      </c>
    </row>
    <row r="250" spans="1:4" hidden="1" outlineLevel="1">
      <c r="A250" s="18" t="str">
        <f>'Categories Report'!$A$6</f>
        <v>Category 1</v>
      </c>
      <c r="B250" s="18" t="s">
        <v>260</v>
      </c>
      <c r="C250" s="18">
        <v>1</v>
      </c>
      <c r="D250" s="18">
        <v>85</v>
      </c>
    </row>
    <row r="251" spans="1:4" hidden="1" outlineLevel="1">
      <c r="A251" s="18" t="str">
        <f>'Categories Report'!$A$6</f>
        <v>Category 1</v>
      </c>
      <c r="B251" s="18" t="s">
        <v>260</v>
      </c>
      <c r="C251" s="18">
        <v>0</v>
      </c>
      <c r="D251" s="18">
        <v>1</v>
      </c>
    </row>
    <row r="252" spans="1:4" hidden="1" outlineLevel="1">
      <c r="A252" s="18" t="str">
        <f>'Categories Report'!$A$6</f>
        <v>Category 1</v>
      </c>
      <c r="B252" s="18" t="s">
        <v>255</v>
      </c>
      <c r="C252" s="18">
        <v>0</v>
      </c>
      <c r="D252" s="18">
        <v>2</v>
      </c>
    </row>
    <row r="253" spans="1:4" hidden="1" outlineLevel="1">
      <c r="A253" s="18" t="str">
        <f>'Categories Report'!$A$6</f>
        <v>Category 1</v>
      </c>
      <c r="B253" s="18" t="s">
        <v>255</v>
      </c>
      <c r="C253" s="18">
        <v>1</v>
      </c>
      <c r="D253" s="18">
        <v>84</v>
      </c>
    </row>
    <row r="254" spans="1:4" hidden="1" outlineLevel="1">
      <c r="A254" s="18" t="str">
        <f>'Categories Report'!$A$6</f>
        <v>Category 1</v>
      </c>
      <c r="B254" s="18" t="s">
        <v>262</v>
      </c>
      <c r="C254" s="18">
        <v>0</v>
      </c>
      <c r="D254" s="18">
        <v>2</v>
      </c>
    </row>
    <row r="255" spans="1:4" hidden="1" outlineLevel="1">
      <c r="A255" s="18" t="str">
        <f>'Categories Report'!$A$6</f>
        <v>Category 1</v>
      </c>
      <c r="B255" s="18" t="s">
        <v>262</v>
      </c>
      <c r="C255" s="18">
        <v>1</v>
      </c>
      <c r="D255" s="18">
        <v>84</v>
      </c>
    </row>
    <row r="256" spans="1:4" hidden="1" outlineLevel="1">
      <c r="A256" s="18" t="str">
        <f>'Categories Report'!$A$6</f>
        <v>Category 1</v>
      </c>
      <c r="B256" s="18" t="s">
        <v>264</v>
      </c>
      <c r="C256" s="18">
        <v>1</v>
      </c>
      <c r="D256" s="18">
        <v>65</v>
      </c>
    </row>
    <row r="257" spans="1:4" hidden="1" outlineLevel="1">
      <c r="A257" s="18" t="str">
        <f>'Categories Report'!$A$6</f>
        <v>Category 1</v>
      </c>
      <c r="B257" s="18" t="s">
        <v>264</v>
      </c>
      <c r="C257" s="18">
        <v>0</v>
      </c>
      <c r="D257" s="18">
        <v>21</v>
      </c>
    </row>
    <row r="258" spans="1:4" hidden="1" outlineLevel="1">
      <c r="A258" s="18" t="str">
        <f>'Categories Report'!$A$6</f>
        <v>Category 1</v>
      </c>
      <c r="B258" s="18" t="s">
        <v>270</v>
      </c>
      <c r="C258" s="18">
        <v>1</v>
      </c>
      <c r="D258" s="18">
        <v>86</v>
      </c>
    </row>
    <row r="259" spans="1:4" hidden="1" outlineLevel="1">
      <c r="A259" s="18" t="str">
        <f>'Categories Report'!$A$6</f>
        <v>Category 1</v>
      </c>
      <c r="B259" s="18" t="s">
        <v>267</v>
      </c>
      <c r="C259" s="18">
        <v>1</v>
      </c>
      <c r="D259" s="18">
        <v>86</v>
      </c>
    </row>
    <row r="260" spans="1:4" hidden="1" outlineLevel="1">
      <c r="A260" s="18" t="str">
        <f>'Categories Report'!$A$6</f>
        <v>Category 1</v>
      </c>
      <c r="B260" s="18" t="s">
        <v>280</v>
      </c>
      <c r="C260" s="18">
        <v>1</v>
      </c>
      <c r="D260" s="18">
        <v>83</v>
      </c>
    </row>
    <row r="261" spans="1:4" hidden="1" outlineLevel="1">
      <c r="A261" s="18" t="str">
        <f>'Categories Report'!$A$6</f>
        <v>Category 1</v>
      </c>
      <c r="B261" s="18" t="s">
        <v>280</v>
      </c>
      <c r="C261" s="18">
        <v>0</v>
      </c>
      <c r="D261" s="18">
        <v>3</v>
      </c>
    </row>
    <row r="262" spans="1:4" hidden="1" outlineLevel="1">
      <c r="A262" s="18" t="str">
        <f>'Categories Report'!$A$6</f>
        <v>Category 1</v>
      </c>
      <c r="B262" s="18" t="s">
        <v>268</v>
      </c>
      <c r="C262" s="18">
        <v>1</v>
      </c>
      <c r="D262" s="18">
        <v>86</v>
      </c>
    </row>
    <row r="263" spans="1:4" hidden="1" outlineLevel="1">
      <c r="A263" s="18" t="str">
        <f>'Categories Report'!$A$6</f>
        <v>Category 1</v>
      </c>
      <c r="B263" s="18" t="s">
        <v>272</v>
      </c>
      <c r="C263" s="18">
        <v>1</v>
      </c>
      <c r="D263" s="18">
        <v>85</v>
      </c>
    </row>
    <row r="264" spans="1:4" hidden="1" outlineLevel="1">
      <c r="A264" s="18" t="str">
        <f>'Categories Report'!$A$6</f>
        <v>Category 1</v>
      </c>
      <c r="B264" s="18" t="s">
        <v>272</v>
      </c>
      <c r="C264" s="18">
        <v>0</v>
      </c>
      <c r="D264" s="18">
        <v>1</v>
      </c>
    </row>
    <row r="265" spans="1:4" hidden="1" outlineLevel="1">
      <c r="A265" s="18" t="str">
        <f>'Categories Report'!$A$6</f>
        <v>Category 1</v>
      </c>
      <c r="B265" s="18" t="s">
        <v>254</v>
      </c>
      <c r="C265" s="18">
        <v>0</v>
      </c>
      <c r="D265" s="18">
        <v>1</v>
      </c>
    </row>
    <row r="266" spans="1:4" hidden="1" outlineLevel="1">
      <c r="A266" s="18" t="str">
        <f>'Categories Report'!$A$6</f>
        <v>Category 1</v>
      </c>
      <c r="B266" s="18" t="s">
        <v>254</v>
      </c>
      <c r="C266" s="18">
        <v>1</v>
      </c>
      <c r="D266" s="18">
        <v>85</v>
      </c>
    </row>
    <row r="267" spans="1:4" hidden="1" outlineLevel="1">
      <c r="A267" s="18" t="str">
        <f>'Categories Report'!$A$6</f>
        <v>Category 1</v>
      </c>
      <c r="B267" s="18" t="s">
        <v>251</v>
      </c>
      <c r="C267" s="18">
        <v>0</v>
      </c>
      <c r="D267" s="18">
        <v>1</v>
      </c>
    </row>
    <row r="268" spans="1:4" hidden="1" outlineLevel="1">
      <c r="A268" s="18" t="str">
        <f>'Categories Report'!$A$6</f>
        <v>Category 1</v>
      </c>
      <c r="B268" s="18" t="s">
        <v>251</v>
      </c>
      <c r="C268" s="18">
        <v>1</v>
      </c>
      <c r="D268" s="18">
        <v>85</v>
      </c>
    </row>
    <row r="269" spans="1:4" hidden="1" outlineLevel="1">
      <c r="A269" s="18" t="str">
        <f>'Categories Report'!$A$6</f>
        <v>Category 1</v>
      </c>
      <c r="B269" s="18" t="s">
        <v>269</v>
      </c>
      <c r="C269" s="18">
        <v>1</v>
      </c>
      <c r="D269" s="18">
        <v>86</v>
      </c>
    </row>
    <row r="270" spans="1:4" hidden="1" outlineLevel="1">
      <c r="A270" s="18" t="str">
        <f>'Categories Report'!$A$6</f>
        <v>Category 1</v>
      </c>
      <c r="B270" s="18" t="s">
        <v>274</v>
      </c>
      <c r="C270" s="18">
        <v>1</v>
      </c>
      <c r="D270" s="18">
        <v>86</v>
      </c>
    </row>
    <row r="271" spans="1:4" hidden="1" outlineLevel="1">
      <c r="A271" s="18" t="str">
        <f>'Categories Report'!$A$6</f>
        <v>Category 1</v>
      </c>
      <c r="B271" s="18" t="s">
        <v>279</v>
      </c>
      <c r="C271" s="18">
        <v>1</v>
      </c>
      <c r="D271" s="18">
        <v>86</v>
      </c>
    </row>
    <row r="272" spans="1:4" hidden="1" outlineLevel="1">
      <c r="A272" s="18" t="str">
        <f>'Categories Report'!$A$6</f>
        <v>Category 1</v>
      </c>
      <c r="B272" s="18" t="s">
        <v>276</v>
      </c>
      <c r="C272" s="18">
        <v>1</v>
      </c>
      <c r="D272" s="18">
        <v>84</v>
      </c>
    </row>
    <row r="273" spans="1:4" hidden="1" outlineLevel="1">
      <c r="A273" s="18" t="str">
        <f>'Categories Report'!$A$6</f>
        <v>Category 1</v>
      </c>
      <c r="B273" s="18" t="s">
        <v>276</v>
      </c>
      <c r="C273" s="18">
        <v>0</v>
      </c>
      <c r="D273" s="18">
        <v>2</v>
      </c>
    </row>
    <row r="274" spans="1:4" hidden="1" outlineLevel="1">
      <c r="A274" s="18" t="str">
        <f>'Categories Report'!$A$6</f>
        <v>Category 1</v>
      </c>
      <c r="B274" s="18" t="s">
        <v>278</v>
      </c>
      <c r="C274" s="18">
        <v>1</v>
      </c>
      <c r="D274" s="18">
        <v>85</v>
      </c>
    </row>
    <row r="275" spans="1:4" hidden="1" outlineLevel="1">
      <c r="A275" s="18" t="str">
        <f>'Categories Report'!$A$6</f>
        <v>Category 1</v>
      </c>
      <c r="B275" s="18" t="s">
        <v>278</v>
      </c>
      <c r="C275" s="18">
        <v>0</v>
      </c>
      <c r="D275" s="18">
        <v>1</v>
      </c>
    </row>
    <row r="276" spans="1:4" hidden="1" outlineLevel="1">
      <c r="A276" s="18" t="str">
        <f>'Categories Report'!$A$6</f>
        <v>Category 1</v>
      </c>
      <c r="B276" s="18" t="s">
        <v>271</v>
      </c>
      <c r="C276" s="18">
        <v>0</v>
      </c>
      <c r="D276" s="18">
        <v>1</v>
      </c>
    </row>
    <row r="277" spans="1:4" hidden="1" outlineLevel="1">
      <c r="A277" s="18" t="str">
        <f>'Categories Report'!$A$6</f>
        <v>Category 1</v>
      </c>
      <c r="B277" s="18" t="s">
        <v>271</v>
      </c>
      <c r="C277" s="18">
        <v>1</v>
      </c>
      <c r="D277" s="18">
        <v>85</v>
      </c>
    </row>
    <row r="278" spans="1:4" hidden="1" outlineLevel="1">
      <c r="A278" s="18" t="str">
        <f>'Categories Report'!$A$6</f>
        <v>Category 1</v>
      </c>
      <c r="B278" s="18" t="s">
        <v>261</v>
      </c>
      <c r="C278" s="18">
        <v>1</v>
      </c>
      <c r="D278" s="18">
        <v>86</v>
      </c>
    </row>
    <row r="279" spans="1:4" hidden="1" outlineLevel="1">
      <c r="A279" s="18" t="str">
        <f>'Categories Report'!$A$6</f>
        <v>Category 1</v>
      </c>
      <c r="B279" s="18" t="s">
        <v>275</v>
      </c>
      <c r="C279" s="18">
        <v>1</v>
      </c>
      <c r="D279" s="18">
        <v>85</v>
      </c>
    </row>
    <row r="280" spans="1:4" hidden="1" outlineLevel="1">
      <c r="A280" s="18" t="str">
        <f>'Categories Report'!$A$6</f>
        <v>Category 1</v>
      </c>
      <c r="B280" s="18" t="s">
        <v>275</v>
      </c>
      <c r="C280" s="18">
        <v>0</v>
      </c>
      <c r="D280" s="18">
        <v>1</v>
      </c>
    </row>
    <row r="281" spans="1:4" hidden="1" outlineLevel="1">
      <c r="A281" s="18" t="str">
        <f>'Categories Report'!$A$6</f>
        <v>Category 1</v>
      </c>
      <c r="B281" s="18" t="s">
        <v>281</v>
      </c>
      <c r="C281" s="18">
        <v>1</v>
      </c>
      <c r="D281" s="18">
        <v>85</v>
      </c>
    </row>
    <row r="282" spans="1:4" hidden="1" outlineLevel="1">
      <c r="A282" s="18" t="str">
        <f>'Categories Report'!$A$6</f>
        <v>Category 1</v>
      </c>
      <c r="B282" s="18" t="s">
        <v>281</v>
      </c>
      <c r="C282" s="18">
        <v>0</v>
      </c>
      <c r="D282" s="18">
        <v>1</v>
      </c>
    </row>
    <row r="283" spans="1:4" hidden="1" outlineLevel="1">
      <c r="A283" s="18" t="str">
        <f>'Categories Report'!$A$6</f>
        <v>Category 1</v>
      </c>
      <c r="B283" s="18" t="s">
        <v>290</v>
      </c>
      <c r="C283" s="18">
        <v>1</v>
      </c>
      <c r="D283" s="18">
        <v>83</v>
      </c>
    </row>
    <row r="284" spans="1:4" hidden="1" outlineLevel="1">
      <c r="A284" s="18" t="str">
        <f>'Categories Report'!$A$6</f>
        <v>Category 1</v>
      </c>
      <c r="B284" s="18" t="s">
        <v>290</v>
      </c>
      <c r="C284" s="18">
        <v>0</v>
      </c>
      <c r="D284" s="18">
        <v>3</v>
      </c>
    </row>
    <row r="285" spans="1:4" hidden="1" outlineLevel="1">
      <c r="A285" s="18" t="str">
        <f>'Categories Report'!$A$6</f>
        <v>Category 1</v>
      </c>
      <c r="B285" s="18" t="s">
        <v>294</v>
      </c>
      <c r="C285" s="18">
        <v>1</v>
      </c>
      <c r="D285" s="18">
        <v>83</v>
      </c>
    </row>
    <row r="286" spans="1:4" hidden="1" outlineLevel="1">
      <c r="A286" s="18" t="str">
        <f>'Categories Report'!$A$6</f>
        <v>Category 1</v>
      </c>
      <c r="B286" s="18" t="s">
        <v>294</v>
      </c>
      <c r="C286" s="18">
        <v>0</v>
      </c>
      <c r="D286" s="18">
        <v>3</v>
      </c>
    </row>
    <row r="287" spans="1:4" hidden="1" outlineLevel="1">
      <c r="A287" s="18" t="str">
        <f>'Categories Report'!$A$6</f>
        <v>Category 1</v>
      </c>
      <c r="B287" s="18" t="s">
        <v>277</v>
      </c>
      <c r="C287" s="18">
        <v>1</v>
      </c>
      <c r="D287" s="18">
        <v>86</v>
      </c>
    </row>
    <row r="288" spans="1:4" hidden="1" outlineLevel="1">
      <c r="A288" s="18" t="str">
        <f>'Categories Report'!$A$6</f>
        <v>Category 1</v>
      </c>
      <c r="B288" s="18" t="s">
        <v>265</v>
      </c>
      <c r="C288" s="18">
        <v>0</v>
      </c>
      <c r="D288" s="18">
        <v>7</v>
      </c>
    </row>
    <row r="289" spans="1:4" hidden="1" outlineLevel="1">
      <c r="A289" s="18" t="str">
        <f>'Categories Report'!$A$6</f>
        <v>Category 1</v>
      </c>
      <c r="B289" s="18" t="s">
        <v>265</v>
      </c>
      <c r="C289" s="18">
        <v>1</v>
      </c>
      <c r="D289" s="18">
        <v>79</v>
      </c>
    </row>
    <row r="290" spans="1:4" hidden="1" outlineLevel="1">
      <c r="A290" s="18" t="str">
        <f>'Categories Report'!$A$6</f>
        <v>Category 1</v>
      </c>
      <c r="B290" s="18" t="s">
        <v>273</v>
      </c>
      <c r="C290" s="18">
        <v>1</v>
      </c>
      <c r="D290" s="18">
        <v>85</v>
      </c>
    </row>
    <row r="291" spans="1:4" hidden="1" outlineLevel="1">
      <c r="A291" s="18" t="str">
        <f>'Categories Report'!$A$6</f>
        <v>Category 1</v>
      </c>
      <c r="B291" s="18" t="s">
        <v>273</v>
      </c>
      <c r="C291" s="18">
        <v>0</v>
      </c>
      <c r="D291" s="18">
        <v>1</v>
      </c>
    </row>
    <row r="292" spans="1:4" hidden="1" outlineLevel="1">
      <c r="A292" s="18" t="str">
        <f>'Categories Report'!$A$6</f>
        <v>Category 1</v>
      </c>
      <c r="B292" s="18" t="s">
        <v>312</v>
      </c>
      <c r="C292" s="18">
        <v>0</v>
      </c>
      <c r="D292" s="18">
        <v>18</v>
      </c>
    </row>
    <row r="293" spans="1:4" hidden="1" outlineLevel="1">
      <c r="A293" s="18" t="str">
        <f>'Categories Report'!$A$6</f>
        <v>Category 1</v>
      </c>
      <c r="B293" s="18" t="s">
        <v>312</v>
      </c>
      <c r="C293" s="18">
        <v>1</v>
      </c>
      <c r="D293" s="18">
        <v>68</v>
      </c>
    </row>
    <row r="294" spans="1:4" hidden="1" outlineLevel="1">
      <c r="A294" s="18" t="str">
        <f>'Categories Report'!$A$6</f>
        <v>Category 1</v>
      </c>
      <c r="B294" s="18" t="s">
        <v>266</v>
      </c>
      <c r="C294" s="18">
        <v>0</v>
      </c>
      <c r="D294" s="18">
        <v>11</v>
      </c>
    </row>
    <row r="295" spans="1:4" hidden="1" outlineLevel="1">
      <c r="A295" s="18" t="str">
        <f>'Categories Report'!$A$6</f>
        <v>Category 1</v>
      </c>
      <c r="B295" s="18" t="s">
        <v>266</v>
      </c>
      <c r="C295" s="18">
        <v>1</v>
      </c>
      <c r="D295" s="18">
        <v>75</v>
      </c>
    </row>
    <row r="296" spans="1:4" hidden="1" outlineLevel="1">
      <c r="A296" s="18" t="str">
        <f>'Categories Report'!$A$6</f>
        <v>Category 1</v>
      </c>
      <c r="B296" s="18" t="s">
        <v>282</v>
      </c>
      <c r="C296" s="18">
        <v>1</v>
      </c>
      <c r="D296" s="18">
        <v>70</v>
      </c>
    </row>
    <row r="297" spans="1:4" hidden="1" outlineLevel="1">
      <c r="A297" s="18" t="str">
        <f>'Categories Report'!$A$6</f>
        <v>Category 1</v>
      </c>
      <c r="B297" s="18" t="s">
        <v>282</v>
      </c>
      <c r="C297" s="18">
        <v>0</v>
      </c>
      <c r="D297" s="18">
        <v>16</v>
      </c>
    </row>
    <row r="298" spans="1:4" hidden="1" outlineLevel="1">
      <c r="A298" s="18" t="str">
        <f>'Categories Report'!$A$6</f>
        <v>Category 1</v>
      </c>
      <c r="B298" s="18" t="s">
        <v>253</v>
      </c>
      <c r="C298" s="18">
        <v>0</v>
      </c>
      <c r="D298" s="18">
        <v>3</v>
      </c>
    </row>
    <row r="299" spans="1:4" hidden="1" outlineLevel="1">
      <c r="A299" s="18" t="str">
        <f>'Categories Report'!$A$6</f>
        <v>Category 1</v>
      </c>
      <c r="B299" s="18" t="s">
        <v>253</v>
      </c>
      <c r="C299" s="18">
        <v>1</v>
      </c>
      <c r="D299" s="18">
        <v>83</v>
      </c>
    </row>
    <row r="300" spans="1:4" hidden="1" outlineLevel="1">
      <c r="A300" s="18" t="str">
        <f>'Categories Report'!$A$7</f>
        <v>Category 2</v>
      </c>
      <c r="B300" s="18" t="s">
        <v>1</v>
      </c>
      <c r="C300" s="18" t="s">
        <v>307</v>
      </c>
      <c r="D300" s="18">
        <v>7.1879765151370902</v>
      </c>
    </row>
    <row r="301" spans="1:4" hidden="1" outlineLevel="1">
      <c r="A301" s="18" t="str">
        <f>'Categories Report'!$A$7</f>
        <v>Category 2</v>
      </c>
      <c r="B301" s="18" t="s">
        <v>1</v>
      </c>
      <c r="C301" s="18" t="s">
        <v>308</v>
      </c>
      <c r="D301" s="18">
        <v>9.7513533101327798</v>
      </c>
    </row>
    <row r="302" spans="1:4" hidden="1" outlineLevel="1">
      <c r="A302" s="18" t="str">
        <f>'Categories Report'!$A$7</f>
        <v>Category 2</v>
      </c>
      <c r="B302" s="18" t="s">
        <v>1</v>
      </c>
      <c r="C302" s="18" t="s">
        <v>309</v>
      </c>
      <c r="D302" s="18">
        <v>5.5810966161112603</v>
      </c>
    </row>
    <row r="303" spans="1:4" hidden="1" outlineLevel="1">
      <c r="A303" s="18" t="str">
        <f>'Categories Report'!$A$7</f>
        <v>Category 2</v>
      </c>
      <c r="B303" s="18" t="s">
        <v>1</v>
      </c>
      <c r="C303" s="18" t="s">
        <v>310</v>
      </c>
      <c r="D303" s="18">
        <v>1.0955931983706899</v>
      </c>
    </row>
    <row r="304" spans="1:4" hidden="1" outlineLevel="1">
      <c r="A304" s="18" t="str">
        <f>'Categories Report'!$A$7</f>
        <v>Category 2</v>
      </c>
      <c r="B304" s="18" t="s">
        <v>1</v>
      </c>
      <c r="C304" s="18" t="s">
        <v>311</v>
      </c>
      <c r="D304" s="18">
        <v>7.4189552661558897E-2</v>
      </c>
    </row>
    <row r="305" spans="1:4" hidden="1" outlineLevel="1">
      <c r="A305" s="18" t="str">
        <f>'Categories Report'!$A$7</f>
        <v>Category 2</v>
      </c>
      <c r="B305" s="18" t="s">
        <v>249</v>
      </c>
      <c r="C305" s="18" t="s">
        <v>310</v>
      </c>
      <c r="D305" s="18">
        <v>23.690209192413398</v>
      </c>
    </row>
    <row r="306" spans="1:4" hidden="1" outlineLevel="1">
      <c r="A306" s="18" t="str">
        <f>'Categories Report'!$A$7</f>
        <v>Category 2</v>
      </c>
      <c r="B306" s="18" t="s">
        <v>258</v>
      </c>
      <c r="C306" s="18">
        <v>6</v>
      </c>
      <c r="D306" s="18">
        <v>2.9062600444436599</v>
      </c>
    </row>
    <row r="307" spans="1:4" hidden="1" outlineLevel="1">
      <c r="A307" s="18" t="str">
        <f>'Categories Report'!$A$7</f>
        <v>Category 2</v>
      </c>
      <c r="B307" s="18" t="s">
        <v>258</v>
      </c>
      <c r="C307" s="18">
        <v>4</v>
      </c>
      <c r="D307" s="18">
        <v>1</v>
      </c>
    </row>
    <row r="308" spans="1:4" hidden="1" outlineLevel="1">
      <c r="A308" s="18" t="str">
        <f>'Categories Report'!$A$7</f>
        <v>Category 2</v>
      </c>
      <c r="B308" s="18" t="s">
        <v>258</v>
      </c>
      <c r="C308" s="18">
        <v>10</v>
      </c>
      <c r="D308" s="18">
        <v>19.7839491479697</v>
      </c>
    </row>
    <row r="309" spans="1:4" hidden="1" outlineLevel="1">
      <c r="A309" s="18" t="str">
        <f>'Categories Report'!$A$7</f>
        <v>Category 2</v>
      </c>
      <c r="B309" s="18" t="s">
        <v>256</v>
      </c>
      <c r="C309" s="18" t="s">
        <v>311</v>
      </c>
      <c r="D309" s="18">
        <v>23.690209192413398</v>
      </c>
    </row>
    <row r="310" spans="1:4" hidden="1" outlineLevel="1">
      <c r="A310" s="18" t="str">
        <f>'Categories Report'!$A$7</f>
        <v>Category 2</v>
      </c>
      <c r="B310" s="18" t="s">
        <v>263</v>
      </c>
      <c r="C310" s="18">
        <v>1</v>
      </c>
      <c r="D310" s="18">
        <v>23.690209192413398</v>
      </c>
    </row>
    <row r="311" spans="1:4" hidden="1" outlineLevel="1">
      <c r="A311" s="18" t="str">
        <f>'Categories Report'!$A$7</f>
        <v>Category 2</v>
      </c>
      <c r="B311" s="18" t="s">
        <v>260</v>
      </c>
      <c r="C311" s="18">
        <v>1</v>
      </c>
      <c r="D311" s="18">
        <v>20.883477956960199</v>
      </c>
    </row>
    <row r="312" spans="1:4" hidden="1" outlineLevel="1">
      <c r="A312" s="18" t="str">
        <f>'Categories Report'!$A$7</f>
        <v>Category 2</v>
      </c>
      <c r="B312" s="18" t="s">
        <v>260</v>
      </c>
      <c r="C312" s="18">
        <v>0</v>
      </c>
      <c r="D312" s="18">
        <v>2.8067312354532201</v>
      </c>
    </row>
    <row r="313" spans="1:4" hidden="1" outlineLevel="1">
      <c r="A313" s="18" t="str">
        <f>'Categories Report'!$A$7</f>
        <v>Category 2</v>
      </c>
      <c r="B313" s="18" t="s">
        <v>255</v>
      </c>
      <c r="C313" s="18">
        <v>0</v>
      </c>
      <c r="D313" s="18">
        <v>2.7629003096598201</v>
      </c>
    </row>
    <row r="314" spans="1:4" hidden="1" outlineLevel="1">
      <c r="A314" s="18" t="str">
        <f>'Categories Report'!$A$7</f>
        <v>Category 2</v>
      </c>
      <c r="B314" s="18" t="s">
        <v>255</v>
      </c>
      <c r="C314" s="18">
        <v>1</v>
      </c>
      <c r="D314" s="18">
        <v>20.9273088827536</v>
      </c>
    </row>
    <row r="315" spans="1:4" hidden="1" outlineLevel="1">
      <c r="A315" s="18" t="str">
        <f>'Categories Report'!$A$7</f>
        <v>Category 2</v>
      </c>
      <c r="B315" s="18" t="s">
        <v>262</v>
      </c>
      <c r="C315" s="18">
        <v>0</v>
      </c>
      <c r="D315" s="18">
        <v>4.7536481003586699</v>
      </c>
    </row>
    <row r="316" spans="1:4" hidden="1" outlineLevel="1">
      <c r="A316" s="18" t="str">
        <f>'Categories Report'!$A$7</f>
        <v>Category 2</v>
      </c>
      <c r="B316" s="18" t="s">
        <v>262</v>
      </c>
      <c r="C316" s="18">
        <v>1</v>
      </c>
      <c r="D316" s="18">
        <v>18.936561092054699</v>
      </c>
    </row>
    <row r="317" spans="1:4" hidden="1" outlineLevel="1">
      <c r="A317" s="18" t="str">
        <f>'Categories Report'!$A$7</f>
        <v>Category 2</v>
      </c>
      <c r="B317" s="18" t="s">
        <v>264</v>
      </c>
      <c r="C317" s="18">
        <v>1</v>
      </c>
      <c r="D317" s="18">
        <v>4.8449488763865203</v>
      </c>
    </row>
    <row r="318" spans="1:4" hidden="1" outlineLevel="1">
      <c r="A318" s="18" t="str">
        <f>'Categories Report'!$A$7</f>
        <v>Category 2</v>
      </c>
      <c r="B318" s="18" t="s">
        <v>264</v>
      </c>
      <c r="C318" s="18">
        <v>0</v>
      </c>
      <c r="D318" s="18">
        <v>18.845260316026899</v>
      </c>
    </row>
    <row r="319" spans="1:4" hidden="1" outlineLevel="1">
      <c r="A319" s="18" t="str">
        <f>'Categories Report'!$A$7</f>
        <v>Category 2</v>
      </c>
      <c r="B319" s="18" t="s">
        <v>270</v>
      </c>
      <c r="C319" s="18">
        <v>0</v>
      </c>
      <c r="D319" s="18">
        <v>2.8029897688330601</v>
      </c>
    </row>
    <row r="320" spans="1:4" hidden="1" outlineLevel="1">
      <c r="A320" s="18" t="str">
        <f>'Categories Report'!$A$7</f>
        <v>Category 2</v>
      </c>
      <c r="B320" s="18" t="s">
        <v>270</v>
      </c>
      <c r="C320" s="18">
        <v>1</v>
      </c>
      <c r="D320" s="18">
        <v>20.887219423580301</v>
      </c>
    </row>
    <row r="321" spans="1:4" hidden="1" outlineLevel="1">
      <c r="A321" s="18" t="str">
        <f>'Categories Report'!$A$7</f>
        <v>Category 2</v>
      </c>
      <c r="B321" s="18" t="s">
        <v>267</v>
      </c>
      <c r="C321" s="18">
        <v>0</v>
      </c>
      <c r="D321" s="18">
        <v>2</v>
      </c>
    </row>
    <row r="322" spans="1:4" hidden="1" outlineLevel="1">
      <c r="A322" s="18" t="str">
        <f>'Categories Report'!$A$7</f>
        <v>Category 2</v>
      </c>
      <c r="B322" s="18" t="s">
        <v>267</v>
      </c>
      <c r="C322" s="18">
        <v>1</v>
      </c>
      <c r="D322" s="18">
        <v>21.690209192413398</v>
      </c>
    </row>
    <row r="323" spans="1:4" hidden="1" outlineLevel="1">
      <c r="A323" s="18" t="str">
        <f>'Categories Report'!$A$7</f>
        <v>Category 2</v>
      </c>
      <c r="B323" s="18" t="s">
        <v>280</v>
      </c>
      <c r="C323" s="18">
        <v>1</v>
      </c>
      <c r="D323" s="18">
        <v>21.690209192413398</v>
      </c>
    </row>
    <row r="324" spans="1:4" hidden="1" outlineLevel="1">
      <c r="A324" s="18" t="str">
        <f>'Categories Report'!$A$7</f>
        <v>Category 2</v>
      </c>
      <c r="B324" s="18" t="s">
        <v>280</v>
      </c>
      <c r="C324" s="18">
        <v>0</v>
      </c>
      <c r="D324" s="18">
        <v>2</v>
      </c>
    </row>
    <row r="325" spans="1:4" hidden="1" outlineLevel="1">
      <c r="A325" s="18" t="str">
        <f>'Categories Report'!$A$7</f>
        <v>Category 2</v>
      </c>
      <c r="B325" s="18" t="s">
        <v>268</v>
      </c>
      <c r="C325" s="18">
        <v>1</v>
      </c>
      <c r="D325" s="18">
        <v>21.690209192413398</v>
      </c>
    </row>
    <row r="326" spans="1:4" hidden="1" outlineLevel="1">
      <c r="A326" s="18" t="str">
        <f>'Categories Report'!$A$7</f>
        <v>Category 2</v>
      </c>
      <c r="B326" s="18" t="s">
        <v>268</v>
      </c>
      <c r="C326" s="18">
        <v>0</v>
      </c>
      <c r="D326" s="18">
        <v>2</v>
      </c>
    </row>
    <row r="327" spans="1:4" hidden="1" outlineLevel="1">
      <c r="A327" s="18" t="str">
        <f>'Categories Report'!$A$7</f>
        <v>Category 2</v>
      </c>
      <c r="B327" s="18" t="s">
        <v>272</v>
      </c>
      <c r="C327" s="18">
        <v>1</v>
      </c>
      <c r="D327" s="18">
        <v>20.764894131607601</v>
      </c>
    </row>
    <row r="328" spans="1:4" hidden="1" outlineLevel="1">
      <c r="A328" s="18" t="str">
        <f>'Categories Report'!$A$7</f>
        <v>Category 2</v>
      </c>
      <c r="B328" s="18" t="s">
        <v>272</v>
      </c>
      <c r="C328" s="18">
        <v>0</v>
      </c>
      <c r="D328" s="18">
        <v>2.9253150608057399</v>
      </c>
    </row>
    <row r="329" spans="1:4" hidden="1" outlineLevel="1">
      <c r="A329" s="18" t="str">
        <f>'Categories Report'!$A$7</f>
        <v>Category 2</v>
      </c>
      <c r="B329" s="18" t="s">
        <v>254</v>
      </c>
      <c r="C329" s="18">
        <v>0</v>
      </c>
      <c r="D329" s="18">
        <v>0.86608113530165598</v>
      </c>
    </row>
    <row r="330" spans="1:4" hidden="1" outlineLevel="1">
      <c r="A330" s="18" t="str">
        <f>'Categories Report'!$A$7</f>
        <v>Category 2</v>
      </c>
      <c r="B330" s="18" t="s">
        <v>254</v>
      </c>
      <c r="C330" s="18">
        <v>1</v>
      </c>
      <c r="D330" s="18">
        <v>22.8241280571117</v>
      </c>
    </row>
    <row r="331" spans="1:4" hidden="1" outlineLevel="1">
      <c r="A331" s="18" t="str">
        <f>'Categories Report'!$A$7</f>
        <v>Category 2</v>
      </c>
      <c r="B331" s="18" t="s">
        <v>251</v>
      </c>
      <c r="C331" s="18">
        <v>0</v>
      </c>
      <c r="D331" s="18">
        <v>3.8562008611543899</v>
      </c>
    </row>
    <row r="332" spans="1:4" hidden="1" outlineLevel="1">
      <c r="A332" s="18" t="str">
        <f>'Categories Report'!$A$7</f>
        <v>Category 2</v>
      </c>
      <c r="B332" s="18" t="s">
        <v>251</v>
      </c>
      <c r="C332" s="18">
        <v>1</v>
      </c>
      <c r="D332" s="18">
        <v>19.834008331259</v>
      </c>
    </row>
    <row r="333" spans="1:4" hidden="1" outlineLevel="1">
      <c r="A333" s="18" t="str">
        <f>'Categories Report'!$A$7</f>
        <v>Category 2</v>
      </c>
      <c r="B333" s="18" t="s">
        <v>269</v>
      </c>
      <c r="C333" s="18">
        <v>1</v>
      </c>
      <c r="D333" s="18">
        <v>21.871126825749101</v>
      </c>
    </row>
    <row r="334" spans="1:4" hidden="1" outlineLevel="1">
      <c r="A334" s="18" t="str">
        <f>'Categories Report'!$A$7</f>
        <v>Category 2</v>
      </c>
      <c r="B334" s="18" t="s">
        <v>269</v>
      </c>
      <c r="C334" s="18">
        <v>0</v>
      </c>
      <c r="D334" s="18">
        <v>1.8190823666642699</v>
      </c>
    </row>
    <row r="335" spans="1:4" hidden="1" outlineLevel="1">
      <c r="A335" s="18" t="str">
        <f>'Categories Report'!$A$7</f>
        <v>Category 2</v>
      </c>
      <c r="B335" s="18" t="s">
        <v>274</v>
      </c>
      <c r="C335" s="18">
        <v>1</v>
      </c>
      <c r="D335" s="18">
        <v>22.725349795004899</v>
      </c>
    </row>
    <row r="336" spans="1:4" hidden="1" outlineLevel="1">
      <c r="A336" s="18" t="str">
        <f>'Categories Report'!$A$7</f>
        <v>Category 2</v>
      </c>
      <c r="B336" s="18" t="s">
        <v>274</v>
      </c>
      <c r="C336" s="18">
        <v>0</v>
      </c>
      <c r="D336" s="18">
        <v>0.96485939740846405</v>
      </c>
    </row>
    <row r="337" spans="1:4" hidden="1" outlineLevel="1">
      <c r="A337" s="18" t="str">
        <f>'Categories Report'!$A$7</f>
        <v>Category 2</v>
      </c>
      <c r="B337" s="18" t="s">
        <v>279</v>
      </c>
      <c r="C337" s="18">
        <v>1</v>
      </c>
      <c r="D337" s="18">
        <v>23.672900916529699</v>
      </c>
    </row>
    <row r="338" spans="1:4" hidden="1" outlineLevel="1">
      <c r="A338" s="18" t="str">
        <f>'Categories Report'!$A$7</f>
        <v>Category 2</v>
      </c>
      <c r="B338" s="18" t="s">
        <v>279</v>
      </c>
      <c r="C338" s="18">
        <v>0</v>
      </c>
      <c r="D338" s="18">
        <v>1.73082758836469E-2</v>
      </c>
    </row>
    <row r="339" spans="1:4" hidden="1" outlineLevel="1">
      <c r="A339" s="18" t="str">
        <f>'Categories Report'!$A$7</f>
        <v>Category 2</v>
      </c>
      <c r="B339" s="18" t="s">
        <v>276</v>
      </c>
      <c r="C339" s="18">
        <v>1</v>
      </c>
      <c r="D339" s="18">
        <v>22.689774756109799</v>
      </c>
    </row>
    <row r="340" spans="1:4" hidden="1" outlineLevel="1">
      <c r="A340" s="18" t="str">
        <f>'Categories Report'!$A$7</f>
        <v>Category 2</v>
      </c>
      <c r="B340" s="18" t="s">
        <v>276</v>
      </c>
      <c r="C340" s="18">
        <v>0</v>
      </c>
      <c r="D340" s="18">
        <v>1.0004344363036</v>
      </c>
    </row>
    <row r="341" spans="1:4" hidden="1" outlineLevel="1">
      <c r="A341" s="18" t="str">
        <f>'Categories Report'!$A$7</f>
        <v>Category 2</v>
      </c>
      <c r="B341" s="18" t="s">
        <v>278</v>
      </c>
      <c r="C341" s="18">
        <v>1</v>
      </c>
      <c r="D341" s="18">
        <v>22.690402820955899</v>
      </c>
    </row>
    <row r="342" spans="1:4" hidden="1" outlineLevel="1">
      <c r="A342" s="18" t="str">
        <f>'Categories Report'!$A$7</f>
        <v>Category 2</v>
      </c>
      <c r="B342" s="18" t="s">
        <v>278</v>
      </c>
      <c r="C342" s="18">
        <v>0</v>
      </c>
      <c r="D342" s="18">
        <v>0.99980637145747497</v>
      </c>
    </row>
    <row r="343" spans="1:4" hidden="1" outlineLevel="1">
      <c r="A343" s="18" t="str">
        <f>'Categories Report'!$A$7</f>
        <v>Category 2</v>
      </c>
      <c r="B343" s="18" t="s">
        <v>271</v>
      </c>
      <c r="C343" s="18">
        <v>0</v>
      </c>
      <c r="D343" s="18">
        <v>1.9992270463420501</v>
      </c>
    </row>
    <row r="344" spans="1:4" hidden="1" outlineLevel="1">
      <c r="A344" s="18" t="str">
        <f>'Categories Report'!$A$7</f>
        <v>Category 2</v>
      </c>
      <c r="B344" s="18" t="s">
        <v>271</v>
      </c>
      <c r="C344" s="18">
        <v>1</v>
      </c>
      <c r="D344" s="18">
        <v>21.690982146071299</v>
      </c>
    </row>
    <row r="345" spans="1:4" hidden="1" outlineLevel="1">
      <c r="A345" s="18" t="str">
        <f>'Categories Report'!$A$7</f>
        <v>Category 2</v>
      </c>
      <c r="B345" s="18" t="s">
        <v>261</v>
      </c>
      <c r="C345" s="18">
        <v>1</v>
      </c>
      <c r="D345" s="18">
        <v>23.690209192413398</v>
      </c>
    </row>
    <row r="346" spans="1:4" hidden="1" outlineLevel="1">
      <c r="A346" s="18" t="str">
        <f>'Categories Report'!$A$7</f>
        <v>Category 2</v>
      </c>
      <c r="B346" s="18" t="s">
        <v>275</v>
      </c>
      <c r="C346" s="18">
        <v>1</v>
      </c>
      <c r="D346" s="18">
        <v>22.725356806606701</v>
      </c>
    </row>
    <row r="347" spans="1:4" hidden="1" outlineLevel="1">
      <c r="A347" s="18" t="str">
        <f>'Categories Report'!$A$7</f>
        <v>Category 2</v>
      </c>
      <c r="B347" s="18" t="s">
        <v>275</v>
      </c>
      <c r="C347" s="18">
        <v>0</v>
      </c>
      <c r="D347" s="18">
        <v>0.96485238580671695</v>
      </c>
    </row>
    <row r="348" spans="1:4" hidden="1" outlineLevel="1">
      <c r="A348" s="18" t="str">
        <f>'Categories Report'!$A$7</f>
        <v>Category 2</v>
      </c>
      <c r="B348" s="18" t="s">
        <v>281</v>
      </c>
      <c r="C348" s="18">
        <v>1</v>
      </c>
      <c r="D348" s="18">
        <v>23.690209192413398</v>
      </c>
    </row>
    <row r="349" spans="1:4" hidden="1" outlineLevel="1">
      <c r="A349" s="18" t="str">
        <f>'Categories Report'!$A$7</f>
        <v>Category 2</v>
      </c>
      <c r="B349" s="18" t="s">
        <v>290</v>
      </c>
      <c r="C349" s="18">
        <v>1</v>
      </c>
      <c r="D349" s="18">
        <v>22.690209192413398</v>
      </c>
    </row>
    <row r="350" spans="1:4" hidden="1" outlineLevel="1">
      <c r="A350" s="18" t="str">
        <f>'Categories Report'!$A$7</f>
        <v>Category 2</v>
      </c>
      <c r="B350" s="18" t="s">
        <v>290</v>
      </c>
      <c r="C350" s="18">
        <v>0</v>
      </c>
      <c r="D350" s="18">
        <v>1</v>
      </c>
    </row>
    <row r="351" spans="1:4" hidden="1" outlineLevel="1">
      <c r="A351" s="18" t="str">
        <f>'Categories Report'!$A$7</f>
        <v>Category 2</v>
      </c>
      <c r="B351" s="18" t="s">
        <v>294</v>
      </c>
      <c r="C351" s="18">
        <v>1</v>
      </c>
      <c r="D351" s="18">
        <v>21.690209192413398</v>
      </c>
    </row>
    <row r="352" spans="1:4" hidden="1" outlineLevel="1">
      <c r="A352" s="18" t="str">
        <f>'Categories Report'!$A$7</f>
        <v>Category 2</v>
      </c>
      <c r="B352" s="18" t="s">
        <v>294</v>
      </c>
      <c r="C352" s="18">
        <v>0</v>
      </c>
      <c r="D352" s="18">
        <v>2</v>
      </c>
    </row>
    <row r="353" spans="1:4" hidden="1" outlineLevel="1">
      <c r="A353" s="18" t="str">
        <f>'Categories Report'!$A$7</f>
        <v>Category 2</v>
      </c>
      <c r="B353" s="18" t="s">
        <v>277</v>
      </c>
      <c r="C353" s="18">
        <v>1</v>
      </c>
      <c r="D353" s="18">
        <v>23.667952059948</v>
      </c>
    </row>
    <row r="354" spans="1:4" hidden="1" outlineLevel="1">
      <c r="A354" s="18" t="str">
        <f>'Categories Report'!$A$7</f>
        <v>Category 2</v>
      </c>
      <c r="B354" s="18" t="s">
        <v>277</v>
      </c>
      <c r="C354" s="18">
        <v>0</v>
      </c>
      <c r="D354" s="18">
        <v>2.22571324653556E-2</v>
      </c>
    </row>
    <row r="355" spans="1:4" hidden="1" outlineLevel="1">
      <c r="A355" s="18" t="str">
        <f>'Categories Report'!$A$7</f>
        <v>Category 2</v>
      </c>
      <c r="B355" s="18" t="s">
        <v>265</v>
      </c>
      <c r="C355" s="18">
        <v>0</v>
      </c>
      <c r="D355" s="18">
        <v>7.00385521277338</v>
      </c>
    </row>
    <row r="356" spans="1:4" hidden="1" outlineLevel="1">
      <c r="A356" s="18" t="str">
        <f>'Categories Report'!$A$7</f>
        <v>Category 2</v>
      </c>
      <c r="B356" s="18" t="s">
        <v>265</v>
      </c>
      <c r="C356" s="18">
        <v>1</v>
      </c>
      <c r="D356" s="18">
        <v>16.68635397964</v>
      </c>
    </row>
    <row r="357" spans="1:4" hidden="1" outlineLevel="1">
      <c r="A357" s="18" t="str">
        <f>'Categories Report'!$A$7</f>
        <v>Category 2</v>
      </c>
      <c r="B357" s="18" t="s">
        <v>273</v>
      </c>
      <c r="C357" s="18">
        <v>1</v>
      </c>
      <c r="D357" s="18">
        <v>22.674116594582198</v>
      </c>
    </row>
    <row r="358" spans="1:4" hidden="1" outlineLevel="1">
      <c r="A358" s="18" t="str">
        <f>'Categories Report'!$A$7</f>
        <v>Category 2</v>
      </c>
      <c r="B358" s="18" t="s">
        <v>273</v>
      </c>
      <c r="C358" s="18">
        <v>0</v>
      </c>
      <c r="D358" s="18">
        <v>1.0160925978312101</v>
      </c>
    </row>
    <row r="359" spans="1:4" hidden="1" outlineLevel="1">
      <c r="A359" s="18" t="str">
        <f>'Categories Report'!$A$7</f>
        <v>Category 2</v>
      </c>
      <c r="B359" s="18" t="s">
        <v>312</v>
      </c>
      <c r="C359" s="18">
        <v>0</v>
      </c>
      <c r="D359" s="18">
        <v>8.9831747432516504</v>
      </c>
    </row>
    <row r="360" spans="1:4" hidden="1" outlineLevel="1">
      <c r="A360" s="18" t="str">
        <f>'Categories Report'!$A$7</f>
        <v>Category 2</v>
      </c>
      <c r="B360" s="18" t="s">
        <v>312</v>
      </c>
      <c r="C360" s="18">
        <v>1</v>
      </c>
      <c r="D360" s="18">
        <v>14.7070344491617</v>
      </c>
    </row>
    <row r="361" spans="1:4" hidden="1" outlineLevel="1">
      <c r="A361" s="18" t="str">
        <f>'Categories Report'!$A$7</f>
        <v>Category 2</v>
      </c>
      <c r="B361" s="18" t="s">
        <v>266</v>
      </c>
      <c r="C361" s="18">
        <v>0</v>
      </c>
      <c r="D361" s="18">
        <v>9.7330083508984906</v>
      </c>
    </row>
    <row r="362" spans="1:4" hidden="1" outlineLevel="1">
      <c r="A362" s="18" t="str">
        <f>'Categories Report'!$A$7</f>
        <v>Category 2</v>
      </c>
      <c r="B362" s="18" t="s">
        <v>266</v>
      </c>
      <c r="C362" s="18">
        <v>1</v>
      </c>
      <c r="D362" s="18">
        <v>13.957200841514901</v>
      </c>
    </row>
    <row r="363" spans="1:4" hidden="1" outlineLevel="1">
      <c r="A363" s="18" t="str">
        <f>'Categories Report'!$A$7</f>
        <v>Category 2</v>
      </c>
      <c r="B363" s="18" t="s">
        <v>282</v>
      </c>
      <c r="C363" s="18">
        <v>1</v>
      </c>
      <c r="D363" s="18">
        <v>13.782019493604601</v>
      </c>
    </row>
    <row r="364" spans="1:4" hidden="1" outlineLevel="1">
      <c r="A364" s="18" t="str">
        <f>'Categories Report'!$A$7</f>
        <v>Category 2</v>
      </c>
      <c r="B364" s="18" t="s">
        <v>282</v>
      </c>
      <c r="C364" s="18">
        <v>0</v>
      </c>
      <c r="D364" s="18">
        <v>9.9081896988087905</v>
      </c>
    </row>
    <row r="365" spans="1:4" hidden="1" outlineLevel="1">
      <c r="A365" s="18" t="str">
        <f>'Categories Report'!$A$7</f>
        <v>Category 2</v>
      </c>
      <c r="B365" s="18" t="s">
        <v>253</v>
      </c>
      <c r="C365" s="18">
        <v>0</v>
      </c>
      <c r="D365" s="18">
        <v>3.78895909310486</v>
      </c>
    </row>
    <row r="366" spans="1:4" hidden="1" outlineLevel="1">
      <c r="A366" s="18" t="str">
        <f>'Categories Report'!$A$7</f>
        <v>Category 2</v>
      </c>
      <c r="B366" s="18" t="s">
        <v>253</v>
      </c>
      <c r="C366" s="18">
        <v>1</v>
      </c>
      <c r="D366" s="18">
        <v>19.901250099308498</v>
      </c>
    </row>
    <row r="367" spans="1:4" hidden="1" outlineLevel="1">
      <c r="A367" s="18" t="str">
        <f>'Categories Report'!$A$8</f>
        <v>Category 3</v>
      </c>
      <c r="B367" s="18" t="s">
        <v>1</v>
      </c>
      <c r="C367" s="18" t="s">
        <v>307</v>
      </c>
      <c r="D367" s="18">
        <v>6.8883894531437804</v>
      </c>
    </row>
    <row r="368" spans="1:4" hidden="1" outlineLevel="1">
      <c r="A368" s="18" t="str">
        <f>'Categories Report'!$A$8</f>
        <v>Category 3</v>
      </c>
      <c r="B368" s="18" t="s">
        <v>1</v>
      </c>
      <c r="C368" s="18" t="s">
        <v>308</v>
      </c>
      <c r="D368" s="18">
        <v>6.1391770425482202</v>
      </c>
    </row>
    <row r="369" spans="1:4" hidden="1" outlineLevel="1">
      <c r="A369" s="18" t="str">
        <f>'Categories Report'!$A$8</f>
        <v>Category 3</v>
      </c>
      <c r="B369" s="18" t="s">
        <v>1</v>
      </c>
      <c r="C369" s="18" t="s">
        <v>309</v>
      </c>
      <c r="D369" s="18">
        <v>3.75576846983778</v>
      </c>
    </row>
    <row r="370" spans="1:4" hidden="1" outlineLevel="1">
      <c r="A370" s="18" t="str">
        <f>'Categories Report'!$A$8</f>
        <v>Category 3</v>
      </c>
      <c r="B370" s="18" t="s">
        <v>1</v>
      </c>
      <c r="C370" s="18" t="s">
        <v>310</v>
      </c>
      <c r="D370" s="18">
        <v>1.0923104448860901</v>
      </c>
    </row>
    <row r="371" spans="1:4" hidden="1" outlineLevel="1">
      <c r="A371" s="18" t="str">
        <f>'Categories Report'!$A$8</f>
        <v>Category 3</v>
      </c>
      <c r="B371" s="18" t="s">
        <v>1</v>
      </c>
      <c r="C371" s="18" t="s">
        <v>311</v>
      </c>
      <c r="D371" s="18">
        <v>0.16041811750662399</v>
      </c>
    </row>
    <row r="372" spans="1:4" hidden="1" outlineLevel="1">
      <c r="A372" s="18" t="str">
        <f>'Categories Report'!$A$8</f>
        <v>Category 3</v>
      </c>
      <c r="B372" s="18" t="s">
        <v>249</v>
      </c>
      <c r="C372" s="18" t="s">
        <v>307</v>
      </c>
      <c r="D372" s="18">
        <v>6.5058140610952</v>
      </c>
    </row>
    <row r="373" spans="1:4" hidden="1" outlineLevel="1">
      <c r="A373" s="18" t="str">
        <f>'Categories Report'!$A$8</f>
        <v>Category 3</v>
      </c>
      <c r="B373" s="18" t="s">
        <v>249</v>
      </c>
      <c r="C373" s="18" t="s">
        <v>308</v>
      </c>
      <c r="D373" s="18">
        <v>8.2559465518903501</v>
      </c>
    </row>
    <row r="374" spans="1:4" hidden="1" outlineLevel="1">
      <c r="A374" s="18" t="str">
        <f>'Categories Report'!$A$8</f>
        <v>Category 3</v>
      </c>
      <c r="B374" s="18" t="s">
        <v>249</v>
      </c>
      <c r="C374" s="18" t="s">
        <v>309</v>
      </c>
      <c r="D374" s="18">
        <v>3.00748019996584</v>
      </c>
    </row>
    <row r="375" spans="1:4" hidden="1" outlineLevel="1">
      <c r="A375" s="18" t="str">
        <f>'Categories Report'!$A$8</f>
        <v>Category 3</v>
      </c>
      <c r="B375" s="18" t="s">
        <v>249</v>
      </c>
      <c r="C375" s="18" t="s">
        <v>310</v>
      </c>
      <c r="D375" s="18">
        <v>0.26160827742171899</v>
      </c>
    </row>
    <row r="376" spans="1:4" hidden="1" outlineLevel="1">
      <c r="A376" s="18" t="str">
        <f>'Categories Report'!$A$8</f>
        <v>Category 3</v>
      </c>
      <c r="B376" s="18" t="s">
        <v>249</v>
      </c>
      <c r="C376" s="18" t="s">
        <v>311</v>
      </c>
      <c r="D376" s="18">
        <v>5.21443754938069E-3</v>
      </c>
    </row>
    <row r="377" spans="1:4" hidden="1" outlineLevel="1">
      <c r="A377" s="18" t="str">
        <f>'Categories Report'!$A$8</f>
        <v>Category 3</v>
      </c>
      <c r="B377" s="18" t="s">
        <v>258</v>
      </c>
      <c r="C377" s="18">
        <v>6</v>
      </c>
      <c r="D377" s="18">
        <v>3.0087026095714</v>
      </c>
    </row>
    <row r="378" spans="1:4" hidden="1" outlineLevel="1">
      <c r="A378" s="18" t="str">
        <f>'Categories Report'!$A$8</f>
        <v>Category 3</v>
      </c>
      <c r="B378" s="18" t="s">
        <v>258</v>
      </c>
      <c r="C378" s="18">
        <v>0</v>
      </c>
      <c r="D378" s="18">
        <v>4</v>
      </c>
    </row>
    <row r="379" spans="1:4" hidden="1" outlineLevel="1">
      <c r="A379" s="18" t="str">
        <f>'Categories Report'!$A$8</f>
        <v>Category 3</v>
      </c>
      <c r="B379" s="18" t="s">
        <v>258</v>
      </c>
      <c r="C379" s="18">
        <v>4</v>
      </c>
      <c r="D379" s="18">
        <v>3</v>
      </c>
    </row>
    <row r="380" spans="1:4" hidden="1" outlineLevel="1">
      <c r="A380" s="18" t="str">
        <f>'Categories Report'!$A$8</f>
        <v>Category 3</v>
      </c>
      <c r="B380" s="18" t="s">
        <v>258</v>
      </c>
      <c r="C380" s="18">
        <v>10</v>
      </c>
      <c r="D380" s="18">
        <v>5.0273609183510901</v>
      </c>
    </row>
    <row r="381" spans="1:4" hidden="1" outlineLevel="1">
      <c r="A381" s="18" t="str">
        <f>'Categories Report'!$A$8</f>
        <v>Category 3</v>
      </c>
      <c r="B381" s="18" t="s">
        <v>258</v>
      </c>
      <c r="C381" s="18">
        <v>2</v>
      </c>
      <c r="D381" s="18">
        <v>3</v>
      </c>
    </row>
    <row r="382" spans="1:4" hidden="1" outlineLevel="1">
      <c r="A382" s="18" t="str">
        <f>'Categories Report'!$A$8</f>
        <v>Category 3</v>
      </c>
      <c r="B382" s="18" t="s">
        <v>256</v>
      </c>
      <c r="C382" s="18" t="s">
        <v>308</v>
      </c>
      <c r="D382" s="18">
        <v>4.1283524533218401</v>
      </c>
    </row>
    <row r="383" spans="1:4" hidden="1" outlineLevel="1">
      <c r="A383" s="18" t="str">
        <f>'Categories Report'!$A$8</f>
        <v>Category 3</v>
      </c>
      <c r="B383" s="18" t="s">
        <v>256</v>
      </c>
      <c r="C383" s="18" t="s">
        <v>309</v>
      </c>
      <c r="D383" s="18">
        <v>6.8905569274205103</v>
      </c>
    </row>
    <row r="384" spans="1:4" hidden="1" outlineLevel="1">
      <c r="A384" s="18" t="str">
        <f>'Categories Report'!$A$8</f>
        <v>Category 3</v>
      </c>
      <c r="B384" s="18" t="s">
        <v>256</v>
      </c>
      <c r="C384" s="18" t="s">
        <v>310</v>
      </c>
      <c r="D384" s="18">
        <v>5.2897892412073499</v>
      </c>
    </row>
    <row r="385" spans="1:4" hidden="1" outlineLevel="1">
      <c r="A385" s="18" t="str">
        <f>'Categories Report'!$A$8</f>
        <v>Category 3</v>
      </c>
      <c r="B385" s="18" t="s">
        <v>256</v>
      </c>
      <c r="C385" s="18" t="s">
        <v>311</v>
      </c>
      <c r="D385" s="18">
        <v>1.72736490597279</v>
      </c>
    </row>
    <row r="386" spans="1:4" hidden="1" outlineLevel="1">
      <c r="A386" s="18" t="str">
        <f>'Categories Report'!$A$8</f>
        <v>Category 3</v>
      </c>
      <c r="B386" s="18" t="s">
        <v>263</v>
      </c>
      <c r="C386" s="18">
        <v>0</v>
      </c>
      <c r="D386" s="18">
        <v>15.0107083585197</v>
      </c>
    </row>
    <row r="387" spans="1:4" hidden="1" outlineLevel="1">
      <c r="A387" s="18" t="str">
        <f>'Categories Report'!$A$8</f>
        <v>Category 3</v>
      </c>
      <c r="B387" s="18" t="s">
        <v>263</v>
      </c>
      <c r="C387" s="18">
        <v>1</v>
      </c>
      <c r="D387" s="18">
        <v>3.0253551694027898</v>
      </c>
    </row>
    <row r="388" spans="1:4" hidden="1" outlineLevel="1">
      <c r="A388" s="18" t="str">
        <f>'Categories Report'!$A$8</f>
        <v>Category 3</v>
      </c>
      <c r="B388" s="18" t="s">
        <v>260</v>
      </c>
      <c r="C388" s="18">
        <v>1</v>
      </c>
      <c r="D388" s="18">
        <v>5.0121768036493304</v>
      </c>
    </row>
    <row r="389" spans="1:4" hidden="1" outlineLevel="1">
      <c r="A389" s="18" t="str">
        <f>'Categories Report'!$A$8</f>
        <v>Category 3</v>
      </c>
      <c r="B389" s="18" t="s">
        <v>260</v>
      </c>
      <c r="C389" s="18">
        <v>0</v>
      </c>
      <c r="D389" s="18">
        <v>13.023886724273201</v>
      </c>
    </row>
    <row r="390" spans="1:4" hidden="1" outlineLevel="1">
      <c r="A390" s="18" t="str">
        <f>'Categories Report'!$A$8</f>
        <v>Category 3</v>
      </c>
      <c r="B390" s="18" t="s">
        <v>255</v>
      </c>
      <c r="C390" s="18">
        <v>0</v>
      </c>
      <c r="D390" s="18">
        <v>17.032589333844601</v>
      </c>
    </row>
    <row r="391" spans="1:4" hidden="1" outlineLevel="1">
      <c r="A391" s="18" t="str">
        <f>'Categories Report'!$A$8</f>
        <v>Category 3</v>
      </c>
      <c r="B391" s="18" t="s">
        <v>255</v>
      </c>
      <c r="C391" s="18">
        <v>1</v>
      </c>
      <c r="D391" s="18">
        <v>1.0034741940779299</v>
      </c>
    </row>
    <row r="392" spans="1:4" hidden="1" outlineLevel="1">
      <c r="A392" s="18" t="str">
        <f>'Categories Report'!$A$8</f>
        <v>Category 3</v>
      </c>
      <c r="B392" s="18" t="s">
        <v>262</v>
      </c>
      <c r="C392" s="18">
        <v>0</v>
      </c>
      <c r="D392" s="18">
        <v>15.0305835848963</v>
      </c>
    </row>
    <row r="393" spans="1:4" hidden="1" outlineLevel="1">
      <c r="A393" s="18" t="str">
        <f>'Categories Report'!$A$8</f>
        <v>Category 3</v>
      </c>
      <c r="B393" s="18" t="s">
        <v>262</v>
      </c>
      <c r="C393" s="18">
        <v>1</v>
      </c>
      <c r="D393" s="18">
        <v>3.0054799430262298</v>
      </c>
    </row>
    <row r="394" spans="1:4" hidden="1" outlineLevel="1">
      <c r="A394" s="18" t="str">
        <f>'Categories Report'!$A$8</f>
        <v>Category 3</v>
      </c>
      <c r="B394" s="18" t="s">
        <v>264</v>
      </c>
      <c r="C394" s="18">
        <v>1</v>
      </c>
      <c r="D394" s="18">
        <v>3.0238867242731602</v>
      </c>
    </row>
    <row r="395" spans="1:4" hidden="1" outlineLevel="1">
      <c r="A395" s="18" t="str">
        <f>'Categories Report'!$A$8</f>
        <v>Category 3</v>
      </c>
      <c r="B395" s="18" t="s">
        <v>264</v>
      </c>
      <c r="C395" s="18">
        <v>0</v>
      </c>
      <c r="D395" s="18">
        <v>15.0121768036493</v>
      </c>
    </row>
    <row r="396" spans="1:4" hidden="1" outlineLevel="1">
      <c r="A396" s="18" t="str">
        <f>'Categories Report'!$A$8</f>
        <v>Category 3</v>
      </c>
      <c r="B396" s="18" t="s">
        <v>270</v>
      </c>
      <c r="C396" s="18">
        <v>0</v>
      </c>
      <c r="D396" s="18">
        <v>10.021880975324899</v>
      </c>
    </row>
    <row r="397" spans="1:4" hidden="1" outlineLevel="1">
      <c r="A397" s="18" t="str">
        <f>'Categories Report'!$A$8</f>
        <v>Category 3</v>
      </c>
      <c r="B397" s="18" t="s">
        <v>270</v>
      </c>
      <c r="C397" s="18">
        <v>1</v>
      </c>
      <c r="D397" s="18">
        <v>8.0141825525976298</v>
      </c>
    </row>
    <row r="398" spans="1:4" hidden="1" outlineLevel="1">
      <c r="A398" s="18" t="str">
        <f>'Categories Report'!$A$8</f>
        <v>Category 3</v>
      </c>
      <c r="B398" s="18" t="s">
        <v>267</v>
      </c>
      <c r="C398" s="18">
        <v>0</v>
      </c>
      <c r="D398" s="18">
        <v>12</v>
      </c>
    </row>
    <row r="399" spans="1:4" hidden="1" outlineLevel="1">
      <c r="A399" s="18" t="str">
        <f>'Categories Report'!$A$8</f>
        <v>Category 3</v>
      </c>
      <c r="B399" s="18" t="s">
        <v>267</v>
      </c>
      <c r="C399" s="18">
        <v>1</v>
      </c>
      <c r="D399" s="18">
        <v>6.0360635279224901</v>
      </c>
    </row>
    <row r="400" spans="1:4" hidden="1" outlineLevel="1">
      <c r="A400" s="18" t="str">
        <f>'Categories Report'!$A$8</f>
        <v>Category 3</v>
      </c>
      <c r="B400" s="18" t="s">
        <v>280</v>
      </c>
      <c r="C400" s="18">
        <v>1</v>
      </c>
      <c r="D400" s="18">
        <v>9.0360635279224901</v>
      </c>
    </row>
    <row r="401" spans="1:4" hidden="1" outlineLevel="1">
      <c r="A401" s="18" t="str">
        <f>'Categories Report'!$A$8</f>
        <v>Category 3</v>
      </c>
      <c r="B401" s="18" t="s">
        <v>280</v>
      </c>
      <c r="C401" s="18">
        <v>0</v>
      </c>
      <c r="D401" s="18">
        <v>9</v>
      </c>
    </row>
    <row r="402" spans="1:4" hidden="1" outlineLevel="1">
      <c r="A402" s="18" t="str">
        <f>'Categories Report'!$A$8</f>
        <v>Category 3</v>
      </c>
      <c r="B402" s="18" t="s">
        <v>268</v>
      </c>
      <c r="C402" s="18">
        <v>1</v>
      </c>
      <c r="D402" s="18">
        <v>7.0360635279224901</v>
      </c>
    </row>
    <row r="403" spans="1:4" hidden="1" outlineLevel="1">
      <c r="A403" s="18" t="str">
        <f>'Categories Report'!$A$8</f>
        <v>Category 3</v>
      </c>
      <c r="B403" s="18" t="s">
        <v>268</v>
      </c>
      <c r="C403" s="18">
        <v>0</v>
      </c>
      <c r="D403" s="18">
        <v>11</v>
      </c>
    </row>
    <row r="404" spans="1:4" hidden="1" outlineLevel="1">
      <c r="A404" s="18" t="str">
        <f>'Categories Report'!$A$8</f>
        <v>Category 3</v>
      </c>
      <c r="B404" s="18" t="s">
        <v>272</v>
      </c>
      <c r="C404" s="18">
        <v>1</v>
      </c>
      <c r="D404" s="18">
        <v>9.0360635279224901</v>
      </c>
    </row>
    <row r="405" spans="1:4" hidden="1" outlineLevel="1">
      <c r="A405" s="18" t="str">
        <f>'Categories Report'!$A$8</f>
        <v>Category 3</v>
      </c>
      <c r="B405" s="18" t="s">
        <v>272</v>
      </c>
      <c r="C405" s="18">
        <v>0</v>
      </c>
      <c r="D405" s="18">
        <v>9</v>
      </c>
    </row>
    <row r="406" spans="1:4" hidden="1" outlineLevel="1">
      <c r="A406" s="18" t="str">
        <f>'Categories Report'!$A$8</f>
        <v>Category 3</v>
      </c>
      <c r="B406" s="18" t="s">
        <v>254</v>
      </c>
      <c r="C406" s="18">
        <v>0</v>
      </c>
      <c r="D406" s="18">
        <v>15.0325893338446</v>
      </c>
    </row>
    <row r="407" spans="1:4" hidden="1" outlineLevel="1">
      <c r="A407" s="18" t="str">
        <f>'Categories Report'!$A$8</f>
        <v>Category 3</v>
      </c>
      <c r="B407" s="18" t="s">
        <v>254</v>
      </c>
      <c r="C407" s="18">
        <v>1</v>
      </c>
      <c r="D407" s="18">
        <v>3.0034741940779299</v>
      </c>
    </row>
    <row r="408" spans="1:4" hidden="1" outlineLevel="1">
      <c r="A408" s="18" t="str">
        <f>'Categories Report'!$A$8</f>
        <v>Category 3</v>
      </c>
      <c r="B408" s="18" t="s">
        <v>251</v>
      </c>
      <c r="C408" s="18">
        <v>0</v>
      </c>
      <c r="D408" s="18">
        <v>13.0325893338446</v>
      </c>
    </row>
    <row r="409" spans="1:4" hidden="1" outlineLevel="1">
      <c r="A409" s="18" t="str">
        <f>'Categories Report'!$A$8</f>
        <v>Category 3</v>
      </c>
      <c r="B409" s="18" t="s">
        <v>251</v>
      </c>
      <c r="C409" s="18">
        <v>1</v>
      </c>
      <c r="D409" s="18">
        <v>5.0034741940779304</v>
      </c>
    </row>
    <row r="410" spans="1:4" hidden="1" outlineLevel="1">
      <c r="A410" s="18" t="str">
        <f>'Categories Report'!$A$8</f>
        <v>Category 3</v>
      </c>
      <c r="B410" s="18" t="s">
        <v>269</v>
      </c>
      <c r="C410" s="18">
        <v>1</v>
      </c>
      <c r="D410" s="18">
        <v>11.0121768036493</v>
      </c>
    </row>
    <row r="411" spans="1:4" hidden="1" outlineLevel="1">
      <c r="A411" s="18" t="str">
        <f>'Categories Report'!$A$8</f>
        <v>Category 3</v>
      </c>
      <c r="B411" s="18" t="s">
        <v>269</v>
      </c>
      <c r="C411" s="18">
        <v>0</v>
      </c>
      <c r="D411" s="18">
        <v>7.0238867242731597</v>
      </c>
    </row>
    <row r="412" spans="1:4" hidden="1" outlineLevel="1">
      <c r="A412" s="18" t="str">
        <f>'Categories Report'!$A$8</f>
        <v>Category 3</v>
      </c>
      <c r="B412" s="18" t="s">
        <v>274</v>
      </c>
      <c r="C412" s="18">
        <v>1</v>
      </c>
      <c r="D412" s="18">
        <v>13.036063527922501</v>
      </c>
    </row>
    <row r="413" spans="1:4" hidden="1" outlineLevel="1">
      <c r="A413" s="18" t="str">
        <f>'Categories Report'!$A$8</f>
        <v>Category 3</v>
      </c>
      <c r="B413" s="18" t="s">
        <v>274</v>
      </c>
      <c r="C413" s="18">
        <v>0</v>
      </c>
      <c r="D413" s="18">
        <v>5</v>
      </c>
    </row>
    <row r="414" spans="1:4" hidden="1" outlineLevel="1">
      <c r="A414" s="18" t="str">
        <f>'Categories Report'!$A$8</f>
        <v>Category 3</v>
      </c>
      <c r="B414" s="18" t="s">
        <v>279</v>
      </c>
      <c r="C414" s="18">
        <v>1</v>
      </c>
      <c r="D414" s="18">
        <v>14.036063527922501</v>
      </c>
    </row>
    <row r="415" spans="1:4" hidden="1" outlineLevel="1">
      <c r="A415" s="18" t="str">
        <f>'Categories Report'!$A$8</f>
        <v>Category 3</v>
      </c>
      <c r="B415" s="18" t="s">
        <v>279</v>
      </c>
      <c r="C415" s="18">
        <v>0</v>
      </c>
      <c r="D415" s="18">
        <v>4</v>
      </c>
    </row>
    <row r="416" spans="1:4" hidden="1" outlineLevel="1">
      <c r="A416" s="18" t="str">
        <f>'Categories Report'!$A$8</f>
        <v>Category 3</v>
      </c>
      <c r="B416" s="18" t="s">
        <v>276</v>
      </c>
      <c r="C416" s="18">
        <v>1</v>
      </c>
      <c r="D416" s="18">
        <v>10.0340577789742</v>
      </c>
    </row>
    <row r="417" spans="1:4" hidden="1" outlineLevel="1">
      <c r="A417" s="18" t="str">
        <f>'Categories Report'!$A$8</f>
        <v>Category 3</v>
      </c>
      <c r="B417" s="18" t="s">
        <v>276</v>
      </c>
      <c r="C417" s="18">
        <v>0</v>
      </c>
      <c r="D417" s="18">
        <v>8.0020057489482994</v>
      </c>
    </row>
    <row r="418" spans="1:4" hidden="1" outlineLevel="1">
      <c r="A418" s="18" t="str">
        <f>'Categories Report'!$A$8</f>
        <v>Category 3</v>
      </c>
      <c r="B418" s="18" t="s">
        <v>278</v>
      </c>
      <c r="C418" s="18">
        <v>1</v>
      </c>
      <c r="D418" s="18">
        <v>10.036063527922501</v>
      </c>
    </row>
    <row r="419" spans="1:4" hidden="1" outlineLevel="1">
      <c r="A419" s="18" t="str">
        <f>'Categories Report'!$A$8</f>
        <v>Category 3</v>
      </c>
      <c r="B419" s="18" t="s">
        <v>278</v>
      </c>
      <c r="C419" s="18">
        <v>0</v>
      </c>
      <c r="D419" s="18">
        <v>8</v>
      </c>
    </row>
    <row r="420" spans="1:4" hidden="1" outlineLevel="1">
      <c r="A420" s="18" t="str">
        <f>'Categories Report'!$A$8</f>
        <v>Category 3</v>
      </c>
      <c r="B420" s="18" t="s">
        <v>271</v>
      </c>
      <c r="C420" s="18">
        <v>0</v>
      </c>
      <c r="D420" s="18">
        <v>8.0107083585197003</v>
      </c>
    </row>
    <row r="421" spans="1:4" hidden="1" outlineLevel="1">
      <c r="A421" s="18" t="str">
        <f>'Categories Report'!$A$8</f>
        <v>Category 3</v>
      </c>
      <c r="B421" s="18" t="s">
        <v>271</v>
      </c>
      <c r="C421" s="18">
        <v>1</v>
      </c>
      <c r="D421" s="18">
        <v>10.0253551694028</v>
      </c>
    </row>
    <row r="422" spans="1:4" hidden="1" outlineLevel="1">
      <c r="A422" s="18" t="str">
        <f>'Categories Report'!$A$8</f>
        <v>Category 3</v>
      </c>
      <c r="B422" s="18" t="s">
        <v>261</v>
      </c>
      <c r="C422" s="18">
        <v>0</v>
      </c>
      <c r="D422" s="18">
        <v>15.0107083585197</v>
      </c>
    </row>
    <row r="423" spans="1:4" hidden="1" outlineLevel="1">
      <c r="A423" s="18" t="str">
        <f>'Categories Report'!$A$8</f>
        <v>Category 3</v>
      </c>
      <c r="B423" s="18" t="s">
        <v>261</v>
      </c>
      <c r="C423" s="18">
        <v>1</v>
      </c>
      <c r="D423" s="18">
        <v>3.0253551694027898</v>
      </c>
    </row>
    <row r="424" spans="1:4" hidden="1" outlineLevel="1">
      <c r="A424" s="18" t="str">
        <f>'Categories Report'!$A$8</f>
        <v>Category 3</v>
      </c>
      <c r="B424" s="18" t="s">
        <v>275</v>
      </c>
      <c r="C424" s="18">
        <v>1</v>
      </c>
      <c r="D424" s="18">
        <v>9.0360635279224901</v>
      </c>
    </row>
    <row r="425" spans="1:4" hidden="1" outlineLevel="1">
      <c r="A425" s="18" t="str">
        <f>'Categories Report'!$A$8</f>
        <v>Category 3</v>
      </c>
      <c r="B425" s="18" t="s">
        <v>275</v>
      </c>
      <c r="C425" s="18">
        <v>0</v>
      </c>
      <c r="D425" s="18">
        <v>9</v>
      </c>
    </row>
    <row r="426" spans="1:4" hidden="1" outlineLevel="1">
      <c r="A426" s="18" t="str">
        <f>'Categories Report'!$A$8</f>
        <v>Category 3</v>
      </c>
      <c r="B426" s="18" t="s">
        <v>281</v>
      </c>
      <c r="C426" s="18">
        <v>1</v>
      </c>
      <c r="D426" s="18">
        <v>15.0340577789742</v>
      </c>
    </row>
    <row r="427" spans="1:4" hidden="1" outlineLevel="1">
      <c r="A427" s="18" t="str">
        <f>'Categories Report'!$A$8</f>
        <v>Category 3</v>
      </c>
      <c r="B427" s="18" t="s">
        <v>281</v>
      </c>
      <c r="C427" s="18">
        <v>0</v>
      </c>
      <c r="D427" s="18">
        <v>3.0020057489482999</v>
      </c>
    </row>
    <row r="428" spans="1:4" hidden="1" outlineLevel="1">
      <c r="A428" s="18" t="str">
        <f>'Categories Report'!$A$8</f>
        <v>Category 3</v>
      </c>
      <c r="B428" s="18" t="s">
        <v>290</v>
      </c>
      <c r="C428" s="18">
        <v>1</v>
      </c>
      <c r="D428" s="18">
        <v>13.036063527922501</v>
      </c>
    </row>
    <row r="429" spans="1:4" hidden="1" outlineLevel="1">
      <c r="A429" s="18" t="str">
        <f>'Categories Report'!$A$8</f>
        <v>Category 3</v>
      </c>
      <c r="B429" s="18" t="s">
        <v>290</v>
      </c>
      <c r="C429" s="18">
        <v>0</v>
      </c>
      <c r="D429" s="18">
        <v>5</v>
      </c>
    </row>
    <row r="430" spans="1:4" hidden="1" outlineLevel="1">
      <c r="A430" s="18" t="str">
        <f>'Categories Report'!$A$8</f>
        <v>Category 3</v>
      </c>
      <c r="B430" s="18" t="s">
        <v>294</v>
      </c>
      <c r="C430" s="18">
        <v>1</v>
      </c>
      <c r="D430" s="18">
        <v>15.036063527922501</v>
      </c>
    </row>
    <row r="431" spans="1:4" hidden="1" outlineLevel="1">
      <c r="A431" s="18" t="str">
        <f>'Categories Report'!$A$8</f>
        <v>Category 3</v>
      </c>
      <c r="B431" s="18" t="s">
        <v>294</v>
      </c>
      <c r="C431" s="18">
        <v>0</v>
      </c>
      <c r="D431" s="18">
        <v>3</v>
      </c>
    </row>
    <row r="432" spans="1:4" hidden="1" outlineLevel="1">
      <c r="A432" s="18" t="str">
        <f>'Categories Report'!$A$8</f>
        <v>Category 3</v>
      </c>
      <c r="B432" s="18" t="s">
        <v>277</v>
      </c>
      <c r="C432" s="18">
        <v>1</v>
      </c>
      <c r="D432" s="18">
        <v>13.036063527922501</v>
      </c>
    </row>
    <row r="433" spans="1:4" hidden="1" outlineLevel="1">
      <c r="A433" s="18" t="str">
        <f>'Categories Report'!$A$8</f>
        <v>Category 3</v>
      </c>
      <c r="B433" s="18" t="s">
        <v>277</v>
      </c>
      <c r="C433" s="18">
        <v>0</v>
      </c>
      <c r="D433" s="18">
        <v>5</v>
      </c>
    </row>
    <row r="434" spans="1:4" hidden="1" outlineLevel="1">
      <c r="A434" s="18" t="str">
        <f>'Categories Report'!$A$8</f>
        <v>Category 3</v>
      </c>
      <c r="B434" s="18" t="s">
        <v>265</v>
      </c>
      <c r="C434" s="18">
        <v>0</v>
      </c>
      <c r="D434" s="18">
        <v>15.008702609571399</v>
      </c>
    </row>
    <row r="435" spans="1:4" hidden="1" outlineLevel="1">
      <c r="A435" s="18" t="str">
        <f>'Categories Report'!$A$8</f>
        <v>Category 3</v>
      </c>
      <c r="B435" s="18" t="s">
        <v>265</v>
      </c>
      <c r="C435" s="18">
        <v>1</v>
      </c>
      <c r="D435" s="18">
        <v>3.0273609183510901</v>
      </c>
    </row>
    <row r="436" spans="1:4" hidden="1" outlineLevel="1">
      <c r="A436" s="18" t="str">
        <f>'Categories Report'!$A$8</f>
        <v>Category 3</v>
      </c>
      <c r="B436" s="18" t="s">
        <v>273</v>
      </c>
      <c r="C436" s="18">
        <v>1</v>
      </c>
      <c r="D436" s="18">
        <v>11.0340577789742</v>
      </c>
    </row>
    <row r="437" spans="1:4" hidden="1" outlineLevel="1">
      <c r="A437" s="18" t="str">
        <f>'Categories Report'!$A$8</f>
        <v>Category 3</v>
      </c>
      <c r="B437" s="18" t="s">
        <v>273</v>
      </c>
      <c r="C437" s="18">
        <v>0</v>
      </c>
      <c r="D437" s="18">
        <v>7.0020057489483003</v>
      </c>
    </row>
    <row r="438" spans="1:4" hidden="1" outlineLevel="1">
      <c r="A438" s="18" t="str">
        <f>'Categories Report'!$A$8</f>
        <v>Category 3</v>
      </c>
      <c r="B438" s="18" t="s">
        <v>312</v>
      </c>
      <c r="C438" s="18">
        <v>0</v>
      </c>
      <c r="D438" s="18">
        <v>4</v>
      </c>
    </row>
    <row r="439" spans="1:4" hidden="1" outlineLevel="1">
      <c r="A439" s="18" t="str">
        <f>'Categories Report'!$A$8</f>
        <v>Category 3</v>
      </c>
      <c r="B439" s="18" t="s">
        <v>312</v>
      </c>
      <c r="C439" s="18">
        <v>1</v>
      </c>
      <c r="D439" s="18">
        <v>14.036063527922501</v>
      </c>
    </row>
    <row r="440" spans="1:4" hidden="1" outlineLevel="1">
      <c r="A440" s="18" t="str">
        <f>'Categories Report'!$A$8</f>
        <v>Category 3</v>
      </c>
      <c r="B440" s="18" t="s">
        <v>266</v>
      </c>
      <c r="C440" s="18">
        <v>0</v>
      </c>
      <c r="D440" s="18">
        <v>16.030583584896299</v>
      </c>
    </row>
    <row r="441" spans="1:4" hidden="1" outlineLevel="1">
      <c r="A441" s="18" t="str">
        <f>'Categories Report'!$A$8</f>
        <v>Category 3</v>
      </c>
      <c r="B441" s="18" t="s">
        <v>266</v>
      </c>
      <c r="C441" s="18">
        <v>1</v>
      </c>
      <c r="D441" s="18">
        <v>2.0054799430262298</v>
      </c>
    </row>
    <row r="442" spans="1:4" hidden="1" outlineLevel="1">
      <c r="A442" s="18" t="str">
        <f>'Categories Report'!$A$8</f>
        <v>Category 3</v>
      </c>
      <c r="B442" s="18" t="s">
        <v>282</v>
      </c>
      <c r="C442" s="18">
        <v>1</v>
      </c>
      <c r="D442" s="18">
        <v>14.0340577789742</v>
      </c>
    </row>
    <row r="443" spans="1:4" hidden="1" outlineLevel="1">
      <c r="A443" s="18" t="str">
        <f>'Categories Report'!$A$8</f>
        <v>Category 3</v>
      </c>
      <c r="B443" s="18" t="s">
        <v>282</v>
      </c>
      <c r="C443" s="18">
        <v>0</v>
      </c>
      <c r="D443" s="18">
        <v>4.0020057489483003</v>
      </c>
    </row>
    <row r="444" spans="1:4" hidden="1" outlineLevel="1">
      <c r="A444" s="18" t="str">
        <f>'Categories Report'!$A$8</f>
        <v>Category 3</v>
      </c>
      <c r="B444" s="18" t="s">
        <v>253</v>
      </c>
      <c r="C444" s="18">
        <v>0</v>
      </c>
      <c r="D444" s="18">
        <v>15.0325893338446</v>
      </c>
    </row>
    <row r="445" spans="1:4" hidden="1" outlineLevel="1">
      <c r="A445" s="18" t="str">
        <f>'Categories Report'!$A$8</f>
        <v>Category 3</v>
      </c>
      <c r="B445" s="18" t="s">
        <v>253</v>
      </c>
      <c r="C445" s="18">
        <v>1</v>
      </c>
      <c r="D445" s="18">
        <v>3.0034741940779299</v>
      </c>
    </row>
    <row r="446" spans="1:4" hidden="1" outlineLevel="1">
      <c r="A446" s="18" t="str">
        <f>'Categories Report'!$A$9</f>
        <v>Category 4</v>
      </c>
      <c r="B446" s="18" t="s">
        <v>1</v>
      </c>
      <c r="C446" s="18" t="s">
        <v>307</v>
      </c>
      <c r="D446" s="18">
        <v>7.0668859843571497</v>
      </c>
    </row>
    <row r="447" spans="1:4" hidden="1" outlineLevel="1">
      <c r="A447" s="18" t="str">
        <f>'Categories Report'!$A$9</f>
        <v>Category 4</v>
      </c>
      <c r="B447" s="18" t="s">
        <v>1</v>
      </c>
      <c r="C447" s="18" t="s">
        <v>308</v>
      </c>
      <c r="D447" s="22">
        <v>4.0999047245531601E-6</v>
      </c>
    </row>
    <row r="448" spans="1:4" hidden="1" outlineLevel="1">
      <c r="A448" s="18" t="str">
        <f>'Categories Report'!$A$9</f>
        <v>Category 4</v>
      </c>
      <c r="B448" s="18" t="s">
        <v>249</v>
      </c>
      <c r="C448" s="18" t="s">
        <v>307</v>
      </c>
      <c r="D448" s="22">
        <v>4.6537505554499499E-11</v>
      </c>
    </row>
    <row r="449" spans="1:4" hidden="1" outlineLevel="1">
      <c r="A449" s="18" t="str">
        <f>'Categories Report'!$A$9</f>
        <v>Category 4</v>
      </c>
      <c r="B449" s="18" t="s">
        <v>249</v>
      </c>
      <c r="C449" s="18" t="s">
        <v>308</v>
      </c>
      <c r="D449" s="18">
        <v>3.4319957067586602E-4</v>
      </c>
    </row>
    <row r="450" spans="1:4" hidden="1" outlineLevel="1">
      <c r="A450" s="18" t="str">
        <f>'Categories Report'!$A$9</f>
        <v>Category 4</v>
      </c>
      <c r="B450" s="18" t="s">
        <v>249</v>
      </c>
      <c r="C450" s="18" t="s">
        <v>309</v>
      </c>
      <c r="D450" s="18">
        <v>1.0727211015331799</v>
      </c>
    </row>
    <row r="451" spans="1:4" hidden="1" outlineLevel="1">
      <c r="A451" s="18" t="str">
        <f>'Categories Report'!$A$9</f>
        <v>Category 4</v>
      </c>
      <c r="B451" s="18" t="s">
        <v>249</v>
      </c>
      <c r="C451" s="18" t="s">
        <v>310</v>
      </c>
      <c r="D451" s="18">
        <v>5.7617174071953299</v>
      </c>
    </row>
    <row r="452" spans="1:4" hidden="1" outlineLevel="1">
      <c r="A452" s="18" t="str">
        <f>'Categories Report'!$A$9</f>
        <v>Category 4</v>
      </c>
      <c r="B452" s="18" t="s">
        <v>249</v>
      </c>
      <c r="C452" s="18" t="s">
        <v>311</v>
      </c>
      <c r="D452" s="18">
        <v>0.23210837591615099</v>
      </c>
    </row>
    <row r="453" spans="1:4" hidden="1" outlineLevel="1">
      <c r="A453" s="18" t="str">
        <f>'Categories Report'!$A$9</f>
        <v>Category 4</v>
      </c>
      <c r="B453" s="18" t="s">
        <v>258</v>
      </c>
      <c r="C453" s="18">
        <v>6</v>
      </c>
      <c r="D453" s="18">
        <v>2.09352628179554</v>
      </c>
    </row>
    <row r="454" spans="1:4" hidden="1" outlineLevel="1">
      <c r="A454" s="18" t="str">
        <f>'Categories Report'!$A$9</f>
        <v>Category 4</v>
      </c>
      <c r="B454" s="18" t="s">
        <v>258</v>
      </c>
      <c r="C454" s="18">
        <v>10</v>
      </c>
      <c r="D454" s="18">
        <v>4.9733638024663298</v>
      </c>
    </row>
    <row r="455" spans="1:4" hidden="1" outlineLevel="1">
      <c r="A455" s="18" t="str">
        <f>'Categories Report'!$A$9</f>
        <v>Category 4</v>
      </c>
      <c r="B455" s="18" t="s">
        <v>256</v>
      </c>
      <c r="C455" s="18" t="s">
        <v>308</v>
      </c>
      <c r="D455" s="22">
        <v>3.0330865033374398E-6</v>
      </c>
    </row>
    <row r="456" spans="1:4" hidden="1" outlineLevel="1">
      <c r="A456" s="18" t="str">
        <f>'Categories Report'!$A$9</f>
        <v>Category 4</v>
      </c>
      <c r="B456" s="18" t="s">
        <v>256</v>
      </c>
      <c r="C456" s="18" t="s">
        <v>309</v>
      </c>
      <c r="D456" s="18">
        <v>2.43761967961992E-2</v>
      </c>
    </row>
    <row r="457" spans="1:4" hidden="1" outlineLevel="1">
      <c r="A457" s="18" t="str">
        <f>'Categories Report'!$A$9</f>
        <v>Category 4</v>
      </c>
      <c r="B457" s="18" t="s">
        <v>256</v>
      </c>
      <c r="C457" s="18" t="s">
        <v>310</v>
      </c>
      <c r="D457" s="18">
        <v>2.2017421746492198</v>
      </c>
    </row>
    <row r="458" spans="1:4" hidden="1" outlineLevel="1">
      <c r="A458" s="18" t="str">
        <f>'Categories Report'!$A$9</f>
        <v>Category 4</v>
      </c>
      <c r="B458" s="18" t="s">
        <v>256</v>
      </c>
      <c r="C458" s="18" t="s">
        <v>311</v>
      </c>
      <c r="D458" s="18">
        <v>4.8407686797299503</v>
      </c>
    </row>
    <row r="459" spans="1:4" hidden="1" outlineLevel="1">
      <c r="A459" s="18" t="str">
        <f>'Categories Report'!$A$9</f>
        <v>Category 4</v>
      </c>
      <c r="B459" s="18" t="s">
        <v>263</v>
      </c>
      <c r="C459" s="18">
        <v>1</v>
      </c>
      <c r="D459" s="18">
        <v>7.0668900842618703</v>
      </c>
    </row>
    <row r="460" spans="1:4" hidden="1" outlineLevel="1">
      <c r="A460" s="18" t="str">
        <f>'Categories Report'!$A$9</f>
        <v>Category 4</v>
      </c>
      <c r="B460" s="18" t="s">
        <v>260</v>
      </c>
      <c r="C460" s="18">
        <v>1</v>
      </c>
      <c r="D460" s="18">
        <v>4.0811454253514299</v>
      </c>
    </row>
    <row r="461" spans="1:4" hidden="1" outlineLevel="1">
      <c r="A461" s="18" t="str">
        <f>'Categories Report'!$A$9</f>
        <v>Category 4</v>
      </c>
      <c r="B461" s="18" t="s">
        <v>260</v>
      </c>
      <c r="C461" s="18">
        <v>0</v>
      </c>
      <c r="D461" s="18">
        <v>2.9857446589104399</v>
      </c>
    </row>
    <row r="462" spans="1:4" hidden="1" outlineLevel="1">
      <c r="A462" s="18" t="str">
        <f>'Categories Report'!$A$9</f>
        <v>Category 4</v>
      </c>
      <c r="B462" s="18" t="s">
        <v>255</v>
      </c>
      <c r="C462" s="18">
        <v>0</v>
      </c>
      <c r="D462" s="18">
        <v>1.0049265152456399</v>
      </c>
    </row>
    <row r="463" spans="1:4" hidden="1" outlineLevel="1">
      <c r="A463" s="18" t="str">
        <f>'Categories Report'!$A$9</f>
        <v>Category 4</v>
      </c>
      <c r="B463" s="18" t="s">
        <v>255</v>
      </c>
      <c r="C463" s="18">
        <v>1</v>
      </c>
      <c r="D463" s="18">
        <v>6.0619635690162301</v>
      </c>
    </row>
    <row r="464" spans="1:4" hidden="1" outlineLevel="1">
      <c r="A464" s="18" t="str">
        <f>'Categories Report'!$A$9</f>
        <v>Category 4</v>
      </c>
      <c r="B464" s="18" t="s">
        <v>262</v>
      </c>
      <c r="C464" s="18">
        <v>0</v>
      </c>
      <c r="D464" s="18">
        <v>1.4178724546781801E-2</v>
      </c>
    </row>
    <row r="465" spans="1:4" hidden="1" outlineLevel="1">
      <c r="A465" s="18" t="str">
        <f>'Categories Report'!$A$9</f>
        <v>Category 4</v>
      </c>
      <c r="B465" s="18" t="s">
        <v>262</v>
      </c>
      <c r="C465" s="18">
        <v>1</v>
      </c>
      <c r="D465" s="18">
        <v>7.0527113597150901</v>
      </c>
    </row>
    <row r="466" spans="1:4" hidden="1" outlineLevel="1">
      <c r="A466" s="18" t="str">
        <f>'Categories Report'!$A$9</f>
        <v>Category 4</v>
      </c>
      <c r="B466" s="18" t="s">
        <v>264</v>
      </c>
      <c r="C466" s="18">
        <v>1</v>
      </c>
      <c r="D466" s="18">
        <v>4.9473133442163402</v>
      </c>
    </row>
    <row r="467" spans="1:4" hidden="1" outlineLevel="1">
      <c r="A467" s="18" t="str">
        <f>'Categories Report'!$A$9</f>
        <v>Category 4</v>
      </c>
      <c r="B467" s="18" t="s">
        <v>264</v>
      </c>
      <c r="C467" s="18">
        <v>0</v>
      </c>
      <c r="D467" s="18">
        <v>2.1195767400455301</v>
      </c>
    </row>
    <row r="468" spans="1:4" hidden="1" outlineLevel="1">
      <c r="A468" s="18" t="str">
        <f>'Categories Report'!$A$9</f>
        <v>Category 4</v>
      </c>
      <c r="B468" s="18" t="s">
        <v>270</v>
      </c>
      <c r="C468" s="18">
        <v>1</v>
      </c>
      <c r="D468" s="18">
        <v>7.0668900842618703</v>
      </c>
    </row>
    <row r="469" spans="1:4" hidden="1" outlineLevel="1">
      <c r="A469" s="18" t="str">
        <f>'Categories Report'!$A$9</f>
        <v>Category 4</v>
      </c>
      <c r="B469" s="18" t="s">
        <v>267</v>
      </c>
      <c r="C469" s="18">
        <v>1</v>
      </c>
      <c r="D469" s="18">
        <v>7.0668900842618703</v>
      </c>
    </row>
    <row r="470" spans="1:4" hidden="1" outlineLevel="1">
      <c r="A470" s="18" t="str">
        <f>'Categories Report'!$A$9</f>
        <v>Category 4</v>
      </c>
      <c r="B470" s="18" t="s">
        <v>280</v>
      </c>
      <c r="C470" s="18">
        <v>1</v>
      </c>
      <c r="D470" s="18">
        <v>7.0668900842618703</v>
      </c>
    </row>
    <row r="471" spans="1:4" hidden="1" outlineLevel="1">
      <c r="A471" s="18" t="str">
        <f>'Categories Report'!$A$9</f>
        <v>Category 4</v>
      </c>
      <c r="B471" s="18" t="s">
        <v>268</v>
      </c>
      <c r="C471" s="18">
        <v>1</v>
      </c>
      <c r="D471" s="18">
        <v>7.0668900842618703</v>
      </c>
    </row>
    <row r="472" spans="1:4" hidden="1" outlineLevel="1">
      <c r="A472" s="18" t="str">
        <f>'Categories Report'!$A$9</f>
        <v>Category 4</v>
      </c>
      <c r="B472" s="18" t="s">
        <v>272</v>
      </c>
      <c r="C472" s="18">
        <v>1</v>
      </c>
      <c r="D472" s="18">
        <v>5.9922051450675999</v>
      </c>
    </row>
    <row r="473" spans="1:4" hidden="1" outlineLevel="1">
      <c r="A473" s="18" t="str">
        <f>'Categories Report'!$A$9</f>
        <v>Category 4</v>
      </c>
      <c r="B473" s="18" t="s">
        <v>272</v>
      </c>
      <c r="C473" s="18">
        <v>0</v>
      </c>
      <c r="D473" s="18">
        <v>1.0746849391942701</v>
      </c>
    </row>
    <row r="474" spans="1:4" hidden="1" outlineLevel="1">
      <c r="A474" s="18" t="str">
        <f>'Categories Report'!$A$9</f>
        <v>Category 4</v>
      </c>
      <c r="B474" s="18" t="s">
        <v>254</v>
      </c>
      <c r="C474" s="18">
        <v>0</v>
      </c>
      <c r="D474" s="18">
        <v>3.9266155216048002</v>
      </c>
    </row>
    <row r="475" spans="1:4" hidden="1" outlineLevel="1">
      <c r="A475" s="18" t="str">
        <f>'Categories Report'!$A$9</f>
        <v>Category 4</v>
      </c>
      <c r="B475" s="18" t="s">
        <v>254</v>
      </c>
      <c r="C475" s="18">
        <v>1</v>
      </c>
      <c r="D475" s="18">
        <v>3.1402745626570701</v>
      </c>
    </row>
    <row r="476" spans="1:4" hidden="1" outlineLevel="1">
      <c r="A476" s="18" t="str">
        <f>'Categories Report'!$A$9</f>
        <v>Category 4</v>
      </c>
      <c r="B476" s="18" t="s">
        <v>251</v>
      </c>
      <c r="C476" s="18">
        <v>0</v>
      </c>
      <c r="D476" s="18">
        <v>5.9360613594484697</v>
      </c>
    </row>
    <row r="477" spans="1:4" hidden="1" outlineLevel="1">
      <c r="A477" s="18" t="str">
        <f>'Categories Report'!$A$9</f>
        <v>Category 4</v>
      </c>
      <c r="B477" s="18" t="s">
        <v>251</v>
      </c>
      <c r="C477" s="18">
        <v>1</v>
      </c>
      <c r="D477" s="18">
        <v>1.1308287248133999</v>
      </c>
    </row>
    <row r="478" spans="1:4" hidden="1" outlineLevel="1">
      <c r="A478" s="18" t="str">
        <f>'Categories Report'!$A$9</f>
        <v>Category 4</v>
      </c>
      <c r="B478" s="18" t="s">
        <v>269</v>
      </c>
      <c r="C478" s="18">
        <v>1</v>
      </c>
      <c r="D478" s="18">
        <v>4.0937102303232802</v>
      </c>
    </row>
    <row r="479" spans="1:4" hidden="1" outlineLevel="1">
      <c r="A479" s="18" t="str">
        <f>'Categories Report'!$A$9</f>
        <v>Category 4</v>
      </c>
      <c r="B479" s="18" t="s">
        <v>269</v>
      </c>
      <c r="C479" s="18">
        <v>0</v>
      </c>
      <c r="D479" s="18">
        <v>2.9731798539385901</v>
      </c>
    </row>
    <row r="480" spans="1:4" hidden="1" outlineLevel="1">
      <c r="A480" s="18" t="str">
        <f>'Categories Report'!$A$9</f>
        <v>Category 4</v>
      </c>
      <c r="B480" s="18" t="s">
        <v>274</v>
      </c>
      <c r="C480" s="18">
        <v>1</v>
      </c>
      <c r="D480" s="18">
        <v>6.0669124255979403</v>
      </c>
    </row>
    <row r="481" spans="1:4" hidden="1" outlineLevel="1">
      <c r="A481" s="18" t="str">
        <f>'Categories Report'!$A$9</f>
        <v>Category 4</v>
      </c>
      <c r="B481" s="18" t="s">
        <v>274</v>
      </c>
      <c r="C481" s="18">
        <v>0</v>
      </c>
      <c r="D481" s="18">
        <v>0.99997765866392896</v>
      </c>
    </row>
    <row r="482" spans="1:4" hidden="1" outlineLevel="1">
      <c r="A482" s="18" t="str">
        <f>'Categories Report'!$A$9</f>
        <v>Category 4</v>
      </c>
      <c r="B482" s="18" t="s">
        <v>279</v>
      </c>
      <c r="C482" s="18">
        <v>1</v>
      </c>
      <c r="D482" s="18">
        <v>6.0841983601455203</v>
      </c>
    </row>
    <row r="483" spans="1:4" hidden="1" outlineLevel="1">
      <c r="A483" s="18" t="str">
        <f>'Categories Report'!$A$9</f>
        <v>Category 4</v>
      </c>
      <c r="B483" s="18" t="s">
        <v>279</v>
      </c>
      <c r="C483" s="18">
        <v>0</v>
      </c>
      <c r="D483" s="18">
        <v>0.98269172411635297</v>
      </c>
    </row>
    <row r="484" spans="1:4" hidden="1" outlineLevel="1">
      <c r="A484" s="18" t="str">
        <f>'Categories Report'!$A$9</f>
        <v>Category 4</v>
      </c>
      <c r="B484" s="18" t="s">
        <v>276</v>
      </c>
      <c r="C484" s="18">
        <v>1</v>
      </c>
      <c r="D484" s="18">
        <v>7.0668900842618703</v>
      </c>
    </row>
    <row r="485" spans="1:4" hidden="1" outlineLevel="1">
      <c r="A485" s="18" t="str">
        <f>'Categories Report'!$A$9</f>
        <v>Category 4</v>
      </c>
      <c r="B485" s="18" t="s">
        <v>278</v>
      </c>
      <c r="C485" s="18">
        <v>1</v>
      </c>
      <c r="D485" s="18">
        <v>7.0666964557193399</v>
      </c>
    </row>
    <row r="486" spans="1:4" hidden="1" outlineLevel="1">
      <c r="A486" s="18" t="str">
        <f>'Categories Report'!$A$9</f>
        <v>Category 4</v>
      </c>
      <c r="B486" s="18" t="s">
        <v>278</v>
      </c>
      <c r="C486" s="18">
        <v>0</v>
      </c>
      <c r="D486" s="18">
        <v>1.93628542525633E-4</v>
      </c>
    </row>
    <row r="487" spans="1:4" hidden="1" outlineLevel="1">
      <c r="A487" s="18" t="str">
        <f>'Categories Report'!$A$9</f>
        <v>Category 4</v>
      </c>
      <c r="B487" s="18" t="s">
        <v>271</v>
      </c>
      <c r="C487" s="18">
        <v>0</v>
      </c>
      <c r="D487" s="18">
        <v>1.2073899615486299E-3</v>
      </c>
    </row>
    <row r="488" spans="1:4" hidden="1" outlineLevel="1">
      <c r="A488" s="18" t="str">
        <f>'Categories Report'!$A$9</f>
        <v>Category 4</v>
      </c>
      <c r="B488" s="18" t="s">
        <v>271</v>
      </c>
      <c r="C488" s="18">
        <v>1</v>
      </c>
      <c r="D488" s="18">
        <v>7.0656826943003201</v>
      </c>
    </row>
    <row r="489" spans="1:4" hidden="1" outlineLevel="1">
      <c r="A489" s="18" t="str">
        <f>'Categories Report'!$A$9</f>
        <v>Category 4</v>
      </c>
      <c r="B489" s="18" t="s">
        <v>261</v>
      </c>
      <c r="C489" s="18">
        <v>0</v>
      </c>
      <c r="D489" s="18">
        <v>0.989486125530602</v>
      </c>
    </row>
    <row r="490" spans="1:4" hidden="1" outlineLevel="1">
      <c r="A490" s="18" t="str">
        <f>'Categories Report'!$A$9</f>
        <v>Category 4</v>
      </c>
      <c r="B490" s="18" t="s">
        <v>261</v>
      </c>
      <c r="C490" s="18">
        <v>1</v>
      </c>
      <c r="D490" s="18">
        <v>6.0774039587312698</v>
      </c>
    </row>
    <row r="491" spans="1:4" hidden="1" outlineLevel="1">
      <c r="A491" s="18" t="str">
        <f>'Categories Report'!$A$9</f>
        <v>Category 4</v>
      </c>
      <c r="B491" s="18" t="s">
        <v>275</v>
      </c>
      <c r="C491" s="18">
        <v>1</v>
      </c>
      <c r="D491" s="18">
        <v>7.0317424700685898</v>
      </c>
    </row>
    <row r="492" spans="1:4" hidden="1" outlineLevel="1">
      <c r="A492" s="18" t="str">
        <f>'Categories Report'!$A$9</f>
        <v>Category 4</v>
      </c>
      <c r="B492" s="18" t="s">
        <v>275</v>
      </c>
      <c r="C492" s="18">
        <v>0</v>
      </c>
      <c r="D492" s="18">
        <v>3.51476141932828E-2</v>
      </c>
    </row>
    <row r="493" spans="1:4" hidden="1" outlineLevel="1">
      <c r="A493" s="18" t="str">
        <f>'Categories Report'!$A$9</f>
        <v>Category 4</v>
      </c>
      <c r="B493" s="18" t="s">
        <v>281</v>
      </c>
      <c r="C493" s="18">
        <v>1</v>
      </c>
      <c r="D493" s="18">
        <v>6.0774039587312698</v>
      </c>
    </row>
    <row r="494" spans="1:4" hidden="1" outlineLevel="1">
      <c r="A494" s="18" t="str">
        <f>'Categories Report'!$A$9</f>
        <v>Category 4</v>
      </c>
      <c r="B494" s="18" t="s">
        <v>281</v>
      </c>
      <c r="C494" s="18">
        <v>0</v>
      </c>
      <c r="D494" s="18">
        <v>0.989486125530602</v>
      </c>
    </row>
    <row r="495" spans="1:4" hidden="1" outlineLevel="1">
      <c r="A495" s="18" t="str">
        <f>'Categories Report'!$A$9</f>
        <v>Category 4</v>
      </c>
      <c r="B495" s="18" t="s">
        <v>290</v>
      </c>
      <c r="C495" s="18">
        <v>1</v>
      </c>
      <c r="D495" s="18">
        <v>7.0668900842618703</v>
      </c>
    </row>
    <row r="496" spans="1:4" hidden="1" outlineLevel="1">
      <c r="A496" s="18" t="str">
        <f>'Categories Report'!$A$9</f>
        <v>Category 4</v>
      </c>
      <c r="B496" s="18" t="s">
        <v>294</v>
      </c>
      <c r="C496" s="18">
        <v>1</v>
      </c>
      <c r="D496" s="18">
        <v>7.0668900842618703</v>
      </c>
    </row>
    <row r="497" spans="1:4" hidden="1" outlineLevel="1">
      <c r="A497" s="18" t="str">
        <f>'Categories Report'!$A$9</f>
        <v>Category 4</v>
      </c>
      <c r="B497" s="18" t="s">
        <v>277</v>
      </c>
      <c r="C497" s="18">
        <v>1</v>
      </c>
      <c r="D497" s="18">
        <v>5.0891472167272296</v>
      </c>
    </row>
    <row r="498" spans="1:4" hidden="1" outlineLevel="1">
      <c r="A498" s="18" t="str">
        <f>'Categories Report'!$A$9</f>
        <v>Category 4</v>
      </c>
      <c r="B498" s="18" t="s">
        <v>277</v>
      </c>
      <c r="C498" s="18">
        <v>0</v>
      </c>
      <c r="D498" s="18">
        <v>1.97774286753464</v>
      </c>
    </row>
    <row r="499" spans="1:4" hidden="1" outlineLevel="1">
      <c r="A499" s="18" t="str">
        <f>'Categories Report'!$A$9</f>
        <v>Category 4</v>
      </c>
      <c r="B499" s="18" t="s">
        <v>265</v>
      </c>
      <c r="C499" s="18">
        <v>0</v>
      </c>
      <c r="D499" s="18">
        <v>1.99657922353022</v>
      </c>
    </row>
    <row r="500" spans="1:4" hidden="1" outlineLevel="1">
      <c r="A500" s="18" t="str">
        <f>'Categories Report'!$A$9</f>
        <v>Category 4</v>
      </c>
      <c r="B500" s="18" t="s">
        <v>265</v>
      </c>
      <c r="C500" s="18">
        <v>1</v>
      </c>
      <c r="D500" s="18">
        <v>5.0703108607316496</v>
      </c>
    </row>
    <row r="501" spans="1:4" hidden="1" outlineLevel="1">
      <c r="A501" s="18" t="str">
        <f>'Categories Report'!$A$9</f>
        <v>Category 4</v>
      </c>
      <c r="B501" s="18" t="s">
        <v>273</v>
      </c>
      <c r="C501" s="18">
        <v>1</v>
      </c>
      <c r="D501" s="18">
        <v>6.0831963558538797</v>
      </c>
    </row>
    <row r="502" spans="1:4" hidden="1" outlineLevel="1">
      <c r="A502" s="18" t="str">
        <f>'Categories Report'!$A$9</f>
        <v>Category 4</v>
      </c>
      <c r="B502" s="18" t="s">
        <v>273</v>
      </c>
      <c r="C502" s="18">
        <v>0</v>
      </c>
      <c r="D502" s="18">
        <v>0.98369372840798797</v>
      </c>
    </row>
    <row r="503" spans="1:4" hidden="1" outlineLevel="1">
      <c r="A503" s="18" t="str">
        <f>'Categories Report'!$A$9</f>
        <v>Category 4</v>
      </c>
      <c r="B503" s="18" t="s">
        <v>312</v>
      </c>
      <c r="C503" s="18">
        <v>0</v>
      </c>
      <c r="D503" s="18">
        <v>3.0172596930519502</v>
      </c>
    </row>
    <row r="504" spans="1:4" hidden="1" outlineLevel="1">
      <c r="A504" s="18" t="str">
        <f>'Categories Report'!$A$9</f>
        <v>Category 4</v>
      </c>
      <c r="B504" s="18" t="s">
        <v>312</v>
      </c>
      <c r="C504" s="18">
        <v>1</v>
      </c>
      <c r="D504" s="18">
        <v>4.0496303912099201</v>
      </c>
    </row>
    <row r="505" spans="1:4" hidden="1" outlineLevel="1">
      <c r="A505" s="18" t="str">
        <f>'Categories Report'!$A$9</f>
        <v>Category 4</v>
      </c>
      <c r="B505" s="18" t="s">
        <v>266</v>
      </c>
      <c r="C505" s="18">
        <v>0</v>
      </c>
      <c r="D505" s="18">
        <v>1.03438403770336</v>
      </c>
    </row>
    <row r="506" spans="1:4" hidden="1" outlineLevel="1">
      <c r="A506" s="18" t="str">
        <f>'Categories Report'!$A$9</f>
        <v>Category 4</v>
      </c>
      <c r="B506" s="18" t="s">
        <v>266</v>
      </c>
      <c r="C506" s="18">
        <v>1</v>
      </c>
      <c r="D506" s="18">
        <v>6.0325060465585096</v>
      </c>
    </row>
    <row r="507" spans="1:4" hidden="1" outlineLevel="1">
      <c r="A507" s="18" t="str">
        <f>'Categories Report'!$A$9</f>
        <v>Category 4</v>
      </c>
      <c r="B507" s="18" t="s">
        <v>282</v>
      </c>
      <c r="C507" s="18">
        <v>1</v>
      </c>
      <c r="D507" s="18">
        <v>2.9855936575400599</v>
      </c>
    </row>
    <row r="508" spans="1:4" hidden="1" outlineLevel="1">
      <c r="A508" s="18" t="str">
        <f>'Categories Report'!$A$9</f>
        <v>Category 4</v>
      </c>
      <c r="B508" s="18" t="s">
        <v>282</v>
      </c>
      <c r="C508" s="18">
        <v>0</v>
      </c>
      <c r="D508" s="18">
        <v>4.0812964267218099</v>
      </c>
    </row>
    <row r="509" spans="1:4" hidden="1" outlineLevel="1">
      <c r="A509" s="18" t="str">
        <f>'Categories Report'!$A$9</f>
        <v>Category 4</v>
      </c>
      <c r="B509" s="18" t="s">
        <v>253</v>
      </c>
      <c r="C509" s="18">
        <v>0</v>
      </c>
      <c r="D509" s="18">
        <v>4.96814018357039</v>
      </c>
    </row>
    <row r="510" spans="1:4" hidden="1" outlineLevel="1">
      <c r="A510" s="18" t="str">
        <f>'Categories Report'!$A$9</f>
        <v>Category 4</v>
      </c>
      <c r="B510" s="18" t="s">
        <v>253</v>
      </c>
      <c r="C510" s="18">
        <v>1</v>
      </c>
      <c r="D510" s="18">
        <v>2.0987499006914798</v>
      </c>
    </row>
    <row r="511" spans="1:4" hidden="1" outlineLevel="1">
      <c r="A511" s="18" t="str">
        <f>'Categories Report'!$A$10</f>
        <v>Category 5</v>
      </c>
      <c r="B511" s="18" t="s">
        <v>1</v>
      </c>
      <c r="C511" s="18" t="s">
        <v>307</v>
      </c>
      <c r="D511" s="18">
        <v>0.73993217445224302</v>
      </c>
    </row>
    <row r="512" spans="1:4" hidden="1" outlineLevel="1">
      <c r="A512" s="18" t="str">
        <f>'Categories Report'!$A$10</f>
        <v>Category 5</v>
      </c>
      <c r="B512" s="18" t="s">
        <v>1</v>
      </c>
      <c r="C512" s="18" t="s">
        <v>308</v>
      </c>
      <c r="D512" s="18">
        <v>1.3581843538749601</v>
      </c>
    </row>
    <row r="513" spans="1:4" hidden="1" outlineLevel="1">
      <c r="A513" s="18" t="str">
        <f>'Categories Report'!$A$10</f>
        <v>Category 5</v>
      </c>
      <c r="B513" s="18" t="s">
        <v>1</v>
      </c>
      <c r="C513" s="18" t="s">
        <v>309</v>
      </c>
      <c r="D513" s="18">
        <v>1.8388688058965099</v>
      </c>
    </row>
    <row r="514" spans="1:4" hidden="1" outlineLevel="1">
      <c r="A514" s="18" t="str">
        <f>'Categories Report'!$A$10</f>
        <v>Category 5</v>
      </c>
      <c r="B514" s="18" t="s">
        <v>1</v>
      </c>
      <c r="C514" s="18" t="s">
        <v>310</v>
      </c>
      <c r="D514" s="18">
        <v>1.43366906914228</v>
      </c>
    </row>
    <row r="515" spans="1:4" hidden="1" outlineLevel="1">
      <c r="A515" s="18" t="str">
        <f>'Categories Report'!$A$10</f>
        <v>Category 5</v>
      </c>
      <c r="B515" s="18" t="s">
        <v>1</v>
      </c>
      <c r="C515" s="18" t="s">
        <v>311</v>
      </c>
      <c r="D515" s="18">
        <v>0.83618279203627</v>
      </c>
    </row>
    <row r="516" spans="1:4" hidden="1" outlineLevel="1">
      <c r="A516" s="18" t="str">
        <f>'Categories Report'!$A$10</f>
        <v>Category 5</v>
      </c>
      <c r="B516" s="18" t="s">
        <v>249</v>
      </c>
      <c r="C516" s="18" t="s">
        <v>307</v>
      </c>
      <c r="D516" s="18">
        <v>3.2980411995427698E-4</v>
      </c>
    </row>
    <row r="517" spans="1:4" hidden="1" outlineLevel="1">
      <c r="A517" s="18" t="str">
        <f>'Categories Report'!$A$10</f>
        <v>Category 5</v>
      </c>
      <c r="B517" s="18" t="s">
        <v>249</v>
      </c>
      <c r="C517" s="18" t="s">
        <v>308</v>
      </c>
      <c r="D517" s="18">
        <v>0.228136367271324</v>
      </c>
    </row>
    <row r="518" spans="1:4" hidden="1" outlineLevel="1">
      <c r="A518" s="18" t="str">
        <f>'Categories Report'!$A$10</f>
        <v>Category 5</v>
      </c>
      <c r="B518" s="18" t="s">
        <v>249</v>
      </c>
      <c r="C518" s="18" t="s">
        <v>309</v>
      </c>
      <c r="D518" s="18">
        <v>3.6017014942198999</v>
      </c>
    </row>
    <row r="519" spans="1:4" hidden="1" outlineLevel="1">
      <c r="A519" s="18" t="str">
        <f>'Categories Report'!$A$10</f>
        <v>Category 5</v>
      </c>
      <c r="B519" s="18" t="s">
        <v>249</v>
      </c>
      <c r="C519" s="18" t="s">
        <v>310</v>
      </c>
      <c r="D519" s="18">
        <v>2.32361811722346</v>
      </c>
    </row>
    <row r="520" spans="1:4" hidden="1" outlineLevel="1">
      <c r="A520" s="18" t="str">
        <f>'Categories Report'!$A$10</f>
        <v>Category 5</v>
      </c>
      <c r="B520" s="18" t="s">
        <v>249</v>
      </c>
      <c r="C520" s="18" t="s">
        <v>311</v>
      </c>
      <c r="D520" s="18">
        <v>5.3051412567617397E-2</v>
      </c>
    </row>
    <row r="521" spans="1:4" hidden="1" outlineLevel="1">
      <c r="A521" s="18" t="str">
        <f>'Categories Report'!$A$10</f>
        <v>Category 5</v>
      </c>
      <c r="B521" s="18" t="s">
        <v>258</v>
      </c>
      <c r="C521" s="18">
        <v>6</v>
      </c>
      <c r="D521" s="18">
        <v>0.99151106418940305</v>
      </c>
    </row>
    <row r="522" spans="1:4" hidden="1" outlineLevel="1">
      <c r="A522" s="18" t="str">
        <f>'Categories Report'!$A$10</f>
        <v>Category 5</v>
      </c>
      <c r="B522" s="18" t="s">
        <v>258</v>
      </c>
      <c r="C522" s="18">
        <v>10</v>
      </c>
      <c r="D522" s="18">
        <v>5.2153261312128603</v>
      </c>
    </row>
    <row r="523" spans="1:4" hidden="1" outlineLevel="1">
      <c r="A523" s="18" t="str">
        <f>'Categories Report'!$A$10</f>
        <v>Category 5</v>
      </c>
      <c r="B523" s="18" t="s">
        <v>256</v>
      </c>
      <c r="C523" s="18" t="s">
        <v>308</v>
      </c>
      <c r="D523" s="18">
        <v>2.3348093314119699E-2</v>
      </c>
    </row>
    <row r="524" spans="1:4" hidden="1" outlineLevel="1">
      <c r="A524" s="18" t="str">
        <f>'Categories Report'!$A$10</f>
        <v>Category 5</v>
      </c>
      <c r="B524" s="18" t="s">
        <v>256</v>
      </c>
      <c r="C524" s="18" t="s">
        <v>309</v>
      </c>
      <c r="D524" s="18">
        <v>0.52693416197931597</v>
      </c>
    </row>
    <row r="525" spans="1:4" hidden="1" outlineLevel="1">
      <c r="A525" s="18" t="str">
        <f>'Categories Report'!$A$10</f>
        <v>Category 5</v>
      </c>
      <c r="B525" s="18" t="s">
        <v>256</v>
      </c>
      <c r="C525" s="18" t="s">
        <v>310</v>
      </c>
      <c r="D525" s="18">
        <v>2.49026580788576</v>
      </c>
    </row>
    <row r="526" spans="1:4" hidden="1" outlineLevel="1">
      <c r="A526" s="18" t="str">
        <f>'Categories Report'!$A$10</f>
        <v>Category 5</v>
      </c>
      <c r="B526" s="18" t="s">
        <v>256</v>
      </c>
      <c r="C526" s="18" t="s">
        <v>311</v>
      </c>
      <c r="D526" s="18">
        <v>3.1662891322230702</v>
      </c>
    </row>
    <row r="527" spans="1:4" hidden="1" outlineLevel="1">
      <c r="A527" s="18" t="str">
        <f>'Categories Report'!$A$10</f>
        <v>Category 5</v>
      </c>
      <c r="B527" s="18" t="s">
        <v>263</v>
      </c>
      <c r="C527" s="18">
        <v>0</v>
      </c>
      <c r="D527" s="18">
        <v>2.9892916414803001</v>
      </c>
    </row>
    <row r="528" spans="1:4" hidden="1" outlineLevel="1">
      <c r="A528" s="18" t="str">
        <f>'Categories Report'!$A$10</f>
        <v>Category 5</v>
      </c>
      <c r="B528" s="18" t="s">
        <v>263</v>
      </c>
      <c r="C528" s="18">
        <v>1</v>
      </c>
      <c r="D528" s="18">
        <v>3.2175455539219602</v>
      </c>
    </row>
    <row r="529" spans="1:4" hidden="1" outlineLevel="1">
      <c r="A529" s="18" t="str">
        <f>'Categories Report'!$A$10</f>
        <v>Category 5</v>
      </c>
      <c r="B529" s="18" t="s">
        <v>260</v>
      </c>
      <c r="C529" s="18">
        <v>1</v>
      </c>
      <c r="D529" s="18">
        <v>3.0231998140390801</v>
      </c>
    </row>
    <row r="530" spans="1:4" hidden="1" outlineLevel="1">
      <c r="A530" s="18" t="str">
        <f>'Categories Report'!$A$10</f>
        <v>Category 5</v>
      </c>
      <c r="B530" s="18" t="s">
        <v>260</v>
      </c>
      <c r="C530" s="18">
        <v>0</v>
      </c>
      <c r="D530" s="18">
        <v>3.1836373813631802</v>
      </c>
    </row>
    <row r="531" spans="1:4" hidden="1" outlineLevel="1">
      <c r="A531" s="18" t="str">
        <f>'Categories Report'!$A$10</f>
        <v>Category 5</v>
      </c>
      <c r="B531" s="18" t="s">
        <v>255</v>
      </c>
      <c r="C531" s="18">
        <v>0</v>
      </c>
      <c r="D531" s="18">
        <v>5.1995838412499902</v>
      </c>
    </row>
    <row r="532" spans="1:4" hidden="1" outlineLevel="1">
      <c r="A532" s="18" t="str">
        <f>'Categories Report'!$A$10</f>
        <v>Category 5</v>
      </c>
      <c r="B532" s="18" t="s">
        <v>255</v>
      </c>
      <c r="C532" s="18">
        <v>1</v>
      </c>
      <c r="D532" s="18">
        <v>1.0072533541522699</v>
      </c>
    </row>
    <row r="533" spans="1:4" hidden="1" outlineLevel="1">
      <c r="A533" s="18" t="str">
        <f>'Categories Report'!$A$10</f>
        <v>Category 5</v>
      </c>
      <c r="B533" s="18" t="s">
        <v>262</v>
      </c>
      <c r="C533" s="18">
        <v>0</v>
      </c>
      <c r="D533" s="18">
        <v>3.2015895901982798</v>
      </c>
    </row>
    <row r="534" spans="1:4" hidden="1" outlineLevel="1">
      <c r="A534" s="18" t="str">
        <f>'Categories Report'!$A$10</f>
        <v>Category 5</v>
      </c>
      <c r="B534" s="18" t="s">
        <v>262</v>
      </c>
      <c r="C534" s="18">
        <v>1</v>
      </c>
      <c r="D534" s="18">
        <v>3.00524760520398</v>
      </c>
    </row>
    <row r="535" spans="1:4" hidden="1" outlineLevel="1">
      <c r="A535" s="18" t="str">
        <f>'Categories Report'!$A$10</f>
        <v>Category 5</v>
      </c>
      <c r="B535" s="18" t="s">
        <v>264</v>
      </c>
      <c r="C535" s="18">
        <v>1</v>
      </c>
      <c r="D535" s="18">
        <v>1.18385105512398</v>
      </c>
    </row>
    <row r="536" spans="1:4" hidden="1" outlineLevel="1">
      <c r="A536" s="18" t="str">
        <f>'Categories Report'!$A$10</f>
        <v>Category 5</v>
      </c>
      <c r="B536" s="18" t="s">
        <v>264</v>
      </c>
      <c r="C536" s="18">
        <v>0</v>
      </c>
      <c r="D536" s="18">
        <v>5.0229861402782801</v>
      </c>
    </row>
    <row r="537" spans="1:4" hidden="1" outlineLevel="1">
      <c r="A537" s="18" t="str">
        <f>'Categories Report'!$A$10</f>
        <v>Category 5</v>
      </c>
      <c r="B537" s="18" t="s">
        <v>270</v>
      </c>
      <c r="C537" s="18">
        <v>0</v>
      </c>
      <c r="D537" s="18">
        <v>0.175129255842077</v>
      </c>
    </row>
    <row r="538" spans="1:4" hidden="1" outlineLevel="1">
      <c r="A538" s="18" t="str">
        <f>'Categories Report'!$A$10</f>
        <v>Category 5</v>
      </c>
      <c r="B538" s="18" t="s">
        <v>270</v>
      </c>
      <c r="C538" s="18">
        <v>1</v>
      </c>
      <c r="D538" s="18">
        <v>6.0317079395601798</v>
      </c>
    </row>
    <row r="539" spans="1:4" hidden="1" outlineLevel="1">
      <c r="A539" s="18" t="str">
        <f>'Categories Report'!$A$10</f>
        <v>Category 5</v>
      </c>
      <c r="B539" s="18" t="s">
        <v>267</v>
      </c>
      <c r="C539" s="18">
        <v>1</v>
      </c>
      <c r="D539" s="18">
        <v>6.2068371954022599</v>
      </c>
    </row>
    <row r="540" spans="1:4" hidden="1" outlineLevel="1">
      <c r="A540" s="18" t="str">
        <f>'Categories Report'!$A$10</f>
        <v>Category 5</v>
      </c>
      <c r="B540" s="18" t="s">
        <v>280</v>
      </c>
      <c r="C540" s="18">
        <v>1</v>
      </c>
      <c r="D540" s="18">
        <v>6.2068371954022599</v>
      </c>
    </row>
    <row r="541" spans="1:4" hidden="1" outlineLevel="1">
      <c r="A541" s="18" t="str">
        <f>'Categories Report'!$A$10</f>
        <v>Category 5</v>
      </c>
      <c r="B541" s="18" t="s">
        <v>268</v>
      </c>
      <c r="C541" s="18">
        <v>1</v>
      </c>
      <c r="D541" s="18">
        <v>6.2068371954022599</v>
      </c>
    </row>
    <row r="542" spans="1:4" hidden="1" outlineLevel="1">
      <c r="A542" s="18" t="str">
        <f>'Categories Report'!$A$10</f>
        <v>Category 5</v>
      </c>
      <c r="B542" s="18" t="s">
        <v>272</v>
      </c>
      <c r="C542" s="18">
        <v>1</v>
      </c>
      <c r="D542" s="18">
        <v>6.2068371954022599</v>
      </c>
    </row>
    <row r="543" spans="1:4" hidden="1" outlineLevel="1">
      <c r="A543" s="18" t="str">
        <f>'Categories Report'!$A$10</f>
        <v>Category 5</v>
      </c>
      <c r="B543" s="18" t="s">
        <v>254</v>
      </c>
      <c r="C543" s="18">
        <v>0</v>
      </c>
      <c r="D543" s="18">
        <v>5.1747140092489801</v>
      </c>
    </row>
    <row r="544" spans="1:4" hidden="1" outlineLevel="1">
      <c r="A544" s="18" t="str">
        <f>'Categories Report'!$A$10</f>
        <v>Category 5</v>
      </c>
      <c r="B544" s="18" t="s">
        <v>254</v>
      </c>
      <c r="C544" s="18">
        <v>1</v>
      </c>
      <c r="D544" s="18">
        <v>1.03212318615328</v>
      </c>
    </row>
    <row r="545" spans="1:4" hidden="1" outlineLevel="1">
      <c r="A545" s="18" t="str">
        <f>'Categories Report'!$A$10</f>
        <v>Category 5</v>
      </c>
      <c r="B545" s="18" t="s">
        <v>251</v>
      </c>
      <c r="C545" s="18">
        <v>0</v>
      </c>
      <c r="D545" s="18">
        <v>4.1751484455525798</v>
      </c>
    </row>
    <row r="546" spans="1:4" hidden="1" outlineLevel="1">
      <c r="A546" s="18" t="str">
        <f>'Categories Report'!$A$10</f>
        <v>Category 5</v>
      </c>
      <c r="B546" s="18" t="s">
        <v>251</v>
      </c>
      <c r="C546" s="18">
        <v>1</v>
      </c>
      <c r="D546" s="18">
        <v>2.0316887498496801</v>
      </c>
    </row>
    <row r="547" spans="1:4" hidden="1" outlineLevel="1">
      <c r="A547" s="18" t="str">
        <f>'Categories Report'!$A$10</f>
        <v>Category 5</v>
      </c>
      <c r="B547" s="18" t="s">
        <v>269</v>
      </c>
      <c r="C547" s="18">
        <v>1</v>
      </c>
      <c r="D547" s="18">
        <v>5.0229861402782801</v>
      </c>
    </row>
    <row r="548" spans="1:4" hidden="1" outlineLevel="1">
      <c r="A548" s="18" t="str">
        <f>'Categories Report'!$A$10</f>
        <v>Category 5</v>
      </c>
      <c r="B548" s="18" t="s">
        <v>269</v>
      </c>
      <c r="C548" s="18">
        <v>0</v>
      </c>
      <c r="D548" s="18">
        <v>1.18385105512398</v>
      </c>
    </row>
    <row r="549" spans="1:4" hidden="1" outlineLevel="1">
      <c r="A549" s="18" t="str">
        <f>'Categories Report'!$A$10</f>
        <v>Category 5</v>
      </c>
      <c r="B549" s="18" t="s">
        <v>274</v>
      </c>
      <c r="C549" s="18">
        <v>1</v>
      </c>
      <c r="D549" s="18">
        <v>5.1716742514746503</v>
      </c>
    </row>
    <row r="550" spans="1:4" hidden="1" outlineLevel="1">
      <c r="A550" s="18" t="str">
        <f>'Categories Report'!$A$10</f>
        <v>Category 5</v>
      </c>
      <c r="B550" s="18" t="s">
        <v>274</v>
      </c>
      <c r="C550" s="18">
        <v>0</v>
      </c>
      <c r="D550" s="18">
        <v>1.03516294392761</v>
      </c>
    </row>
    <row r="551" spans="1:4" hidden="1" outlineLevel="1">
      <c r="A551" s="18" t="str">
        <f>'Categories Report'!$A$10</f>
        <v>Category 5</v>
      </c>
      <c r="B551" s="18" t="s">
        <v>279</v>
      </c>
      <c r="C551" s="18">
        <v>1</v>
      </c>
      <c r="D551" s="18">
        <v>5.2068371954022599</v>
      </c>
    </row>
    <row r="552" spans="1:4" hidden="1" outlineLevel="1">
      <c r="A552" s="18" t="str">
        <f>'Categories Report'!$A$10</f>
        <v>Category 5</v>
      </c>
      <c r="B552" s="18" t="s">
        <v>279</v>
      </c>
      <c r="C552" s="18">
        <v>0</v>
      </c>
      <c r="D552" s="18">
        <v>1</v>
      </c>
    </row>
    <row r="553" spans="1:4" hidden="1" outlineLevel="1">
      <c r="A553" s="18" t="str">
        <f>'Categories Report'!$A$10</f>
        <v>Category 5</v>
      </c>
      <c r="B553" s="18" t="s">
        <v>276</v>
      </c>
      <c r="C553" s="18">
        <v>1</v>
      </c>
      <c r="D553" s="18">
        <v>4.2092773806541599</v>
      </c>
    </row>
    <row r="554" spans="1:4" hidden="1" outlineLevel="1">
      <c r="A554" s="18" t="str">
        <f>'Categories Report'!$A$10</f>
        <v>Category 5</v>
      </c>
      <c r="B554" s="18" t="s">
        <v>276</v>
      </c>
      <c r="C554" s="18">
        <v>0</v>
      </c>
      <c r="D554" s="18">
        <v>1.9975598147481</v>
      </c>
    </row>
    <row r="555" spans="1:4" hidden="1" outlineLevel="1">
      <c r="A555" s="18" t="str">
        <f>'Categories Report'!$A$10</f>
        <v>Category 5</v>
      </c>
      <c r="B555" s="18" t="s">
        <v>278</v>
      </c>
      <c r="C555" s="18">
        <v>1</v>
      </c>
      <c r="D555" s="18">
        <v>6.2068371954022599</v>
      </c>
    </row>
    <row r="556" spans="1:4" hidden="1" outlineLevel="1">
      <c r="A556" s="18" t="str">
        <f>'Categories Report'!$A$10</f>
        <v>Category 5</v>
      </c>
      <c r="B556" s="18" t="s">
        <v>271</v>
      </c>
      <c r="C556" s="18">
        <v>0</v>
      </c>
      <c r="D556" s="18">
        <v>4.9888572051767097</v>
      </c>
    </row>
    <row r="557" spans="1:4" hidden="1" outlineLevel="1">
      <c r="A557" s="18" t="str">
        <f>'Categories Report'!$A$10</f>
        <v>Category 5</v>
      </c>
      <c r="B557" s="18" t="s">
        <v>271</v>
      </c>
      <c r="C557" s="18">
        <v>1</v>
      </c>
      <c r="D557" s="18">
        <v>1.2179799902255499</v>
      </c>
    </row>
    <row r="558" spans="1:4" hidden="1" outlineLevel="1">
      <c r="A558" s="18" t="str">
        <f>'Categories Report'!$A$10</f>
        <v>Category 5</v>
      </c>
      <c r="B558" s="18" t="s">
        <v>261</v>
      </c>
      <c r="C558" s="18">
        <v>0</v>
      </c>
      <c r="D558" s="18">
        <v>2.9998055159497001</v>
      </c>
    </row>
    <row r="559" spans="1:4" hidden="1" outlineLevel="1">
      <c r="A559" s="18" t="str">
        <f>'Categories Report'!$A$10</f>
        <v>Category 5</v>
      </c>
      <c r="B559" s="18" t="s">
        <v>261</v>
      </c>
      <c r="C559" s="18">
        <v>1</v>
      </c>
      <c r="D559" s="18">
        <v>3.2070316794525602</v>
      </c>
    </row>
    <row r="560" spans="1:4" hidden="1" outlineLevel="1">
      <c r="A560" s="18" t="str">
        <f>'Categories Report'!$A$10</f>
        <v>Category 5</v>
      </c>
      <c r="B560" s="18" t="s">
        <v>275</v>
      </c>
      <c r="C560" s="18">
        <v>1</v>
      </c>
      <c r="D560" s="18">
        <v>6.2068371954022599</v>
      </c>
    </row>
    <row r="561" spans="1:4" hidden="1" outlineLevel="1">
      <c r="A561" s="18" t="str">
        <f>'Categories Report'!$A$10</f>
        <v>Category 5</v>
      </c>
      <c r="B561" s="18" t="s">
        <v>281</v>
      </c>
      <c r="C561" s="18">
        <v>1</v>
      </c>
      <c r="D561" s="18">
        <v>5.1983290698811597</v>
      </c>
    </row>
    <row r="562" spans="1:4" hidden="1" outlineLevel="1">
      <c r="A562" s="18" t="str">
        <f>'Categories Report'!$A$10</f>
        <v>Category 5</v>
      </c>
      <c r="B562" s="18" t="s">
        <v>281</v>
      </c>
      <c r="C562" s="18">
        <v>0</v>
      </c>
      <c r="D562" s="18">
        <v>1.0085081255210999</v>
      </c>
    </row>
    <row r="563" spans="1:4" hidden="1" outlineLevel="1">
      <c r="A563" s="18" t="str">
        <f>'Categories Report'!$A$10</f>
        <v>Category 5</v>
      </c>
      <c r="B563" s="18" t="s">
        <v>290</v>
      </c>
      <c r="C563" s="18">
        <v>1</v>
      </c>
      <c r="D563" s="18">
        <v>6.2068371954022599</v>
      </c>
    </row>
    <row r="564" spans="1:4" hidden="1" outlineLevel="1">
      <c r="A564" s="18" t="str">
        <f>'Categories Report'!$A$10</f>
        <v>Category 5</v>
      </c>
      <c r="B564" s="18" t="s">
        <v>294</v>
      </c>
      <c r="C564" s="18">
        <v>1</v>
      </c>
      <c r="D564" s="18">
        <v>6.2068371954022599</v>
      </c>
    </row>
    <row r="565" spans="1:4" hidden="1" outlineLevel="1">
      <c r="A565" s="18" t="str">
        <f>'Categories Report'!$A$10</f>
        <v>Category 5</v>
      </c>
      <c r="B565" s="18" t="s">
        <v>277</v>
      </c>
      <c r="C565" s="18">
        <v>1</v>
      </c>
      <c r="D565" s="18">
        <v>6.2068371954022599</v>
      </c>
    </row>
    <row r="566" spans="1:4" hidden="1" outlineLevel="1">
      <c r="A566" s="18" t="str">
        <f>'Categories Report'!$A$10</f>
        <v>Category 5</v>
      </c>
      <c r="B566" s="18" t="s">
        <v>265</v>
      </c>
      <c r="C566" s="18">
        <v>0</v>
      </c>
      <c r="D566" s="18">
        <v>3.9908629541249998</v>
      </c>
    </row>
    <row r="567" spans="1:4" hidden="1" outlineLevel="1">
      <c r="A567" s="18" t="str">
        <f>'Categories Report'!$A$10</f>
        <v>Category 5</v>
      </c>
      <c r="B567" s="18" t="s">
        <v>265</v>
      </c>
      <c r="C567" s="18">
        <v>1</v>
      </c>
      <c r="D567" s="18">
        <v>2.2159742412772601</v>
      </c>
    </row>
    <row r="568" spans="1:4" hidden="1" outlineLevel="1">
      <c r="A568" s="18" t="str">
        <f>'Categories Report'!$A$10</f>
        <v>Category 5</v>
      </c>
      <c r="B568" s="18" t="s">
        <v>273</v>
      </c>
      <c r="C568" s="18">
        <v>1</v>
      </c>
      <c r="D568" s="18">
        <v>4.2086292705897499</v>
      </c>
    </row>
    <row r="569" spans="1:4" hidden="1" outlineLevel="1">
      <c r="A569" s="18" t="str">
        <f>'Categories Report'!$A$10</f>
        <v>Category 5</v>
      </c>
      <c r="B569" s="18" t="s">
        <v>273</v>
      </c>
      <c r="C569" s="18">
        <v>0</v>
      </c>
      <c r="D569" s="18">
        <v>1.99820792481251</v>
      </c>
    </row>
    <row r="570" spans="1:4" hidden="1" outlineLevel="1">
      <c r="A570" s="18" t="str">
        <f>'Categories Report'!$A$10</f>
        <v>Category 5</v>
      </c>
      <c r="B570" s="18" t="s">
        <v>312</v>
      </c>
      <c r="C570" s="18">
        <v>0</v>
      </c>
      <c r="D570" s="18">
        <v>0.99956556369640104</v>
      </c>
    </row>
    <row r="571" spans="1:4" hidden="1" outlineLevel="1">
      <c r="A571" s="18" t="str">
        <f>'Categories Report'!$A$10</f>
        <v>Category 5</v>
      </c>
      <c r="B571" s="18" t="s">
        <v>312</v>
      </c>
      <c r="C571" s="18">
        <v>1</v>
      </c>
      <c r="D571" s="18">
        <v>5.2072716317058596</v>
      </c>
    </row>
    <row r="572" spans="1:4" hidden="1" outlineLevel="1">
      <c r="A572" s="18" t="str">
        <f>'Categories Report'!$A$10</f>
        <v>Category 5</v>
      </c>
      <c r="B572" s="18" t="s">
        <v>266</v>
      </c>
      <c r="C572" s="18">
        <v>0</v>
      </c>
      <c r="D572" s="18">
        <v>3.20202402650188</v>
      </c>
    </row>
    <row r="573" spans="1:4" hidden="1" outlineLevel="1">
      <c r="A573" s="18" t="str">
        <f>'Categories Report'!$A$10</f>
        <v>Category 5</v>
      </c>
      <c r="B573" s="18" t="s">
        <v>266</v>
      </c>
      <c r="C573" s="18">
        <v>1</v>
      </c>
      <c r="D573" s="18">
        <v>3.0048131689003799</v>
      </c>
    </row>
    <row r="574" spans="1:4" hidden="1" outlineLevel="1">
      <c r="A574" s="18" t="str">
        <f>'Categories Report'!$A$10</f>
        <v>Category 5</v>
      </c>
      <c r="B574" s="18" t="s">
        <v>282</v>
      </c>
      <c r="C574" s="18">
        <v>1</v>
      </c>
      <c r="D574" s="18">
        <v>4.1983290698811597</v>
      </c>
    </row>
    <row r="575" spans="1:4" hidden="1" outlineLevel="1">
      <c r="A575" s="18" t="str">
        <f>'Categories Report'!$A$10</f>
        <v>Category 5</v>
      </c>
      <c r="B575" s="18" t="s">
        <v>282</v>
      </c>
      <c r="C575" s="18">
        <v>0</v>
      </c>
      <c r="D575" s="18">
        <v>2.0085081255211001</v>
      </c>
    </row>
    <row r="576" spans="1:4" hidden="1" outlineLevel="1">
      <c r="A576" s="18" t="str">
        <f>'Categories Report'!$A$10</f>
        <v>Category 5</v>
      </c>
      <c r="B576" s="18" t="s">
        <v>253</v>
      </c>
      <c r="C576" s="18">
        <v>0</v>
      </c>
      <c r="D576" s="18">
        <v>5.2103113894801902</v>
      </c>
    </row>
    <row r="577" spans="1:7" hidden="1" outlineLevel="1">
      <c r="A577" s="18" t="str">
        <f>'Categories Report'!$A$10</f>
        <v>Category 5</v>
      </c>
      <c r="B577" s="18" t="s">
        <v>253</v>
      </c>
      <c r="C577" s="18">
        <v>1</v>
      </c>
      <c r="D577" s="18">
        <v>0.99652580592207096</v>
      </c>
    </row>
    <row r="578" spans="1:7" hidden="1" outlineLevel="1"/>
    <row r="579" spans="1:7" hidden="1" outlineLevel="1">
      <c r="A579" s="27" t="s">
        <v>317</v>
      </c>
      <c r="B579" s="23" t="s">
        <v>316</v>
      </c>
      <c r="C579"/>
      <c r="D579"/>
    </row>
    <row r="580" spans="1:7" hidden="1" outlineLevel="1">
      <c r="A580" s="27" t="s">
        <v>314</v>
      </c>
      <c r="B580" t="s">
        <v>310</v>
      </c>
      <c r="C580" t="s">
        <v>308</v>
      </c>
      <c r="D580" t="s">
        <v>309</v>
      </c>
      <c r="E580" t="s">
        <v>311</v>
      </c>
      <c r="F580" t="s">
        <v>307</v>
      </c>
      <c r="G580" t="s">
        <v>315</v>
      </c>
    </row>
    <row r="581" spans="1:7" hidden="1" outlineLevel="1">
      <c r="A581" s="24" t="s">
        <v>306</v>
      </c>
      <c r="B581" s="26">
        <v>42.0398507866744</v>
      </c>
      <c r="C581" s="26">
        <v>57.03365883669705</v>
      </c>
      <c r="D581" s="26">
        <v>40.312922822882818</v>
      </c>
      <c r="E581" s="26">
        <v>88.22554106950156</v>
      </c>
      <c r="F581" s="26">
        <v>54.388026484244293</v>
      </c>
      <c r="G581" s="26">
        <v>282.00000000000011</v>
      </c>
    </row>
    <row r="582" spans="1:7" hidden="1" outlineLevel="1">
      <c r="A582" s="24" t="s">
        <v>249</v>
      </c>
      <c r="B582" s="26">
        <v>32.037152994253901</v>
      </c>
      <c r="C582" s="26">
        <v>8.4844261187323493</v>
      </c>
      <c r="D582" s="26">
        <v>7.6819027957189201</v>
      </c>
      <c r="E582" s="26">
        <v>86.290374226033194</v>
      </c>
      <c r="F582" s="26">
        <v>6.5061438652616896</v>
      </c>
      <c r="G582" s="26">
        <v>141.00000000000006</v>
      </c>
    </row>
    <row r="583" spans="1:7" hidden="1" outlineLevel="1">
      <c r="A583" s="24" t="s">
        <v>1</v>
      </c>
      <c r="B583" s="26">
        <v>10.0026977924205</v>
      </c>
      <c r="C583" s="26">
        <v>48.549232717964699</v>
      </c>
      <c r="D583" s="26">
        <v>32.631020027163899</v>
      </c>
      <c r="E583" s="26">
        <v>1.93516684346836</v>
      </c>
      <c r="F583" s="26">
        <v>47.881882618982601</v>
      </c>
      <c r="G583" s="26">
        <v>141.00000000000006</v>
      </c>
    </row>
    <row r="584" spans="1:7" hidden="1" outlineLevel="1">
      <c r="A584" s="24" t="s">
        <v>246</v>
      </c>
      <c r="B584" s="26">
        <v>6.3811250800213903</v>
      </c>
      <c r="C584" s="26">
        <v>31.300513911504101</v>
      </c>
      <c r="D584" s="26">
        <v>21.4552861353183</v>
      </c>
      <c r="E584" s="26">
        <v>86.864376381263909</v>
      </c>
      <c r="F584" s="26">
        <v>25.998698491892299</v>
      </c>
      <c r="G584" s="26">
        <v>172</v>
      </c>
    </row>
    <row r="585" spans="1:7" hidden="1" outlineLevel="1">
      <c r="A585" s="25" t="s">
        <v>249</v>
      </c>
      <c r="B585" s="26"/>
      <c r="C585" s="26"/>
      <c r="D585" s="26"/>
      <c r="E585" s="26">
        <v>86</v>
      </c>
      <c r="F585" s="26"/>
      <c r="G585" s="26">
        <v>86</v>
      </c>
    </row>
    <row r="586" spans="1:7" hidden="1" outlineLevel="1">
      <c r="A586" s="25" t="s">
        <v>1</v>
      </c>
      <c r="B586" s="26">
        <v>6.3811250800213903</v>
      </c>
      <c r="C586" s="26">
        <v>31.300513911504101</v>
      </c>
      <c r="D586" s="26">
        <v>21.4552861353183</v>
      </c>
      <c r="E586" s="26">
        <v>0.86437638126390404</v>
      </c>
      <c r="F586" s="26">
        <v>25.998698491892299</v>
      </c>
      <c r="G586" s="26">
        <v>86</v>
      </c>
    </row>
    <row r="587" spans="1:7" hidden="1" outlineLevel="1">
      <c r="A587" s="24" t="s">
        <v>247</v>
      </c>
      <c r="B587" s="26">
        <v>24.785802390784088</v>
      </c>
      <c r="C587" s="26">
        <v>9.7513533101327798</v>
      </c>
      <c r="D587" s="26">
        <v>5.5810966161112603</v>
      </c>
      <c r="E587" s="26">
        <v>7.4189552661558897E-2</v>
      </c>
      <c r="F587" s="26">
        <v>7.1879765151370902</v>
      </c>
      <c r="G587" s="26">
        <v>47.380418384826783</v>
      </c>
    </row>
    <row r="588" spans="1:7" hidden="1" outlineLevel="1">
      <c r="A588" s="25" t="s">
        <v>249</v>
      </c>
      <c r="B588" s="26">
        <v>23.690209192413398</v>
      </c>
      <c r="C588" s="26"/>
      <c r="D588" s="26"/>
      <c r="E588" s="26"/>
      <c r="F588" s="26"/>
      <c r="G588" s="26">
        <v>23.690209192413398</v>
      </c>
    </row>
    <row r="589" spans="1:7" hidden="1" outlineLevel="1">
      <c r="A589" s="25" t="s">
        <v>1</v>
      </c>
      <c r="B589" s="26">
        <v>1.0955931983706899</v>
      </c>
      <c r="C589" s="26">
        <v>9.7513533101327798</v>
      </c>
      <c r="D589" s="26">
        <v>5.5810966161112603</v>
      </c>
      <c r="E589" s="26">
        <v>7.4189552661558897E-2</v>
      </c>
      <c r="F589" s="26">
        <v>7.1879765151370902</v>
      </c>
      <c r="G589" s="26">
        <v>23.690209192413381</v>
      </c>
    </row>
    <row r="590" spans="1:7" hidden="1" outlineLevel="1">
      <c r="A590" s="24" t="s">
        <v>248</v>
      </c>
      <c r="B590" s="26">
        <v>1.3539187223078091</v>
      </c>
      <c r="C590" s="26">
        <v>14.395123594438569</v>
      </c>
      <c r="D590" s="26">
        <v>6.7632486698036196</v>
      </c>
      <c r="E590" s="26">
        <v>0.16563255505600469</v>
      </c>
      <c r="F590" s="26">
        <v>13.394203514238981</v>
      </c>
      <c r="G590" s="26">
        <v>36.072127055844987</v>
      </c>
    </row>
    <row r="591" spans="1:7" hidden="1" outlineLevel="1">
      <c r="A591" s="25" t="s">
        <v>249</v>
      </c>
      <c r="B591" s="26">
        <v>0.26160827742171899</v>
      </c>
      <c r="C591" s="26">
        <v>8.2559465518903501</v>
      </c>
      <c r="D591" s="26">
        <v>3.00748019996584</v>
      </c>
      <c r="E591" s="26">
        <v>5.21443754938069E-3</v>
      </c>
      <c r="F591" s="26">
        <v>6.5058140610952</v>
      </c>
      <c r="G591" s="26">
        <v>18.03606352792249</v>
      </c>
    </row>
    <row r="592" spans="1:7" hidden="1" outlineLevel="1">
      <c r="A592" s="25" t="s">
        <v>1</v>
      </c>
      <c r="B592" s="26">
        <v>1.0923104448860901</v>
      </c>
      <c r="C592" s="26">
        <v>6.1391770425482202</v>
      </c>
      <c r="D592" s="26">
        <v>3.75576846983778</v>
      </c>
      <c r="E592" s="26">
        <v>0.16041811750662399</v>
      </c>
      <c r="F592" s="26">
        <v>6.8883894531437804</v>
      </c>
      <c r="G592" s="26">
        <v>18.036063527922494</v>
      </c>
    </row>
    <row r="593" spans="1:7" hidden="1" outlineLevel="1">
      <c r="A593" s="24" t="s">
        <v>244</v>
      </c>
      <c r="B593" s="26">
        <v>5.7617174071953299</v>
      </c>
      <c r="C593" s="26">
        <v>3.472994754004192E-4</v>
      </c>
      <c r="D593" s="26">
        <v>1.0727211015331799</v>
      </c>
      <c r="E593" s="26">
        <v>0.23210837591615099</v>
      </c>
      <c r="F593" s="26">
        <v>7.0668859844036875</v>
      </c>
      <c r="G593" s="26">
        <v>14.133780168523748</v>
      </c>
    </row>
    <row r="594" spans="1:7" hidden="1" outlineLevel="1">
      <c r="A594" s="25" t="s">
        <v>249</v>
      </c>
      <c r="B594" s="26">
        <v>5.7617174071953299</v>
      </c>
      <c r="C594" s="26">
        <v>3.4319957067586602E-4</v>
      </c>
      <c r="D594" s="26">
        <v>1.0727211015331799</v>
      </c>
      <c r="E594" s="26">
        <v>0.23210837591615099</v>
      </c>
      <c r="F594" s="26">
        <v>4.6537505554499499E-11</v>
      </c>
      <c r="G594" s="26">
        <v>7.0668900842618738</v>
      </c>
    </row>
    <row r="595" spans="1:7" hidden="1" outlineLevel="1">
      <c r="A595" s="25" t="s">
        <v>1</v>
      </c>
      <c r="B595" s="26"/>
      <c r="C595" s="26">
        <v>4.0999047245531601E-6</v>
      </c>
      <c r="D595" s="26"/>
      <c r="E595" s="26"/>
      <c r="F595" s="26">
        <v>7.0668859843571497</v>
      </c>
      <c r="G595" s="26">
        <v>7.0668900842618738</v>
      </c>
    </row>
    <row r="596" spans="1:7" hidden="1" outlineLevel="1">
      <c r="A596" s="24" t="s">
        <v>245</v>
      </c>
      <c r="B596" s="26">
        <v>3.75728718636574</v>
      </c>
      <c r="C596" s="26">
        <v>1.586320721146284</v>
      </c>
      <c r="D596" s="26">
        <v>5.4405703001164101</v>
      </c>
      <c r="E596" s="26">
        <v>0.88923420460388736</v>
      </c>
      <c r="F596" s="26">
        <v>0.74026197857219733</v>
      </c>
      <c r="G596" s="26">
        <v>12.41367439080452</v>
      </c>
    </row>
    <row r="597" spans="1:7" hidden="1" outlineLevel="1">
      <c r="A597" s="25" t="s">
        <v>249</v>
      </c>
      <c r="B597" s="26">
        <v>2.32361811722346</v>
      </c>
      <c r="C597" s="26">
        <v>0.228136367271324</v>
      </c>
      <c r="D597" s="26">
        <v>3.6017014942198999</v>
      </c>
      <c r="E597" s="26">
        <v>5.3051412567617397E-2</v>
      </c>
      <c r="F597" s="26">
        <v>3.2980411995427698E-4</v>
      </c>
      <c r="G597" s="26">
        <v>6.2068371954022554</v>
      </c>
    </row>
    <row r="598" spans="1:7" hidden="1" outlineLevel="1">
      <c r="A598" s="25" t="s">
        <v>1</v>
      </c>
      <c r="B598" s="26">
        <v>1.43366906914228</v>
      </c>
      <c r="C598" s="26">
        <v>1.3581843538749601</v>
      </c>
      <c r="D598" s="26">
        <v>1.8388688058965099</v>
      </c>
      <c r="E598" s="26">
        <v>0.83618279203627</v>
      </c>
      <c r="F598" s="26">
        <v>0.73993217445224302</v>
      </c>
      <c r="G598" s="26">
        <v>6.2068371954022634</v>
      </c>
    </row>
    <row r="599" spans="1:7" hidden="1" outlineLevel="1">
      <c r="A599" s="24" t="s">
        <v>315</v>
      </c>
      <c r="B599" s="26">
        <v>84.079701573348771</v>
      </c>
      <c r="C599" s="26">
        <v>114.0673176733942</v>
      </c>
      <c r="D599" s="26">
        <v>80.62584564576558</v>
      </c>
      <c r="E599" s="26">
        <v>176.45108213900303</v>
      </c>
      <c r="F599" s="26">
        <v>108.77605296848854</v>
      </c>
      <c r="G599" s="26">
        <v>564.00000000000023</v>
      </c>
    </row>
    <row r="600" spans="1:7" hidden="1" outlineLevel="1"/>
    <row r="601" spans="1:7" hidden="1" outlineLevel="1"/>
    <row r="602" spans="1:7" hidden="1" outlineLevel="1"/>
    <row r="603" spans="1:7" hidden="1" outlineLevel="1"/>
    <row r="604" spans="1:7" hidden="1" outlineLevel="1"/>
    <row r="605" spans="1:7" hidden="1" outlineLevel="1"/>
    <row r="606" spans="1:7" hidden="1" outlineLevel="1"/>
    <row r="607" spans="1:7" hidden="1" outlineLevel="1"/>
    <row r="608" spans="1:7" hidden="1" outlineLevel="1"/>
    <row r="609" hidden="1" outlineLevel="1"/>
    <row r="610" hidden="1" outlineLevel="1"/>
    <row r="611" hidden="1" outlineLevel="1"/>
    <row r="612" hidden="1" outlineLevel="1"/>
    <row r="613" hidden="1" outlineLevel="1"/>
    <row r="614" hidden="1" outlineLevel="1"/>
    <row r="615" hidden="1" outlineLevel="1"/>
    <row r="616" hidden="1" outlineLevel="1"/>
    <row r="617" hidden="1" outlineLevel="1"/>
    <row r="618" hidden="1" outlineLevel="1"/>
    <row r="619" hidden="1" outlineLevel="1"/>
    <row r="620" hidden="1" outlineLevel="1"/>
    <row r="621" hidden="1" outlineLevel="1"/>
    <row r="622" hidden="1" outlineLevel="1"/>
    <row r="623" hidden="1" outlineLevel="1"/>
    <row r="624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hidden="1" outlineLevel="1"/>
    <row r="737" hidden="1" outlineLevel="1"/>
    <row r="738" hidden="1" outlineLevel="1"/>
    <row r="739" hidden="1" outlineLevel="1"/>
    <row r="740" hidden="1" outlineLevel="1"/>
    <row r="741" hidden="1" outlineLevel="1"/>
    <row r="742" hidden="1" outlineLevel="1"/>
    <row r="743" hidden="1" outlineLevel="1"/>
    <row r="744" hidden="1" outlineLevel="1"/>
    <row r="745" hidden="1" outlineLevel="1"/>
    <row r="746" hidden="1" outlineLevel="1"/>
    <row r="747" hidden="1" outlineLevel="1"/>
    <row r="748" hidden="1" outlineLevel="1"/>
    <row r="749" hidden="1" outlineLevel="1"/>
    <row r="750" hidden="1" outlineLevel="1"/>
    <row r="751" hidden="1" outlineLevel="1"/>
    <row r="752" hidden="1" outlineLevel="1"/>
    <row r="753" hidden="1" outlineLevel="1"/>
    <row r="754" hidden="1" outlineLevel="1"/>
    <row r="755" hidden="1" outlineLevel="1"/>
    <row r="756" hidden="1" outlineLevel="1"/>
    <row r="757" hidden="1" outlineLevel="1"/>
    <row r="758" hidden="1" outlineLevel="1"/>
    <row r="759" hidden="1" outlineLevel="1"/>
    <row r="760" hidden="1" outlineLevel="1"/>
    <row r="761" collapsed="1"/>
  </sheetData>
  <mergeCells count="7">
    <mergeCell ref="A131:G131"/>
    <mergeCell ref="A1:G1"/>
    <mergeCell ref="A3:G3"/>
    <mergeCell ref="A4:G4"/>
    <mergeCell ref="A13:G13"/>
    <mergeCell ref="A14:G14"/>
    <mergeCell ref="A130:G130"/>
  </mergeCells>
  <conditionalFormatting sqref="B9">
    <cfRule type="dataBar" priority="1">
      <dataBar>
        <cfvo type="num" val="0"/>
        <cfvo type="num" val="86"/>
        <color theme="7"/>
      </dataBar>
    </cfRule>
  </conditionalFormatting>
  <conditionalFormatting sqref="B10">
    <cfRule type="dataBar" priority="2">
      <dataBar>
        <cfvo type="num" val="0"/>
        <cfvo type="num" val="86"/>
        <color theme="8"/>
      </dataBar>
    </cfRule>
  </conditionalFormatting>
  <conditionalFormatting sqref="B6">
    <cfRule type="dataBar" priority="3">
      <dataBar>
        <cfvo type="num" val="0"/>
        <cfvo type="num" val="86"/>
        <color theme="4"/>
      </dataBar>
    </cfRule>
  </conditionalFormatting>
  <conditionalFormatting sqref="B7">
    <cfRule type="dataBar" priority="4">
      <dataBar>
        <cfvo type="num" val="0"/>
        <cfvo type="num" val="86"/>
        <color theme="5"/>
      </dataBar>
    </cfRule>
  </conditionalFormatting>
  <conditionalFormatting sqref="B8">
    <cfRule type="dataBar" priority="5">
      <dataBar>
        <cfvo type="num" val="0"/>
        <cfvo type="num" val="86"/>
        <color theme="6"/>
      </dataBar>
    </cfRule>
  </conditionalFormatting>
  <conditionalFormatting sqref="D16:D45">
    <cfRule type="dataBar" priority="6">
      <dataBar showValue="0">
        <cfvo type="num" val="0"/>
        <cfvo type="num" val="100"/>
        <color theme="4"/>
      </dataBar>
    </cfRule>
  </conditionalFormatting>
  <conditionalFormatting sqref="D46:D52">
    <cfRule type="dataBar" priority="7">
      <dataBar showValue="0">
        <cfvo type="num" val="0"/>
        <cfvo type="num" val="100"/>
        <color theme="5"/>
      </dataBar>
    </cfRule>
  </conditionalFormatting>
  <conditionalFormatting sqref="D53:D90">
    <cfRule type="dataBar" priority="8">
      <dataBar showValue="0">
        <cfvo type="num" val="0"/>
        <cfvo type="num" val="100"/>
        <color theme="6"/>
      </dataBar>
    </cfRule>
  </conditionalFormatting>
  <conditionalFormatting sqref="D91:D105">
    <cfRule type="dataBar" priority="9">
      <dataBar showValue="0">
        <cfvo type="num" val="0"/>
        <cfvo type="num" val="100"/>
        <color theme="7"/>
      </dataBar>
    </cfRule>
  </conditionalFormatting>
  <conditionalFormatting sqref="D106:D126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2010-06-01T14:52:19Z</dcterms:created>
  <dcterms:modified xsi:type="dcterms:W3CDTF">2010-06-07T16:04:42Z</dcterms:modified>
</cp:coreProperties>
</file>