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35" tabRatio="57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1" l="1"/>
  <c r="E82" i="1"/>
  <c r="E83" i="1"/>
  <c r="E84" i="1"/>
  <c r="E85" i="1"/>
  <c r="E86" i="1"/>
  <c r="E80" i="1"/>
  <c r="D80" i="1"/>
  <c r="D81" i="1"/>
  <c r="D82" i="1"/>
  <c r="D83" i="1"/>
  <c r="D84" i="1"/>
  <c r="D85" i="1"/>
  <c r="D86" i="1"/>
  <c r="B80" i="1"/>
  <c r="B79" i="1"/>
  <c r="B78" i="1"/>
  <c r="E65" i="1"/>
  <c r="E66" i="1"/>
  <c r="E67" i="1"/>
  <c r="E68" i="1"/>
  <c r="E69" i="1"/>
  <c r="E64" i="1"/>
  <c r="B70" i="1"/>
  <c r="B69" i="1"/>
  <c r="B68" i="1"/>
  <c r="B67" i="1"/>
  <c r="B66" i="1"/>
  <c r="D49" i="1"/>
  <c r="E41" i="1"/>
  <c r="E38" i="1"/>
  <c r="E37" i="1"/>
  <c r="E32" i="1"/>
  <c r="E31" i="1"/>
  <c r="E30" i="1"/>
  <c r="E26" i="1"/>
  <c r="E25" i="1"/>
  <c r="E24" i="1"/>
  <c r="E20" i="1"/>
  <c r="E19" i="1"/>
</calcChain>
</file>

<file path=xl/sharedStrings.xml><?xml version="1.0" encoding="utf-8"?>
<sst xmlns="http://schemas.openxmlformats.org/spreadsheetml/2006/main" count="122" uniqueCount="104">
  <si>
    <t>Nhập dữ liệu</t>
  </si>
  <si>
    <t>12,5</t>
  </si>
  <si>
    <t>Số</t>
  </si>
  <si>
    <t>Ký tự</t>
  </si>
  <si>
    <t>abc</t>
  </si>
  <si>
    <t>Nhập hàng loạt giống nhau</t>
  </si>
  <si>
    <t>Tên MH</t>
  </si>
  <si>
    <t>Giấy A4</t>
  </si>
  <si>
    <t>TT</t>
  </si>
  <si>
    <t>Định dạng bảng tính</t>
  </si>
  <si>
    <t>Tên mặt hàng</t>
  </si>
  <si>
    <t>ĐVT</t>
  </si>
  <si>
    <t>Số lượng</t>
  </si>
  <si>
    <t>Đơn giá</t>
  </si>
  <si>
    <t>Thành tiền</t>
  </si>
  <si>
    <t>Tổng cộng</t>
  </si>
  <si>
    <t>Lập công thức tính</t>
  </si>
  <si>
    <t>Thống kê</t>
  </si>
  <si>
    <t>Phép toán trong Excel</t>
  </si>
  <si>
    <t>Cộng</t>
  </si>
  <si>
    <t>+</t>
  </si>
  <si>
    <t>Trừ</t>
  </si>
  <si>
    <t>-</t>
  </si>
  <si>
    <t>Nhân</t>
  </si>
  <si>
    <t>*</t>
  </si>
  <si>
    <t>Chia</t>
  </si>
  <si>
    <t>/</t>
  </si>
  <si>
    <t>Lũy thừa</t>
  </si>
  <si>
    <t>2^3</t>
  </si>
  <si>
    <t>SUM</t>
  </si>
  <si>
    <t>Tính tổng trên 1 miền hoặc nhiều miển</t>
  </si>
  <si>
    <t>COUNT</t>
  </si>
  <si>
    <t>Đếm giá trị số</t>
  </si>
  <si>
    <t>COUNTA</t>
  </si>
  <si>
    <t>Đếm cả số và ký tự</t>
  </si>
  <si>
    <t>COUNTBLANK</t>
  </si>
  <si>
    <t>Đếm các ô trống</t>
  </si>
  <si>
    <t>a</t>
  </si>
  <si>
    <t>b</t>
  </si>
  <si>
    <t>Max</t>
  </si>
  <si>
    <t>Giá trị lớn nhất</t>
  </si>
  <si>
    <t>Min</t>
  </si>
  <si>
    <t>Giá trị nhỏ nhất</t>
  </si>
  <si>
    <t>Average</t>
  </si>
  <si>
    <t>Giá trị trung bình</t>
  </si>
  <si>
    <t>COUNTIF</t>
  </si>
  <si>
    <t>SUMIF</t>
  </si>
  <si>
    <t>Đếm theo ĐK</t>
  </si>
  <si>
    <t>Tính tổng theo ĐK</t>
  </si>
  <si>
    <t>Đếm các giá trị &gt; 5</t>
  </si>
  <si>
    <t>Tính tổng các giá trị &gt; 5</t>
  </si>
  <si>
    <t>Loại hàng</t>
  </si>
  <si>
    <t>Tiền</t>
  </si>
  <si>
    <t>A</t>
  </si>
  <si>
    <t>B</t>
  </si>
  <si>
    <t>C</t>
  </si>
  <si>
    <t>Tính tổng tiền của mặt hàng loại A</t>
  </si>
  <si>
    <t>Toán học</t>
  </si>
  <si>
    <t>SIN</t>
  </si>
  <si>
    <t>COS</t>
  </si>
  <si>
    <t>LOG</t>
  </si>
  <si>
    <t>LN</t>
  </si>
  <si>
    <t>EXP</t>
  </si>
  <si>
    <t>Sin</t>
  </si>
  <si>
    <t>cosin</t>
  </si>
  <si>
    <t>logarit</t>
  </si>
  <si>
    <t>logarit tự nhiên</t>
  </si>
  <si>
    <t>E mũ</t>
  </si>
  <si>
    <t>Hàm điều kiện</t>
  </si>
  <si>
    <t>IF</t>
  </si>
  <si>
    <t>Thực hiện công việc theo đk</t>
  </si>
  <si>
    <t>if(điều kiện, biểu thức 1, biểu thức 2)</t>
  </si>
  <si>
    <t>Điểm</t>
  </si>
  <si>
    <t>Xếp loại</t>
  </si>
  <si>
    <t>Left</t>
  </si>
  <si>
    <t>Right</t>
  </si>
  <si>
    <t>Mid</t>
  </si>
  <si>
    <t>Lấy ký tự bên trái</t>
  </si>
  <si>
    <t>Lấy ký tự bên phải</t>
  </si>
  <si>
    <t>Lấy ký tự ở bên trong</t>
  </si>
  <si>
    <t>Hôm nay là thứ 6</t>
  </si>
  <si>
    <t>Tìm kiếm - Tham chiếu</t>
  </si>
  <si>
    <t>VLOOKUP</t>
  </si>
  <si>
    <t>HLOOKUP</t>
  </si>
  <si>
    <t>Tìm kiếm theo cột</t>
  </si>
  <si>
    <t>TÌm kiếm theo hàng</t>
  </si>
  <si>
    <t>Mã hàng</t>
  </si>
  <si>
    <t>M01A</t>
  </si>
  <si>
    <t>M01B</t>
  </si>
  <si>
    <t>M02A</t>
  </si>
  <si>
    <t>M02C</t>
  </si>
  <si>
    <t>M02E</t>
  </si>
  <si>
    <t>M03G</t>
  </si>
  <si>
    <t>M03A</t>
  </si>
  <si>
    <t>M01</t>
  </si>
  <si>
    <t>M02</t>
  </si>
  <si>
    <t>M03</t>
  </si>
  <si>
    <t>Giấy</t>
  </si>
  <si>
    <t>Bút</t>
  </si>
  <si>
    <t>Bảng</t>
  </si>
  <si>
    <t>Mã</t>
  </si>
  <si>
    <t>Tên</t>
  </si>
  <si>
    <t>Tên hàng (Hlookup)</t>
  </si>
  <si>
    <t>Tên hàng (Vlookup)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</si>
</sst>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010000]d/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0" fontId="0" fillId="0" borderId="0" xfId="0" applyNumberFormat="1"/>
    <xf numFmtId="21" fontId="0" fillId="0" borderId="0" xfId="0" applyNumberFormat="1"/>
    <xf numFmtId="9" fontId="0" fillId="0" borderId="0" xfId="1" applyFont="1"/>
    <xf numFmtId="165" fontId="0" fillId="0" borderId="0" xfId="0" applyNumberFormat="1"/>
    <xf numFmtId="0" fontId="0" fillId="0" borderId="1" xfId="0" applyBorder="1"/>
    <xf numFmtId="0" fontId="3" fillId="0" borderId="1" xfId="0" applyFont="1" applyBorder="1"/>
    <xf numFmtId="0" fontId="0" fillId="2" borderId="1" xfId="0" applyFill="1" applyBorder="1"/>
    <xf numFmtId="0" fontId="2" fillId="0" borderId="0" xfId="0" applyFont="1"/>
    <xf numFmtId="0" fontId="2" fillId="3" borderId="1" xfId="0" applyFont="1" applyFill="1" applyBorder="1"/>
    <xf numFmtId="0" fontId="0" fillId="3" borderId="1" xfId="0" applyFill="1" applyBorder="1"/>
    <xf numFmtId="0" fontId="0" fillId="0" borderId="2" xfId="0" applyBorder="1"/>
    <xf numFmtId="0" fontId="3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zoomScale="190" zoomScaleNormal="190" workbookViewId="0">
      <selection activeCell="E17" sqref="E17"/>
    </sheetView>
  </sheetViews>
  <sheetFormatPr defaultRowHeight="15" x14ac:dyDescent="0.25"/>
  <cols>
    <col min="1" max="1" width="18.85546875" customWidth="1"/>
    <col min="2" max="2" width="12.42578125" bestFit="1" customWidth="1"/>
    <col min="4" max="4" width="17.85546875" customWidth="1"/>
    <col min="5" max="5" width="19.28515625" customWidth="1"/>
    <col min="6" max="6" width="7.140625" customWidth="1"/>
    <col min="7" max="7" width="9.28515625" customWidth="1"/>
    <col min="8" max="8" width="11.85546875" customWidth="1"/>
    <col min="9" max="9" width="16.7109375" customWidth="1"/>
  </cols>
  <sheetData>
    <row r="1" spans="1:9" x14ac:dyDescent="0.25">
      <c r="A1" t="s">
        <v>0</v>
      </c>
      <c r="D1" t="s">
        <v>9</v>
      </c>
    </row>
    <row r="2" spans="1:9" x14ac:dyDescent="0.25">
      <c r="A2" t="s">
        <v>1</v>
      </c>
      <c r="B2" t="s">
        <v>3</v>
      </c>
    </row>
    <row r="3" spans="1:9" x14ac:dyDescent="0.25">
      <c r="A3">
        <v>12.5</v>
      </c>
      <c r="B3" t="s">
        <v>2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</row>
    <row r="4" spans="1:9" x14ac:dyDescent="0.25">
      <c r="A4" s="4">
        <v>44036</v>
      </c>
      <c r="D4" s="5">
        <v>1</v>
      </c>
      <c r="E4" s="5"/>
      <c r="F4" s="5"/>
      <c r="G4" s="5"/>
      <c r="H4" s="5"/>
      <c r="I4" s="5"/>
    </row>
    <row r="5" spans="1:9" x14ac:dyDescent="0.25">
      <c r="A5" s="1">
        <v>0.35972222222222222</v>
      </c>
      <c r="D5" s="5">
        <v>2</v>
      </c>
      <c r="E5" s="5"/>
      <c r="F5" s="5"/>
      <c r="G5" s="5"/>
      <c r="H5" s="5"/>
      <c r="I5" s="5"/>
    </row>
    <row r="6" spans="1:9" x14ac:dyDescent="0.25">
      <c r="A6" s="2">
        <v>0.36018518518518516</v>
      </c>
      <c r="D6" s="5">
        <v>3</v>
      </c>
      <c r="E6" s="5"/>
      <c r="F6" s="5"/>
      <c r="G6" s="5"/>
      <c r="H6" s="5"/>
      <c r="I6" s="5"/>
    </row>
    <row r="7" spans="1:9" x14ac:dyDescent="0.25">
      <c r="A7" t="s">
        <v>4</v>
      </c>
      <c r="D7" s="5">
        <v>4</v>
      </c>
      <c r="E7" s="5"/>
      <c r="F7" s="5"/>
      <c r="G7" s="5"/>
      <c r="H7" s="5"/>
      <c r="I7" s="5"/>
    </row>
    <row r="8" spans="1:9" x14ac:dyDescent="0.25">
      <c r="A8" s="3">
        <v>0.5</v>
      </c>
      <c r="D8" s="5">
        <v>5</v>
      </c>
      <c r="E8" s="5"/>
      <c r="F8" s="5"/>
      <c r="G8" s="5"/>
      <c r="H8" s="5"/>
      <c r="I8" s="5"/>
    </row>
    <row r="9" spans="1:9" x14ac:dyDescent="0.25">
      <c r="D9" s="5">
        <v>6</v>
      </c>
      <c r="E9" s="5"/>
      <c r="F9" s="5"/>
      <c r="G9" s="5"/>
      <c r="H9" s="5"/>
      <c r="I9" s="5"/>
    </row>
    <row r="10" spans="1:9" x14ac:dyDescent="0.25">
      <c r="A10" t="s">
        <v>5</v>
      </c>
      <c r="D10" s="5">
        <v>7</v>
      </c>
      <c r="E10" s="5"/>
      <c r="F10" s="5"/>
      <c r="G10" s="5"/>
      <c r="H10" s="5"/>
      <c r="I10" s="5"/>
    </row>
    <row r="11" spans="1:9" x14ac:dyDescent="0.25">
      <c r="A11" t="s">
        <v>8</v>
      </c>
      <c r="B11" t="s">
        <v>6</v>
      </c>
      <c r="D11" s="5">
        <v>8</v>
      </c>
      <c r="E11" s="5"/>
      <c r="F11" s="5"/>
      <c r="G11" s="5"/>
      <c r="H11" s="5"/>
      <c r="I11" s="5"/>
    </row>
    <row r="12" spans="1:9" x14ac:dyDescent="0.25">
      <c r="A12">
        <v>1</v>
      </c>
      <c r="B12" t="s">
        <v>7</v>
      </c>
      <c r="D12" s="5">
        <v>9</v>
      </c>
      <c r="E12" s="5"/>
      <c r="F12" s="5"/>
      <c r="G12" s="5"/>
      <c r="H12" s="5"/>
      <c r="I12" s="5"/>
    </row>
    <row r="13" spans="1:9" x14ac:dyDescent="0.25">
      <c r="A13">
        <v>2</v>
      </c>
      <c r="B13" t="s">
        <v>7</v>
      </c>
      <c r="D13" s="5">
        <v>10</v>
      </c>
      <c r="E13" s="5"/>
      <c r="F13" s="5"/>
      <c r="G13" s="5"/>
      <c r="H13" s="5"/>
      <c r="I13" s="5"/>
    </row>
    <row r="14" spans="1:9" x14ac:dyDescent="0.25">
      <c r="A14">
        <v>3</v>
      </c>
      <c r="B14" t="s">
        <v>7</v>
      </c>
      <c r="D14" s="6"/>
      <c r="E14" s="6" t="s">
        <v>15</v>
      </c>
      <c r="F14" s="6"/>
      <c r="G14" s="6"/>
      <c r="H14" s="6"/>
      <c r="I14" s="6"/>
    </row>
    <row r="15" spans="1:9" x14ac:dyDescent="0.25">
      <c r="A15">
        <v>4</v>
      </c>
    </row>
    <row r="16" spans="1:9" x14ac:dyDescent="0.25">
      <c r="A16">
        <v>5</v>
      </c>
      <c r="D16" t="s">
        <v>16</v>
      </c>
    </row>
    <row r="17" spans="1:11" x14ac:dyDescent="0.25">
      <c r="A17">
        <v>6</v>
      </c>
      <c r="B17" t="s">
        <v>7</v>
      </c>
      <c r="D17" s="8" t="s">
        <v>17</v>
      </c>
    </row>
    <row r="18" spans="1:11" x14ac:dyDescent="0.25">
      <c r="A18">
        <v>7</v>
      </c>
      <c r="B18" t="s">
        <v>7</v>
      </c>
      <c r="D18" s="8" t="s">
        <v>29</v>
      </c>
      <c r="E18" t="s">
        <v>30</v>
      </c>
      <c r="J18" s="7">
        <v>3</v>
      </c>
      <c r="K18" s="5"/>
    </row>
    <row r="19" spans="1:11" x14ac:dyDescent="0.25">
      <c r="A19">
        <v>8</v>
      </c>
      <c r="D19" s="8"/>
      <c r="E19">
        <f>SUM(J18:J22)</f>
        <v>15</v>
      </c>
      <c r="J19" s="7">
        <v>3</v>
      </c>
      <c r="K19" s="5" t="s">
        <v>38</v>
      </c>
    </row>
    <row r="20" spans="1:11" x14ac:dyDescent="0.25">
      <c r="A20">
        <v>9</v>
      </c>
      <c r="B20" t="s">
        <v>7</v>
      </c>
      <c r="D20" s="8"/>
      <c r="E20">
        <f>SUM(J18:J22,K21:K23)</f>
        <v>28</v>
      </c>
      <c r="J20" s="7">
        <v>3</v>
      </c>
      <c r="K20" s="5"/>
    </row>
    <row r="21" spans="1:11" x14ac:dyDescent="0.25">
      <c r="A21">
        <v>10</v>
      </c>
      <c r="D21" s="8" t="s">
        <v>31</v>
      </c>
      <c r="E21" t="s">
        <v>32</v>
      </c>
      <c r="J21" s="7">
        <v>3</v>
      </c>
      <c r="K21" s="9">
        <v>4</v>
      </c>
    </row>
    <row r="22" spans="1:11" x14ac:dyDescent="0.25">
      <c r="D22" s="8" t="s">
        <v>33</v>
      </c>
      <c r="E22" t="s">
        <v>34</v>
      </c>
      <c r="J22" s="7">
        <v>3</v>
      </c>
      <c r="K22" s="9">
        <v>4</v>
      </c>
    </row>
    <row r="23" spans="1:11" x14ac:dyDescent="0.25">
      <c r="A23" t="s">
        <v>18</v>
      </c>
      <c r="D23" s="8" t="s">
        <v>35</v>
      </c>
      <c r="E23" t="s">
        <v>36</v>
      </c>
      <c r="J23" s="5" t="s">
        <v>37</v>
      </c>
      <c r="K23" s="9">
        <v>5</v>
      </c>
    </row>
    <row r="24" spans="1:11" x14ac:dyDescent="0.25">
      <c r="A24" t="s">
        <v>19</v>
      </c>
      <c r="B24" t="s">
        <v>20</v>
      </c>
      <c r="D24" s="8"/>
      <c r="E24">
        <f>COUNT(J18:K23)</f>
        <v>8</v>
      </c>
    </row>
    <row r="25" spans="1:11" x14ac:dyDescent="0.25">
      <c r="A25" t="s">
        <v>21</v>
      </c>
      <c r="B25" t="s">
        <v>22</v>
      </c>
      <c r="D25" s="8"/>
      <c r="E25">
        <f>COUNTA(J18:K23)</f>
        <v>10</v>
      </c>
    </row>
    <row r="26" spans="1:11" x14ac:dyDescent="0.25">
      <c r="A26" t="s">
        <v>23</v>
      </c>
      <c r="B26" t="s">
        <v>24</v>
      </c>
      <c r="D26" s="8"/>
      <c r="E26">
        <f>COUNTBLANK(J18:K23)</f>
        <v>2</v>
      </c>
    </row>
    <row r="27" spans="1:11" x14ac:dyDescent="0.25">
      <c r="A27" t="s">
        <v>25</v>
      </c>
      <c r="B27" t="s">
        <v>26</v>
      </c>
      <c r="D27" s="8" t="s">
        <v>39</v>
      </c>
      <c r="E27" t="s">
        <v>40</v>
      </c>
    </row>
    <row r="28" spans="1:11" x14ac:dyDescent="0.25">
      <c r="A28" t="s">
        <v>27</v>
      </c>
      <c r="B28" t="s">
        <v>28</v>
      </c>
      <c r="D28" s="8" t="s">
        <v>41</v>
      </c>
      <c r="E28" t="s">
        <v>42</v>
      </c>
    </row>
    <row r="29" spans="1:11" x14ac:dyDescent="0.25">
      <c r="D29" s="8" t="s">
        <v>43</v>
      </c>
      <c r="E29" t="s">
        <v>44</v>
      </c>
    </row>
    <row r="30" spans="1:11" x14ac:dyDescent="0.25">
      <c r="D30" s="8"/>
      <c r="E30">
        <f>MAX(J18:K23)</f>
        <v>5</v>
      </c>
    </row>
    <row r="31" spans="1:11" x14ac:dyDescent="0.25">
      <c r="D31" s="8"/>
      <c r="E31">
        <f>MIN(J18:K23)</f>
        <v>3</v>
      </c>
    </row>
    <row r="32" spans="1:11" x14ac:dyDescent="0.25">
      <c r="D32" s="8"/>
      <c r="E32">
        <f>AVERAGE(J18:K23)</f>
        <v>3.5</v>
      </c>
    </row>
    <row r="33" spans="1:5" x14ac:dyDescent="0.25">
      <c r="D33" s="8"/>
    </row>
    <row r="34" spans="1:5" x14ac:dyDescent="0.25">
      <c r="A34" s="10">
        <v>1</v>
      </c>
      <c r="B34" s="10">
        <v>1</v>
      </c>
      <c r="D34" s="8" t="s">
        <v>45</v>
      </c>
      <c r="E34" t="s">
        <v>47</v>
      </c>
    </row>
    <row r="35" spans="1:5" x14ac:dyDescent="0.25">
      <c r="A35" s="10">
        <v>2</v>
      </c>
      <c r="B35" s="10">
        <v>2</v>
      </c>
      <c r="D35" s="8" t="s">
        <v>46</v>
      </c>
      <c r="E35" t="s">
        <v>48</v>
      </c>
    </row>
    <row r="36" spans="1:5" x14ac:dyDescent="0.25">
      <c r="A36" s="10">
        <v>3</v>
      </c>
      <c r="B36" s="10">
        <v>3</v>
      </c>
    </row>
    <row r="37" spans="1:5" x14ac:dyDescent="0.25">
      <c r="A37" s="10">
        <v>4</v>
      </c>
      <c r="B37" s="10">
        <v>4</v>
      </c>
      <c r="D37" t="s">
        <v>49</v>
      </c>
      <c r="E37">
        <f>COUNTIF(A34:B44, "&gt;5")</f>
        <v>11</v>
      </c>
    </row>
    <row r="38" spans="1:5" x14ac:dyDescent="0.25">
      <c r="A38" s="10">
        <v>5</v>
      </c>
      <c r="B38" s="10">
        <v>5</v>
      </c>
      <c r="E38">
        <f>COUNTIF(A34:B44, 3)</f>
        <v>3</v>
      </c>
    </row>
    <row r="39" spans="1:5" x14ac:dyDescent="0.25">
      <c r="A39" s="10">
        <v>6</v>
      </c>
      <c r="B39" s="10">
        <v>6</v>
      </c>
    </row>
    <row r="40" spans="1:5" x14ac:dyDescent="0.25">
      <c r="A40" s="10">
        <v>3</v>
      </c>
      <c r="B40" s="10">
        <v>7</v>
      </c>
      <c r="D40" t="s">
        <v>50</v>
      </c>
    </row>
    <row r="41" spans="1:5" x14ac:dyDescent="0.25">
      <c r="A41" s="10">
        <v>8</v>
      </c>
      <c r="B41" s="10">
        <v>8</v>
      </c>
      <c r="E41">
        <f>SUMIF(A34:B44,"&gt;5")</f>
        <v>95</v>
      </c>
    </row>
    <row r="42" spans="1:5" x14ac:dyDescent="0.25">
      <c r="A42" s="10">
        <v>9</v>
      </c>
      <c r="B42" s="10">
        <v>9</v>
      </c>
    </row>
    <row r="43" spans="1:5" x14ac:dyDescent="0.25">
      <c r="A43" s="10">
        <v>10</v>
      </c>
      <c r="B43" s="10">
        <v>10</v>
      </c>
    </row>
    <row r="44" spans="1:5" x14ac:dyDescent="0.25">
      <c r="A44" s="10">
        <v>11</v>
      </c>
      <c r="B44" s="10">
        <v>11</v>
      </c>
    </row>
    <row r="48" spans="1:5" x14ac:dyDescent="0.25">
      <c r="B48" t="s">
        <v>51</v>
      </c>
      <c r="C48" t="s">
        <v>52</v>
      </c>
      <c r="D48" t="s">
        <v>56</v>
      </c>
    </row>
    <row r="49" spans="1:5" x14ac:dyDescent="0.25">
      <c r="B49" t="s">
        <v>53</v>
      </c>
      <c r="C49">
        <v>40</v>
      </c>
      <c r="D49">
        <f>SUMIF(B49:B54,"A",C49:C54)</f>
        <v>125</v>
      </c>
    </row>
    <row r="50" spans="1:5" x14ac:dyDescent="0.25">
      <c r="B50" t="s">
        <v>53</v>
      </c>
      <c r="C50">
        <v>50</v>
      </c>
    </row>
    <row r="51" spans="1:5" x14ac:dyDescent="0.25">
      <c r="B51" t="s">
        <v>54</v>
      </c>
      <c r="C51">
        <v>30</v>
      </c>
    </row>
    <row r="52" spans="1:5" x14ac:dyDescent="0.25">
      <c r="B52" t="s">
        <v>55</v>
      </c>
      <c r="C52">
        <v>22</v>
      </c>
    </row>
    <row r="53" spans="1:5" x14ac:dyDescent="0.25">
      <c r="B53" t="s">
        <v>54</v>
      </c>
      <c r="C53">
        <v>34</v>
      </c>
    </row>
    <row r="54" spans="1:5" x14ac:dyDescent="0.25">
      <c r="B54" t="s">
        <v>53</v>
      </c>
      <c r="C54">
        <v>35</v>
      </c>
    </row>
    <row r="59" spans="1:5" x14ac:dyDescent="0.25">
      <c r="A59" t="s">
        <v>57</v>
      </c>
      <c r="D59" t="s">
        <v>68</v>
      </c>
    </row>
    <row r="60" spans="1:5" x14ac:dyDescent="0.25">
      <c r="A60" t="s">
        <v>58</v>
      </c>
      <c r="B60" t="s">
        <v>63</v>
      </c>
      <c r="D60" t="s">
        <v>69</v>
      </c>
      <c r="E60" t="s">
        <v>70</v>
      </c>
    </row>
    <row r="61" spans="1:5" x14ac:dyDescent="0.25">
      <c r="A61" t="s">
        <v>59</v>
      </c>
      <c r="B61" t="s">
        <v>64</v>
      </c>
      <c r="D61" t="s">
        <v>71</v>
      </c>
    </row>
    <row r="62" spans="1:5" x14ac:dyDescent="0.25">
      <c r="A62" t="s">
        <v>60</v>
      </c>
      <c r="B62" t="s">
        <v>65</v>
      </c>
    </row>
    <row r="63" spans="1:5" x14ac:dyDescent="0.25">
      <c r="A63" t="s">
        <v>61</v>
      </c>
      <c r="B63" t="s">
        <v>66</v>
      </c>
      <c r="D63" t="s">
        <v>72</v>
      </c>
      <c r="E63" t="s">
        <v>73</v>
      </c>
    </row>
    <row r="64" spans="1:5" x14ac:dyDescent="0.25">
      <c r="A64" t="s">
        <v>62</v>
      </c>
      <c r="B64" t="s">
        <v>67</v>
      </c>
      <c r="D64">
        <v>5</v>
      </c>
      <c r="E64" t="str">
        <f>IF(D64&lt;5,"Yếu",IF(D64&lt;7,"TB",IF(D64&lt;9, "Khá", "Giỏi")))</f>
        <v>TB</v>
      </c>
    </row>
    <row r="65" spans="1:7" x14ac:dyDescent="0.25">
      <c r="D65">
        <v>7</v>
      </c>
      <c r="E65" t="str">
        <f t="shared" ref="E65:E69" si="0">IF(D65&lt;5,"Yếu",IF(D65&lt;7,"TB",IF(D65&lt;9, "Khá", "Giỏi")))</f>
        <v>Khá</v>
      </c>
    </row>
    <row r="66" spans="1:7" x14ac:dyDescent="0.25">
      <c r="B66">
        <f>SIN(30*PI()/180)</f>
        <v>0.49999999999999994</v>
      </c>
      <c r="D66">
        <v>8</v>
      </c>
      <c r="E66" t="str">
        <f t="shared" si="0"/>
        <v>Khá</v>
      </c>
    </row>
    <row r="67" spans="1:7" x14ac:dyDescent="0.25">
      <c r="B67">
        <f>LOG(2,2)</f>
        <v>1</v>
      </c>
      <c r="D67">
        <v>3</v>
      </c>
      <c r="E67" t="str">
        <f t="shared" si="0"/>
        <v>Yếu</v>
      </c>
    </row>
    <row r="68" spans="1:7" x14ac:dyDescent="0.25">
      <c r="B68">
        <f>LOG(10)</f>
        <v>1</v>
      </c>
      <c r="D68">
        <v>9</v>
      </c>
      <c r="E68" t="str">
        <f t="shared" si="0"/>
        <v>Giỏi</v>
      </c>
    </row>
    <row r="69" spans="1:7" x14ac:dyDescent="0.25">
      <c r="B69">
        <f>LOG(100)</f>
        <v>2</v>
      </c>
      <c r="D69">
        <v>4</v>
      </c>
      <c r="E69" t="str">
        <f t="shared" si="0"/>
        <v>Yếu</v>
      </c>
    </row>
    <row r="70" spans="1:7" x14ac:dyDescent="0.25">
      <c r="B70">
        <f>LN(EXP(2))</f>
        <v>2</v>
      </c>
    </row>
    <row r="73" spans="1:7" x14ac:dyDescent="0.25">
      <c r="A73" t="s">
        <v>3</v>
      </c>
      <c r="D73" t="s">
        <v>81</v>
      </c>
    </row>
    <row r="74" spans="1:7" x14ac:dyDescent="0.25">
      <c r="A74" t="s">
        <v>74</v>
      </c>
      <c r="B74" t="s">
        <v>77</v>
      </c>
      <c r="D74" t="s">
        <v>82</v>
      </c>
      <c r="E74" t="s">
        <v>84</v>
      </c>
    </row>
    <row r="75" spans="1:7" x14ac:dyDescent="0.25">
      <c r="A75" t="s">
        <v>75</v>
      </c>
      <c r="B75" t="s">
        <v>78</v>
      </c>
      <c r="D75" t="s">
        <v>83</v>
      </c>
      <c r="E75" t="s">
        <v>85</v>
      </c>
    </row>
    <row r="76" spans="1:7" x14ac:dyDescent="0.25">
      <c r="A76" t="s">
        <v>76</v>
      </c>
      <c r="B76" t="s">
        <v>79</v>
      </c>
    </row>
    <row r="78" spans="1:7" x14ac:dyDescent="0.25">
      <c r="A78" t="s">
        <v>80</v>
      </c>
      <c r="B78" t="str">
        <f>LEFT(A78,3)</f>
        <v>Hôm</v>
      </c>
      <c r="F78" s="6" t="s">
        <v>100</v>
      </c>
      <c r="G78" s="6" t="s">
        <v>101</v>
      </c>
    </row>
    <row r="79" spans="1:7" x14ac:dyDescent="0.25">
      <c r="B79" t="str">
        <f>RIGHT(A78,3)</f>
        <v>ứ 6</v>
      </c>
      <c r="C79" s="5" t="s">
        <v>86</v>
      </c>
      <c r="D79" s="5" t="s">
        <v>103</v>
      </c>
      <c r="E79" s="5" t="s">
        <v>102</v>
      </c>
      <c r="F79" s="11" t="s">
        <v>94</v>
      </c>
      <c r="G79" s="5" t="s">
        <v>97</v>
      </c>
    </row>
    <row r="80" spans="1:7" x14ac:dyDescent="0.25">
      <c r="B80" t="str">
        <f>MID(A78,5, 2)</f>
        <v>na</v>
      </c>
      <c r="C80" s="5" t="s">
        <v>87</v>
      </c>
      <c r="D80" s="5" t="str">
        <f>VLOOKUP(LEFT(C80,3),$F$79:$G$81,2,0)</f>
        <v>Giấy</v>
      </c>
      <c r="E80" s="5" t="str">
        <f>HLOOKUP(LEFT(C80,3),$G$84:$I$85,2,0)</f>
        <v>Giấy</v>
      </c>
      <c r="F80" s="11" t="s">
        <v>95</v>
      </c>
      <c r="G80" s="5" t="s">
        <v>98</v>
      </c>
    </row>
    <row r="81" spans="3:9" x14ac:dyDescent="0.25">
      <c r="C81" s="5" t="s">
        <v>88</v>
      </c>
      <c r="D81" s="5" t="str">
        <f t="shared" ref="D81:D86" si="1">VLOOKUP(LEFT(C81,3),$F$79:$G$81,2,0)</f>
        <v>Giấy</v>
      </c>
      <c r="E81" s="5" t="str">
        <f t="shared" ref="E81:E86" si="2">HLOOKUP(LEFT(C81,3),$G$84:$I$85,2,0)</f>
        <v>Giấy</v>
      </c>
      <c r="F81" s="11" t="s">
        <v>96</v>
      </c>
      <c r="G81" s="5" t="s">
        <v>99</v>
      </c>
    </row>
    <row r="82" spans="3:9" x14ac:dyDescent="0.25">
      <c r="C82" s="5" t="s">
        <v>89</v>
      </c>
      <c r="D82" s="5" t="str">
        <f t="shared" si="1"/>
        <v>Bút</v>
      </c>
      <c r="E82" s="5" t="str">
        <f t="shared" si="2"/>
        <v>Bút</v>
      </c>
    </row>
    <row r="83" spans="3:9" x14ac:dyDescent="0.25">
      <c r="C83" s="5" t="s">
        <v>90</v>
      </c>
      <c r="D83" s="5" t="str">
        <f t="shared" si="1"/>
        <v>Bút</v>
      </c>
      <c r="E83" s="5" t="str">
        <f t="shared" si="2"/>
        <v>Bút</v>
      </c>
    </row>
    <row r="84" spans="3:9" x14ac:dyDescent="0.25">
      <c r="C84" s="5" t="s">
        <v>91</v>
      </c>
      <c r="D84" s="5" t="str">
        <f>VLOOKUP(LEFT(C84,3),$F$79:$G$81,2,0)</f>
        <v>Bút</v>
      </c>
      <c r="E84" s="5" t="str">
        <f t="shared" si="2"/>
        <v>Bút</v>
      </c>
      <c r="F84" s="12" t="s">
        <v>100</v>
      </c>
      <c r="G84" s="5" t="s">
        <v>94</v>
      </c>
      <c r="H84" s="5" t="s">
        <v>95</v>
      </c>
      <c r="I84" s="5" t="s">
        <v>96</v>
      </c>
    </row>
    <row r="85" spans="3:9" x14ac:dyDescent="0.25">
      <c r="C85" s="5" t="s">
        <v>92</v>
      </c>
      <c r="D85" s="5" t="str">
        <f t="shared" si="1"/>
        <v>Bảng</v>
      </c>
      <c r="E85" s="5" t="str">
        <f t="shared" si="2"/>
        <v>Bảng</v>
      </c>
      <c r="F85" s="12" t="s">
        <v>101</v>
      </c>
      <c r="G85" s="5" t="s">
        <v>97</v>
      </c>
      <c r="H85" s="5" t="s">
        <v>98</v>
      </c>
      <c r="I85" s="5" t="s">
        <v>99</v>
      </c>
    </row>
    <row r="86" spans="3:9" x14ac:dyDescent="0.25">
      <c r="C86" s="5" t="s">
        <v>93</v>
      </c>
      <c r="D86" s="5" t="str">
        <f t="shared" si="1"/>
        <v>Bảng</v>
      </c>
      <c r="E86" s="5" t="str">
        <f t="shared" si="2"/>
        <v>Bảng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2020-07-24T01:34:09Z</dcterms:created>
  <dcterms:modified xsi:type="dcterms:W3CDTF">2020-07-24T02:28:41Z</dcterms:modified>
</cp:coreProperties>
</file>