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4BEED508-F10E-9942-98E8-F22BF5FA8714}" xr6:coauthVersionLast="47" xr6:coauthVersionMax="47" xr10:uidLastSave="{00000000-0000-0000-0000-000000000000}"/>
  <bookViews>
    <workbookView xWindow="540" yWindow="500" windowWidth="16280" windowHeight="15920" activeTab="1" xr2:uid="{4D43684D-767A-5B42-8EFD-CDAF7BC426E6}"/>
  </bookViews>
  <sheets>
    <sheet name="2020 national CC vs census" sheetId="4" r:id="rId1"/>
    <sheet name="2020 national CC vs census char" sheetId="8" r:id="rId2"/>
    <sheet name="2020 national cc vs census numb" sheetId="10" r:id="rId3"/>
    <sheet name="2020 census vs cc hispanic" sheetId="9" r:id="rId4"/>
    <sheet name="2020 Child Count" sheetId="1" r:id="rId5"/>
    <sheet name="2020 Census count" sheetId="2" r:id="rId6"/>
    <sheet name="2020 census basic table for res" sheetId="6" r:id="rId7"/>
    <sheet name="2020 % based on census" sheetId="3" r:id="rId8"/>
    <sheet name="Oregon CC vs census " sheetId="5" r:id="rId9"/>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6" l="1"/>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F17" i="6" l="1"/>
  <c r="L7" i="2"/>
  <c r="L13" i="3"/>
  <c r="M13" i="3"/>
</calcChain>
</file>

<file path=xl/sharedStrings.xml><?xml version="1.0" encoding="utf-8"?>
<sst xmlns="http://schemas.openxmlformats.org/spreadsheetml/2006/main" count="149" uniqueCount="58">
  <si>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</si>
  <si>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</si>
  <si>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</si>
  <si>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</si>
  <si>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</si>
  <si>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</si>
  <si>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</si>
  <si>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</si>
  <si>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</si>
  <si>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</si>
  <si>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</si>
  <si>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</si>
  <si>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</si>
  <si>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</si>
  <si>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</si>
  <si>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</si>
  <si>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</si>
  <si>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</si>
  <si>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</si>
  <si>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</si>
  <si>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</si>
  <si>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</si>
  <si>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</si>
  <si>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</si>
  <si>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</si>
  <si>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</si>
  <si>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</si>
  <si>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</si>
  <si>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</si>
  <si>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</si>
  <si>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</si>
  <si>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</si>
  <si>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</si>
  <si>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</si>
  <si>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</si>
  <si>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</si>
  <si>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</si>
  <si>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</si>
  <si>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</si>
  <si>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</si>
  <si>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</si>
  <si>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</si>
  <si>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</si>
  <si>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</si>
  <si>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</si>
  <si>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</si>
  <si>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</si>
  <si>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</si>
  <si>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</si>
  <si>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</si>
  <si>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</si>
  <si>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</si>
  <si>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</si>
  <si>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</si>
  <si>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</si>
  <si>
    <t>Population</t>
  </si>
  <si>
    <t>General Population</t>
  </si>
  <si>
    <t>EI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</si>
</sst>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s>
  <fills count="6">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s>
  <borders count="17">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85">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10" fillId="0" borderId="0" xfId="0" applyFont="1"/>
    <xf numFmtId="10" fontId="0" fillId="0" borderId="0" xfId="0" applyNumberFormat="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0" fontId="8" fillId="0" borderId="0" xfId="0" applyFont="1" applyAlignment="1">
      <alignment horizontal="right" wrapText="1"/>
    </xf>
    <xf numFmtId="0" fontId="10" fillId="5" borderId="0" xfId="0" applyFont="1" applyFill="1"/>
    <xf numFmtId="0" fontId="0" fillId="5" borderId="0" xfId="0" applyFill="1"/>
    <xf numFmtId="0" fontId="8" fillId="0" borderId="0" xfId="0" applyFont="1" applyAlignment="1">
      <alignment horizontal="left" wrapText="1"/>
    </xf>
    <xf numFmtId="0" fontId="7" fillId="0" borderId="0" xfId="0" applyFont="1" applyAlignment="1">
      <alignment horizontal="left" wrapText="1"/>
    </xf>
    <xf numFmtId="3" fontId="8" fillId="0" borderId="0" xfId="0" applyNumberFormat="1" applyFont="1" applyAlignment="1">
      <alignment horizontal="center" vertical="center"/>
    </xf>
    <xf numFmtId="3" fontId="12" fillId="0" borderId="0" xfId="0" applyNumberFormat="1" applyFont="1" applyAlignment="1">
      <alignment horizontal="center" vertical="center"/>
    </xf>
    <xf numFmtId="0" fontId="8" fillId="0" borderId="0" xfId="0" applyFont="1" applyAlignment="1">
      <alignment horizontal="left"/>
    </xf>
    <xf numFmtId="10" fontId="8" fillId="0" borderId="0" xfId="0" applyNumberFormat="1" applyFont="1" applyAlignment="1">
      <alignment horizontal="center" vertical="center"/>
    </xf>
    <xf numFmtId="0" fontId="8" fillId="0" borderId="12" xfId="0" applyFont="1" applyBorder="1" applyAlignment="1">
      <alignment horizontal="left" wrapText="1"/>
    </xf>
    <xf numFmtId="3" fontId="8" fillId="0" borderId="12" xfId="0" applyNumberFormat="1" applyFont="1" applyBorder="1" applyAlignment="1">
      <alignment horizontal="center" vertical="center"/>
    </xf>
    <xf numFmtId="3" fontId="12" fillId="0" borderId="12" xfId="0" applyNumberFormat="1"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10" fontId="0" fillId="0" borderId="5" xfId="0" applyNumberForma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xf numFmtId="0" fontId="4" fillId="0" borderId="2" xfId="0" applyFont="1" applyFill="1" applyBorder="1" applyAlignment="1">
      <alignment horizontal="left" vertical="top"/>
    </xf>
    <xf numFmtId="3" fontId="5" fillId="0" borderId="2" xfId="0" applyNumberFormat="1" applyFont="1" applyFill="1" applyBorder="1" applyAlignment="1">
      <alignment horizontal="right" vertical="top"/>
    </xf>
    <xf numFmtId="3" fontId="4" fillId="0" borderId="2" xfId="0" applyNumberFormat="1" applyFont="1" applyFill="1" applyBorder="1" applyAlignment="1">
      <alignment horizontal="right" vertical="top"/>
    </xf>
    <xf numFmtId="0" fontId="0" fillId="0" borderId="0" xfId="0" applyFill="1"/>
    <xf numFmtId="0" fontId="4" fillId="0" borderId="2" xfId="0" applyFont="1" applyBorder="1" applyAlignment="1">
      <alignment horizontal="left" vertical="top"/>
    </xf>
    <xf numFmtId="0" fontId="4" fillId="0" borderId="2" xfId="0" applyFont="1" applyBorder="1" applyAlignment="1">
      <alignment horizontal="center" vertical="top" wrapText="1"/>
    </xf>
    <xf numFmtId="0" fontId="0" fillId="0" borderId="0" xfId="0" applyFont="1"/>
    <xf numFmtId="1" fontId="4" fillId="0" borderId="2" xfId="0" applyNumberFormat="1"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0.00%</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C7BB-064D-A48E-53EC550A15C8}"/>
            </c:ext>
          </c:extLst>
        </c:ser>
        <c:ser>
          <c:idx val="1"/>
          <c:order val="1"/>
          <c:tx>
            <c:strRef>
              <c:f>'2020 national CC vs census'!$A$3</c:f>
              <c:strCache>
                <c:ptCount val="1"/>
                <c:pt idx="0">
                  <c:v>EI Population </c:v>
                </c:pt>
              </c:strCache>
            </c:strRef>
          </c:tx>
          <c:spPr>
            <a:solidFill>
              <a:schemeClr val="dk1">
                <a:tint val="55000"/>
              </a:schemeClr>
            </a:solidFill>
            <a:ln>
              <a:solidFill>
                <a:schemeClr val="tx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7BB-064D-A48E-53EC550A15C8}"/>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7BB-064D-A48E-53EC550A15C8}"/>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7BB-064D-A48E-53EC550A15C8}"/>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7BB-064D-A48E-53EC550A15C8}"/>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B-064D-A48E-53EC550A15C8}"/>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BB-064D-A48E-53EC550A15C8}"/>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0.00%</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7-C7BB-064D-A48E-53EC550A15C8}"/>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787400</xdr:colOff>
      <xdr:row>25</xdr:row>
      <xdr:rowOff>12700</xdr:rowOff>
    </xdr:to>
    <xdr:graphicFrame macro="">
      <xdr:nvGraphicFramePr>
        <xdr:cNvPr id="2" name="Chart 1">
          <a:extLst>
            <a:ext uri="{FF2B5EF4-FFF2-40B4-BE49-F238E27FC236}">
              <a16:creationId xmlns:a16="http://schemas.microsoft.com/office/drawing/2014/main" id="{01D1CAFC-44A8-D043-98ED-48C974B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stateofbabies.org/state/oreg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H6"/>
  <sheetViews>
    <sheetView workbookViewId="0">
      <selection activeCell="J11" sqref="J11"/>
    </sheetView>
  </sheetViews>
  <sheetFormatPr baseColWidth="10" defaultRowHeight="16" x14ac:dyDescent="0.2"/>
  <sheetData>
    <row r="1" spans="1:8" ht="56" x14ac:dyDescent="0.2">
      <c r="B1" s="3" t="s">
        <v>2</v>
      </c>
      <c r="C1" s="2" t="s">
        <v>3</v>
      </c>
      <c r="D1" s="2" t="s">
        <v>4</v>
      </c>
      <c r="E1" s="2" t="s">
        <v>5</v>
      </c>
      <c r="F1" s="3" t="s">
        <v>6</v>
      </c>
      <c r="G1" s="2" t="s">
        <v>7</v>
      </c>
      <c r="H1" s="2" t="s">
        <v>8</v>
      </c>
    </row>
    <row r="2" spans="1:8" x14ac:dyDescent="0.2">
      <c r="A2" t="s">
        <v>28</v>
      </c>
      <c r="B2" s="22">
        <v>1.4809640237513098E-2</v>
      </c>
      <c r="C2" s="22">
        <v>4.7083478868319942E-2</v>
      </c>
      <c r="D2" s="22">
        <v>0.12567237163814182</v>
      </c>
      <c r="E2" s="22">
        <v>0.20628711142158576</v>
      </c>
      <c r="F2" s="22">
        <v>2.9339853300733498E-3</v>
      </c>
      <c r="G2" s="22">
        <v>5.1554313657003144E-2</v>
      </c>
      <c r="H2" s="22">
        <v>0.55151938526021704</v>
      </c>
    </row>
    <row r="3" spans="1:8" x14ac:dyDescent="0.2">
      <c r="A3" t="s">
        <v>29</v>
      </c>
      <c r="B3" s="22">
        <v>6.9348407491337388E-3</v>
      </c>
      <c r="C3" s="22">
        <v>4.3881089204463847E-2</v>
      </c>
      <c r="D3" s="22">
        <v>0.12350949000074785</v>
      </c>
      <c r="E3" s="22">
        <v>0.27654962589608661</v>
      </c>
      <c r="F3" s="22">
        <v>3.0353282772226926E-3</v>
      </c>
      <c r="G3" s="22">
        <v>4.2318910083296433E-2</v>
      </c>
      <c r="H3" s="22">
        <v>0.50377071578904886</v>
      </c>
    </row>
    <row r="6" spans="1:8" x14ac:dyDescent="0.2">
      <c r="C6" s="20" t="s">
        <v>30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4EA7-6C1E-224C-AD55-AA784971FFF0}">
  <dimension ref="A1"/>
  <sheetViews>
    <sheetView tabSelected="1" workbookViewId="0">
      <selection activeCell="D27" sqref="D27"/>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8275-12E4-4647-8849-23CE8825B359}">
  <dimension ref="A1:H14"/>
  <sheetViews>
    <sheetView workbookViewId="0">
      <selection activeCell="H3" sqref="A1:H3"/>
    </sheetView>
  </sheetViews>
  <sheetFormatPr baseColWidth="10" defaultRowHeight="16" x14ac:dyDescent="0.2"/>
  <sheetData>
    <row r="1" spans="1:8" ht="56" x14ac:dyDescent="0.2">
      <c r="A1" s="1" t="s">
        <v>55</v>
      </c>
      <c r="B1" s="3" t="s">
        <v>2</v>
      </c>
      <c r="C1" s="2" t="s">
        <v>3</v>
      </c>
      <c r="D1" s="2" t="s">
        <v>4</v>
      </c>
      <c r="E1" s="2" t="s">
        <v>5</v>
      </c>
      <c r="F1" s="3" t="s">
        <v>6</v>
      </c>
      <c r="G1" s="2" t="s">
        <v>7</v>
      </c>
      <c r="H1" s="2" t="s">
        <v>8</v>
      </c>
    </row>
    <row r="2" spans="1:8" s="83" customFormat="1" x14ac:dyDescent="0.2">
      <c r="A2" s="81" t="s">
        <v>56</v>
      </c>
      <c r="B2" s="84">
        <v>212000</v>
      </c>
      <c r="C2" s="82">
        <v>674000</v>
      </c>
      <c r="D2" s="82">
        <v>1799000</v>
      </c>
      <c r="E2" s="82">
        <v>2953000</v>
      </c>
      <c r="F2" s="84">
        <v>42000</v>
      </c>
      <c r="G2" s="82">
        <v>738000</v>
      </c>
      <c r="H2" s="82">
        <v>7895000</v>
      </c>
    </row>
    <row r="3" spans="1:8" s="80" customFormat="1" x14ac:dyDescent="0.2">
      <c r="A3" s="77" t="s">
        <v>57</v>
      </c>
      <c r="B3" s="78">
        <v>5842</v>
      </c>
      <c r="C3" s="78">
        <v>36966</v>
      </c>
      <c r="D3" s="78">
        <v>104046</v>
      </c>
      <c r="E3" s="78">
        <v>232969</v>
      </c>
      <c r="F3" s="78">
        <v>2557</v>
      </c>
      <c r="G3" s="78">
        <v>35650</v>
      </c>
      <c r="H3" s="79">
        <v>424383</v>
      </c>
    </row>
    <row r="14" spans="1:8" x14ac:dyDescent="0.2">
      <c r="A14" s="5"/>
      <c r="B14" s="5"/>
      <c r="C14" s="5"/>
      <c r="D14" s="5"/>
      <c r="E14"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C8B4A-34CA-D044-894C-1C93961F7DB3}">
  <dimension ref="A1:B3"/>
  <sheetViews>
    <sheetView workbookViewId="0">
      <selection activeCell="H8" sqref="H8"/>
    </sheetView>
  </sheetViews>
  <sheetFormatPr baseColWidth="10" defaultRowHeight="16" x14ac:dyDescent="0.2"/>
  <sheetData>
    <row r="1" spans="1:2" ht="28" x14ac:dyDescent="0.2">
      <c r="A1" s="1" t="s">
        <v>55</v>
      </c>
      <c r="B1" s="2" t="s">
        <v>5</v>
      </c>
    </row>
    <row r="2" spans="1:2" x14ac:dyDescent="0.2">
      <c r="A2" s="81" t="s">
        <v>56</v>
      </c>
      <c r="B2" s="82">
        <v>2953000</v>
      </c>
    </row>
    <row r="3" spans="1:2" x14ac:dyDescent="0.2">
      <c r="A3" s="77" t="s">
        <v>57</v>
      </c>
      <c r="B3" s="78">
        <v>232969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I2" sqref="A1:I2"/>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27" t="s">
        <v>39</v>
      </c>
      <c r="B6" s="28" t="s">
        <v>40</v>
      </c>
      <c r="C6" s="28" t="s">
        <v>41</v>
      </c>
    </row>
    <row r="7" spans="1:9" x14ac:dyDescent="0.2">
      <c r="A7" s="29" t="s">
        <v>2</v>
      </c>
      <c r="B7" s="30">
        <v>5842</v>
      </c>
      <c r="C7" s="31">
        <f>B7/B14</f>
        <v>6.9348407491337388E-3</v>
      </c>
    </row>
    <row r="8" spans="1:9" x14ac:dyDescent="0.2">
      <c r="A8" s="29" t="s">
        <v>3</v>
      </c>
      <c r="B8" s="30">
        <v>36966</v>
      </c>
      <c r="C8" s="31">
        <f>B8/B14</f>
        <v>4.3881089204463847E-2</v>
      </c>
    </row>
    <row r="9" spans="1:9" x14ac:dyDescent="0.2">
      <c r="A9" s="29" t="s">
        <v>4</v>
      </c>
      <c r="B9" s="30">
        <v>104046</v>
      </c>
      <c r="C9" s="31">
        <f>B9/B14</f>
        <v>0.12350949000074785</v>
      </c>
    </row>
    <row r="10" spans="1:9" x14ac:dyDescent="0.2">
      <c r="A10" s="29" t="s">
        <v>5</v>
      </c>
      <c r="B10" s="30">
        <v>232969</v>
      </c>
      <c r="C10" s="31">
        <f>B10/B14</f>
        <v>0.27654962589608661</v>
      </c>
    </row>
    <row r="11" spans="1:9" x14ac:dyDescent="0.2">
      <c r="A11" s="29" t="s">
        <v>6</v>
      </c>
      <c r="B11" s="30">
        <v>2557</v>
      </c>
      <c r="C11" s="31">
        <f>B11/B14</f>
        <v>3.0353282772226926E-3</v>
      </c>
    </row>
    <row r="12" spans="1:9" x14ac:dyDescent="0.2">
      <c r="A12" s="29" t="s">
        <v>7</v>
      </c>
      <c r="B12" s="30">
        <v>35650</v>
      </c>
      <c r="C12" s="31">
        <f>B12/B14</f>
        <v>4.2318910083296433E-2</v>
      </c>
    </row>
    <row r="13" spans="1:9" x14ac:dyDescent="0.2">
      <c r="A13" s="29" t="s">
        <v>8</v>
      </c>
      <c r="B13" s="30">
        <v>424383</v>
      </c>
      <c r="C13" s="31">
        <f>B13/B14</f>
        <v>0.50377071578904886</v>
      </c>
    </row>
    <row r="14" spans="1:9" x14ac:dyDescent="0.2">
      <c r="A14" s="32" t="s">
        <v>39</v>
      </c>
      <c r="B14" s="33">
        <v>842413</v>
      </c>
      <c r="C14" s="34">
        <v>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workbookViewId="0">
      <selection sqref="A1:J8"/>
    </sheetView>
  </sheetViews>
  <sheetFormatPr baseColWidth="10" defaultRowHeight="16" x14ac:dyDescent="0.2"/>
  <cols>
    <col min="1" max="1" width="15.1640625" customWidth="1"/>
    <col min="9" max="9" width="15.83203125" customWidth="1"/>
  </cols>
  <sheetData>
    <row r="1" spans="1:13" x14ac:dyDescent="0.2">
      <c r="A1" s="62" t="s">
        <v>10</v>
      </c>
      <c r="B1" s="65">
        <v>2020</v>
      </c>
      <c r="C1" s="66"/>
      <c r="D1" s="66"/>
      <c r="E1" s="66"/>
      <c r="F1" s="66"/>
      <c r="G1" s="66"/>
      <c r="H1" s="66"/>
      <c r="I1" s="66"/>
      <c r="J1" s="66"/>
    </row>
    <row r="2" spans="1:13" x14ac:dyDescent="0.2">
      <c r="A2" s="63"/>
      <c r="B2" s="67" t="s">
        <v>24</v>
      </c>
      <c r="C2" s="65" t="s">
        <v>11</v>
      </c>
      <c r="D2" s="69"/>
      <c r="E2" s="69"/>
      <c r="F2" s="69"/>
      <c r="G2" s="69"/>
      <c r="H2" s="70"/>
      <c r="I2" s="71" t="s">
        <v>12</v>
      </c>
      <c r="J2" s="73" t="s">
        <v>13</v>
      </c>
    </row>
    <row r="3" spans="1:13" ht="102" x14ac:dyDescent="0.2">
      <c r="A3" s="64"/>
      <c r="B3" s="68"/>
      <c r="C3" s="8" t="s">
        <v>14</v>
      </c>
      <c r="D3" s="9" t="s">
        <v>15</v>
      </c>
      <c r="E3" s="9" t="s">
        <v>16</v>
      </c>
      <c r="F3" s="9" t="s">
        <v>17</v>
      </c>
      <c r="G3" s="9" t="s">
        <v>18</v>
      </c>
      <c r="H3" s="10" t="s">
        <v>19</v>
      </c>
      <c r="I3" s="72"/>
      <c r="J3" s="74"/>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opLeftCell="A2" workbookViewId="0">
      <selection activeCell="A24" sqref="A24:XFD31"/>
    </sheetView>
  </sheetViews>
  <sheetFormatPr baseColWidth="10" defaultRowHeight="16" x14ac:dyDescent="0.2"/>
  <cols>
    <col min="1" max="1" width="20.1640625" customWidth="1"/>
  </cols>
  <sheetData>
    <row r="1" spans="1:10" ht="102" x14ac:dyDescent="0.2">
      <c r="A1" s="42" t="s">
        <v>10</v>
      </c>
      <c r="B1" s="43" t="s">
        <v>44</v>
      </c>
      <c r="C1" s="36" t="s">
        <v>14</v>
      </c>
      <c r="D1" s="37" t="s">
        <v>15</v>
      </c>
      <c r="E1" s="37" t="s">
        <v>16</v>
      </c>
      <c r="F1" s="37" t="s">
        <v>17</v>
      </c>
      <c r="G1" s="37" t="s">
        <v>18</v>
      </c>
      <c r="H1" s="38" t="s">
        <v>19</v>
      </c>
      <c r="I1" s="44" t="s">
        <v>42</v>
      </c>
      <c r="J1" s="45" t="s">
        <v>43</v>
      </c>
    </row>
    <row r="2" spans="1:10" x14ac:dyDescent="0.2">
      <c r="A2" s="11" t="s">
        <v>20</v>
      </c>
      <c r="B2" s="12">
        <v>3735</v>
      </c>
      <c r="C2" s="13">
        <v>2597</v>
      </c>
      <c r="D2" s="13">
        <v>591</v>
      </c>
      <c r="E2" s="13">
        <v>70</v>
      </c>
      <c r="F2" s="13">
        <v>217</v>
      </c>
      <c r="G2" s="13">
        <v>14</v>
      </c>
      <c r="H2" s="12">
        <v>246</v>
      </c>
      <c r="I2" s="13">
        <v>970</v>
      </c>
      <c r="J2" s="40">
        <v>1807</v>
      </c>
    </row>
    <row r="3" spans="1:10" x14ac:dyDescent="0.2">
      <c r="A3" s="11" t="s">
        <v>21</v>
      </c>
      <c r="B3" s="12">
        <v>3774</v>
      </c>
      <c r="C3" s="13">
        <v>2623</v>
      </c>
      <c r="D3" s="13">
        <v>598</v>
      </c>
      <c r="E3" s="13">
        <v>71</v>
      </c>
      <c r="F3" s="13">
        <v>223</v>
      </c>
      <c r="G3" s="13">
        <v>14</v>
      </c>
      <c r="H3" s="12">
        <v>244</v>
      </c>
      <c r="I3" s="13">
        <v>986</v>
      </c>
      <c r="J3" s="40">
        <v>1819</v>
      </c>
    </row>
    <row r="4" spans="1:10" x14ac:dyDescent="0.2">
      <c r="A4" s="11" t="s">
        <v>22</v>
      </c>
      <c r="B4" s="12">
        <v>3853</v>
      </c>
      <c r="C4" s="13">
        <v>2675</v>
      </c>
      <c r="D4" s="13">
        <v>610</v>
      </c>
      <c r="E4" s="13">
        <v>71</v>
      </c>
      <c r="F4" s="13">
        <v>234</v>
      </c>
      <c r="G4" s="13">
        <v>14</v>
      </c>
      <c r="H4" s="12">
        <v>248</v>
      </c>
      <c r="I4" s="13">
        <v>997</v>
      </c>
      <c r="J4" s="40">
        <v>1859</v>
      </c>
    </row>
    <row r="5" spans="1:10" x14ac:dyDescent="0.2">
      <c r="A5" s="35" t="s">
        <v>44</v>
      </c>
      <c r="B5" s="39">
        <v>11362</v>
      </c>
      <c r="C5" s="39">
        <v>7895</v>
      </c>
      <c r="D5" s="39">
        <v>1799</v>
      </c>
      <c r="E5" s="39">
        <v>212</v>
      </c>
      <c r="F5" s="39">
        <v>674</v>
      </c>
      <c r="G5" s="39">
        <v>42</v>
      </c>
      <c r="H5" s="39">
        <v>738</v>
      </c>
      <c r="I5" s="39">
        <v>2953</v>
      </c>
      <c r="J5" s="41">
        <v>5485</v>
      </c>
    </row>
    <row r="8" spans="1:10" x14ac:dyDescent="0.2">
      <c r="A8" s="47" t="s">
        <v>48</v>
      </c>
    </row>
    <row r="9" spans="1:10" x14ac:dyDescent="0.2">
      <c r="A9" s="58" t="s">
        <v>54</v>
      </c>
      <c r="B9" s="59" t="s">
        <v>20</v>
      </c>
      <c r="C9" s="59" t="s">
        <v>21</v>
      </c>
      <c r="D9" s="59" t="s">
        <v>22</v>
      </c>
      <c r="E9" s="60" t="s">
        <v>40</v>
      </c>
      <c r="F9" s="61" t="s">
        <v>45</v>
      </c>
    </row>
    <row r="10" spans="1:10" ht="51" x14ac:dyDescent="0.2">
      <c r="A10" s="49" t="s">
        <v>16</v>
      </c>
      <c r="B10" s="51">
        <v>70</v>
      </c>
      <c r="C10" s="51">
        <v>71</v>
      </c>
      <c r="D10" s="51">
        <v>71</v>
      </c>
      <c r="E10" s="52">
        <v>212</v>
      </c>
      <c r="F10" s="25">
        <f>E10/E16</f>
        <v>1.865868685090653E-2</v>
      </c>
    </row>
    <row r="11" spans="1:10" ht="34" x14ac:dyDescent="0.2">
      <c r="A11" s="49" t="s">
        <v>17</v>
      </c>
      <c r="B11" s="51">
        <v>217</v>
      </c>
      <c r="C11" s="51">
        <v>223</v>
      </c>
      <c r="D11" s="51">
        <v>234</v>
      </c>
      <c r="E11" s="52">
        <v>674</v>
      </c>
      <c r="F11" s="25">
        <v>5.9320542158070762E-2</v>
      </c>
    </row>
    <row r="12" spans="1:10" ht="34" x14ac:dyDescent="0.2">
      <c r="A12" s="49" t="s">
        <v>15</v>
      </c>
      <c r="B12" s="51">
        <v>591</v>
      </c>
      <c r="C12" s="51">
        <v>598</v>
      </c>
      <c r="D12" s="51">
        <v>610</v>
      </c>
      <c r="E12" s="52">
        <v>1799</v>
      </c>
      <c r="F12" s="25">
        <v>0.15833480021123042</v>
      </c>
    </row>
    <row r="13" spans="1:10" ht="51" x14ac:dyDescent="0.2">
      <c r="A13" s="49" t="s">
        <v>18</v>
      </c>
      <c r="B13" s="51">
        <v>14</v>
      </c>
      <c r="C13" s="51">
        <v>14</v>
      </c>
      <c r="D13" s="51">
        <v>14</v>
      </c>
      <c r="E13" s="52">
        <v>42</v>
      </c>
      <c r="F13" s="25">
        <v>3.696532300651294E-3</v>
      </c>
    </row>
    <row r="14" spans="1:10" ht="51" x14ac:dyDescent="0.2">
      <c r="A14" s="49" t="s">
        <v>53</v>
      </c>
      <c r="B14" s="51">
        <v>246</v>
      </c>
      <c r="C14" s="51">
        <v>244</v>
      </c>
      <c r="D14" s="51">
        <v>248</v>
      </c>
      <c r="E14" s="52">
        <v>738</v>
      </c>
      <c r="F14" s="25">
        <v>6.4953353282872731E-2</v>
      </c>
    </row>
    <row r="15" spans="1:10" ht="34" x14ac:dyDescent="0.2">
      <c r="A15" s="49" t="s">
        <v>14</v>
      </c>
      <c r="B15" s="51">
        <v>2597</v>
      </c>
      <c r="C15" s="51">
        <v>2623</v>
      </c>
      <c r="D15" s="51">
        <v>2675</v>
      </c>
      <c r="E15" s="52">
        <v>7895</v>
      </c>
      <c r="F15" s="25">
        <v>0.69486005984861821</v>
      </c>
    </row>
    <row r="16" spans="1:10" x14ac:dyDescent="0.2">
      <c r="A16" s="53" t="s">
        <v>46</v>
      </c>
      <c r="B16" s="51">
        <v>3735</v>
      </c>
      <c r="C16" s="51">
        <v>3774</v>
      </c>
      <c r="D16" s="51">
        <v>3853</v>
      </c>
      <c r="E16" s="52">
        <v>11362</v>
      </c>
      <c r="F16" s="54">
        <v>1</v>
      </c>
    </row>
    <row r="17" spans="1:11" ht="17" x14ac:dyDescent="0.2">
      <c r="A17" s="50" t="s">
        <v>42</v>
      </c>
      <c r="B17" s="51">
        <v>970</v>
      </c>
      <c r="C17" s="51">
        <v>986</v>
      </c>
      <c r="D17" s="51">
        <v>997</v>
      </c>
      <c r="E17" s="52">
        <v>2953</v>
      </c>
      <c r="F17" s="25">
        <f>E17/E19</f>
        <v>0.34996444655131548</v>
      </c>
    </row>
    <row r="18" spans="1:11" ht="34" x14ac:dyDescent="0.2">
      <c r="A18" s="49" t="s">
        <v>43</v>
      </c>
      <c r="B18" s="51">
        <v>1807</v>
      </c>
      <c r="C18" s="51">
        <v>1819</v>
      </c>
      <c r="D18" s="51">
        <v>1859</v>
      </c>
      <c r="E18" s="52">
        <v>5485</v>
      </c>
      <c r="F18" s="25">
        <f>E18/E19</f>
        <v>0.65003555344868458</v>
      </c>
    </row>
    <row r="19" spans="1:11" ht="17" x14ac:dyDescent="0.2">
      <c r="A19" s="55" t="s">
        <v>47</v>
      </c>
      <c r="B19" s="56">
        <f>B17+B18</f>
        <v>2777</v>
      </c>
      <c r="C19" s="56">
        <f>C17+C18</f>
        <v>2805</v>
      </c>
      <c r="D19" s="56">
        <f>D17+D18</f>
        <v>2856</v>
      </c>
      <c r="E19" s="57">
        <f>E17+E18</f>
        <v>8438</v>
      </c>
      <c r="F19" s="26">
        <v>1</v>
      </c>
    </row>
    <row r="20" spans="1:11" x14ac:dyDescent="0.2">
      <c r="A20" s="13"/>
      <c r="B20" s="13"/>
      <c r="C20" s="13"/>
      <c r="D20" s="39"/>
      <c r="F20" s="46"/>
      <c r="G20" s="13"/>
      <c r="H20" s="13"/>
      <c r="I20" s="13"/>
      <c r="J20" s="39"/>
      <c r="K20" s="24"/>
    </row>
    <row r="21" spans="1:11" x14ac:dyDescent="0.2">
      <c r="A21" s="47" t="s">
        <v>49</v>
      </c>
      <c r="B21" s="48"/>
      <c r="C21" s="48"/>
      <c r="D21" s="48"/>
      <c r="E21" s="48"/>
      <c r="F21" s="48"/>
      <c r="G21" s="46"/>
      <c r="K21" s="39"/>
    </row>
    <row r="22" spans="1:11" x14ac:dyDescent="0.2">
      <c r="A22" s="48" t="s">
        <v>50</v>
      </c>
    </row>
    <row r="33" spans="1:1" x14ac:dyDescent="0.2">
      <c r="A33" t="s">
        <v>51</v>
      </c>
    </row>
    <row r="34" spans="1:1" x14ac:dyDescent="0.2">
      <c r="A34" t="s">
        <v>52</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2"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62" t="s">
        <v>10</v>
      </c>
      <c r="B7" s="65">
        <v>2020</v>
      </c>
      <c r="C7" s="66"/>
      <c r="D7" s="66"/>
      <c r="E7" s="66"/>
      <c r="F7" s="66"/>
      <c r="G7" s="66"/>
      <c r="H7" s="66"/>
      <c r="I7" s="66"/>
      <c r="J7" s="66"/>
    </row>
    <row r="8" spans="1:13" ht="16" customHeight="1" x14ac:dyDescent="0.2">
      <c r="A8" s="63"/>
      <c r="B8" s="67" t="s">
        <v>24</v>
      </c>
      <c r="D8" s="65" t="s">
        <v>11</v>
      </c>
      <c r="E8" s="69"/>
      <c r="F8" s="69"/>
      <c r="G8" s="69"/>
      <c r="H8" s="69"/>
      <c r="I8" s="70"/>
      <c r="J8" s="71" t="s">
        <v>12</v>
      </c>
      <c r="K8" s="75" t="s">
        <v>13</v>
      </c>
    </row>
    <row r="9" spans="1:13" ht="102" x14ac:dyDescent="0.2">
      <c r="A9" s="64"/>
      <c r="B9" s="68"/>
      <c r="C9" t="s">
        <v>36</v>
      </c>
      <c r="D9" s="8" t="s">
        <v>14</v>
      </c>
      <c r="E9" s="9" t="s">
        <v>15</v>
      </c>
      <c r="F9" s="9" t="s">
        <v>16</v>
      </c>
      <c r="G9" s="9" t="s">
        <v>17</v>
      </c>
      <c r="H9" s="9" t="s">
        <v>18</v>
      </c>
      <c r="I9" s="10" t="s">
        <v>19</v>
      </c>
      <c r="J9" s="72"/>
      <c r="K9" s="76"/>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2020 national CC vs census</vt:lpstr>
      <vt:lpstr>2020 national CC vs census char</vt:lpstr>
      <vt:lpstr>2020 national cc vs census numb</vt:lpstr>
      <vt:lpstr>2020 census vs cc hispanic</vt:lpstr>
      <vt:lpstr>2020 Child Count</vt:lpstr>
      <vt:lpstr>2020 Census count</vt:lpstr>
      <vt:lpstr>2020 census basic table for res</vt:lpstr>
      <vt:lpstr>2020 % based on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2025-06-04T21:22:19Z</dcterms:modified>
</cp:coreProperties>
</file>