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87A2106D-A0AE-2343-B978-7C71C614346B}" xr6:coauthVersionLast="47" xr6:coauthVersionMax="47" xr10:uidLastSave="{00000000-0000-0000-0000-000000000000}"/>
  <bookViews>
    <workbookView xWindow="1780" yWindow="860" windowWidth="25220" windowHeight="15540" firstSheet="3" activeTab="4" xr2:uid="{4D43684D-767A-5B42-8EFD-CDAF7BC426E6}"/>
  </bookViews>
  <sheets>
    <sheet name="2020 national CC vs census" sheetId="4" r:id="rId1"/>
    <sheet name="2020 national CC vs census cha1" sheetId="8" r:id="rId2"/>
    <sheet name="2020 national cc vs census numb" sheetId="10" r:id="rId3"/>
    <sheet name="2020 national CC vs census num2" sheetId="11" r:id="rId4"/>
    <sheet name="2020 national cc vs cen num2 ch" sheetId="12" r:id="rId5"/>
    <sheet name="2020 Child Count" sheetId="1" r:id="rId6"/>
    <sheet name="2020 Census count" sheetId="2" r:id="rId7"/>
    <sheet name="2020 census basic table for res" sheetId="6" r:id="rId8"/>
    <sheet name="2020 % based on census" sheetId="3" r:id="rId9"/>
    <sheet name="Oregon CC vs census " sheetId="5" r:id="rId10"/>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2" l="1"/>
  <c r="G20" i="12" s="1"/>
  <c r="H13" i="12"/>
  <c r="G12" i="12"/>
  <c r="F12" i="12"/>
  <c r="E12" i="12"/>
  <c r="D12" i="12"/>
  <c r="C12" i="12"/>
  <c r="B12" i="12"/>
  <c r="H15" i="4"/>
  <c r="I14" i="4"/>
  <c r="H13" i="4"/>
  <c r="B13" i="4"/>
  <c r="F10" i="6"/>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C20" i="12" l="1"/>
  <c r="D20" i="12"/>
  <c r="E20" i="12"/>
  <c r="F20" i="12"/>
  <c r="B20" i="12"/>
  <c r="H12" i="12"/>
  <c r="F17" i="6"/>
  <c r="L7" i="2"/>
  <c r="L13" i="3"/>
  <c r="M13" i="3"/>
</calcChain>
</file>

<file path=xl/sharedStrings.xml><?xml version="1.0" encoding="utf-8"?>
<sst xmlns="http://schemas.openxmlformats.org/spreadsheetml/2006/main" count="212" uniqueCount="63">
  <si>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</si>
  <si>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</si>
  <si>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</si>
  <si>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</si>
  <si>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</si>
  <si>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</si>
  <si>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</si>
  <si>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</si>
  <si>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</si>
  <si>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</si>
  <si>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</si>
  <si>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</si>
  <si>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</si>
  <si>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</si>
  <si>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</si>
  <si>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</si>
  <si>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</si>
  <si>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</si>
  <si>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</si>
  <si>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</si>
  <si>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</si>
  <si>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</si>
  <si>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</si>
  <si>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</si>
  <si>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</si>
  <si>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</si>
  <si>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</si>
  <si>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</si>
  <si>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</si>
  <si>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</si>
  <si>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</si>
  <si>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</si>
  <si>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</si>
  <si>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</si>
  <si>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</si>
  <si>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</si>
  <si>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</si>
  <si>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</si>
  <si>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</si>
  <si>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</si>
  <si>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</si>
  <si>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</si>
  <si>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</si>
  <si>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</si>
  <si>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</si>
  <si>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</si>
  <si>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</si>
  <si>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</si>
  <si>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</si>
  <si>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</si>
  <si>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</si>
  <si>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</si>
  <si>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</si>
  <si>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</si>
  <si>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</si>
  <si>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</si>
  <si>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</si>
  <si>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</si>
  <si>
    <t>Total - Hispanic</t>
  </si>
  <si>
    <t xml:space="preserve">White </t>
  </si>
  <si>
    <t>General Populatiom %</t>
  </si>
  <si>
    <t>THIS INCLUDES HISPANIC AS a part of the race, so below I TOOK OUT Hispanic entirely from EI and did the ratio</t>
  </si>
  <si>
    <t>EI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</si>
</sst>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
      <sz val="11"/>
      <color theme="1"/>
      <name val="Times New Roman"/>
      <family val="1"/>
    </font>
    <font>
      <b/>
      <sz val="11"/>
      <color rgb="FF000000"/>
      <name val="Times New Roman"/>
      <family val="1"/>
    </font>
    <font>
      <sz val="11"/>
      <name val="Times New Roman"/>
      <family val="1"/>
    </font>
    <font>
      <sz val="11"/>
      <color rgb="FF000000"/>
      <name val="Times New Roman"/>
      <family val="1"/>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98">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2" fillId="0" borderId="0" xfId="0" applyFont="1" applyAlignment="1">
      <alignment horizontal="center" vertical="top" wrapText="1"/>
    </xf>
    <xf numFmtId="1" fontId="5" fillId="0" borderId="2" xfId="0" applyNumberFormat="1" applyFont="1" applyBorder="1" applyAlignment="1">
      <alignment horizontal="right" vertical="top"/>
    </xf>
    <xf numFmtId="1" fontId="4" fillId="0" borderId="2" xfId="0" applyNumberFormat="1" applyFont="1" applyBorder="1" applyAlignment="1">
      <alignment horizontal="right" vertical="top"/>
    </xf>
    <xf numFmtId="10" fontId="12" fillId="0" borderId="0" xfId="0" applyNumberFormat="1" applyFon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xf numFmtId="10" fontId="5" fillId="2" borderId="2" xfId="0" applyNumberFormat="1" applyFont="1" applyFill="1" applyBorder="1" applyAlignment="1">
      <alignment horizontal="right" vertical="top"/>
    </xf>
    <xf numFmtId="10" fontId="4" fillId="2" borderId="2" xfId="0" applyNumberFormat="1" applyFont="1" applyFill="1" applyBorder="1" applyAlignment="1">
      <alignment horizontal="right" vertical="top"/>
    </xf>
    <xf numFmtId="0" fontId="1" fillId="0" borderId="0" xfId="0" applyFont="1"/>
    <xf numFmtId="0" fontId="13" fillId="0" borderId="0" xfId="0" applyFont="1"/>
    <xf numFmtId="16" fontId="14" fillId="0" borderId="1" xfId="0" applyNumberFormat="1" applyFont="1" applyBorder="1" applyAlignment="1">
      <alignment horizontal="center" vertical="top" wrapText="1"/>
    </xf>
    <xf numFmtId="0" fontId="14" fillId="0" borderId="1" xfId="0" applyFont="1" applyBorder="1" applyAlignment="1">
      <alignment horizontal="center" vertical="top" wrapText="1"/>
    </xf>
    <xf numFmtId="10" fontId="13" fillId="0" borderId="0" xfId="0" applyNumberFormat="1" applyFont="1"/>
    <xf numFmtId="10" fontId="15" fillId="0" borderId="2" xfId="0" applyNumberFormat="1" applyFont="1" applyFill="1" applyBorder="1" applyAlignment="1">
      <alignment horizontal="right" vertical="top"/>
    </xf>
    <xf numFmtId="10" fontId="16" fillId="0" borderId="2" xfId="0" applyNumberFormat="1" applyFont="1" applyFill="1" applyBorder="1" applyAlignment="1">
      <alignment horizontal="right" vertical="top"/>
    </xf>
    <xf numFmtId="0" fontId="13" fillId="0" borderId="5" xfId="0" applyFont="1" applyBorder="1"/>
    <xf numFmtId="0" fontId="13" fillId="0" borderId="12"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c:f>
              <c:strCache>
                <c:ptCount val="1"/>
                <c:pt idx="0">
                  <c:v>General Population </c:v>
                </c:pt>
              </c:strCache>
            </c:strRef>
          </c:tx>
          <c:spPr>
            <a:solidFill>
              <a:schemeClr val="dk1">
                <a:tint val="88500"/>
              </a:schemeClr>
            </a:solidFill>
            <a:ln>
              <a:noFill/>
            </a:ln>
            <a:effectLst/>
          </c:spPr>
          <c:invertIfNegative val="0"/>
          <c:cat>
            <c:strRef>
              <c:f>'2020 national cc vs cen num2 ch'!$B$1:$H$1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'2020 national cc vs cen num2 ch'!$B$2:$H$2</c:f>
              <c:numCache>
                <c:formatCode>0.00%</c:formatCode>
                <c:ptCount val="7"/>
                <c:pt idx="0">
                  <c:v>1.8661971830985915E-2</c:v>
                </c:pt>
                <c:pt idx="1">
                  <c:v>5.9330985915492955E-2</c:v>
                </c:pt>
                <c:pt idx="2">
                  <c:v>0.15836267605633803</c:v>
                </c:pt>
                <c:pt idx="4">
                  <c:v>3.6971830985915491E-3</c:v>
                </c:pt>
                <c:pt idx="5">
                  <c:v>6.4964788732394363E-2</c:v>
                </c:pt>
                <c:pt idx="6">
                  <c:v>0.69498239436619713</c:v>
                </c:pt>
              </c:numCache>
            </c:numRef>
          </c:val>
          <c:extLst>
            <c:ext xmlns:c16="http://schemas.microsoft.com/office/drawing/2014/chart" uri="{C3380CC4-5D6E-409C-BE32-E72D297353CC}">
              <c16:uniqueId val="{00000000-343B-A645-B71E-8BF8BC933A3E}"/>
            </c:ext>
          </c:extLst>
        </c:ser>
        <c:ser>
          <c:idx val="1"/>
          <c:order val="1"/>
          <c:tx>
            <c:strRef>
              <c:f>'2020 national cc vs cen num2 ch'!$A$3</c:f>
              <c:strCache>
                <c:ptCount val="1"/>
                <c:pt idx="0">
                  <c:v>EI Population </c:v>
                </c:pt>
              </c:strCache>
            </c:strRef>
          </c:tx>
          <c:spPr>
            <a:solidFill>
              <a:schemeClr val="dk1">
                <a:tint val="55000"/>
              </a:schemeClr>
            </a:solidFill>
            <a:ln>
              <a:noFill/>
            </a:ln>
            <a:effectLst/>
          </c:spPr>
          <c:invertIfNegative val="0"/>
          <c:cat>
            <c:strRef>
              <c:f>'2020 national cc vs cen num2 ch'!$B$1:$H$1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'2020 national cc vs cen num2 ch'!$B$3:$H$3</c:f>
              <c:numCache>
                <c:formatCode>0.00%</c:formatCode>
                <c:ptCount val="7"/>
                <c:pt idx="0">
                  <c:v>6.8999999999999999E-3</c:v>
                </c:pt>
                <c:pt idx="1">
                  <c:v>4.3900000000000002E-2</c:v>
                </c:pt>
                <c:pt idx="2">
                  <c:v>0.1235</c:v>
                </c:pt>
                <c:pt idx="3">
                  <c:v>2.7650000000000001E-2</c:v>
                </c:pt>
                <c:pt idx="4">
                  <c:v>3.0000000000000001E-3</c:v>
                </c:pt>
                <c:pt idx="5">
                  <c:v>4.2299999999999997E-2</c:v>
                </c:pt>
                <c:pt idx="6">
                  <c:v>0.50380000000000003</c:v>
                </c:pt>
              </c:numCache>
            </c:numRef>
          </c:val>
          <c:extLst>
            <c:ext xmlns:c16="http://schemas.microsoft.com/office/drawing/2014/chart" uri="{C3380CC4-5D6E-409C-BE32-E72D297353CC}">
              <c16:uniqueId val="{00000001-343B-A645-B71E-8BF8BC933A3E}"/>
            </c:ext>
          </c:extLst>
        </c:ser>
        <c:dLbls>
          <c:showLegendKey val="0"/>
          <c:showVal val="0"/>
          <c:showCatName val="0"/>
          <c:showSerName val="0"/>
          <c:showPercent val="0"/>
          <c:showBubbleSize val="0"/>
        </c:dLbls>
        <c:gapWidth val="219"/>
        <c:overlap val="-27"/>
        <c:axId val="784441407"/>
        <c:axId val="819417263"/>
      </c:barChart>
      <c:catAx>
        <c:axId val="784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19417263"/>
        <c:crosses val="autoZero"/>
        <c:auto val="1"/>
        <c:lblAlgn val="ctr"/>
        <c:lblOffset val="100"/>
        <c:noMultiLvlLbl val="0"/>
      </c:catAx>
      <c:valAx>
        <c:axId val="819417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8444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ch'!$A$27</c:f>
              <c:strCache>
                <c:ptCount val="1"/>
                <c:pt idx="0">
                  <c:v>General Population </c:v>
                </c:pt>
              </c:strCache>
            </c:strRef>
          </c:tx>
          <c:spPr>
            <a:solidFill>
              <a:schemeClr val="dk1">
                <a:tint val="885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ch'!$B$27:$G$27</c:f>
              <c:numCache>
                <c:formatCode>0.00%</c:formatCode>
                <c:ptCount val="6"/>
                <c:pt idx="0">
                  <c:v>1.8661971830985915E-2</c:v>
                </c:pt>
                <c:pt idx="1">
                  <c:v>5.9330985915492955E-2</c:v>
                </c:pt>
                <c:pt idx="2">
                  <c:v>0.15836267605633803</c:v>
                </c:pt>
                <c:pt idx="3">
                  <c:v>3.6971830985915491E-3</c:v>
                </c:pt>
                <c:pt idx="4">
                  <c:v>6.4964788732394363E-2</c:v>
                </c:pt>
                <c:pt idx="5">
                  <c:v>0.69498239436619713</c:v>
                </c:pt>
              </c:numCache>
            </c:numRef>
          </c:val>
          <c:extLst>
            <c:ext xmlns:c16="http://schemas.microsoft.com/office/drawing/2014/chart" uri="{C3380CC4-5D6E-409C-BE32-E72D297353CC}">
              <c16:uniqueId val="{00000000-D9DB-744A-9364-7925CD98EF5E}"/>
            </c:ext>
          </c:extLst>
        </c:ser>
        <c:ser>
          <c:idx val="1"/>
          <c:order val="1"/>
          <c:tx>
            <c:strRef>
              <c:f>'2020 national cc vs cen num2 ch'!$A$28</c:f>
              <c:strCache>
                <c:ptCount val="1"/>
                <c:pt idx="0">
                  <c:v>EI Population </c:v>
                </c:pt>
              </c:strCache>
            </c:strRef>
          </c:tx>
          <c:spPr>
            <a:solidFill>
              <a:schemeClr val="dk1">
                <a:tint val="550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ch'!$B$28:$G$28</c:f>
              <c:numCache>
                <c:formatCode>0.00%</c:formatCode>
                <c:ptCount val="6"/>
                <c:pt idx="0">
                  <c:v>9.5999999999999992E-3</c:v>
                </c:pt>
                <c:pt idx="1">
                  <c:v>6.0699999999999997E-2</c:v>
                </c:pt>
                <c:pt idx="2">
                  <c:v>0.17069999999999999</c:v>
                </c:pt>
                <c:pt idx="3">
                  <c:v>4.1999999999999997E-3</c:v>
                </c:pt>
                <c:pt idx="4">
                  <c:v>5.8500000000000003E-2</c:v>
                </c:pt>
                <c:pt idx="5">
                  <c:v>0.69630000000000003</c:v>
                </c:pt>
              </c:numCache>
            </c:numRef>
          </c:val>
          <c:extLst>
            <c:ext xmlns:c16="http://schemas.microsoft.com/office/drawing/2014/chart" uri="{C3380CC4-5D6E-409C-BE32-E72D297353CC}">
              <c16:uniqueId val="{00000001-D9DB-744A-9364-7925CD98EF5E}"/>
            </c:ext>
          </c:extLst>
        </c:ser>
        <c:dLbls>
          <c:showLegendKey val="0"/>
          <c:showVal val="0"/>
          <c:showCatName val="0"/>
          <c:showSerName val="0"/>
          <c:showPercent val="0"/>
          <c:showBubbleSize val="0"/>
        </c:dLbls>
        <c:gapWidth val="219"/>
        <c:overlap val="-27"/>
        <c:axId val="736165760"/>
        <c:axId val="736189696"/>
      </c:barChart>
      <c:catAx>
        <c:axId val="7361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89696"/>
        <c:crosses val="autoZero"/>
        <c:auto val="1"/>
        <c:lblAlgn val="ctr"/>
        <c:lblOffset val="100"/>
        <c:noMultiLvlLbl val="0"/>
      </c:catAx>
      <c:valAx>
        <c:axId val="73618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6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50800</xdr:colOff>
      <xdr:row>23</xdr:row>
      <xdr:rowOff>50800</xdr:rowOff>
    </xdr:from>
    <xdr:to>
      <xdr:col>18</xdr:col>
      <xdr:colOff>723900</xdr:colOff>
      <xdr:row>43</xdr:row>
      <xdr:rowOff>158750</xdr:rowOff>
    </xdr:to>
    <xdr:graphicFrame macro="">
      <xdr:nvGraphicFramePr>
        <xdr:cNvPr id="2" name="Chart 1">
          <a:extLst>
            <a:ext uri="{FF2B5EF4-FFF2-40B4-BE49-F238E27FC236}">
              <a16:creationId xmlns:a16="http://schemas.microsoft.com/office/drawing/2014/main" id="{27F97343-0668-8E50-8CD5-FAFC20039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107950</xdr:colOff>
      <xdr:row>14</xdr:row>
      <xdr:rowOff>95250</xdr:rowOff>
    </xdr:from>
    <xdr:to>
      <xdr:col>9</xdr:col>
      <xdr:colOff>749300</xdr:colOff>
      <xdr:row>26</xdr:row>
      <xdr:rowOff>76200</xdr:rowOff>
    </xdr:to>
    <xdr:graphicFrame macro="">
      <xdr:nvGraphicFramePr>
        <xdr:cNvPr id="3" name="Chart 2">
          <a:extLst>
            <a:ext uri="{FF2B5EF4-FFF2-40B4-BE49-F238E27FC236}">
              <a16:creationId xmlns:a16="http://schemas.microsoft.com/office/drawing/2014/main" id="{47B89F7A-E89B-0864-D2FB-C62BCF4CA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tateofbabies.org/state/oreg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J15"/>
  <sheetViews>
    <sheetView workbookViewId="0">
      <selection sqref="A1:H3"/>
    </sheetView>
  </sheetViews>
  <sheetFormatPr baseColWidth="10" defaultRowHeight="16" x14ac:dyDescent="0.2"/>
  <cols>
    <col min="2" max="7" width="11" bestFit="1" customWidth="1"/>
    <col min="8" max="10" width="11.6640625" bestFit="1" customWidth="1"/>
  </cols>
  <sheetData>
    <row r="1" spans="1:10" ht="56" x14ac:dyDescent="0.2">
      <c r="B1" s="3" t="s">
        <v>2</v>
      </c>
      <c r="C1" s="2" t="s">
        <v>3</v>
      </c>
      <c r="D1" s="2" t="s">
        <v>4</v>
      </c>
      <c r="E1" s="2" t="s">
        <v>5</v>
      </c>
      <c r="F1" s="3" t="s">
        <v>6</v>
      </c>
      <c r="G1" s="2" t="s">
        <v>7</v>
      </c>
      <c r="H1" s="2" t="s">
        <v>8</v>
      </c>
    </row>
    <row r="2" spans="1:10"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10"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10" x14ac:dyDescent="0.2">
      <c r="C6" s="20" t="s">
        <v>30</v>
      </c>
    </row>
    <row r="11" spans="1:10" ht="56" x14ac:dyDescent="0.2">
      <c r="A11" s="1" t="s">
        <v>55</v>
      </c>
      <c r="B11" s="3" t="s">
        <v>2</v>
      </c>
      <c r="C11" s="2" t="s">
        <v>3</v>
      </c>
      <c r="D11" s="2" t="s">
        <v>4</v>
      </c>
      <c r="E11" s="2" t="s">
        <v>5</v>
      </c>
      <c r="F11" s="3" t="s">
        <v>6</v>
      </c>
      <c r="G11" s="2" t="s">
        <v>7</v>
      </c>
      <c r="H11" s="2" t="s">
        <v>8</v>
      </c>
      <c r="I11" s="68" t="s">
        <v>44</v>
      </c>
      <c r="J11" s="68" t="s">
        <v>58</v>
      </c>
    </row>
    <row r="12" spans="1:10" x14ac:dyDescent="0.2">
      <c r="A12" s="62" t="s">
        <v>56</v>
      </c>
      <c r="B12" s="66">
        <v>212000</v>
      </c>
      <c r="C12" s="66">
        <v>674000</v>
      </c>
      <c r="D12" s="66">
        <v>1799000</v>
      </c>
      <c r="E12" s="66">
        <v>2953000</v>
      </c>
      <c r="F12" s="66">
        <v>42000</v>
      </c>
      <c r="G12" s="66">
        <v>738000</v>
      </c>
      <c r="H12" s="66">
        <v>7895000</v>
      </c>
      <c r="I12" s="67">
        <v>14313000</v>
      </c>
      <c r="J12" s="67">
        <v>11360000</v>
      </c>
    </row>
    <row r="13" spans="1:10" x14ac:dyDescent="0.2">
      <c r="A13" s="62"/>
      <c r="B13" s="66">
        <f>B12/J12</f>
        <v>1.8661971830985915E-2</v>
      </c>
      <c r="C13" s="65"/>
      <c r="D13" s="65"/>
      <c r="E13" s="65"/>
      <c r="F13" s="66"/>
      <c r="G13" s="65"/>
      <c r="H13" s="65">
        <f>H12/J12</f>
        <v>0.69498239436619713</v>
      </c>
      <c r="I13" s="67"/>
      <c r="J13" s="67"/>
    </row>
    <row r="14" spans="1:10" x14ac:dyDescent="0.2">
      <c r="A14" s="62" t="s">
        <v>57</v>
      </c>
      <c r="B14" s="69">
        <v>5842</v>
      </c>
      <c r="C14" s="69">
        <v>36966</v>
      </c>
      <c r="D14" s="69">
        <v>104046</v>
      </c>
      <c r="E14" s="69">
        <v>232969</v>
      </c>
      <c r="F14" s="69">
        <v>2557</v>
      </c>
      <c r="G14" s="69">
        <v>35650</v>
      </c>
      <c r="H14" s="70">
        <v>424383</v>
      </c>
      <c r="I14" s="67">
        <f>SUM(B14:H14)</f>
        <v>842413</v>
      </c>
    </row>
    <row r="15" spans="1:10" x14ac:dyDescent="0.2">
      <c r="H15">
        <f>H14/I14</f>
        <v>0.50377071578904886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workbookViewId="0">
      <selection activeCell="E1" sqref="E1:E1048576"/>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2739-F84A-4C43-9937-57F38C57A9F9}">
  <dimension ref="A1:G3"/>
  <sheetViews>
    <sheetView workbookViewId="0">
      <selection activeCell="G3" sqref="A1:G3"/>
    </sheetView>
  </sheetViews>
  <sheetFormatPr baseColWidth="10" defaultRowHeight="16" x14ac:dyDescent="0.2"/>
  <sheetData>
    <row r="1" spans="1:7" ht="56" x14ac:dyDescent="0.2">
      <c r="A1" s="1" t="s">
        <v>55</v>
      </c>
      <c r="B1" s="3" t="s">
        <v>2</v>
      </c>
      <c r="C1" s="2" t="s">
        <v>3</v>
      </c>
      <c r="D1" s="2" t="s">
        <v>4</v>
      </c>
      <c r="E1" s="3" t="s">
        <v>6</v>
      </c>
      <c r="F1" s="2" t="s">
        <v>7</v>
      </c>
      <c r="G1" s="2" t="s">
        <v>8</v>
      </c>
    </row>
    <row r="2" spans="1:7" x14ac:dyDescent="0.2">
      <c r="A2" s="62" t="s">
        <v>56</v>
      </c>
      <c r="B2" s="66">
        <v>212000</v>
      </c>
      <c r="C2" s="65">
        <v>674000</v>
      </c>
      <c r="D2" s="65">
        <v>1799000</v>
      </c>
      <c r="E2" s="66">
        <v>42000</v>
      </c>
      <c r="F2" s="65">
        <v>738000</v>
      </c>
      <c r="G2" s="65">
        <v>7895000</v>
      </c>
    </row>
    <row r="3" spans="1:7" x14ac:dyDescent="0.2">
      <c r="A3" s="62" t="s">
        <v>57</v>
      </c>
      <c r="B3" s="63">
        <v>5842</v>
      </c>
      <c r="C3" s="63">
        <v>36966</v>
      </c>
      <c r="D3" s="63">
        <v>104046</v>
      </c>
      <c r="E3" s="63">
        <v>2557</v>
      </c>
      <c r="F3" s="63">
        <v>35650</v>
      </c>
      <c r="G3" s="64">
        <v>424383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36C5-25A9-8446-ABE1-D16B8F03F454}">
  <dimension ref="A1:I28"/>
  <sheetViews>
    <sheetView tabSelected="1" topLeftCell="A11" workbookViewId="0">
      <selection activeCell="G28" sqref="A26:G28"/>
    </sheetView>
  </sheetViews>
  <sheetFormatPr baseColWidth="10" defaultRowHeight="16" x14ac:dyDescent="0.2"/>
  <cols>
    <col min="9" max="9" width="68.83203125" customWidth="1"/>
  </cols>
  <sheetData>
    <row r="1" spans="1:9" ht="56" x14ac:dyDescent="0.2">
      <c r="B1" s="3" t="s">
        <v>2</v>
      </c>
      <c r="C1" s="2" t="s">
        <v>3</v>
      </c>
      <c r="D1" s="2" t="s">
        <v>4</v>
      </c>
      <c r="E1" s="2" t="s">
        <v>5</v>
      </c>
      <c r="F1" s="3" t="s">
        <v>6</v>
      </c>
      <c r="G1" s="2" t="s">
        <v>7</v>
      </c>
      <c r="H1" s="2" t="s">
        <v>59</v>
      </c>
    </row>
    <row r="2" spans="1:9" x14ac:dyDescent="0.2">
      <c r="A2" t="s">
        <v>28</v>
      </c>
      <c r="B2" s="22">
        <v>1.8661971830985915E-2</v>
      </c>
      <c r="C2" s="22">
        <v>5.9330985915492955E-2</v>
      </c>
      <c r="D2" s="22">
        <v>0.15836267605633803</v>
      </c>
      <c r="F2" s="22">
        <v>3.6971830985915491E-3</v>
      </c>
      <c r="G2" s="22">
        <v>6.4964788732394363E-2</v>
      </c>
      <c r="H2" s="22">
        <v>0.69498239436619713</v>
      </c>
    </row>
    <row r="3" spans="1:9" x14ac:dyDescent="0.2">
      <c r="A3" t="s">
        <v>29</v>
      </c>
      <c r="B3" s="87">
        <v>6.8999999999999999E-3</v>
      </c>
      <c r="C3" s="88">
        <v>4.3900000000000002E-2</v>
      </c>
      <c r="D3" s="88">
        <v>0.1235</v>
      </c>
      <c r="E3" s="88">
        <v>2.7650000000000001E-2</v>
      </c>
      <c r="F3" s="88">
        <v>3.0000000000000001E-3</v>
      </c>
      <c r="G3" s="88">
        <v>4.2299999999999997E-2</v>
      </c>
      <c r="H3" s="88">
        <v>0.50380000000000003</v>
      </c>
    </row>
    <row r="4" spans="1:9" x14ac:dyDescent="0.2">
      <c r="B4" s="71"/>
      <c r="C4" s="71"/>
      <c r="D4" s="71"/>
      <c r="E4" s="71"/>
      <c r="F4" s="71"/>
    </row>
    <row r="8" spans="1:9" ht="56" x14ac:dyDescent="0.2">
      <c r="A8" s="1" t="s">
        <v>55</v>
      </c>
      <c r="B8" s="3" t="s">
        <v>2</v>
      </c>
      <c r="C8" s="2" t="s">
        <v>3</v>
      </c>
      <c r="D8" s="2" t="s">
        <v>4</v>
      </c>
      <c r="E8" s="3" t="s">
        <v>6</v>
      </c>
      <c r="F8" s="2" t="s">
        <v>7</v>
      </c>
      <c r="G8" s="2" t="s">
        <v>8</v>
      </c>
    </row>
    <row r="9" spans="1:9" x14ac:dyDescent="0.2">
      <c r="A9" s="62" t="s">
        <v>56</v>
      </c>
      <c r="B9" s="66">
        <v>212000</v>
      </c>
      <c r="C9" s="65">
        <v>674000</v>
      </c>
      <c r="D9" s="65">
        <v>1799000</v>
      </c>
      <c r="E9" s="66">
        <v>42000</v>
      </c>
      <c r="F9" s="65">
        <v>738000</v>
      </c>
      <c r="G9" s="65">
        <v>7895000</v>
      </c>
      <c r="H9" s="67">
        <v>11360000</v>
      </c>
    </row>
    <row r="10" spans="1:9" x14ac:dyDescent="0.2">
      <c r="A10" s="62" t="s">
        <v>57</v>
      </c>
      <c r="B10" s="63">
        <v>5842</v>
      </c>
      <c r="C10" s="63">
        <v>36966</v>
      </c>
      <c r="D10" s="63">
        <v>104046</v>
      </c>
      <c r="E10" s="63">
        <v>2557</v>
      </c>
      <c r="F10" s="63">
        <v>35650</v>
      </c>
      <c r="G10" s="64">
        <v>424383</v>
      </c>
      <c r="I10" s="89" t="s">
        <v>61</v>
      </c>
    </row>
    <row r="11" spans="1:9" x14ac:dyDescent="0.2">
      <c r="I11" s="89"/>
    </row>
    <row r="12" spans="1:9" x14ac:dyDescent="0.2">
      <c r="A12" t="s">
        <v>60</v>
      </c>
      <c r="B12">
        <f>B9/H9</f>
        <v>1.8661971830985915E-2</v>
      </c>
      <c r="C12">
        <f>C9/H9</f>
        <v>5.9330985915492955E-2</v>
      </c>
      <c r="D12">
        <f>D9/H9</f>
        <v>0.15836267605633803</v>
      </c>
      <c r="E12">
        <f>E9/H9</f>
        <v>3.6971830985915491E-3</v>
      </c>
      <c r="F12">
        <f>F9/H9</f>
        <v>6.4964788732394363E-2</v>
      </c>
      <c r="G12">
        <f>G9/H9</f>
        <v>0.69498239436619713</v>
      </c>
      <c r="H12">
        <f>SUM(B12:G12)</f>
        <v>0.99999999999999989</v>
      </c>
      <c r="I12" s="89"/>
    </row>
    <row r="13" spans="1:9" x14ac:dyDescent="0.2">
      <c r="B13" s="22">
        <v>1.8661971830985915E-2</v>
      </c>
      <c r="C13" s="22">
        <v>5.9330985915492955E-2</v>
      </c>
      <c r="D13" s="22">
        <v>0.15836267605633803</v>
      </c>
      <c r="E13" s="22">
        <v>3.6971830985915491E-3</v>
      </c>
      <c r="F13" s="22">
        <v>6.4964788732394363E-2</v>
      </c>
      <c r="G13" s="22">
        <v>0.69498239436619713</v>
      </c>
      <c r="H13" s="22">
        <f>SUM(B13:G13)</f>
        <v>0.99999999999999989</v>
      </c>
      <c r="I13" s="89"/>
    </row>
    <row r="16" spans="1:9" ht="56" x14ac:dyDescent="0.2">
      <c r="A16" s="1" t="s">
        <v>55</v>
      </c>
      <c r="B16" s="3" t="s">
        <v>2</v>
      </c>
      <c r="C16" s="2" t="s">
        <v>3</v>
      </c>
      <c r="D16" s="2" t="s">
        <v>4</v>
      </c>
      <c r="E16" s="3" t="s">
        <v>6</v>
      </c>
      <c r="F16" s="2" t="s">
        <v>7</v>
      </c>
      <c r="G16" s="2" t="s">
        <v>8</v>
      </c>
    </row>
    <row r="17" spans="1:8" x14ac:dyDescent="0.2">
      <c r="A17" s="62" t="s">
        <v>56</v>
      </c>
      <c r="B17" s="66">
        <v>212000</v>
      </c>
      <c r="C17" s="65">
        <v>674000</v>
      </c>
      <c r="D17" s="65">
        <v>1799000</v>
      </c>
      <c r="E17" s="66">
        <v>42000</v>
      </c>
      <c r="F17" s="65">
        <v>738000</v>
      </c>
      <c r="G17" s="65">
        <v>7895000</v>
      </c>
    </row>
    <row r="18" spans="1:8" x14ac:dyDescent="0.2">
      <c r="A18" s="62" t="s">
        <v>57</v>
      </c>
      <c r="B18" s="63">
        <v>5842</v>
      </c>
      <c r="C18" s="63">
        <v>36966</v>
      </c>
      <c r="D18" s="63">
        <v>104046</v>
      </c>
      <c r="E18" s="63">
        <v>2557</v>
      </c>
      <c r="F18" s="63">
        <v>35650</v>
      </c>
      <c r="G18" s="64">
        <v>424383</v>
      </c>
      <c r="H18" s="5">
        <f>SUM(B18:G18)</f>
        <v>609444</v>
      </c>
    </row>
    <row r="20" spans="1:8" x14ac:dyDescent="0.2">
      <c r="A20" t="s">
        <v>62</v>
      </c>
      <c r="B20" s="22">
        <f>B18/H18</f>
        <v>9.5857863889052975E-3</v>
      </c>
      <c r="C20" s="22">
        <f>C18/H18</f>
        <v>6.0655285801484632E-2</v>
      </c>
      <c r="D20" s="22">
        <f>D18/H18</f>
        <v>0.1707228227696064</v>
      </c>
      <c r="E20" s="22">
        <f>E18/H18</f>
        <v>4.1956274899744685E-3</v>
      </c>
      <c r="F20" s="22">
        <f>F18/H18</f>
        <v>5.8495940562217366E-2</v>
      </c>
      <c r="G20" s="22">
        <f>G18/H18</f>
        <v>0.69634453698781185</v>
      </c>
    </row>
    <row r="22" spans="1:8" ht="56" x14ac:dyDescent="0.2">
      <c r="B22" s="3" t="s">
        <v>2</v>
      </c>
      <c r="C22" s="2" t="s">
        <v>3</v>
      </c>
      <c r="D22" s="2" t="s">
        <v>4</v>
      </c>
      <c r="E22" s="3" t="s">
        <v>6</v>
      </c>
      <c r="F22" s="2" t="s">
        <v>7</v>
      </c>
      <c r="G22" s="2" t="s">
        <v>59</v>
      </c>
    </row>
    <row r="23" spans="1:8" x14ac:dyDescent="0.2">
      <c r="A23" t="s">
        <v>28</v>
      </c>
      <c r="B23" s="22">
        <v>1.8661971830985915E-2</v>
      </c>
      <c r="C23" s="22">
        <v>5.9330985915492955E-2</v>
      </c>
      <c r="D23" s="22">
        <v>0.15836267605633803</v>
      </c>
      <c r="E23" s="22">
        <v>3.6971830985915491E-3</v>
      </c>
      <c r="F23" s="22">
        <v>6.4964788732394363E-2</v>
      </c>
      <c r="G23" s="22">
        <v>0.69498239436619713</v>
      </c>
    </row>
    <row r="24" spans="1:8" x14ac:dyDescent="0.2">
      <c r="A24" t="s">
        <v>29</v>
      </c>
      <c r="B24" s="87">
        <v>9.5999999999999992E-3</v>
      </c>
      <c r="C24" s="88">
        <v>6.0699999999999997E-2</v>
      </c>
      <c r="D24" s="88">
        <v>0.17069999999999999</v>
      </c>
      <c r="E24" s="88">
        <v>4.1999999999999997E-3</v>
      </c>
      <c r="F24" s="88">
        <v>5.8500000000000003E-2</v>
      </c>
      <c r="G24" s="88">
        <v>0.69630000000000003</v>
      </c>
    </row>
    <row r="26" spans="1:8" ht="60" x14ac:dyDescent="0.2">
      <c r="A26" s="96"/>
      <c r="B26" s="91" t="s">
        <v>2</v>
      </c>
      <c r="C26" s="92" t="s">
        <v>3</v>
      </c>
      <c r="D26" s="92" t="s">
        <v>4</v>
      </c>
      <c r="E26" s="91" t="s">
        <v>6</v>
      </c>
      <c r="F26" s="92" t="s">
        <v>7</v>
      </c>
      <c r="G26" s="92" t="s">
        <v>59</v>
      </c>
    </row>
    <row r="27" spans="1:8" x14ac:dyDescent="0.2">
      <c r="A27" s="90" t="s">
        <v>28</v>
      </c>
      <c r="B27" s="93">
        <v>1.8661971830985915E-2</v>
      </c>
      <c r="C27" s="93">
        <v>5.9330985915492955E-2</v>
      </c>
      <c r="D27" s="93">
        <v>0.15836267605633803</v>
      </c>
      <c r="E27" s="93">
        <v>3.6971830985915491E-3</v>
      </c>
      <c r="F27" s="93">
        <v>6.4964788732394363E-2</v>
      </c>
      <c r="G27" s="93">
        <v>0.69498239436619713</v>
      </c>
    </row>
    <row r="28" spans="1:8" x14ac:dyDescent="0.2">
      <c r="A28" s="97" t="s">
        <v>29</v>
      </c>
      <c r="B28" s="94">
        <v>9.5999999999999992E-3</v>
      </c>
      <c r="C28" s="95">
        <v>6.0699999999999997E-2</v>
      </c>
      <c r="D28" s="95">
        <v>0.17069999999999999</v>
      </c>
      <c r="E28" s="95">
        <v>4.1999999999999997E-3</v>
      </c>
      <c r="F28" s="95">
        <v>5.8500000000000003E-2</v>
      </c>
      <c r="G28" s="95">
        <v>0.69630000000000003</v>
      </c>
    </row>
  </sheetData>
  <mergeCells count="1">
    <mergeCell ref="I10:I13"/>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C14" sqref="A6:C14"/>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activeCell="H17" sqref="H17"/>
    </sheetView>
  </sheetViews>
  <sheetFormatPr baseColWidth="10" defaultRowHeight="16" x14ac:dyDescent="0.2"/>
  <cols>
    <col min="1" max="1" width="15.1640625" customWidth="1"/>
    <col min="9" max="9" width="15.83203125" customWidth="1"/>
  </cols>
  <sheetData>
    <row r="1" spans="1:13" x14ac:dyDescent="0.2">
      <c r="A1" s="72" t="s">
        <v>10</v>
      </c>
      <c r="B1" s="75">
        <v>2020</v>
      </c>
      <c r="C1" s="76"/>
      <c r="D1" s="76"/>
      <c r="E1" s="76"/>
      <c r="F1" s="76"/>
      <c r="G1" s="76"/>
      <c r="H1" s="76"/>
      <c r="I1" s="76"/>
      <c r="J1" s="76"/>
    </row>
    <row r="2" spans="1:13" x14ac:dyDescent="0.2">
      <c r="A2" s="73"/>
      <c r="B2" s="77" t="s">
        <v>24</v>
      </c>
      <c r="C2" s="75" t="s">
        <v>11</v>
      </c>
      <c r="D2" s="79"/>
      <c r="E2" s="79"/>
      <c r="F2" s="79"/>
      <c r="G2" s="79"/>
      <c r="H2" s="80"/>
      <c r="I2" s="81" t="s">
        <v>12</v>
      </c>
      <c r="J2" s="83" t="s">
        <v>13</v>
      </c>
    </row>
    <row r="3" spans="1:13" ht="102" x14ac:dyDescent="0.2">
      <c r="A3" s="74"/>
      <c r="B3" s="78"/>
      <c r="C3" s="8" t="s">
        <v>14</v>
      </c>
      <c r="D3" s="9" t="s">
        <v>15</v>
      </c>
      <c r="E3" s="9" t="s">
        <v>16</v>
      </c>
      <c r="F3" s="9" t="s">
        <v>17</v>
      </c>
      <c r="G3" s="9" t="s">
        <v>18</v>
      </c>
      <c r="H3" s="10" t="s">
        <v>19</v>
      </c>
      <c r="I3" s="82"/>
      <c r="J3" s="84"/>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H5" sqref="A1:H5"/>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72" t="s">
        <v>10</v>
      </c>
      <c r="B7" s="75">
        <v>2020</v>
      </c>
      <c r="C7" s="76"/>
      <c r="D7" s="76"/>
      <c r="E7" s="76"/>
      <c r="F7" s="76"/>
      <c r="G7" s="76"/>
      <c r="H7" s="76"/>
      <c r="I7" s="76"/>
      <c r="J7" s="76"/>
    </row>
    <row r="8" spans="1:13" ht="16" customHeight="1" x14ac:dyDescent="0.2">
      <c r="A8" s="73"/>
      <c r="B8" s="77" t="s">
        <v>24</v>
      </c>
      <c r="D8" s="75" t="s">
        <v>11</v>
      </c>
      <c r="E8" s="79"/>
      <c r="F8" s="79"/>
      <c r="G8" s="79"/>
      <c r="H8" s="79"/>
      <c r="I8" s="80"/>
      <c r="J8" s="81" t="s">
        <v>12</v>
      </c>
      <c r="K8" s="85" t="s">
        <v>13</v>
      </c>
    </row>
    <row r="9" spans="1:13" ht="102" x14ac:dyDescent="0.2">
      <c r="A9" s="74"/>
      <c r="B9" s="78"/>
      <c r="C9" t="s">
        <v>36</v>
      </c>
      <c r="D9" s="8" t="s">
        <v>14</v>
      </c>
      <c r="E9" s="9" t="s">
        <v>15</v>
      </c>
      <c r="F9" s="9" t="s">
        <v>16</v>
      </c>
      <c r="G9" s="9" t="s">
        <v>17</v>
      </c>
      <c r="H9" s="9" t="s">
        <v>18</v>
      </c>
      <c r="I9" s="10" t="s">
        <v>19</v>
      </c>
      <c r="J9" s="82"/>
      <c r="K9" s="86"/>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2020 national CC vs census</vt:lpstr>
      <vt:lpstr>2020 national CC vs census cha1</vt:lpstr>
      <vt:lpstr>2020 national cc vs census numb</vt:lpstr>
      <vt:lpstr>2020 national CC vs census num2</vt:lpstr>
      <vt:lpstr>2020 national cc vs cen num2 ch</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2025-06-11T21:51:13Z</dcterms:modified>
</cp:coreProperties>
</file>