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1B6F8B70-4D39-6F42-B06F-96934D2395EA}" xr6:coauthVersionLast="47" xr6:coauthVersionMax="47" xr10:uidLastSave="{00000000-0000-0000-0000-000000000000}"/>
  <bookViews>
    <workbookView xWindow="9780" yWindow="500" windowWidth="21200" windowHeight="15980" xr2:uid="{5BDF04D4-4642-B244-951B-A64689ECD2CF}"/>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K18" i="1" s="1"/>
  <c r="J17" i="1"/>
  <c r="J18" i="1" s="1"/>
  <c r="I17" i="1"/>
  <c r="I18" i="1" s="1"/>
  <c r="H17" i="1"/>
  <c r="H18" i="1" s="1"/>
  <c r="G17" i="1"/>
  <c r="G18" i="1" s="1"/>
  <c r="F17" i="1"/>
  <c r="F18" i="1" s="1"/>
  <c r="E17" i="1"/>
  <c r="E18" i="1" s="1"/>
  <c r="C13" i="1"/>
  <c r="E13" i="1"/>
  <c r="F13" i="1"/>
  <c r="G13" i="1"/>
  <c r="H13" i="1"/>
  <c r="I13" i="1"/>
  <c r="J13" i="1"/>
  <c r="K13" i="1"/>
  <c r="D13" i="1"/>
</calcChain>
</file>

<file path=xl/sharedStrings.xml><?xml version="1.0" encoding="utf-8"?>
<sst xmlns="http://schemas.openxmlformats.org/spreadsheetml/2006/main" count="50" uniqueCount="28">
  <si>
    <t>Resident Population by Race, Hispanic Origin, and Single Years of Age: 2020</t>
  </si>
  <si>
    <t>[In thousands, except as indicated (329,484 represents 329,484,000). As of July 1. Estimates are based on the 2010 Census and were created without incorporation or consideration of the 2020 Census results. For derivation of estimates, see text, this section]</t>
  </si>
  <si>
    <t xml:space="preserve">  Under 1 year old</t>
  </si>
  <si>
    <t xml:space="preserve">  1 year old</t>
  </si>
  <si>
    <t xml:space="preserve">  2 years old</t>
  </si>
  <si>
    <t>total</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</si>
  <si>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</si>
  <si>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</si>
  <si>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</si>
  <si>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</si>
  <si>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</si>
  <si>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</si>
  <si>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</si>
  <si>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</si>
  <si>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</si>
  <si>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v2 USE THIS Table 9- Resident Population By Race, Hispanic Origin, And Single Years Of Age- 2020 (As Of July 1) </t>
  </si>
  <si>
    <t xml:space="preserve">White </t>
  </si>
  <si>
    <t xml:space="preserve">total </t>
  </si>
  <si>
    <t>11362 + 2953</t>
  </si>
  <si>
    <t>White</t>
  </si>
  <si>
    <t xml:space="preserve">EI population </t>
  </si>
  <si>
    <t xml:space="preserve">General population </t>
  </si>
  <si>
    <t>American Indian or Alaska Native</t>
  </si>
  <si>
    <t>Asian</t>
  </si>
  <si>
    <t>Black or African American)</t>
  </si>
  <si>
    <t>Hispanic/Latino</t>
  </si>
  <si>
    <t>Native Hawaiian or Pacific Islander</t>
  </si>
  <si>
    <t>Two or More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</si>
</sst>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2"/>
      <color theme="1"/>
      <name val="Aptos Narrow"/>
      <family val="2"/>
      <scheme val="minor"/>
    </font>
    <font>
      <b/>
      <sz val="12"/>
      <color indexed="8"/>
      <name val="Lucida Sans"/>
      <family val="2"/>
    </font>
    <font>
      <sz val="12"/>
      <color indexed="8"/>
      <name val="Lucida Sans"/>
      <family val="2"/>
    </font>
    <font>
      <sz val="12"/>
      <color rgb="FF000000"/>
      <name val="Lucida Sans"/>
      <family val="2"/>
    </font>
    <font>
      <sz val="12"/>
      <name val="Lucida Sans"/>
      <family val="2"/>
    </font>
    <font>
      <b/>
      <sz val="12"/>
      <color theme="1"/>
      <name val="Aptos Narrow"/>
      <scheme val="minor"/>
    </font>
    <font>
      <sz val="12"/>
      <color theme="1"/>
      <name val="Times New Roman"/>
      <family val="1"/>
    </font>
    <font>
      <b/>
      <sz val="12"/>
      <color theme="1"/>
      <name val="Times New Roman"/>
      <family val="1"/>
    </font>
    <font>
      <sz val="12"/>
      <name val="Times New Roman"/>
      <family val="1"/>
    </font>
    <font>
      <sz val="12"/>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9D9"/>
      </patternFill>
    </fill>
  </fills>
  <borders count="13">
    <border>
      <left/>
      <right/>
      <top/>
      <bottom/>
      <diagonal/>
    </border>
    <border>
      <left/>
      <right/>
      <top style="thin">
        <color theme="1"/>
      </top>
      <bottom style="thin">
        <color theme="1"/>
      </bottom>
      <diagonal/>
    </border>
    <border>
      <left/>
      <right/>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rgb="FF000000"/>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3" xfId="0" applyFont="1" applyBorder="1"/>
    <xf numFmtId="3" fontId="2" fillId="0" borderId="3" xfId="0" applyNumberFormat="1" applyFont="1" applyBorder="1"/>
    <xf numFmtId="3" fontId="2" fillId="0" borderId="0" xfId="0" applyNumberFormat="1" applyFont="1"/>
    <xf numFmtId="0" fontId="3" fillId="0" borderId="9" xfId="0" applyFont="1" applyBorder="1" applyAlignment="1">
      <alignment horizontal="right" wrapText="1"/>
    </xf>
    <xf numFmtId="0" fontId="3" fillId="0" borderId="10" xfId="0" applyFont="1" applyBorder="1" applyAlignment="1">
      <alignment horizontal="right" wrapText="1"/>
    </xf>
    <xf numFmtId="0" fontId="3" fillId="0" borderId="11" xfId="0" applyFont="1" applyBorder="1" applyAlignment="1">
      <alignment horizontal="right" wrapText="1"/>
    </xf>
    <xf numFmtId="3" fontId="0" fillId="0" borderId="0" xfId="0" applyNumberFormat="1"/>
    <xf numFmtId="0" fontId="5" fillId="3" borderId="0" xfId="0" applyFont="1" applyFill="1"/>
    <xf numFmtId="0" fontId="6" fillId="0" borderId="0" xfId="0" applyFont="1"/>
    <xf numFmtId="16"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 fontId="8" fillId="2" borderId="2" xfId="0" applyNumberFormat="1" applyFont="1" applyFill="1" applyBorder="1" applyAlignment="1">
      <alignment horizontal="right" vertical="top"/>
    </xf>
    <xf numFmtId="4" fontId="9" fillId="2" borderId="2" xfId="0" applyNumberFormat="1" applyFont="1" applyFill="1" applyBorder="1" applyAlignment="1">
      <alignment horizontal="right" vertical="top"/>
    </xf>
    <xf numFmtId="0" fontId="6" fillId="4" borderId="0" xfId="0" applyFont="1" applyFill="1"/>
    <xf numFmtId="16" fontId="7" fillId="4"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164" fontId="8" fillId="5" borderId="2" xfId="0" applyNumberFormat="1" applyFont="1" applyFill="1" applyBorder="1" applyAlignment="1">
      <alignment horizontal="right" vertical="top"/>
    </xf>
    <xf numFmtId="164" fontId="9" fillId="5" borderId="2" xfId="0" applyNumberFormat="1" applyFont="1" applyFill="1" applyBorder="1" applyAlignment="1">
      <alignment horizontal="right" vertical="top"/>
    </xf>
    <xf numFmtId="0" fontId="1" fillId="0" borderId="0" xfId="0" applyFont="1" applyAlignment="1">
      <alignment horizontal="left" wrapText="1"/>
    </xf>
    <xf numFmtId="0" fontId="2"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4" fillId="0" borderId="6" xfId="0" applyFont="1" applyBorder="1" applyAlignment="1">
      <alignment horizontal="right" wrapText="1"/>
    </xf>
    <xf numFmtId="0" fontId="4" fillId="0" borderId="7" xfId="0" applyFont="1" applyBorder="1" applyAlignment="1">
      <alignment horizontal="right" wrapText="1"/>
    </xf>
    <xf numFmtId="0" fontId="3" fillId="0" borderId="8" xfId="0" applyFont="1" applyBorder="1" applyAlignment="1">
      <alignment horizontal="right" wrapText="1"/>
    </xf>
    <xf numFmtId="0" fontId="3" fillId="0" borderId="2"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5.7598872019938241E-2"/>
          <c:y val="0.11586140808645254"/>
          <c:w val="0.94240112798006181"/>
          <c:h val="0.79326829380931485"/>
        </c:manualLayout>
      </c:layout>
      <c:barChart>
        <c:barDir val="col"/>
        <c:grouping val="clustered"/>
        <c:varyColors val="0"/>
        <c:ser>
          <c:idx val="0"/>
          <c:order val="0"/>
          <c:tx>
            <c:strRef>
              <c:f>Sheet1!$K$2</c:f>
              <c:strCache>
                <c:ptCount val="1"/>
                <c:pt idx="0">
                  <c:v>General population </c:v>
                </c:pt>
              </c:strCache>
            </c:strRef>
          </c:tx>
          <c:spPr>
            <a:solidFill>
              <a:schemeClr val="dk1">
                <a:tint val="885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Sheet1!$L$2:$R$2</c:f>
              <c:numCache>
                <c:formatCode>General</c:formatCode>
                <c:ptCount val="7"/>
                <c:pt idx="0">
                  <c:v>0.12570000000000001</c:v>
                </c:pt>
                <c:pt idx="1">
                  <c:v>1.4800000000000001E-2</c:v>
                </c:pt>
                <c:pt idx="2">
                  <c:v>4.7100000000000003E-2</c:v>
                </c:pt>
                <c:pt idx="3">
                  <c:v>0.20630000000000001</c:v>
                </c:pt>
                <c:pt idx="4">
                  <c:v>2.8999999999999998E-3</c:v>
                </c:pt>
                <c:pt idx="5">
                  <c:v>5.16E-2</c:v>
                </c:pt>
                <c:pt idx="6">
                  <c:v>0.38319999999999999</c:v>
                </c:pt>
              </c:numCache>
            </c:numRef>
          </c:val>
          <c:extLst>
            <c:ext xmlns:c16="http://schemas.microsoft.com/office/drawing/2014/chart" uri="{C3380CC4-5D6E-409C-BE32-E72D297353CC}">
              <c16:uniqueId val="{00000000-285C-0A4D-B763-BEFA856FFFC6}"/>
            </c:ext>
          </c:extLst>
        </c:ser>
        <c:ser>
          <c:idx val="1"/>
          <c:order val="1"/>
          <c:tx>
            <c:strRef>
              <c:f>Sheet1!$K$3</c:f>
              <c:strCache>
                <c:ptCount val="1"/>
                <c:pt idx="0">
                  <c:v>EI population </c:v>
                </c:pt>
              </c:strCache>
            </c:strRef>
          </c:tx>
          <c:spPr>
            <a:solidFill>
              <a:schemeClr val="dk1">
                <a:tint val="5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Sheet1!$L$3:$R$3</c:f>
              <c:numCache>
                <c:formatCode>#,##0.0000</c:formatCode>
                <c:ptCount val="7"/>
                <c:pt idx="0">
                  <c:v>6.8999999999999999E-3</c:v>
                </c:pt>
                <c:pt idx="1">
                  <c:v>4.3900000000000002E-2</c:v>
                </c:pt>
                <c:pt idx="2">
                  <c:v>0.1235</c:v>
                </c:pt>
                <c:pt idx="3">
                  <c:v>0.27650000000000002</c:v>
                </c:pt>
                <c:pt idx="4">
                  <c:v>3.0000000000000001E-3</c:v>
                </c:pt>
                <c:pt idx="5">
                  <c:v>4.2299999999999997E-2</c:v>
                </c:pt>
                <c:pt idx="6">
                  <c:v>0.50380000000000003</c:v>
                </c:pt>
              </c:numCache>
            </c:numRef>
          </c:val>
          <c:extLst>
            <c:ext xmlns:c16="http://schemas.microsoft.com/office/drawing/2014/chart" uri="{C3380CC4-5D6E-409C-BE32-E72D297353CC}">
              <c16:uniqueId val="{00000001-285C-0A4D-B763-BEFA856FFFC6}"/>
            </c:ext>
          </c:extLst>
        </c:ser>
        <c:dLbls>
          <c:showLegendKey val="0"/>
          <c:showVal val="0"/>
          <c:showCatName val="0"/>
          <c:showSerName val="0"/>
          <c:showPercent val="0"/>
          <c:showBubbleSize val="0"/>
        </c:dLbls>
        <c:gapWidth val="219"/>
        <c:overlap val="-27"/>
        <c:axId val="1782388495"/>
        <c:axId val="1782544063"/>
      </c:barChart>
      <c:catAx>
        <c:axId val="178238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544063"/>
        <c:crosses val="autoZero"/>
        <c:auto val="1"/>
        <c:lblAlgn val="ctr"/>
        <c:lblOffset val="100"/>
        <c:noMultiLvlLbl val="0"/>
      </c:catAx>
      <c:valAx>
        <c:axId val="1782544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38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609600</xdr:colOff>
      <xdr:row>14</xdr:row>
      <xdr:rowOff>736600</xdr:rowOff>
    </xdr:from>
    <xdr:to>
      <xdr:col>20</xdr:col>
      <xdr:colOff>774700</xdr:colOff>
      <xdr:row>28</xdr:row>
      <xdr:rowOff>38100</xdr:rowOff>
    </xdr:to>
    <xdr:graphicFrame macro="">
      <xdr:nvGraphicFramePr>
        <xdr:cNvPr id="5" name="Chart 4">
          <a:extLst>
            <a:ext uri="{FF2B5EF4-FFF2-40B4-BE49-F238E27FC236}">
              <a16:creationId xmlns:a16="http://schemas.microsoft.com/office/drawing/2014/main" id="{BD4C6C3B-E71F-4052-F34B-DFBA31923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B9D85-4B21-8B41-AC42-E6E9EED8B3CD}">
  <dimension ref="A1:R20"/>
  <sheetViews>
    <sheetView tabSelected="1" topLeftCell="B3" workbookViewId="0">
      <selection activeCell="E5" sqref="E5"/>
    </sheetView>
  </sheetViews>
  <sheetFormatPr baseColWidth="10" defaultRowHeight="16"/>
  <sheetData>
    <row r="1" spans="1:18" ht="68">
      <c r="B1" s="9"/>
      <c r="C1" s="10" t="s">
        <v>22</v>
      </c>
      <c r="D1" s="11" t="s">
        <v>23</v>
      </c>
      <c r="E1" s="11" t="s">
        <v>24</v>
      </c>
      <c r="F1" s="11" t="s">
        <v>25</v>
      </c>
      <c r="G1" s="10" t="s">
        <v>26</v>
      </c>
      <c r="H1" s="11" t="s">
        <v>27</v>
      </c>
      <c r="I1" s="11" t="s">
        <v>16</v>
      </c>
      <c r="K1" s="14"/>
      <c r="L1" s="15" t="s">
        <v>22</v>
      </c>
      <c r="M1" s="16" t="s">
        <v>23</v>
      </c>
      <c r="N1" s="16" t="s">
        <v>24</v>
      </c>
      <c r="O1" s="16" t="s">
        <v>25</v>
      </c>
      <c r="P1" s="15" t="s">
        <v>26</v>
      </c>
      <c r="Q1" s="16" t="s">
        <v>27</v>
      </c>
      <c r="R1" s="16" t="s">
        <v>16</v>
      </c>
    </row>
    <row r="2" spans="1:18">
      <c r="B2" s="9" t="s">
        <v>21</v>
      </c>
      <c r="C2" s="9">
        <v>12.57</v>
      </c>
      <c r="D2" s="9">
        <v>1.48</v>
      </c>
      <c r="E2" s="9">
        <v>4.71</v>
      </c>
      <c r="F2" s="9">
        <v>20.63</v>
      </c>
      <c r="G2" s="9">
        <v>0.28999999999999998</v>
      </c>
      <c r="H2" s="9">
        <v>5.16</v>
      </c>
      <c r="I2" s="9">
        <v>38.32</v>
      </c>
      <c r="K2" s="14" t="s">
        <v>21</v>
      </c>
      <c r="L2" s="14">
        <v>0.12570000000000001</v>
      </c>
      <c r="M2" s="14">
        <v>1.4800000000000001E-2</v>
      </c>
      <c r="N2" s="14">
        <v>4.7100000000000003E-2</v>
      </c>
      <c r="O2" s="14">
        <v>0.20630000000000001</v>
      </c>
      <c r="P2" s="14">
        <v>2.8999999999999998E-3</v>
      </c>
      <c r="Q2" s="14">
        <v>5.16E-2</v>
      </c>
      <c r="R2" s="14">
        <v>0.38319999999999999</v>
      </c>
    </row>
    <row r="3" spans="1:18">
      <c r="B3" s="9" t="s">
        <v>20</v>
      </c>
      <c r="C3" s="12">
        <v>0.69</v>
      </c>
      <c r="D3" s="13">
        <v>4.3899999999999997</v>
      </c>
      <c r="E3" s="13">
        <v>12.35</v>
      </c>
      <c r="F3" s="13">
        <v>27.65</v>
      </c>
      <c r="G3" s="13">
        <v>0.3</v>
      </c>
      <c r="H3" s="13">
        <v>4.2300000000000004</v>
      </c>
      <c r="I3" s="13">
        <v>50.38</v>
      </c>
      <c r="K3" s="14" t="s">
        <v>20</v>
      </c>
      <c r="L3" s="17">
        <v>6.8999999999999999E-3</v>
      </c>
      <c r="M3" s="18">
        <v>4.3900000000000002E-2</v>
      </c>
      <c r="N3" s="18">
        <v>0.1235</v>
      </c>
      <c r="O3" s="18">
        <v>0.27650000000000002</v>
      </c>
      <c r="P3" s="18">
        <v>3.0000000000000001E-3</v>
      </c>
      <c r="Q3" s="18">
        <v>4.2299999999999997E-2</v>
      </c>
      <c r="R3" s="18">
        <v>0.50380000000000003</v>
      </c>
    </row>
    <row r="5" spans="1:18">
      <c r="B5" s="8" t="s">
        <v>15</v>
      </c>
    </row>
    <row r="6" spans="1:18">
      <c r="A6" s="19" t="s">
        <v>0</v>
      </c>
      <c r="B6" s="20"/>
      <c r="C6" s="20"/>
      <c r="D6" s="20"/>
      <c r="E6" s="20"/>
      <c r="F6" s="20"/>
      <c r="G6" s="20"/>
      <c r="H6" s="20"/>
      <c r="I6" s="20"/>
      <c r="J6" s="20"/>
    </row>
    <row r="7" spans="1:18">
      <c r="A7" s="20" t="s">
        <v>1</v>
      </c>
      <c r="B7" s="20"/>
      <c r="C7" s="20"/>
      <c r="D7" s="20"/>
      <c r="E7" s="20"/>
      <c r="F7" s="20"/>
      <c r="G7" s="20"/>
      <c r="H7" s="20"/>
      <c r="I7" s="20"/>
      <c r="J7" s="20"/>
    </row>
    <row r="8" spans="1:18" ht="48" customHeight="1">
      <c r="D8" s="21" t="s">
        <v>6</v>
      </c>
      <c r="E8" s="22"/>
      <c r="F8" s="22"/>
      <c r="G8" s="22"/>
      <c r="H8" s="22"/>
      <c r="I8" s="23"/>
      <c r="J8" s="24" t="s">
        <v>7</v>
      </c>
      <c r="K8" s="26" t="s">
        <v>8</v>
      </c>
    </row>
    <row r="9" spans="1:18" ht="16" customHeight="1">
      <c r="C9" t="s">
        <v>5</v>
      </c>
      <c r="D9" s="4" t="s">
        <v>9</v>
      </c>
      <c r="E9" s="5" t="s">
        <v>10</v>
      </c>
      <c r="F9" s="5" t="s">
        <v>11</v>
      </c>
      <c r="G9" s="5" t="s">
        <v>12</v>
      </c>
      <c r="H9" s="5" t="s">
        <v>13</v>
      </c>
      <c r="I9" s="6" t="s">
        <v>14</v>
      </c>
      <c r="J9" s="25"/>
      <c r="K9" s="27"/>
    </row>
    <row r="10" spans="1:18">
      <c r="B10" s="1" t="s">
        <v>2</v>
      </c>
      <c r="C10" s="2">
        <v>3735.01</v>
      </c>
      <c r="D10" s="3">
        <v>2597.4279999999999</v>
      </c>
      <c r="E10" s="3">
        <v>591.04600000000005</v>
      </c>
      <c r="F10" s="3">
        <v>70.117999999999995</v>
      </c>
      <c r="G10" s="3">
        <v>216.83</v>
      </c>
      <c r="H10" s="3">
        <v>13.791</v>
      </c>
      <c r="I10" s="2">
        <v>245.797</v>
      </c>
      <c r="J10" s="3">
        <v>970.38099999999997</v>
      </c>
      <c r="K10" s="3">
        <v>1806.934</v>
      </c>
    </row>
    <row r="11" spans="1:18">
      <c r="B11" s="1" t="s">
        <v>3</v>
      </c>
      <c r="C11" s="2">
        <v>3773.884</v>
      </c>
      <c r="D11" s="3">
        <v>2623.4290000000001</v>
      </c>
      <c r="E11" s="3">
        <v>598.25400000000002</v>
      </c>
      <c r="F11" s="3">
        <v>70.822999999999993</v>
      </c>
      <c r="G11" s="3">
        <v>223.08600000000001</v>
      </c>
      <c r="H11" s="3">
        <v>14.053000000000001</v>
      </c>
      <c r="I11" s="2">
        <v>244.239</v>
      </c>
      <c r="J11" s="3">
        <v>985.78499999999997</v>
      </c>
      <c r="K11" s="3">
        <v>1819.2660000000001</v>
      </c>
    </row>
    <row r="12" spans="1:18">
      <c r="B12" s="1" t="s">
        <v>4</v>
      </c>
      <c r="C12" s="2">
        <v>3853.0250000000001</v>
      </c>
      <c r="D12" s="3">
        <v>2675.2579999999998</v>
      </c>
      <c r="E12" s="3">
        <v>609.91800000000001</v>
      </c>
      <c r="F12" s="3">
        <v>71.488</v>
      </c>
      <c r="G12" s="3">
        <v>234.17599999999999</v>
      </c>
      <c r="H12" s="3">
        <v>14.223000000000001</v>
      </c>
      <c r="I12" s="2">
        <v>247.96199999999999</v>
      </c>
      <c r="J12" s="3">
        <v>996.64300000000003</v>
      </c>
      <c r="K12" s="3">
        <v>1859.0709999999999</v>
      </c>
    </row>
    <row r="13" spans="1:18">
      <c r="C13" s="7">
        <f>SUM(C10:C12)</f>
        <v>11361.919</v>
      </c>
      <c r="D13" s="7">
        <f>SUM(D10:D12)</f>
        <v>7896.1149999999998</v>
      </c>
      <c r="E13" s="7">
        <f t="shared" ref="E13:K13" si="0">SUM(E10:E12)</f>
        <v>1799.2180000000003</v>
      </c>
      <c r="F13" s="7">
        <f t="shared" si="0"/>
        <v>212.42899999999997</v>
      </c>
      <c r="G13" s="7">
        <f t="shared" si="0"/>
        <v>674.0920000000001</v>
      </c>
      <c r="H13" s="7">
        <f t="shared" si="0"/>
        <v>42.067</v>
      </c>
      <c r="I13" s="7">
        <f t="shared" si="0"/>
        <v>737.99800000000005</v>
      </c>
      <c r="J13" s="7">
        <f t="shared" si="0"/>
        <v>2952.8090000000002</v>
      </c>
      <c r="K13" s="7">
        <f t="shared" si="0"/>
        <v>5485.2709999999997</v>
      </c>
    </row>
    <row r="15" spans="1:18" ht="102">
      <c r="C15" t="s">
        <v>17</v>
      </c>
      <c r="E15" s="4" t="s">
        <v>9</v>
      </c>
      <c r="F15" s="5" t="s">
        <v>10</v>
      </c>
      <c r="G15" s="5" t="s">
        <v>11</v>
      </c>
      <c r="H15" s="5" t="s">
        <v>12</v>
      </c>
      <c r="I15" s="5" t="s">
        <v>13</v>
      </c>
      <c r="J15" s="6" t="s">
        <v>14</v>
      </c>
      <c r="K15" t="s">
        <v>19</v>
      </c>
    </row>
    <row r="16" spans="1:18">
      <c r="C16">
        <v>14315</v>
      </c>
      <c r="E16">
        <v>1799</v>
      </c>
      <c r="F16">
        <v>212</v>
      </c>
      <c r="G16">
        <v>674</v>
      </c>
      <c r="H16">
        <v>2953</v>
      </c>
      <c r="I16">
        <v>42</v>
      </c>
      <c r="J16">
        <v>738</v>
      </c>
      <c r="K16">
        <v>5485</v>
      </c>
    </row>
    <row r="17" spans="2:11">
      <c r="B17" t="s">
        <v>18</v>
      </c>
      <c r="E17">
        <f>ROUND(E16/C16, 4)</f>
        <v>0.12570000000000001</v>
      </c>
      <c r="F17">
        <f>ROUND(F16/C16, 4)</f>
        <v>1.4800000000000001E-2</v>
      </c>
      <c r="G17">
        <f>ROUND(G16/C16, 4)</f>
        <v>4.7100000000000003E-2</v>
      </c>
      <c r="H17">
        <f>ROUND(H16/C16, 4)</f>
        <v>0.20630000000000001</v>
      </c>
      <c r="I17">
        <f>ROUND(I16/C16, 4)</f>
        <v>2.8999999999999998E-3</v>
      </c>
      <c r="J17">
        <f>ROUND(J16/C16, 4)</f>
        <v>5.16E-2</v>
      </c>
      <c r="K17">
        <f>ROUND(K16/C16, 4)</f>
        <v>0.38319999999999999</v>
      </c>
    </row>
    <row r="18" spans="2:11">
      <c r="E18">
        <f>E17*100</f>
        <v>12.57</v>
      </c>
      <c r="F18">
        <f t="shared" ref="F18:K18" si="1">F17*100</f>
        <v>1.48</v>
      </c>
      <c r="G18">
        <f t="shared" si="1"/>
        <v>4.71</v>
      </c>
      <c r="H18">
        <f t="shared" si="1"/>
        <v>20.630000000000003</v>
      </c>
      <c r="I18">
        <f t="shared" si="1"/>
        <v>0.28999999999999998</v>
      </c>
      <c r="J18">
        <f t="shared" si="1"/>
        <v>5.16</v>
      </c>
      <c r="K18">
        <f t="shared" si="1"/>
        <v>38.32</v>
      </c>
    </row>
    <row r="19" spans="2:11" ht="102">
      <c r="E19" s="4" t="s">
        <v>9</v>
      </c>
      <c r="F19" s="5" t="s">
        <v>10</v>
      </c>
      <c r="G19" s="5" t="s">
        <v>11</v>
      </c>
      <c r="H19" s="5" t="s">
        <v>12</v>
      </c>
      <c r="I19" s="5" t="s">
        <v>13</v>
      </c>
      <c r="J19" s="6" t="s">
        <v>14</v>
      </c>
      <c r="K19" t="s">
        <v>19</v>
      </c>
    </row>
    <row r="20" spans="2:11">
      <c r="E20">
        <v>12.57</v>
      </c>
      <c r="F20">
        <v>1.48</v>
      </c>
      <c r="G20">
        <v>4.71</v>
      </c>
      <c r="H20">
        <v>20.63</v>
      </c>
      <c r="I20">
        <v>0.28999999999999998</v>
      </c>
      <c r="J20">
        <v>5.16</v>
      </c>
      <c r="K20">
        <v>38.32</v>
      </c>
    </row>
  </sheetData>
  <mergeCells count="5">
    <mergeCell ref="A6:J6"/>
    <mergeCell ref="A7:J7"/>
    <mergeCell ref="D8:I8"/>
    <mergeCell ref="J8:J9"/>
    <mergeCell ref="K8:K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2025-02-22T19:59:34Z</dcterms:created>
  <dcterms:modified xsi:type="dcterms:W3CDTF">2025-04-01T22:48:24Z</dcterms:modified>
</cp:coreProperties>
</file>