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defaultThemeVersion="166925"/>
  <mc:AlternateContent xmlns:mc="http://schemas.openxmlformats.org/markup-compatibility/2006">
    <mc:Choice Requires="x15">
      <x15ac:absPath xmlns:x15ac="http://schemas.microsoft.com/office/spreadsheetml/2010/11/ac" url="C:\Users\IMI\Documents\Projecten\Wob hulp\Wobonderzoek imi december 2021\"/>
    </mc:Choice>
  </mc:AlternateContent>
  <xr:revisionPtr revIDLastSave="0" documentId="13_ncr:1_{384BCD37-30BE-4D1F-A745-B6B36BE7F12D}" xr6:coauthVersionLast="47" xr6:coauthVersionMax="47" xr10:uidLastSave="{00000000-0000-0000-0000-000000000000}"/>
  <bookViews>
    <workbookView xWindow="-120" yWindow="-120" windowWidth="24240" windowHeight="13140" xr2:uid="{69FCA6B6-97E2-459F-A1DB-7A176E95A2B0}"/>
  </bookViews>
  <sheets>
    <sheet name="Blad1"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F58" i="1" l="1"/>
  <c r="E77" i="1"/>
  <c r="E17" i="1"/>
  <c r="E42" i="1"/>
  <c r="E36" i="1"/>
  <c r="E46" i="1"/>
  <c r="F46" i="1" s="1"/>
  <c r="E72" i="1"/>
  <c r="F72" i="1" s="1"/>
  <c r="E49" i="1"/>
  <c r="L49" i="1" s="1"/>
  <c r="E9" i="1"/>
  <c r="L9" i="1" s="1"/>
  <c r="E76" i="1"/>
  <c r="L76" i="1" s="1"/>
  <c r="E43" i="1"/>
  <c r="F43" i="1" s="1"/>
  <c r="E15" i="1"/>
  <c r="F15" i="1" s="1"/>
  <c r="E63" i="1"/>
  <c r="L63" i="1" s="1"/>
  <c r="E8" i="1"/>
  <c r="F8" i="1" s="1"/>
  <c r="E74" i="1"/>
  <c r="L74" i="1" s="1"/>
  <c r="F74" i="1"/>
  <c r="E37" i="1"/>
  <c r="E68" i="1"/>
  <c r="E23" i="1"/>
  <c r="E51" i="1"/>
  <c r="E22" i="1"/>
  <c r="E73" i="1"/>
  <c r="E38" i="1"/>
  <c r="E24" i="1"/>
  <c r="E61" i="1"/>
  <c r="E5" i="1"/>
  <c r="E48" i="1"/>
  <c r="E57" i="1"/>
  <c r="E59" i="1"/>
  <c r="E21" i="1"/>
  <c r="E2" i="1"/>
  <c r="E60" i="1"/>
  <c r="F60" i="1" s="1"/>
  <c r="E70" i="1"/>
  <c r="F70" i="1" s="1"/>
  <c r="E50" i="1"/>
  <c r="F50" i="1" s="1"/>
  <c r="E20" i="1"/>
  <c r="L20" i="1" s="1"/>
  <c r="E7" i="1"/>
  <c r="L7" i="1" s="1"/>
  <c r="E13" i="1"/>
  <c r="L13" i="1" s="1"/>
  <c r="E6" i="1"/>
  <c r="L6" i="1" s="1"/>
  <c r="E30" i="1"/>
  <c r="L30" i="1" s="1"/>
  <c r="E3" i="1"/>
  <c r="F3" i="1" s="1"/>
  <c r="E64" i="1"/>
  <c r="F64" i="1" s="1"/>
  <c r="E54" i="1"/>
  <c r="L54" i="1" s="1"/>
  <c r="E33" i="1"/>
  <c r="L33" i="1" s="1"/>
  <c r="E28" i="1"/>
  <c r="L28" i="1" s="1"/>
  <c r="E26" i="1"/>
  <c r="L26" i="1" s="1"/>
  <c r="E62" i="1"/>
  <c r="L62" i="1" s="1"/>
  <c r="E69" i="1"/>
  <c r="F69" i="1" s="1"/>
  <c r="E19" i="1"/>
  <c r="F19" i="1" s="1"/>
  <c r="E56" i="1"/>
  <c r="F56" i="1" s="1"/>
  <c r="E35" i="1"/>
  <c r="F35" i="1" s="1"/>
  <c r="E47" i="1"/>
  <c r="L47" i="1" s="1"/>
  <c r="E75" i="1"/>
  <c r="L75" i="1" s="1"/>
  <c r="E40" i="1"/>
  <c r="L40" i="1" s="1"/>
  <c r="E12" i="1"/>
  <c r="F12" i="1" s="1"/>
  <c r="E27" i="1"/>
  <c r="F27" i="1" s="1"/>
  <c r="E66" i="1"/>
  <c r="F66" i="1" s="1"/>
  <c r="E45" i="1"/>
  <c r="F45" i="1" s="1"/>
  <c r="E44" i="1"/>
  <c r="L44" i="1" s="1"/>
  <c r="E67" i="1"/>
  <c r="L67" i="1" s="1"/>
  <c r="E55" i="1"/>
  <c r="L55" i="1" s="1"/>
  <c r="E11" i="1"/>
  <c r="L11" i="1" s="1"/>
  <c r="E53" i="1"/>
  <c r="F53" i="1" s="1"/>
  <c r="E14" i="1"/>
  <c r="F14" i="1" s="1"/>
  <c r="E34" i="1"/>
  <c r="F34" i="1" s="1"/>
  <c r="E71" i="1"/>
  <c r="F71" i="1" s="1"/>
  <c r="E10" i="1"/>
  <c r="L10" i="1" s="1"/>
  <c r="E52" i="1"/>
  <c r="L52" i="1" s="1"/>
  <c r="E25" i="1"/>
  <c r="L25" i="1" s="1"/>
  <c r="E31" i="1"/>
  <c r="L31" i="1" s="1"/>
  <c r="E16" i="1"/>
  <c r="F16" i="1" s="1"/>
  <c r="E41" i="1"/>
  <c r="F41" i="1" s="1"/>
  <c r="E4" i="1"/>
  <c r="F4" i="1" s="1"/>
  <c r="E18" i="1"/>
  <c r="F18" i="1" s="1"/>
  <c r="E39" i="1"/>
  <c r="L39" i="1" s="1"/>
  <c r="E29" i="1"/>
  <c r="L29" i="1" s="1"/>
  <c r="E65" i="1"/>
  <c r="L65" i="1" s="1"/>
  <c r="L15" i="1" l="1"/>
  <c r="L43" i="1"/>
  <c r="F63" i="1"/>
  <c r="L72" i="1"/>
  <c r="F76" i="1"/>
  <c r="L60" i="1"/>
  <c r="L8" i="1"/>
  <c r="L46" i="1"/>
  <c r="F9" i="1"/>
  <c r="F49" i="1"/>
  <c r="L36" i="1"/>
  <c r="F36" i="1"/>
  <c r="L42" i="1"/>
  <c r="F42" i="1"/>
  <c r="L17" i="1"/>
  <c r="F17" i="1"/>
  <c r="L77" i="1"/>
  <c r="F77" i="1"/>
  <c r="L2" i="1"/>
  <c r="F2" i="1"/>
  <c r="L21" i="1"/>
  <c r="F21" i="1"/>
  <c r="L59" i="1"/>
  <c r="F59" i="1"/>
  <c r="L57" i="1"/>
  <c r="F57" i="1"/>
  <c r="L48" i="1"/>
  <c r="F48" i="1"/>
  <c r="L5" i="1"/>
  <c r="F5" i="1"/>
  <c r="L61" i="1"/>
  <c r="F61" i="1"/>
  <c r="L24" i="1"/>
  <c r="F24" i="1"/>
  <c r="L38" i="1"/>
  <c r="F38" i="1"/>
  <c r="L73" i="1"/>
  <c r="F73" i="1"/>
  <c r="L22" i="1"/>
  <c r="F22" i="1"/>
  <c r="L51" i="1"/>
  <c r="F51" i="1"/>
  <c r="L23" i="1"/>
  <c r="F23" i="1"/>
  <c r="L68" i="1"/>
  <c r="F68" i="1"/>
  <c r="L37" i="1"/>
  <c r="F37" i="1"/>
  <c r="F30" i="1"/>
  <c r="F20" i="1"/>
  <c r="L50" i="1"/>
  <c r="F13" i="1"/>
  <c r="L64" i="1"/>
  <c r="F6" i="1"/>
  <c r="L3" i="1"/>
  <c r="F7" i="1"/>
  <c r="L70" i="1"/>
  <c r="F29" i="1"/>
  <c r="F39" i="1"/>
  <c r="F31" i="1"/>
  <c r="F11" i="1"/>
  <c r="F54" i="1"/>
  <c r="F62" i="1"/>
  <c r="L18" i="1"/>
  <c r="L71" i="1"/>
  <c r="L45" i="1"/>
  <c r="L35" i="1"/>
  <c r="F25" i="1"/>
  <c r="F55" i="1"/>
  <c r="F40" i="1"/>
  <c r="F26" i="1"/>
  <c r="L4" i="1"/>
  <c r="L34" i="1"/>
  <c r="L66" i="1"/>
  <c r="L56" i="1"/>
  <c r="F52" i="1"/>
  <c r="F67" i="1"/>
  <c r="F75" i="1"/>
  <c r="F28" i="1"/>
  <c r="L41" i="1"/>
  <c r="L14" i="1"/>
  <c r="L27" i="1"/>
  <c r="L19" i="1"/>
  <c r="F65" i="1"/>
  <c r="F10" i="1"/>
  <c r="F44" i="1"/>
  <c r="F47" i="1"/>
  <c r="F33" i="1"/>
  <c r="L16" i="1"/>
  <c r="L53" i="1"/>
  <c r="L12" i="1"/>
  <c r="L69" i="1"/>
</calcChain>
</file>

<file path=xl/sharedStrings.xml><?xml version="1.0" encoding="utf-8"?>
<sst xmlns="http://schemas.openxmlformats.org/spreadsheetml/2006/main" count="400" uniqueCount="397">
  <si>
    <t>WOB Verzoek</t>
  </si>
  <si>
    <t>Onderwerp</t>
  </si>
  <si>
    <t>Datum van binnenkomst</t>
  </si>
  <si>
    <t>Datum van antwoord</t>
  </si>
  <si>
    <t>Aantal dagen 
in behandeling</t>
  </si>
  <si>
    <t>Binnen de 
termijn afgehandeld</t>
  </si>
  <si>
    <t xml:space="preserve">Omvang document (aantal pagina's)
</t>
  </si>
  <si>
    <t>Volledig verstrekte documenten</t>
  </si>
  <si>
    <t>Deels verstrekte documenten</t>
  </si>
  <si>
    <t>Niet verstrekte documenten</t>
  </si>
  <si>
    <t>Aantal overwogen 
documenten</t>
  </si>
  <si>
    <t>Aantal dagen nodig 
gehad per document</t>
  </si>
  <si>
    <t>Soort aanvraag</t>
  </si>
  <si>
    <t>Bijzonderheden</t>
  </si>
  <si>
    <t>URL</t>
  </si>
  <si>
    <t>Erfdienstbaarheid Naarden</t>
  </si>
  <si>
    <t>1 krantenartikel
1 kaart
9 foto's</t>
  </si>
  <si>
    <t>197 mails
1 onderzoeksresultaat
1 factuur
1 memo
1 koopovereenkomst
2 brieven</t>
  </si>
  <si>
    <t>Niet verstrekt want reeds openbaar
14 afschriften openbaar register
10 kaarten
1 bodemloketrapport
7 eigendomsinformatie
1 screenshot
1 tekening
Niet verstrekt op grond van WOB
2 taxtierapporten
8 conceptadviezen</t>
  </si>
  <si>
    <t>Verzoek om informatie over de afkoop van een erfdienstbaarheid van een perceel in Naarden</t>
  </si>
  <si>
    <t>Alle mails zijn afzonderlijk geteld en opgenomen in de inventarisatielijst</t>
  </si>
  <si>
    <t>https://www.rijksoverheid.nl/documenten/wob-verzoeken/2021/07/29/besluit-op-wob-verzoek-over-erfdienstbaarheid-naarden</t>
  </si>
  <si>
    <t>Ondersteuning aan Curacao en Aruba voor 
migratieproblematiek vanuit Venezuela</t>
  </si>
  <si>
    <t>4 nota's
4 brieven</t>
  </si>
  <si>
    <t>Verzoek om informatie over de hulp van Nederland aan Curacao en Aruba voor de aanpak van migratieproblematiek vanuit Venezuela</t>
  </si>
  <si>
    <t xml:space="preserve">Betreft deelbesluit 1 </t>
  </si>
  <si>
    <t>https://www.rijksoverheid.nl/documenten/wob-verzoeken/2021/07/22/eerste-deelbesluit-wob-verzoek-hulp-en-ondersteuning-van-nederland-aan-curacao-en-aruba-voor-aanpak-migratieproblematiek-vanuit-venezuela</t>
  </si>
  <si>
    <t>WOB-instructie 16 april 2021</t>
  </si>
  <si>
    <t>1 mailbijlage</t>
  </si>
  <si>
    <t>2 aanbiedingsformulieren
1 advies
1 concept aanbiedingsformulier
2 nota's
1 mail</t>
  </si>
  <si>
    <t>5 mailbijlagen</t>
  </si>
  <si>
    <t>Verzoek om informatie over de WOB-instructie van 16 april 2021</t>
  </si>
  <si>
    <t>https://www.rijksoverheid.nl/documenten/wob-verzoeken/2021/07/14/besluit-op-wob-verzoek-over-de-wob-instructie-waarover-in-de-ministerraad-van-16-april-2021-een-besluit-is-genomen</t>
  </si>
  <si>
    <t>Migratie en bescherming Curacao</t>
  </si>
  <si>
    <t>2 nota's
4 brieven
1 overzicht van lopende procedures</t>
  </si>
  <si>
    <t>Verzoek om documenten over migratie en becherming van Curacao</t>
  </si>
  <si>
    <t>https://www.rijksoverheid.nl/documenten/wob-verzoeken/2021/07/14/besluit-op-wob-verzoek-over-migratie-en-bescherming-in-curacao</t>
  </si>
  <si>
    <t>Stikstof- en PFAS-problematiek</t>
  </si>
  <si>
    <t>44 mailwisselingen (242 mails)
10 chatberichten</t>
  </si>
  <si>
    <t>Niet verstrekt op grond van WOB
9 mailwisselingen
3 chatberichten</t>
  </si>
  <si>
    <t>Verzoek om communicatie rond de totstandkoming van het maatregelenpakket voor de stikstof-en PFAS-problematiek</t>
  </si>
  <si>
    <t>https://www.rijksoverheid.nl/documenten/wob-verzoeken/2021/07/09/besluit-wob-verzoek-communicatie-bzk-totstandkoming-maatregelen-stikstof-en-pfas</t>
  </si>
  <si>
    <t>Stichting De Woonmensen</t>
  </si>
  <si>
    <t>1 aanvraagformulier
11 brieven
24 mailwisselingen (94 mails)
1 taxatie
1 koopovereenkomst
3 mailbijlagen</t>
  </si>
  <si>
    <t>Niet verstrekt want reeds openbaar
1 jaarverslag
1 mailbijlage
1 akte van levering
1 uitspraak van rechtbank
1 brief
Niet verstrekt op grond van WOB
3 rapportages
4 interne beoordelingen
2 mailbijlagen</t>
  </si>
  <si>
    <t>Verzoek om informatie over woningcorporatie Stichting de Woonmensen te Apeldoorn</t>
  </si>
  <si>
    <t>Document 9 van de inventarisatielijst staat op openbaar, maar is niet bijgevoegd bij de openbaar gemaakte documenten</t>
  </si>
  <si>
    <t>https://www.rijksoverheid.nl/documenten/wob-verzoeken/2021/07/09/besluit-op-wob-verzoek-over-woningcorporatie-te-apeldoorn</t>
  </si>
  <si>
    <t>Arbeidsduur rijksambtenaren</t>
  </si>
  <si>
    <t>3 overzichten van medewerkers</t>
  </si>
  <si>
    <t>Verzoek om informatie ove aantal rijksambtenaren met betreffende contracturen per werkweek</t>
  </si>
  <si>
    <t>https://www.rijksoverheid.nl/documenten/wob-verzoeken/2021/07/06/besluit-wob-verzoek-arbeidsduur-rijksambtenaren</t>
  </si>
  <si>
    <t>Vuurwerkrampen Culemborg en Enschede</t>
  </si>
  <si>
    <t>1 deel van conceptrapport</t>
  </si>
  <si>
    <t>6 notities
1 mailwisseling (1 mail)
4 brieven
4 nota's
1 memorandum
2 rapportages
1 concept reconstructie
1 verslag overleg
1 uitnodiging overleg</t>
  </si>
  <si>
    <t>Niet verstrekt want reeds openbaar
3 rapporten
2 mailbijlagen
1 brief
Niet verstrekt op grond van WOB
1 mailbijlage
1 lijst met opmerkingen</t>
  </si>
  <si>
    <t>Verzoek om informatie over de veerswerkrampen in Culemborg en Enschede</t>
  </si>
  <si>
    <t>Betreft deelbesluit 1: specifiek gericht op de 
vuurwerkramp in Culemborg</t>
  </si>
  <si>
    <t>https://www.rijksoverheid.nl/documenten/wob-verzoeken/2021/07/06/besluit-wob-verzoek-over-vuurwerkramp</t>
  </si>
  <si>
    <t>Behandeling omvangrijke WOB-verzoeken</t>
  </si>
  <si>
    <t>2 memo's 
1 notitie
1 groeidocument</t>
  </si>
  <si>
    <t>Niet verstrekt want reeds openbaar
1 leidraad
1 notitie
Niet verstrekt op grond van WOB
1 notitie</t>
  </si>
  <si>
    <t>Verzoek om informatie over de afhandeling van omvangrijke WOB-verzoeken</t>
  </si>
  <si>
    <t>https://www.rijksoverheid.nl/documenten/wob-verzoeken/2021/06/30/besluit-op-wob-verzoek-over-de-behandeling-van-omvangrijke-wob-verzoeken</t>
  </si>
  <si>
    <t>Interdepartementaal WOB-overleg en interdepartementaal 
Hoofdenoverleg Juridische Zaken</t>
  </si>
  <si>
    <t>2 leidraden
1 WOB-instructie</t>
  </si>
  <si>
    <t>2 notities
1 handleiding WOB-verzoeken</t>
  </si>
  <si>
    <t>Verzoek om openbaarmaking van documenten inzake afhandeling WOB-verzoeken</t>
  </si>
  <si>
    <t>https://www.rijksoverheid.nl/documenten/wob-verzoeken/2021/06/21/besluit-op-wob-verzoek-over-iwc-en-hjz</t>
  </si>
  <si>
    <t>Renovatie Binnenhof</t>
  </si>
  <si>
    <t>4 plattegronden
1 bericht op eigen website</t>
  </si>
  <si>
    <t>1 nota
22 verslagen
2 agenda's
286 mailwisselingen (817 mails)
1 draaiboek
1 presentatie
1 motivaite architecten
17 brieven
11 mailbijlagen
1 offerte
4 memo's
4 toetsrapporten
1 nieuwsbrief</t>
  </si>
  <si>
    <t>Niet verstrekt want reeds openbaar
1 geheimverklaring
1 Q&amp;A
1 presentatie
1 architectenkeuze
1 mailbijlage
1 verslag
1 advies
1 memo
Niet verstrekt op grond van WOB
1 organogram
5 mailwisselingen
1 tekstvoorstel
1 mediationovereenkomst
4 mailbijlagen
2 brieven
1 woordvoeringslijn
1 vaststellingsovereenkomst</t>
  </si>
  <si>
    <t>Verzoek om informatie over de renovatie van het Binnenhof</t>
  </si>
  <si>
    <t>Betreft deelbesluit 1
24 documenten niet verstrekt met als opgegeven reden: 'buiten verzoek'. Deze documenten zijn wel genummerd in de inventarisatielijst.
Document 92a staat als deels openbaar in de inventarisatielijst, maar ontbreekt in de bijlage</t>
  </si>
  <si>
    <t>https://www.rijksoverheid.nl/documenten/wob-verzoeken/2021/06/21/deelbesluit-1-op-wob-verzoek-over-renovatie-binnenhof</t>
  </si>
  <si>
    <t>HRA-methodiek versterkingsaanpak Groningen</t>
  </si>
  <si>
    <t>5 mailwisselingen (11 mails)
1 voorstel
1 conceptmemo
1 meerjarenprogrammbrief</t>
  </si>
  <si>
    <t>Verzoek om informatie over het plan van aanpak van de versterkingsaanpak in Groningen</t>
  </si>
  <si>
    <t>Betreft een aanvullend besluit op een besluit van 11 september 2020
1 document wordt beoordeeld door EZK</t>
  </si>
  <si>
    <t>https://www.rijksoverheid.nl/documenten/wob-verzoeken/2021/06/14/aanvullend-besluit-wob-verzoek-hra-methodiek-versterkingsaanpak-groningen</t>
  </si>
  <si>
    <t>Discussie vingerafdrukken op identiteitskaart</t>
  </si>
  <si>
    <t>2 notities
8 nota's
1 conceptbrief
7 mailwisselingen (29 mails)
4 mailbijlagen
1 verslag
3 questionnaires</t>
  </si>
  <si>
    <t>Niet verstrekt want reeds openbaar
1 onderzoek
1 reactie op onderzoek
1 motie
5 brieven
1 reactie op verzoek
1 document met kamervragen
1 verslag van overleg
1 beantwoording kamervragen
4 actieplannen
5 mailbijlagen
1 kamerbrief
1 radsconclusie
Niet verstrekt op grond van WOB
3 conceptbrieven
1 spreektekst
3 Q&amp;A's
2 mailbijlagen
1 mail</t>
  </si>
  <si>
    <t>Verzoek om informatie over vingerafdrukken op de identiteitskaart</t>
  </si>
  <si>
    <t>https://www.rijksoverheid.nl/documenten/wob-verzoeken/2021/06/01/besluit-op-wob-verzoek-over-nederlandse-inzet-in-discussie-vingerafdrukken-op-identiteitskaart</t>
  </si>
  <si>
    <t>Schorsing en vernietiging van besluiten van decentrale overheden</t>
  </si>
  <si>
    <t>Verzoek om informatie over cijfers van het instrument schorsing en vernietiging van besluiten van decentrale overheden</t>
  </si>
  <si>
    <t>Geen documenten gemoeid met dit WOB-verzoek. 
Wel zijn er 37 vragen beantwoord</t>
  </si>
  <si>
    <t>https://www.rijksoverheid.nl/documenten/wob-verzoeken/2021/05/28/besluit-op-wob-verzoek-over-over-het-instrument-schorsing-en-vernietiging-van-besluiten-van-decentrale-overheden</t>
  </si>
  <si>
    <t>Huis voor Klokkenluiders</t>
  </si>
  <si>
    <t xml:space="preserve">1 takenpakket
2 mailbijlagen
</t>
  </si>
  <si>
    <t>1 aangepaste nota
1 mailbijlage
2 bestuursbesluiten</t>
  </si>
  <si>
    <t>Niet verstrekt want reeds openbaar
2 mailbijlagen
1 rapport
1 plaatsingsplan
1 actielijst
1 modelregeling
Niet verstrket op grond van WOB
1 ontwerpbesluit
2 mailbijlage</t>
  </si>
  <si>
    <t>Verzoek om openbaarmaking van documenten over bestuurlijke aangelegenheden die verband houden met het Huis voor Klokkenluiders</t>
  </si>
  <si>
    <t>Betreft een besluit over 15 bijlagen die bij het primaire 
besluit ontbraken</t>
  </si>
  <si>
    <t>https://www.rijksoverheid.nl/documenten/wob-verzoeken/2021/05/28/besluit-op-wob-verzoek-over-bij-het-ministerie-van-bzk-berustende-documenten-over-bestuurlijke-aangelegenheden-die-verband-houden-met-het-huis-voor-klokkenluiders</t>
  </si>
  <si>
    <t>Benzinestations en wegrestaurants</t>
  </si>
  <si>
    <t>63 brieven
29 mailwisselingen (59 mails)</t>
  </si>
  <si>
    <t>Niet verstrekt op grond van WOB
3 mailbijlagen</t>
  </si>
  <si>
    <t>Verzoek om informatie over grenzen en toegestaan gebruik door benzinestations en wegrestaurants van terreinen in eigendom van de Staat</t>
  </si>
  <si>
    <t>https://www.rijksoverheid.nl/documenten/wob-verzoeken/2021/05/26/besluit-op-wob-verzoek-over-grenzen-en-toestaan-gebruik-benzinestations-en-wegrestaurants</t>
  </si>
  <si>
    <t>Begrotingssteun Curacao</t>
  </si>
  <si>
    <t>1 brief</t>
  </si>
  <si>
    <t>2 Whatsapp chats
1 belnotitie
1 notitie
14 mailwisselingen (46 mails)
2 nota's
1 afschrift</t>
  </si>
  <si>
    <t>Niet verstrekt op grond van WOB
24 Whatsapp chats
2 conceptbrieven
12 mailwisselingen
1 notitie
1 landspakket
1 scenario tabel
1 presentatie
Niet verstrekt, want buiten reikwijdte
1 mailwisseling
1 verzending conceptrijkswet
1 adviesaanvraag</t>
  </si>
  <si>
    <t>Verzoek om informatie over de lening begrotingssteun voor Curacao</t>
  </si>
  <si>
    <t>https://www.rijksoverheid.nl/documenten/wob-verzoeken/2021/05/20/besluit-op-wob-verzoek-over-begrotingssteun-voor-curacao</t>
  </si>
  <si>
    <t>BP tankstation Wateringen</t>
  </si>
  <si>
    <t>1 akte van levering</t>
  </si>
  <si>
    <t>1 mailwisseling ( 7 mails)
2 brieven
1 memo
2 verslagen
2 verkooprapporten</t>
  </si>
  <si>
    <t>Niet verstrekt wnat reeds openbaar
2 overeenkomsten
1 mailwisseling</t>
  </si>
  <si>
    <t>Verzoek om documenten over het gebruik en de overdracht van het motorbrandstoffenverkooppunt aan de N211</t>
  </si>
  <si>
    <t>Verzoek binnengekomen bij Ministerie IW, later doorgestuurd naar BZK</t>
  </si>
  <si>
    <t>https://www.rijksoverheid.nl/documenten/wob-verzoeken/2021/05/14/besluit-op-wob-verzoek-over-bp-wateringen</t>
  </si>
  <si>
    <t>Militair terrein Wacawa</t>
  </si>
  <si>
    <t>8 bijlagen bij rapporten</t>
  </si>
  <si>
    <t>15 mailwisselingen (83 mails)
1 aanvraagformulier
2 rapporten
1 startnotitie
2 bireven
2 offertes
2 overeenkomsten</t>
  </si>
  <si>
    <t>Verzoek om informatie over totstandkoming van een rapport en de vergunningverlening op het oefenterrein Wacawa</t>
  </si>
  <si>
    <t>https://www.rijksoverheid.nl/documenten/wob-verzoeken/2021/05/12/besluit-op-wob-verzoek-over-rapport-militair-terrein-wacawa</t>
  </si>
  <si>
    <t>Bedrijf Digi-D</t>
  </si>
  <si>
    <t>1 brief
1 Q&amp;A</t>
  </si>
  <si>
    <t>3 nota's
10 brieven
7 memo's
3 notities
1 Q&amp;A
3 woordvoeringslijnen
2 merkenrechtenregistraties
1 bewijs van overdracht</t>
  </si>
  <si>
    <t>Verzoek om informatie over het bedrijf Digi-D</t>
  </si>
  <si>
    <t>https://www.rijksoverheid.nl/documenten/wob-verzoeken/2021/05/07/besluit-op-wob-verzoek-over-het-bedrijf-digi-d</t>
  </si>
  <si>
    <t>Buitenlandse dienstreizen BZK</t>
  </si>
  <si>
    <t>1 exceloverzicht van dienstreizen</t>
  </si>
  <si>
    <t>Verzoek om informatie over buitenlandse dienstreizen van het ministerie BZK</t>
  </si>
  <si>
    <t>Er is maar 1 document geleverd, waar bijna 4 maanden 
over is gedaan</t>
  </si>
  <si>
    <t>https://www.rijksoverheid.nl/documenten/wob-verzoeken/2021/04/30/besluit-op-wob-verzoek-over-buitenlandse-dienstreizen-van-het-ministerie-van-binnenlandse-zaken-en-koninkrijksrelaties</t>
  </si>
  <si>
    <t>Wet toeristische verhuur woonruimte</t>
  </si>
  <si>
    <t>1 werkdocument
2 aanvullende onderbouwingen</t>
  </si>
  <si>
    <t>8 mailwisselingen (19 mails)
1 nota
1 gespreksverslag
1 officiële notificatie
2 verzoeken
4 kennisgevingen</t>
  </si>
  <si>
    <t>Verzoek om informatie over de Europese notificatieprocedure van artikelen 23a en 23d van de huisvestingswet</t>
  </si>
  <si>
    <t>https://www.rijksoverheid.nl/documenten/wob-verzoeken/2021/04/30/besluit-op-wob-verzoek-over-eu-notificatieprocedure-van-onderdelen-wet-toeristische-verhuur-van-woonruimte</t>
  </si>
  <si>
    <t>Paleis Soestdijk</t>
  </si>
  <si>
    <t>Verzoek om informatie over Paleis Soestdijk</t>
  </si>
  <si>
    <t>3 maanden nodig gehad om 1 document te beoordelen</t>
  </si>
  <si>
    <t>https://www.rijksoverheid.nl/documenten/wob-verzoeken/2021/04/26/besluit-wob-verzoek-overpaleis-soestdijk</t>
  </si>
  <si>
    <t>(Her)benoeming leden van de kiesraad</t>
  </si>
  <si>
    <t>8 brieven
2 aanbiedingsformulieren</t>
  </si>
  <si>
    <t>Niet verstrekt want reeds openbaar
1 nieuwsbericht</t>
  </si>
  <si>
    <t>Verzoek om informatie over (her)benoemingen van leden van de kiesraad</t>
  </si>
  <si>
    <t>https://www.rijksoverheid.nl/documenten/wob-verzoeken/2021/04/23/besluit-op-wob-verzoek-over-recente-herbenoemingen-van-leden-van-de-kiesraad</t>
  </si>
  <si>
    <t>Bodemsanering Ameland</t>
  </si>
  <si>
    <t>1 briefrapport
5 rapporten
3 brieven
1 beschikking
9 mailwisselingen (57 mails)
1 nota</t>
  </si>
  <si>
    <t>Verzoek om informatie over communicatie tussen NAM en het Rijk over Ameland</t>
  </si>
  <si>
    <t>https://www.rijksoverheid.nl/documenten/wob-verzoeken/2021/04/22/besluit-op-wob-verzoek-over-bodemsanering-ameland</t>
  </si>
  <si>
    <t>Ambtsberichten gemeente Brunssum</t>
  </si>
  <si>
    <t>Niet verstrekt want reeds in bezit verzoeker
1 persverklaring
2 brieven
Niet verstrekt op grond van WOB
7 ambtsberichten</t>
  </si>
  <si>
    <t>Verzoek om openbaarmaking van de ambtberichten die door de burgemeester van Brunssum gericht zijn aan de commissaris van de koning in de provincie Limburg</t>
  </si>
  <si>
    <t>https://www.rijksoverheid.nl/documenten/wob-verzoeken/2021/04/22/besluit-wob-verzoek-ambtsberichten-gemeente-brunssum</t>
  </si>
  <si>
    <t>Toekenning Paleis Soestdijk</t>
  </si>
  <si>
    <t>5 verslagen
1 advies
3 brieven
8 mailbijlagen
5 mailwisselingen (22 mails)
1 poststuk</t>
  </si>
  <si>
    <t>5 mailbijlagen
1 persbericht</t>
  </si>
  <si>
    <t>Verzoek om informatie over documenten betreft de toekenning van Paleis Soestdijk aan de Meijer Bergman Erfgoed Groep</t>
  </si>
  <si>
    <t>https://www.rijksoverheid.nl/documenten/wob-verzoeken/2021/04/19/besluit-op-wob-verzoek-over-toekenning-van-paleis-soestdijk</t>
  </si>
  <si>
    <t>Stembiljetten Tweede Kamerverkiezing</t>
  </si>
  <si>
    <t>1 offerte met bijlagen
1 opdrachtbrief met bijlagen</t>
  </si>
  <si>
    <t>Niet verstrekt op grond van WOB
1 offerte met bijlage</t>
  </si>
  <si>
    <t>Verzoek om informatie over drukken en gereed maken van de stembiljetten voor de Tweede Kamerverkiezing 2021</t>
  </si>
  <si>
    <t>Het drukken en gereed maken van de stembiljetten wordt door de gemeenten uitgevoerd, met uitzondering van Bonaire, Saba en Sint Eustatius. Dit zijn daarom de enige documenten die het ministerie van BZK heeft</t>
  </si>
  <si>
    <t>https://www.rijksoverheid.nl/documenten/wob-verzoeken/2021/04/16/besluit-op-wob-verzoek-over-stembiljetten-tweede-kamerverkiezing</t>
  </si>
  <si>
    <t>Vijver kantoorgebouw Utrecht</t>
  </si>
  <si>
    <t>1 informatiedocument</t>
  </si>
  <si>
    <t>1 memo
9 mailwisselingen (32 mails)</t>
  </si>
  <si>
    <t>Verzoek om informatie over de vijver bij een kantoorgebouw van Rijkswaterstaat in Utrecht</t>
  </si>
  <si>
    <t>https://www.rijksoverheid.nl/documenten/wob-verzoeken/2021/04/16/besluit-op-wob-verzoek-over-vijver-bij-kantoorgebouw-te-utrecht</t>
  </si>
  <si>
    <t>Overheidscontracten Florisse De Haagse Arc B.V.</t>
  </si>
  <si>
    <t>1 brief
1 mailwisseling (2 mails)
1 huurovereenkomst</t>
  </si>
  <si>
    <t>Verzoek om informatie over overheidscontracten met Florisse De Haagse Arc B.V.</t>
  </si>
  <si>
    <t>https://www.rijksoverheid.nl/documenten/wob-verzoeken/2021/04/16/besluit-op-wob-verzoek-over-overheidscontracten</t>
  </si>
  <si>
    <t>Toekenning energielabels aan recreatiewoningen</t>
  </si>
  <si>
    <t>1 overzicht
1 labelplicht</t>
  </si>
  <si>
    <t>4 mailwisselingen (16 mails)</t>
  </si>
  <si>
    <t>Verzoek om informatie over het toekennen van energielabels aan recreatiewoningen</t>
  </si>
  <si>
    <t>https://www.rijksoverheid.nl/documenten/wob-verzoeken/2021/04/16/besluit-op-wob-verzoek-over-toekennen-energielabels-aan-recreatiewoningen</t>
  </si>
  <si>
    <t>Aanwijzingen interdepartementale commissies</t>
  </si>
  <si>
    <t>Verzoek om informatie over niet-naleving van paragraaf 9 van de Aanwijzingen interdepartementale commissies</t>
  </si>
  <si>
    <t>Geen documenten aangetroffen bij de interne 
zoekopdrachten met betrekking tot dit WOB-verzoek</t>
  </si>
  <si>
    <t>https://www.rijksoverheid.nl/documenten/wob-verzoeken/2021/04/08/besluit-op-wob-verzoek-over-niet-naleving-van-paragraaf-9-van-de-aanwijzingen-interdepartementale-commissies</t>
  </si>
  <si>
    <t>Commandopost Clingendael</t>
  </si>
  <si>
    <t>3 mailwisselingen (6 mails)
3 brieven</t>
  </si>
  <si>
    <t>Verzoek om informatie over de naamswijziging van Rijksmonument 532049 (Commandopost Clingendael)</t>
  </si>
  <si>
    <t>https://www.rijksoverheid.nl/documenten/wob-verzoeken/2021/04/07/besluit-wob-verzoek-over-naamswijziging-commandopost-clingendael</t>
  </si>
  <si>
    <t>Aanmelding evenemententerreinen Meppel</t>
  </si>
  <si>
    <t>2 kaarten</t>
  </si>
  <si>
    <t>13 mailwisselingen (43 mails)
2 conceptaanvragen
3 brieven
1 projectformat</t>
  </si>
  <si>
    <t>Niet verstrekt op grond van WOB
1 toets</t>
  </si>
  <si>
    <t>Verzoek om informatie over de aanmelding van het experiment 'Evenemententrreinen, gemeente Meppel'</t>
  </si>
  <si>
    <t>https://www.rijksoverheid.nl/documenten/wob-verzoeken/2021/04/07/besluit-wob-verzoek-aanmelding-evenemententerreinen-meppel</t>
  </si>
  <si>
    <t>Verlenging Nederlandse Sportraad</t>
  </si>
  <si>
    <t>3 mailwisselingen (9 mails)
2 brieven</t>
  </si>
  <si>
    <t>Verzoek om informatie over de politieke en ambtelijke betrokkenheid van BZK bij de verlenging van de Nederlandse Sportraad</t>
  </si>
  <si>
    <t>Betreft een beslissing op een bezwaar van 10 november 2020</t>
  </si>
  <si>
    <t>https://www.rijksoverheid.nl/documenten/wob-verzoeken/2021/04/07/beslissing-op-bezwaar-wob-besluit-verlenging-nederlandse-sportraad</t>
  </si>
  <si>
    <t>Verbouwing en tijdelijke huisvesting Tweede Kamer</t>
  </si>
  <si>
    <t>1 Whatsapp chat
2 presentaties
3 bijlagen
3 mailwisselingen
1agenda
1 notitie</t>
  </si>
  <si>
    <t>8 agenda's
4 notities
3 conceptverslagen
5 memo's
1 presentatie
2 bijlagen
18 mailwisselingen (62 mails)
1 brief
2 gespreksverslagen</t>
  </si>
  <si>
    <t>Niet verstrekt op grond van WOB
3 mailwisselingen
1 budget
1 bijlage</t>
  </si>
  <si>
    <t>Verzoek om informatie over de verbouwing van het Tweede Kamergebouw en de verhuizing naar de tijdelijke huisvesting</t>
  </si>
  <si>
    <t>https://www.rijksoverheid.nl/documenten/wob-verzoeken/2021/04/06/besluit-op-wob-verzoek-over-verbouwing-tweede-kamergebouw-en-tijdelijke-huisvesting</t>
  </si>
  <si>
    <t>Haalbaarheid toekomstscenario's Landgoed Soestdijk</t>
  </si>
  <si>
    <t>1 eindrapport</t>
  </si>
  <si>
    <t>Verzoek om informatie over nhet onderzoek van adviesbureau Planmaat naar de financiële haalbaarheid van diverse toekomstscenario's voor Landgoed Soestdijk</t>
  </si>
  <si>
    <t>https://www.rijksoverheid.nl/documenten/wob-verzoeken/2021/03/30/besluit-wob-verzoek-onderzoek-haalbaarheid-toekomstscenarios-landgoed-soestdijk</t>
  </si>
  <si>
    <t>Woning staatssecretaris</t>
  </si>
  <si>
    <t>1 mailwisselingen (2 mails) 
4 nota's</t>
  </si>
  <si>
    <t>Verzoek om informatie over betrokkenheid van BZK bij de bouw van het woonhuis van staatssecretaris Knop</t>
  </si>
  <si>
    <t>Betreft een beslissing op een bezwaar van 
10 november 2020</t>
  </si>
  <si>
    <t>https://www.rijksoverheid.nl/documenten/wob-verzoeken/2021/03/30/beslissing-op-bezwaar-wob-besluit-betrokkenheid-bzk-bij-woning-staatssecretaris</t>
  </si>
  <si>
    <t>Verkopen huis zonder energielabel</t>
  </si>
  <si>
    <t xml:space="preserve">1 overzicht </t>
  </si>
  <si>
    <t>Verzoek om informatie over het beleid en procedures mbt het opleggen van bestuurlijke sancties bij het verkopen van een huis zonder energielabel</t>
  </si>
  <si>
    <t>https://www.rijksoverheid.nl/documenten/wob-verzoeken/2021/03/30/besluit-op-wob-verzoek-over-het-verkopen-van-een-huis-zonder-energielabel</t>
  </si>
  <si>
    <t>Commissie Ronde Tafel Paleis Soestdijk</t>
  </si>
  <si>
    <t>1 overzicht van ontvangen ideeën</t>
  </si>
  <si>
    <t>Verzoek om informatie over de door het Rijksvastgoedbedrijf ontvangen ideeën die zijn ingediend bij de commissie Ronde Tafel Paleis Soestdijk</t>
  </si>
  <si>
    <t>https://www.rijksoverheid.nl/documenten/wob-verzoeken/2021/03/25/besluit-op-wob-verzoek-over-paleis-soestdijk</t>
  </si>
  <si>
    <t>SEEH subsidies</t>
  </si>
  <si>
    <t>Verzoek om openbaarmaking van alle besluiten op aanvragen voor subsidie vanuit de Subsidieregeling energiebesparing eigen huis, waarbij gebruik gemaakt is van het materiaal Isobooster T3 of T5</t>
  </si>
  <si>
    <t xml:space="preserve">Verzoek afgewezen vanwege 
"onevenredige zware inspanning" </t>
  </si>
  <si>
    <t>https://www.rijksoverheid.nl/documenten/wob-verzoeken/2021/03/24/besluit-wob-verzoek-seeh-subsidies</t>
  </si>
  <si>
    <t>Transparantie politieke advertenties</t>
  </si>
  <si>
    <t>2 nota's
1 bijlage bij nota
2 notities</t>
  </si>
  <si>
    <t>Niet verstrekt want reeds openbaar
1 kamerbrief</t>
  </si>
  <si>
    <t>Verzoek om informatie over politieke advertenties en financiering</t>
  </si>
  <si>
    <t>https://www.rijksoverheid.nl/documenten/wob-verzoeken/2021/03/22/besluit-op-wob-verzoek-over-transparantie-van-politieke-advertenties</t>
  </si>
  <si>
    <t>Samenvoeging gemeenten</t>
  </si>
  <si>
    <t>Verzoek om informatie over het wetsvoorstel samenvoeging van de gemeenten Heerhugowaard en Langedijk</t>
  </si>
  <si>
    <t>Verzoek afgewezen omdat er geen documenten zijn 
gevonden met de gevraagde informatie</t>
  </si>
  <si>
    <t>https://www.rijksoverheid.nl/documenten/wob-verzoeken/2021/03/16/besluit-op-wob-verzoek-over-wetsvoorstel-samenvoeging-gemeenten-heerhugowaard-en-langedijk</t>
  </si>
  <si>
    <t xml:space="preserve">Interdepartementaal WOB-overleg </t>
  </si>
  <si>
    <t>60 agenda's
57 verslagen van meetings</t>
  </si>
  <si>
    <t>Verzoek om informatie over de omgang van WOB-verzoeken in brede zin en de afstemming daarover op interdepartementaal niveau</t>
  </si>
  <si>
    <t>Inventarisatielijst ontbreekt</t>
  </si>
  <si>
    <t>https://www.rijksoverheid.nl/documenten/wob-verzoeken/2021/03/12/besluit-op-wob-verzoek-over-interdepartementaal-wob-overleg</t>
  </si>
  <si>
    <t>Wet kwaliteitswaarborging bouw</t>
  </si>
  <si>
    <t>1 verslag hoorzitting
53 brieven
2 beschikkingen
6 dienstverleningsovereenkomsten</t>
  </si>
  <si>
    <t>Verzoek om openbaarmaking van documenten die betrekking hebben op de Wet kwaliteitsborging voor het bouwen</t>
  </si>
  <si>
    <t>Inventarisatielijst ontbreekt
Betreft een beslissing op een bezwaar van 9 november 2020</t>
  </si>
  <si>
    <t>https://www.rijksoverheid.nl/documenten/wob-verzoeken/2021/03/10/beslissing-op-bezwaar-tegen-wob-besluit-over-wet-kwaliteitsborging-voor-het-bouwen</t>
  </si>
  <si>
    <t>Overeenkomst met 'Stem op een Vrouw'</t>
  </si>
  <si>
    <t>3 overeenkomsten
1 offerteaanvraag</t>
  </si>
  <si>
    <t>Niet verstrekt want reeds openbaar
1 besluit
Niet verstrekt op grond van WOB
1 offerte</t>
  </si>
  <si>
    <t>Verzoek om de overeenkomst tussen het ministerie van Binnenlandse Zaken en Koninkrijksrelaties en de stichting 'Stem op een Vrouw' over het Netwerkevent vrouwen in de politiek 2020</t>
  </si>
  <si>
    <t>https://www.rijksoverheid.nl/documenten/wob-verzoeken/2021/03/09/besluit-wob-verzoek-overeenkomst-met-stem-op-een-vrouw</t>
  </si>
  <si>
    <t>Maatregelenpakket stikstof- en PFAS-problematiek</t>
  </si>
  <si>
    <t>1 stroomschema
4 (achtergrond)informatie
1 toelichting
8 kaarten
2 voorbereidingen
1 acties
2 voorbeelden projecten
1 berekeningen
1 notitie
2 agenda's
1 kritische depositiewaarde</t>
  </si>
  <si>
    <t>2 actielijsten
1 inbreng
2 voorbereidingen
4 notities
1 stand van zaken
1 juridische duiding
2 memo's
1 activiteiten
2 factsheets
3 nota's
3 verslagen
1 redeneerlijn
1 berekeningen
4 agenda's
2 annotaties
1 achtergrondinformatie
1 cijfers bij kaart</t>
  </si>
  <si>
    <t>Niet verstrekt want reeds openbaar
1 beslisboom
1 presentatie
1 toelichting
5 Kamerbrieven
1 infographic
1 brief
Niet verstrekt op grond van WOB
19 (concept) voorbereidingen
2 stroomschema's
1 reactie op persbericht
1 concept inbreng
2 concept presentaties
6 (concept) annotaties
2 concept Kamerbrieven
1 concept acties
4 concept notitie
1 houtskoolschets
3 adviezen
9 concept beantwoordingen Kamervragen
57 (onuitgesproken) spreekteksten
7 concept voorbeelden projecten
4 (concept) nota's
4 (concept) ambtsberichten
1 samenvatting gesprek
1 concept agenda
3 concept groslijsten bronmaatregelen
2 kaarten 
5 (concept) rapporten</t>
  </si>
  <si>
    <t>Verzoek om informatie over de totstandkoming van het maatregelenpakket voor de stikstof- en PFAS-problematiek</t>
  </si>
  <si>
    <t>De inventarisatie in het besluit spreekt over 415 documenten en de invetarislijst bevat 416 documenten</t>
  </si>
  <si>
    <t>https://www.rijksoverheid.nl/documenten/wob-verzoeken/2021/03/01/besluit-op-wob-verzoek-over-totstandkoming-maatregelenpakket-stikstof--en-pfas-problematiek</t>
  </si>
  <si>
    <t>1 handhavingsverzoek
1 reactie handhavingsverzoek
1 verdaging
1 rappel informatie
1 mail</t>
  </si>
  <si>
    <t>Verzoek om informatie over werkzaamheden aan de Commandopost Clingendael</t>
  </si>
  <si>
    <t>Uiterlijke beslistermijn is opgeschort "vanwege het vragen van zienswijzen aan derden"</t>
  </si>
  <si>
    <t>https://www.rijksoverheid.nl/documenten/wob-verzoeken/2021/02/26/besluit-op-wob-verzoek-over-werkzaamheden-aan-de-commandopost-clingendael</t>
  </si>
  <si>
    <t>Controverse benoeming tot wethouder Brunssum</t>
  </si>
  <si>
    <t>1 mailwisseling</t>
  </si>
  <si>
    <t>6 mailwisselingen
1 nota
1 brief</t>
  </si>
  <si>
    <t>Niet verstrekt op grond van WOB
2 nota's
1 Q&amp;A
1 rapportage</t>
  </si>
  <si>
    <t>Verzoek tot openbaarmaking van Informatie inzake de controverse
rond benoeming tot wethouder van Brunssum per 10 oktober 2017</t>
  </si>
  <si>
    <t>Betreft een beslissing op bezwaar over een besluit 
van 11-6-2020</t>
  </si>
  <si>
    <t>https://www.rijksoverheid.nl/documenten/wob-verzoeken/2021/02/15/beslissing-op-bezwaar-wob-besluit-over-controverse-benoeming-tot-wethouder-brunssum</t>
  </si>
  <si>
    <t>Adopties uit Haïti 1980 - 1995</t>
  </si>
  <si>
    <t>8 berichten
1 proces-verbaal
1 Haïtiaanse regelgeving</t>
  </si>
  <si>
    <t>Verzoek om documenten over adopties uit Haïti in de periode 1980 – 1995</t>
  </si>
  <si>
    <t>Betreft een aanvullend besluit op een besluit van 
16-10-2020</t>
  </si>
  <si>
    <t>https://www.rijksoverheid.nl/documenten/wob-verzoeken/2021/02/01/aanvullend-besluit-over-wob-verzoek-adopties-uit-haiti-1980---1995</t>
  </si>
  <si>
    <t>Objecten in Heerlen</t>
  </si>
  <si>
    <t>1 algemene voorwaarden
2 algemene vergoedingssystematieken</t>
  </si>
  <si>
    <t>12 overeenkomsten
1 bijlage bij overeenkomst
2 inhuurcontracten</t>
  </si>
  <si>
    <t>Niet verstrekt want reeds openbaar
1 overeenkomst
2 inhuurcontracten
Niet verstrekt op grond van WOB
1 taxatierapport</t>
  </si>
  <si>
    <t xml:space="preserve"> Verzoek om informatie over het CBS-gebouw in Heerlen en gekochte, verkochte, verhuurde en gehuurde objecten staande en gelegen te Heerlen</t>
  </si>
  <si>
    <t>https://www.rijksoverheid.nl/documenten/wob-verzoeken/2021/01/27/besluit-op-wob-verzoek-over-objecten-in-heerlen</t>
  </si>
  <si>
    <t>Commandopost Clingendael en voormalige Prinses Julianakazerne</t>
  </si>
  <si>
    <t>1 Quick Scan</t>
  </si>
  <si>
    <t>3 mails
2 Quick Scans
1 opdracht</t>
  </si>
  <si>
    <t>Verzoek om informatie over het archeologisch onderzoek van het terrein Commandopost Clingendael en voormalige Prinses Julianakazerne (Therese Schwartzestraat in Den Haag)</t>
  </si>
  <si>
    <t>https://www.rijksoverheid.nl/documenten/wob-verzoeken/2021/01/26/besluit-op-wob-verzoek-over-terrein-commandopost-clingendael-en-voormalige-prinses-julianakazerne</t>
  </si>
  <si>
    <t>Vertrekregelingen of WNT regelgeving of ontslagregelingen en of mobiliteitsdienstverbanden</t>
  </si>
  <si>
    <t>3 digitale WNT-meldingen</t>
  </si>
  <si>
    <t>Verzoek om informatie over vertrekregelingen of WNT regelgeving of ontslagregelingen, en of mobiliteitsdienstverbanden</t>
  </si>
  <si>
    <t>https://www.rijksoverheid.nl/documenten/wob-verzoeken/2021/01/25/besluit-op-wob-verzoek-over-vertrekregelingen-of-wnt-regelgeving-of-ontslagregelingen-en-of-mobiliteitsdienstverbanden</t>
  </si>
  <si>
    <t>Monument/herinneringscentrum Oranjehotel</t>
  </si>
  <si>
    <t>1 uitspraak
1 brochure
1 motie</t>
  </si>
  <si>
    <t>1 overeenkomst
13 (concept) verslagen
5 agenda's
1 annotatie
1 bijlage bij agenda
1 memo
2 mailwisselingen
2 tekeningen
1 notitie</t>
  </si>
  <si>
    <t>Niet verstrekt want reeds openbaar
1 notariële akte</t>
  </si>
  <si>
    <t>Verzoek om informatie over documenten met betrekking tot het monument/herinneringscentrum "Oranjehotel"</t>
  </si>
  <si>
    <t>Beslistermijn is opgeschort vanwege het vragen van zienswijzen aan derden</t>
  </si>
  <si>
    <t>https://www.rijksoverheid.nl/documenten/wob-verzoeken/2021/01/25/besluit-wob-verzoek-over-oranjehotel</t>
  </si>
  <si>
    <t>Verklaring van overbrenging van het Centraal Archief van de Bijzondere Rechtspleging (CABR)</t>
  </si>
  <si>
    <t>Reeds openbaar
1 verklaring
1 besluit Minister</t>
  </si>
  <si>
    <t>Verzoek om de verklaring van overbrenging van het Centraal Archief van de Bijzondere Rechtspleging (CABR) en het daarbij behorende beperkingsbesluit, waarbij de beperkingen aan de openbaarheid van de archiefbescheiden van het CABR zijn gesteld</t>
  </si>
  <si>
    <t>De twee verzochte documenten zijn reeds openbaar, maar online lastig toegankelijk. Daarom zijn beide documenten bij dit besluit toegestuurd.</t>
  </si>
  <si>
    <t>https://www.rijksoverheid.nl/documenten/wob-verzoeken/2021/01/19/besluit-op-wob-verzoek-over-de-verklaring-van-overbrenging-van-het-centraal-archief-van-de-bijzondere-rechtspleging-cabr</t>
  </si>
  <si>
    <t>Project 'Eigen Initiatief'</t>
  </si>
  <si>
    <t>37 mails</t>
  </si>
  <si>
    <t>Niet verstrekt want reeds openbaar
1 overdrachtsovereenkomst</t>
  </si>
  <si>
    <t>Verzoek om documenten over een project binnen de pilot 'Eigen Initiatief'</t>
  </si>
  <si>
    <t>Grote delen van mails gelakt op grond van Wob art. 11.1, art. 10.2.g</t>
  </si>
  <si>
    <t>https://www.rijksoverheid.nl/documenten/wob-verzoeken/2021/01/04/besluit-wob-verzoek-project-eigen-initiatief</t>
  </si>
  <si>
    <t>DigiD aansluiting en DigiD assessment rapportages</t>
  </si>
  <si>
    <t>12 beveilingsassessments</t>
  </si>
  <si>
    <t>Verzoek om informatie over documenten over DigiD aansluiting en DigiD-assessment rapportages die onder Logius vielen</t>
  </si>
  <si>
    <t>De beslistermijn is, vanwege het vragen van zienswijzen aan derden, is opgeschort tot de dag waarop door de betrokken derde(n) een zienswijze naar voren is gebracht of de daarvoor gestelde termijn ongebruikt is verstreken.</t>
  </si>
  <si>
    <t>https://www.rijksoverheid.nl/documenten/wob-verzoeken/2021/01/04/besluit-op-wob-verzoek-digid-aansluiting-en-digid-assessment-rapportages</t>
  </si>
  <si>
    <t>Shell</t>
  </si>
  <si>
    <t>6 mailwisselingen</t>
  </si>
  <si>
    <t>Niet verstrekt want reeds openbaar
1 annotatie
Niet verstrekt op grond van WOB
1 notitie
1 memo
1 Whatsapp chat
2 nota's</t>
  </si>
  <si>
    <t>Verzoek om documenten inzake de behandeling van het op 12 april 2019 ingediende Wob-verzoek over Shell</t>
  </si>
  <si>
    <t>Betreft een deel-verzoek specifiek gericht aan BZK</t>
  </si>
  <si>
    <t>https://www.rijksoverheid.nl/documenten/wob-verzoeken/2020/12/08/besluit-op-wob-verzoek-over-shell</t>
  </si>
  <si>
    <t>Ambassadeursfunctie Rijksvastgoedbedrijf</t>
  </si>
  <si>
    <t>2 nota's</t>
  </si>
  <si>
    <t>Verzoek om informatie over de ambassadeursfunctie bij het Rijksvastgoedbedrijf</t>
  </si>
  <si>
    <t>https://www.rijksoverheid.nl/documenten/wob-verzoeken/2020/11/30/besluit-wob-verzoek-ambassadeursfunctie-rijksvastgoedbedrijf</t>
  </si>
  <si>
    <t>Aanvragen STEP en RVV Verduurzaming</t>
  </si>
  <si>
    <t>Verzoek om informatie over aanvragen in de Stimuleringsregeling energieprestatie huursector (STEP) en Regeling Vermindering Verhuurdersheffing Verduurzaming (RVV Verduurzaming) in de periode van 1 januari 2018 tot 20 oktober 2020</t>
  </si>
  <si>
    <t>Verzoek afgewezen omdat er geen documenten zijn gevonden met de gevraagde informatie</t>
  </si>
  <si>
    <t>https://www.rijksoverheid.nl/documenten/wob-verzoeken/2020/11/13/wob-verzoek-om-informatie-over-aanvragen-step-en-rvv-verduurzaming-in-de-periode-van-1-januari-2018-tot-20-oktober-2020</t>
  </si>
  <si>
    <t>Betrokkenheid ministerie BZK bij verlenging levensduur Nederlandse Sportraad</t>
  </si>
  <si>
    <t>38 mails
2 nota's
1 advies</t>
  </si>
  <si>
    <t>Niet verstrekt op grond van WOB
1 mail</t>
  </si>
  <si>
    <t>Verzoek om informatie over de politleke en ambtelijke betrokkenheid van mijn ministerie bij het KB van 11 mei 2020 tot verlenging van de levensduur van de Nederlandse Sportraad</t>
  </si>
  <si>
    <t>Documenten zijn niet genummerd</t>
  </si>
  <si>
    <t>https://www.rijksoverheid.nl/documenten/wob-verzoeken/2020/11/10/besluit-op-wob-verzoek-over-verlenging-levensduur-nederlandse-sportraad</t>
  </si>
  <si>
    <t>Vijver kantoorgebouw</t>
  </si>
  <si>
    <t>1 planning
1 prijzenboek</t>
  </si>
  <si>
    <t>11 memo's
2 notities
8 brieven
6 voortgangsrapportages
6 rapporten
2 analyses
23 mailwisselingen
2 nota's
1 aanbieding contractstukken
3 overeenkomsten
1 inkoopbeslissingsformulier
1 werkboek
3 ramingen
1 offerteaanvraag
6 verslagen
2 projectkaarten
5 begrotingen</t>
  </si>
  <si>
    <t>Verzoek om alle documenten die betrekking hebben op de vijver van het kantoorgebouw in gebruik van Rijkswaterstaat in Westraven, Utrecht</t>
  </si>
  <si>
    <t>https://www.rijksoverheid.nl/documenten/wob-verzoeken/2020/11/06/besluit-op-wob-verzoek-over-vijver-kantoorgebouw</t>
  </si>
  <si>
    <t>Benoemingen ROB en Rfv</t>
  </si>
  <si>
    <t>2 persberichten</t>
  </si>
  <si>
    <t>11 aanbiedingsformulieren
1 advies
1 terugkoppeling
16 brieven
12 Koninklijke Besluiten
1 persbericht
1 nota
5 mailwisselingen</t>
  </si>
  <si>
    <t>Verzoek om informatie over werving, selectie en benoeming van personen die per 1 juli 2009 of op latere datum lid waren van de Raad voor het openbaar bestuur (ROB) of de Raad voor de Financiële verhoudingen (Rfv)</t>
  </si>
  <si>
    <t>Betreft beslissing op bezwaar
Documenten zijn niet genummerd</t>
  </si>
  <si>
    <t>https://www.rijksoverheid.nl/documenten/wob-verzoeken/2020/10/30/beslissing-op-bezwaar-tegen-wob-besluit-benoemingen-rob-of-rfv</t>
  </si>
  <si>
    <t>Aantallen en bedragen van goedgekeurde en afgewezen aanvragen SEEH</t>
  </si>
  <si>
    <t>https://www.rijksoverheid.nl/documenten/wob-verzoeken/2020/10/20/wob-verzoek-over-aantallen-en-bedragen-van-goedgekeurde-en-afgewezen-aanvragen-seeh</t>
  </si>
  <si>
    <t>Wet kwaliteitsborging voor het bouwen</t>
  </si>
  <si>
    <t>1 onderzoeksrapportage
5 eindrapportages
1 conclusies en aanbevelingen
2 bewijsvoeringen</t>
  </si>
  <si>
    <t>12 formulieren
6 mails
27 offertes
26 opdrachten
1 onderzoeksvoorstel
3 ontvangstbevestigingen
1 verzoek voorschotbetaling
7 offerteaanvragen
19 besluitvormingsmemo's
1 voortgangsrapportage
1 nota
2 prijsstellingen
6 brieven
9 checklists
1 advies
1 rapport
2 overeenkomsten
1 notitie
1 risicoanalyse
11 subsidieaanvragen</t>
  </si>
  <si>
    <t>Verzoek om informatie over de voorbereiding en uitvoering van de Wet kwaliteitsborging voor het bouwen</t>
  </si>
  <si>
    <t>https://www.rijksoverheid.nl/documenten/wob-verzoeken/2020/10/20/besluit-op-wob-verzoek-over-wet-kwaliteitsborging-voor-het-bouwen</t>
  </si>
  <si>
    <t>Controle kosten bemiddelen bij dienstreizen Rijksoverheid</t>
  </si>
  <si>
    <t>2 rapporten
4 memorandums</t>
  </si>
  <si>
    <t>Niet verstrekt op grond van WOB
1 concept memorandum
1 rapport</t>
  </si>
  <si>
    <t>Verzoek om informatie over een controle van de kosten die Travel Management Companies maken bij het bemiddelen van dienstreizen voor de Rijksoverheid</t>
  </si>
  <si>
    <t>https://www.rijksoverheid.nl/documenten/wob-verzoeken/2020/10/16/besluit-op-wob-verzoek-over-controle-kosten-bemiddelen-bij-dienstreizen-rijksoverheid</t>
  </si>
  <si>
    <t>Vertrek burgemeester Noordoostpolder</t>
  </si>
  <si>
    <t xml:space="preserve">
1 Koninklijk Besluit</t>
  </si>
  <si>
    <t>Niet verstrekt op grond van WOB
1 mail
2 nota's
1 ambtsbericht</t>
  </si>
  <si>
    <t>Verzoek om informatie over de gang van zaken rond het vertrek van burgemeester Bouman van de gemeente Noordoostpolder in de provincie Flevoland</t>
  </si>
  <si>
    <t>https://www.rijksoverheid.nl/documenten/wob-verzoeken/2020/10/16/besluit-op-wob-verzoek-over-vertrek-burgemeester-noordoostpolder</t>
  </si>
  <si>
    <t>Reppel B.V.</t>
  </si>
  <si>
    <t>1 handhavingsverzoek
2 ontvangstbevestigingen
1 beslissing
8 brieven
34 mails
1 foto
1 telefoonnotitie
2 prestatieverklaringen
1 bezwaar
1 nota</t>
  </si>
  <si>
    <t>Niet verstrekt want reeds openbaar
1 kwaliteitsverklaring
1 brief
Niet verstrekt op grond van WOB
3 aantekeningen
2 rapporten
1 memo
31 mails</t>
  </si>
  <si>
    <t>Verzoek om openbaarmaking van alle informatie, correspondentie en documenten waarin ‘Reppel B.V.’ onderwerp is</t>
  </si>
  <si>
    <t>https://www.rijksoverheid.nl/documenten/wob-verzoeken/2020/10/09/wob-verzoek-over-reppel-bv</t>
  </si>
  <si>
    <t>Tijdelijke regeling stimulering huisvesting vergunninghouders</t>
  </si>
  <si>
    <t>Verzoek om informatie over de Tijdelijke regeling stimulering huisvesting vergunninghouders</t>
  </si>
  <si>
    <t>Geen documenten gemoeid met dit WOB-verzoek. 
Wel zijn er 5 vragen beantwoord</t>
  </si>
  <si>
    <t>https://www.rijksoverheid.nl/documenten/wob-verzoeken/2020/10/08/besluit-op-wob-verzoek-over-de-tijdelijke-regeling-stimulering-huisvesting-vergunninghouders</t>
  </si>
  <si>
    <t>Institutionele beleggers op de woningmarkt in Nederland</t>
  </si>
  <si>
    <t>699 mails</t>
  </si>
  <si>
    <t>Verzoek over institutionele beleggers op de woningmarkt in Nederland</t>
  </si>
  <si>
    <t>Betreft een tweede deelbesluit</t>
  </si>
  <si>
    <t>https://www.rijksoverheid.nl/documenten/wob-verzoeken/2020/10/08/besluit-wob-verzoek-institutionele-beleggers-op-de-woningmarkt-in-nederland</t>
  </si>
  <si>
    <t>Wet financiering politieke partijen</t>
  </si>
  <si>
    <t>89 verantwoordingen</t>
  </si>
  <si>
    <t>Verzoek om informatie over alle verantwoording van poltieke partijen over de periode 2019 met betrekking tot de Wet financiering politieke partijen (Wfpp)</t>
  </si>
  <si>
    <t>https://www.rijksoverheid.nl/documenten/wob-verzoeken/2020/10/07/besluit-op-wob-verzoek-over-wfpp-2019</t>
  </si>
  <si>
    <t>Antwoorden op Kamervragen</t>
  </si>
  <si>
    <t>5 mails</t>
  </si>
  <si>
    <t>Niet verstrekt op grond van WOB
1 screenshot</t>
  </si>
  <si>
    <t>Verzoek inzake openbaarmaking van alle correspondentie (in de periode 27 mei 2020 tot 8 juli 2020) van de schriftelijke beantwoording van de vragen van het Tweede Kamerlid Krol die hij 26 mei 2020 heeft ingediend bij het  ministerie</t>
  </si>
  <si>
    <t>https://www.rijksoverheid.nl/documenten/wob-verzoeken/2020/10/06/besluit-wob-verzoek-over-kamervragen</t>
  </si>
  <si>
    <t>Betrokkenheid privéaangelegenheid woonhuis Horst aan de Maas</t>
  </si>
  <si>
    <t>23 mailwisselingen
2 notities</t>
  </si>
  <si>
    <t>Niet verstrekt op grond van WOB
11 mailwisselingen
1 document beoordeling documenten
6 nota's
1 notitie
1 concept spreeklijnen
5 whatsapp chats</t>
  </si>
  <si>
    <t>Verzoek om informatie over betrokkenheid van het ministerie van Binnenlandse Zaken bij de bouw en daarmee gemoeide grondtransacties van het woonhuis van staatssecretaris Knops in Horst aan de Maas</t>
  </si>
  <si>
    <t>https://www.rijksoverheid.nl/documenten/wob-verzoeken/2020/10/05/besluit-op-wob-verzoek-over-betrokkenheid-priveaangelegenheid-woonhuis-horst-aan-de-maas</t>
  </si>
  <si>
    <t>Curaçao</t>
  </si>
  <si>
    <t>2 nota
6 mail(wisselingen)
2 brieven
1 notitie</t>
  </si>
  <si>
    <t>Niet verstrekt op grond van WOB
4 mail(wisselingen)
1 presentatie
1 concept notitie
1 verslag</t>
  </si>
  <si>
    <t>Verzoek om openbaarmaking van documenten en correspondentie over de door Nederland aan Curaçao te verstrekken 3e tranche</t>
  </si>
  <si>
    <t>Beslissing betreft deelbesluit op verzoek vijf, oftewel onderdeel acht</t>
  </si>
  <si>
    <t>https://www.rijksoverheid.nl/documenten/wob-verzoeken/2020/09/29/besluit-wob-verzoek-over-informatie-met-betrekking-tot-curacao-deelbesluit-3</t>
  </si>
  <si>
    <t>1. Technisch Versterkingsadvies 2. Bewonersvriendelijk Versterkingsadvies 3. Beoordeling Seismische Activiteit 4. Kostenraming 5. Begroting bouwbedrijf Sietsema. 6. Afwegingskader 7. Emailberichten 8. Plattegrond 9. Doorsneden A-A en B-B 10. Doorsneden C-C tot F-F 11. Nota Advieskosten Kwant</t>
  </si>
  <si>
    <t>https://www.rijksoverheid.nl/ministeries/ministerie-van-binnenlandse-zaken-en-koninkrijksrelaties/documenten/wob-verzoeken/2021/09/20/besluit-op-wob-verzoek-over-de-op-handen-zijnde-versterking-van-een-pand-te-eppenhuizen</t>
  </si>
  <si>
    <t>Kolom1</t>
  </si>
  <si>
    <t>https://www.rijksoverheid.nl/ministeries/ministerie-van-binnenlandse-zaken-en-koninkrijksrelaties/documenten/wob-verzoeken/2021/09/10/besluit-wob-verzoek-over-patrimonium-woonservice</t>
  </si>
  <si>
    <t>Op handen zijnde versterking van een pand te Eppenhuizen.</t>
  </si>
  <si>
    <t xml:space="preserve">Cashflowgarantie van Patrimonium Woonservice aan Quattro BV  29 oktober 2020 </t>
  </si>
  <si>
    <t>besluit, brief, e-mail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</si>
</sst>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13]d\ mmmm\ yyyy;@"/>
  </numFmts>
  <fonts count="8" x14ac:knownFonts="1">
    <font>
      <sz val="11"/>
      <color theme="1"/>
      <name val="Calibri"/>
      <family val="2"/>
      <scheme val="minor"/>
    </font>
    <font>
      <b/>
      <sz val="11"/>
      <color theme="0"/>
      <name val="Calibri"/>
      <family val="2"/>
      <scheme val="minor"/>
    </font>
    <font>
      <u/>
      <sz val="11"/>
      <color theme="10"/>
      <name val="Calibri"/>
      <family val="2"/>
      <scheme val="minor"/>
    </font>
    <font>
      <sz val="11"/>
      <name val="Calibri"/>
      <family val="2"/>
      <scheme val="minor"/>
    </font>
    <font>
      <u/>
      <sz val="11"/>
      <name val="Calibri"/>
      <family val="2"/>
      <scheme val="minor"/>
    </font>
    <font>
      <sz val="8"/>
      <color theme="1"/>
      <name val="Calibri"/>
      <family val="2"/>
      <scheme val="minor"/>
    </font>
    <font>
      <sz val="11"/>
      <color rgb="FF000000"/>
      <name val="Calibri"/>
      <charset val="1"/>
    </font>
    <font>
      <sz val="11"/>
      <color rgb="FF000000"/>
      <name val="Calibri"/>
      <family val="2"/>
      <scheme val="minor"/>
    </font>
  </fonts>
  <fills count="4">
    <fill>
      <patternFill patternType="none"/>
    </fill>
    <fill>
      <patternFill patternType="gray125"/>
    </fill>
    <fill>
      <patternFill patternType="solid">
        <fgColor theme="4"/>
        <bgColor theme="4"/>
      </patternFill>
    </fill>
    <fill>
      <patternFill patternType="solid">
        <fgColor theme="0" tint="-0.14999847407452621"/>
        <bgColor theme="0" tint="-0.14999847407452621"/>
      </patternFill>
    </fill>
  </fills>
  <borders count="4">
    <border>
      <left/>
      <right/>
      <top/>
      <bottom/>
      <diagonal/>
    </border>
    <border>
      <left/>
      <right/>
      <top style="medium">
        <color theme="1"/>
      </top>
      <bottom style="medium">
        <color theme="1"/>
      </bottom>
      <diagonal/>
    </border>
    <border>
      <left/>
      <right/>
      <top/>
      <bottom style="medium">
        <color theme="1"/>
      </bottom>
      <diagonal/>
    </border>
    <border>
      <left style="thin">
        <color theme="0"/>
      </left>
      <right style="thin">
        <color theme="0"/>
      </right>
      <top style="thin">
        <color theme="0"/>
      </top>
      <bottom/>
      <diagonal/>
    </border>
  </borders>
  <cellStyleXfs count="2">
    <xf numFmtId="0" fontId="0" fillId="0" borderId="0"/>
    <xf numFmtId="0" fontId="2" fillId="0" borderId="0" applyNumberFormat="0" applyFill="0" applyBorder="0" applyAlignment="0" applyProtection="0"/>
  </cellStyleXfs>
  <cellXfs count="26">
    <xf numFmtId="0" fontId="0" fillId="0" borderId="0" xfId="0"/>
    <xf numFmtId="0" fontId="1" fillId="2" borderId="1" xfId="0" applyFont="1" applyFill="1" applyBorder="1"/>
    <xf numFmtId="0" fontId="3" fillId="3" borderId="0" xfId="0" applyFont="1" applyFill="1"/>
    <xf numFmtId="0" fontId="3" fillId="3" borderId="0" xfId="0" applyFont="1" applyFill="1" applyAlignment="1">
      <alignment wrapText="1"/>
    </xf>
    <xf numFmtId="164" fontId="3" fillId="3" borderId="0" xfId="0" applyNumberFormat="1" applyFont="1" applyFill="1"/>
    <xf numFmtId="0" fontId="0" fillId="3" borderId="0" xfId="0" applyFill="1"/>
    <xf numFmtId="2" fontId="0" fillId="3" borderId="0" xfId="0" applyNumberFormat="1" applyFill="1"/>
    <xf numFmtId="0" fontId="3" fillId="0" borderId="0" xfId="0" applyFont="1"/>
    <xf numFmtId="164" fontId="3" fillId="0" borderId="0" xfId="0" applyNumberFormat="1" applyFont="1"/>
    <xf numFmtId="0" fontId="3" fillId="0" borderId="0" xfId="0" applyFont="1" applyAlignment="1">
      <alignment wrapText="1"/>
    </xf>
    <xf numFmtId="0" fontId="3" fillId="0" borderId="0" xfId="0" applyFont="1" applyAlignment="1">
      <alignment vertical="top" wrapText="1"/>
    </xf>
    <xf numFmtId="0" fontId="4" fillId="3" borderId="0" xfId="1" applyFont="1" applyFill="1"/>
    <xf numFmtId="0" fontId="4" fillId="0" borderId="0" xfId="1" applyFont="1"/>
    <xf numFmtId="164" fontId="0" fillId="0" borderId="0" xfId="0" applyNumberFormat="1"/>
    <xf numFmtId="0" fontId="0" fillId="0" borderId="0" xfId="0" applyAlignment="1">
      <alignment wrapText="1"/>
    </xf>
    <xf numFmtId="0" fontId="5" fillId="0" borderId="0" xfId="0" applyFont="1" applyAlignment="1">
      <alignment wrapText="1"/>
    </xf>
    <xf numFmtId="0" fontId="4" fillId="0" borderId="0" xfId="0" applyFont="1"/>
    <xf numFmtId="0" fontId="1" fillId="2" borderId="2" xfId="0" applyFont="1" applyFill="1" applyBorder="1"/>
    <xf numFmtId="0" fontId="1" fillId="2" borderId="2" xfId="0" applyFont="1" applyFill="1" applyBorder="1" applyAlignment="1">
      <alignment wrapText="1"/>
    </xf>
    <xf numFmtId="0" fontId="0" fillId="3" borderId="0" xfId="0" applyFill="1" applyAlignment="1">
      <alignment wrapText="1"/>
    </xf>
    <xf numFmtId="0" fontId="0" fillId="0" borderId="0" xfId="0" applyFill="1"/>
    <xf numFmtId="0" fontId="6" fillId="0" borderId="0" xfId="0" applyFont="1" applyAlignment="1">
      <alignment wrapText="1"/>
    </xf>
    <xf numFmtId="0" fontId="7" fillId="0" borderId="0" xfId="0" applyFont="1"/>
    <xf numFmtId="15" fontId="3" fillId="3" borderId="0" xfId="0" applyNumberFormat="1" applyFont="1" applyFill="1"/>
    <xf numFmtId="0" fontId="0" fillId="3" borderId="0" xfId="0" applyFont="1" applyFill="1"/>
    <xf numFmtId="0" fontId="3" fillId="3" borderId="3" xfId="0" applyFont="1" applyFill="1" applyBorder="1" applyAlignment="1">
      <alignment horizontal="right"/>
    </xf>
  </cellXfs>
  <cellStyles count="2">
    <cellStyle name="Hyperlink" xfId="1" builtinId="8"/>
    <cellStyle name="Standaard" xfId="0" builtinId="0"/>
  </cellStyles>
  <dxfs count="24">
    <dxf>
      <fill>
        <patternFill>
          <bgColor rgb="FFFF0000"/>
        </patternFill>
      </fill>
    </dxf>
    <dxf>
      <fill>
        <patternFill>
          <bgColor rgb="FF00B050"/>
        </patternFill>
      </fill>
    </dxf>
    <dxf>
      <fill>
        <patternFill>
          <bgColor rgb="FFFF0000"/>
        </patternFill>
      </fill>
    </dxf>
    <dxf>
      <fill>
        <patternFill>
          <bgColor rgb="FF00B050"/>
        </patternFill>
      </fill>
    </dxf>
    <dxf>
      <font>
        <b val="0"/>
        <i val="0"/>
        <strike val="0"/>
        <condense val="0"/>
        <extend val="0"/>
        <outline val="0"/>
        <shadow val="0"/>
        <u val="none"/>
        <vertAlign val="baseline"/>
        <sz val="11"/>
        <color auto="1"/>
        <name val="Calibri"/>
        <family val="2"/>
        <scheme val="minor"/>
      </font>
      <fill>
        <patternFill patternType="solid">
          <fgColor theme="0" tint="-0.14999847407452621"/>
          <bgColor theme="0" tint="-0.14999847407452621"/>
        </patternFill>
      </fill>
    </dxf>
    <dxf>
      <fill>
        <patternFill>
          <bgColor rgb="FFFF0000"/>
        </patternFill>
      </fill>
    </dxf>
    <dxf>
      <fill>
        <patternFill>
          <bgColor rgb="FF00B050"/>
        </patternFill>
      </fill>
    </dxf>
    <dxf>
      <font>
        <b val="0"/>
        <i val="0"/>
        <strike val="0"/>
        <condense val="0"/>
        <extend val="0"/>
        <outline val="0"/>
        <shadow val="0"/>
        <u val="none"/>
        <vertAlign val="baseline"/>
        <sz val="11"/>
        <color auto="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auto="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auto="1"/>
        <name val="Calibri"/>
        <family val="2"/>
        <scheme val="minor"/>
      </font>
      <fill>
        <patternFill patternType="solid">
          <fgColor theme="0" tint="-0.14999847407452621"/>
          <bgColor theme="0" tint="-0.14999847407452621"/>
        </patternFill>
      </fill>
      <alignment horizontal="general" vertical="bottom" textRotation="0" wrapText="1" indent="0" justifyLastLine="0" shrinkToFit="0" readingOrder="0"/>
    </dxf>
    <dxf>
      <numFmt numFmtId="2" formatCode="0.00"/>
      <fill>
        <patternFill patternType="solid">
          <fgColor theme="0" tint="-0.14999847407452621"/>
          <bgColor theme="0" tint="-0.14999847407452621"/>
        </patternFill>
      </fill>
    </dxf>
    <dxf>
      <font>
        <b val="0"/>
        <i val="0"/>
        <strike val="0"/>
        <condense val="0"/>
        <extend val="0"/>
        <outline val="0"/>
        <shadow val="0"/>
        <u val="none"/>
        <vertAlign val="baseline"/>
        <sz val="11"/>
        <color auto="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auto="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auto="1"/>
        <name val="Calibri"/>
        <family val="2"/>
        <scheme val="minor"/>
      </font>
      <fill>
        <patternFill patternType="solid">
          <fgColor theme="0" tint="-0.14999847407452621"/>
          <bgColor theme="0" tint="-0.14999847407452621"/>
        </patternFill>
      </fill>
    </dxf>
    <dxf>
      <fill>
        <patternFill patternType="solid">
          <fgColor theme="0" tint="-0.14999847407452621"/>
          <bgColor theme="0" tint="-0.14999847407452621"/>
        </patternFill>
      </fill>
    </dxf>
    <dxf>
      <font>
        <b val="0"/>
        <i val="0"/>
        <strike val="0"/>
        <condense val="0"/>
        <extend val="0"/>
        <outline val="0"/>
        <shadow val="0"/>
        <u val="none"/>
        <vertAlign val="baseline"/>
        <sz val="11"/>
        <color auto="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auto="1"/>
        <name val="Calibri"/>
        <family val="2"/>
        <scheme val="minor"/>
      </font>
      <numFmt numFmtId="164" formatCode="[$-413]d\ mmmm\ yyyy;@"/>
      <fill>
        <patternFill patternType="solid">
          <fgColor theme="0" tint="-0.14999847407452621"/>
          <bgColor theme="0" tint="-0.14999847407452621"/>
        </patternFill>
      </fill>
    </dxf>
    <dxf>
      <font>
        <b val="0"/>
        <i val="0"/>
        <strike val="0"/>
        <condense val="0"/>
        <extend val="0"/>
        <outline val="0"/>
        <shadow val="0"/>
        <u val="none"/>
        <vertAlign val="baseline"/>
        <sz val="11"/>
        <color auto="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auto="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auto="1"/>
        <name val="Calibri"/>
        <family val="2"/>
        <scheme val="minor"/>
      </font>
      <fill>
        <patternFill patternType="solid">
          <fgColor theme="0" tint="-0.14999847407452621"/>
          <bgColor theme="0" tint="-0.14999847407452621"/>
        </patternFill>
      </fill>
    </dxf>
    <dxf>
      <border outline="0">
        <top style="medium">
          <color theme="1"/>
        </top>
      </border>
    </dxf>
    <dxf>
      <font>
        <b val="0"/>
        <i val="0"/>
        <strike val="0"/>
        <condense val="0"/>
        <extend val="0"/>
        <outline val="0"/>
        <shadow val="0"/>
        <u val="none"/>
        <vertAlign val="baseline"/>
        <sz val="11"/>
        <color auto="1"/>
        <name val="Calibri"/>
        <family val="2"/>
        <scheme val="minor"/>
      </font>
      <fill>
        <patternFill patternType="solid">
          <fgColor theme="0" tint="-0.14999847407452621"/>
          <bgColor theme="0" tint="-0.14999847407452621"/>
        </patternFill>
      </fill>
    </dxf>
    <dxf>
      <border outline="0">
        <bottom style="medium">
          <color theme="1"/>
        </bottom>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C9CEF82-F135-4ADE-96DD-4E023509A3C9}" name="Tabel1" displayName="Tabel1" ref="A1:P77" totalsRowShown="0" headerRowDxfId="23" dataDxfId="21" headerRowBorderDxfId="22" tableBorderDxfId="20">
  <autoFilter ref="A1:P77" xr:uid="{DC9CEF82-F135-4ADE-96DD-4E023509A3C9}"/>
  <sortState xmlns:xlrd2="http://schemas.microsoft.com/office/spreadsheetml/2017/richdata2" ref="A2:P77">
    <sortCondition ref="G2:G77"/>
  </sortState>
  <tableColumns count="16">
    <tableColumn id="13" xr3:uid="{C2869452-5628-4176-937D-41300C02407F}" name="WOB Verzoek" dataDxfId="19"/>
    <tableColumn id="14" xr3:uid="{C055B02F-C678-4C33-8433-EF704F3B747A}" name="Onderwerp" dataDxfId="18"/>
    <tableColumn id="15" xr3:uid="{DCB6BC96-5E37-443B-99CF-1BE974CA2853}" name="Datum van binnenkomst" dataDxfId="17"/>
    <tableColumn id="1" xr3:uid="{F0A1BF95-4C83-4CC6-98EB-2F398D0A33AA}" name="Datum van antwoord" dataDxfId="16"/>
    <tableColumn id="2" xr3:uid="{F2057FBE-243F-407B-81C7-A46EB3496DE2}" name="Aantal dagen _x000a_in behandeling" dataDxfId="15"/>
    <tableColumn id="3" xr3:uid="{6CB55B51-97BB-4607-920B-333F7A228856}" name="Binnen de _x000a_termijn afgehandeld" dataDxfId="14"/>
    <tableColumn id="4" xr3:uid="{1B92997F-3AE7-4018-819F-FE309FD134F1}" name="Omvang document (aantal pagina's)_x000a_" dataDxfId="13"/>
    <tableColumn id="5" xr3:uid="{2250B636-B38F-4679-8CE5-0089FC568896}" name="Volledig verstrekte documenten" dataDxfId="12"/>
    <tableColumn id="6" xr3:uid="{47CA8DC9-C424-4A51-9DBF-CD7AD8C1A7CD}" name="Deels verstrekte documenten"/>
    <tableColumn id="7" xr3:uid="{C65431E3-F8A8-4BCF-9293-AA074A8CDB0A}" name="Niet verstrekte documenten"/>
    <tableColumn id="8" xr3:uid="{1C1F5C41-2444-4838-9CC9-761705CA4E19}" name="Aantal overwogen _x000a_documenten" dataDxfId="11"/>
    <tableColumn id="9" xr3:uid="{A623B4BF-62BE-4AB5-8B5C-BA7DA633FEC2}" name="Aantal dagen nodig _x000a_gehad per document" dataDxfId="10"/>
    <tableColumn id="10" xr3:uid="{3DFEFE4B-28DC-4C6D-B2EE-671594410025}" name="Soort aanvraag" dataDxfId="9"/>
    <tableColumn id="11" xr3:uid="{5B00194F-23E8-461C-B10C-6D2F9D6B1FAB}" name="Bijzonderheden" dataDxfId="8"/>
    <tableColumn id="12" xr3:uid="{A5644B9B-4C98-4A78-BA0E-A97DBCF217CA}" name="URL" dataDxfId="7"/>
    <tableColumn id="16" xr3:uid="{B498B84A-EED2-461C-9CEF-FD204FAF382C}" name="Kolom1" dataDxfId="4"/>
  </tableColumns>
  <tableStyleInfo name="TableStyleMedium11" showFirstColumn="0" showLastColumn="0" showRowStripes="1" showColumnStripes="0"/>
</table>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1777A1-7B5B-4D67-B576-066002339E2B}">
  <dimension ref="A1:P79"/>
  <sheetViews>
    <sheetView tabSelected="1" topLeftCell="A68" workbookViewId="0">
      <selection activeCell="G77" sqref="G68:G77"/>
    </sheetView>
  </sheetViews>
  <sheetFormatPr defaultRowHeight="15" x14ac:dyDescent="0.25"/>
  <cols>
    <col min="1" max="1" width="14.85546875" customWidth="1"/>
    <col min="2" max="2" width="57.5703125" customWidth="1"/>
    <col min="3" max="3" width="22.28515625" customWidth="1"/>
    <col min="4" max="4" width="20.85546875" customWidth="1"/>
    <col min="6" max="6" width="13.7109375" customWidth="1"/>
    <col min="7" max="7" width="23.28515625" customWidth="1"/>
    <col min="8" max="8" width="37.85546875" bestFit="1" customWidth="1"/>
    <col min="9" max="9" width="30.7109375" customWidth="1"/>
    <col min="10" max="10" width="38.7109375" customWidth="1"/>
    <col min="11" max="11" width="12.42578125" customWidth="1"/>
    <col min="12" max="12" width="22.85546875" customWidth="1"/>
    <col min="13" max="13" width="36.85546875" customWidth="1"/>
    <col min="14" max="14" width="47.5703125" customWidth="1"/>
    <col min="15" max="15" width="190.7109375" bestFit="1" customWidth="1"/>
  </cols>
  <sheetData>
    <row r="1" spans="1:16" ht="75.75" thickBot="1" x14ac:dyDescent="0.3">
      <c r="A1" s="1" t="s">
        <v>0</v>
      </c>
      <c r="B1" s="1" t="s">
        <v>1</v>
      </c>
      <c r="C1" s="1" t="s">
        <v>2</v>
      </c>
      <c r="D1" s="17" t="s">
        <v>3</v>
      </c>
      <c r="E1" s="18" t="s">
        <v>4</v>
      </c>
      <c r="F1" s="18" t="s">
        <v>5</v>
      </c>
      <c r="G1" s="18" t="s">
        <v>6</v>
      </c>
      <c r="H1" s="17" t="s">
        <v>7</v>
      </c>
      <c r="I1" s="17" t="s">
        <v>8</v>
      </c>
      <c r="J1" s="17" t="s">
        <v>9</v>
      </c>
      <c r="K1" s="18" t="s">
        <v>10</v>
      </c>
      <c r="L1" s="18" t="s">
        <v>11</v>
      </c>
      <c r="M1" s="17" t="s">
        <v>12</v>
      </c>
      <c r="N1" s="17" t="s">
        <v>13</v>
      </c>
      <c r="O1" s="17" t="s">
        <v>14</v>
      </c>
      <c r="P1" s="17" t="s">
        <v>392</v>
      </c>
    </row>
    <row r="2" spans="1:16" ht="105" x14ac:dyDescent="0.25">
      <c r="A2" s="2">
        <v>60</v>
      </c>
      <c r="B2" s="2" t="s">
        <v>318</v>
      </c>
      <c r="C2" s="4">
        <v>44123</v>
      </c>
      <c r="D2" s="8">
        <v>44148</v>
      </c>
      <c r="E2" s="2">
        <f>_xlfn.DAYS(D2,C2)</f>
        <v>25</v>
      </c>
      <c r="F2" s="5" t="str">
        <f>IF(E2&lt;=56,"Ja","Nee")</f>
        <v>Ja</v>
      </c>
      <c r="G2" s="2">
        <v>3</v>
      </c>
      <c r="H2" s="2"/>
      <c r="K2" s="2">
        <v>0</v>
      </c>
      <c r="L2" s="6" t="e">
        <f>E2/K2</f>
        <v>#DIV/0!</v>
      </c>
      <c r="M2" s="3" t="s">
        <v>319</v>
      </c>
      <c r="N2" s="3" t="s">
        <v>320</v>
      </c>
      <c r="O2" s="20" t="s">
        <v>321</v>
      </c>
      <c r="P2" s="2"/>
    </row>
    <row r="3" spans="1:16" ht="60" x14ac:dyDescent="0.25">
      <c r="A3" s="2">
        <v>43</v>
      </c>
      <c r="B3" s="2" t="s">
        <v>228</v>
      </c>
      <c r="C3" s="4">
        <v>44236</v>
      </c>
      <c r="D3" s="4">
        <v>44271</v>
      </c>
      <c r="E3" s="2">
        <f>_xlfn.DAYS(D3,C3)</f>
        <v>35</v>
      </c>
      <c r="F3" s="5" t="str">
        <f>IF(E3&lt;=56,"Ja","Nee")</f>
        <v>Ja</v>
      </c>
      <c r="G3" s="2">
        <v>3</v>
      </c>
      <c r="H3" s="2"/>
      <c r="I3" s="3"/>
      <c r="J3" s="3"/>
      <c r="K3" s="2">
        <v>0</v>
      </c>
      <c r="L3" s="6" t="e">
        <f>E3/K3</f>
        <v>#DIV/0!</v>
      </c>
      <c r="M3" s="3" t="s">
        <v>229</v>
      </c>
      <c r="N3" s="3" t="s">
        <v>230</v>
      </c>
      <c r="O3" t="s">
        <v>231</v>
      </c>
      <c r="P3" s="2"/>
    </row>
    <row r="4" spans="1:16" ht="60" x14ac:dyDescent="0.25">
      <c r="A4" s="2">
        <v>32</v>
      </c>
      <c r="B4" s="3" t="s">
        <v>177</v>
      </c>
      <c r="C4" s="4">
        <v>44225</v>
      </c>
      <c r="D4" s="8">
        <v>44294</v>
      </c>
      <c r="E4" s="2">
        <f>_xlfn.DAYS(D4,C4)</f>
        <v>69</v>
      </c>
      <c r="F4" s="5" t="str">
        <f>IF(E4&lt;=56,"Ja","Nee")</f>
        <v>Nee</v>
      </c>
      <c r="G4" s="7">
        <v>3</v>
      </c>
      <c r="H4" s="9"/>
      <c r="J4" s="9"/>
      <c r="K4" s="7">
        <v>0</v>
      </c>
      <c r="L4" s="6" t="e">
        <f>E4/K4</f>
        <v>#DIV/0!</v>
      </c>
      <c r="M4" s="9" t="s">
        <v>178</v>
      </c>
      <c r="N4" s="9" t="s">
        <v>179</v>
      </c>
      <c r="O4" s="7" t="s">
        <v>180</v>
      </c>
      <c r="P4" s="2"/>
    </row>
    <row r="5" spans="1:16" ht="55.15" customHeight="1" x14ac:dyDescent="0.25">
      <c r="A5" s="2">
        <v>55</v>
      </c>
      <c r="B5" s="3" t="s">
        <v>292</v>
      </c>
      <c r="C5" s="4">
        <v>44188</v>
      </c>
      <c r="D5" s="4">
        <v>44215</v>
      </c>
      <c r="E5" s="2">
        <f>_xlfn.DAYS(D5,C5)</f>
        <v>27</v>
      </c>
      <c r="F5" s="5" t="str">
        <f>IF(E5&lt;=56,"Ja","Nee")</f>
        <v>Ja</v>
      </c>
      <c r="G5" s="2">
        <v>4</v>
      </c>
      <c r="H5" s="3" t="s">
        <v>293</v>
      </c>
      <c r="J5" s="14"/>
      <c r="K5" s="2">
        <v>2</v>
      </c>
      <c r="L5" s="6">
        <f>E5/K5</f>
        <v>13.5</v>
      </c>
      <c r="M5" s="3" t="s">
        <v>294</v>
      </c>
      <c r="N5" s="3" t="s">
        <v>295</v>
      </c>
      <c r="O5" s="20" t="s">
        <v>296</v>
      </c>
      <c r="P5" s="2"/>
    </row>
    <row r="6" spans="1:16" ht="90" x14ac:dyDescent="0.25">
      <c r="A6" s="2">
        <v>41</v>
      </c>
      <c r="B6" s="2" t="s">
        <v>219</v>
      </c>
      <c r="C6" s="4">
        <v>44235</v>
      </c>
      <c r="D6" s="4">
        <v>44279</v>
      </c>
      <c r="E6" s="2">
        <f>_xlfn.DAYS(D6,C6)</f>
        <v>44</v>
      </c>
      <c r="F6" s="5" t="str">
        <f>IF(E6&lt;=56,"Ja","Nee")</f>
        <v>Ja</v>
      </c>
      <c r="G6" s="2">
        <v>4</v>
      </c>
      <c r="H6" s="2"/>
      <c r="I6" s="2"/>
      <c r="J6" s="2"/>
      <c r="K6" s="2">
        <v>0</v>
      </c>
      <c r="L6" s="6" t="e">
        <f>E6/K6</f>
        <v>#DIV/0!</v>
      </c>
      <c r="M6" s="3" t="s">
        <v>220</v>
      </c>
      <c r="N6" s="3" t="s">
        <v>221</v>
      </c>
      <c r="O6" t="s">
        <v>222</v>
      </c>
      <c r="P6" s="2"/>
    </row>
    <row r="7" spans="1:16" ht="60" x14ac:dyDescent="0.25">
      <c r="A7" s="2">
        <v>39</v>
      </c>
      <c r="B7" s="2" t="s">
        <v>211</v>
      </c>
      <c r="C7" s="4">
        <v>44035</v>
      </c>
      <c r="D7" s="4">
        <v>44285</v>
      </c>
      <c r="E7" s="2">
        <f>_xlfn.DAYS(D7,C7)</f>
        <v>250</v>
      </c>
      <c r="F7" s="5" t="str">
        <f>IF(E7&lt;=56,"Ja","Nee")</f>
        <v>Nee</v>
      </c>
      <c r="G7" s="2">
        <v>4</v>
      </c>
      <c r="H7" s="2" t="s">
        <v>212</v>
      </c>
      <c r="I7" s="2"/>
      <c r="J7" s="3"/>
      <c r="K7" s="2">
        <v>1</v>
      </c>
      <c r="L7" s="6">
        <f>E7/K7</f>
        <v>250</v>
      </c>
      <c r="M7" s="3" t="s">
        <v>213</v>
      </c>
      <c r="N7" s="2"/>
      <c r="O7" s="2" t="s">
        <v>214</v>
      </c>
      <c r="P7" s="2"/>
    </row>
    <row r="8" spans="1:16" ht="45" x14ac:dyDescent="0.25">
      <c r="A8" s="2">
        <v>69</v>
      </c>
      <c r="B8" s="2" t="s">
        <v>361</v>
      </c>
      <c r="C8" s="4">
        <v>44060</v>
      </c>
      <c r="D8" s="4">
        <v>44112</v>
      </c>
      <c r="E8" s="2">
        <f>_xlfn.DAYS(D8,C8)</f>
        <v>52</v>
      </c>
      <c r="F8" s="5" t="str">
        <f>IF(E8&lt;=56,"Ja","Nee")</f>
        <v>Ja</v>
      </c>
      <c r="G8" s="2">
        <v>5</v>
      </c>
      <c r="H8" s="2"/>
      <c r="K8" s="2">
        <v>1</v>
      </c>
      <c r="L8" s="6">
        <f>E8/K8</f>
        <v>52</v>
      </c>
      <c r="M8" s="3" t="s">
        <v>362</v>
      </c>
      <c r="N8" s="3" t="s">
        <v>363</v>
      </c>
      <c r="O8" s="20" t="s">
        <v>364</v>
      </c>
      <c r="P8" s="2"/>
    </row>
    <row r="9" spans="1:16" ht="30" x14ac:dyDescent="0.25">
      <c r="A9" s="2">
        <v>64</v>
      </c>
      <c r="B9" s="3" t="s">
        <v>339</v>
      </c>
      <c r="C9" s="4">
        <v>44070</v>
      </c>
      <c r="D9" s="8">
        <v>44124</v>
      </c>
      <c r="E9" s="2">
        <f>_xlfn.DAYS(D9,C9)</f>
        <v>54</v>
      </c>
      <c r="F9" s="5" t="str">
        <f>IF(E9&lt;=56,"Ja","Nee")</f>
        <v>Ja</v>
      </c>
      <c r="G9" s="2">
        <v>5</v>
      </c>
      <c r="H9" s="2"/>
      <c r="K9" s="2">
        <v>0</v>
      </c>
      <c r="L9" s="6" t="e">
        <f>E9/K9</f>
        <v>#DIV/0!</v>
      </c>
      <c r="M9" s="3"/>
      <c r="N9" s="3" t="s">
        <v>320</v>
      </c>
      <c r="O9" s="20" t="s">
        <v>340</v>
      </c>
      <c r="P9" s="2"/>
    </row>
    <row r="10" spans="1:16" ht="105" x14ac:dyDescent="0.25">
      <c r="A10" s="2">
        <v>26</v>
      </c>
      <c r="B10" s="3" t="s">
        <v>148</v>
      </c>
      <c r="C10" s="4">
        <v>44260</v>
      </c>
      <c r="D10" s="8">
        <v>44308</v>
      </c>
      <c r="E10" s="2">
        <f>_xlfn.DAYS(D10,C10)</f>
        <v>48</v>
      </c>
      <c r="F10" s="5" t="str">
        <f>IF(E10&lt;=56,"Ja","Nee")</f>
        <v>Ja</v>
      </c>
      <c r="G10" s="7">
        <v>6</v>
      </c>
      <c r="H10" s="7"/>
      <c r="I10" s="9">
        <v>3</v>
      </c>
      <c r="J10" s="9" t="s">
        <v>149</v>
      </c>
      <c r="K10" s="9">
        <v>7</v>
      </c>
      <c r="L10" s="6">
        <f>E10/K10</f>
        <v>6.8571428571428568</v>
      </c>
      <c r="M10" s="9" t="s">
        <v>150</v>
      </c>
      <c r="N10" s="9"/>
      <c r="O10" s="7" t="s">
        <v>151</v>
      </c>
      <c r="P10" s="2"/>
    </row>
    <row r="11" spans="1:16" ht="45" x14ac:dyDescent="0.25">
      <c r="A11" s="2">
        <v>21</v>
      </c>
      <c r="B11" s="2" t="s">
        <v>125</v>
      </c>
      <c r="C11" s="4">
        <v>44173</v>
      </c>
      <c r="D11" s="4">
        <v>44316</v>
      </c>
      <c r="E11" s="2">
        <f>_xlfn.DAYS(D11,C11)</f>
        <v>143</v>
      </c>
      <c r="F11" s="5" t="str">
        <f>IF(E11&lt;=56,"Ja","Nee")</f>
        <v>Nee</v>
      </c>
      <c r="G11" s="2">
        <v>6</v>
      </c>
      <c r="H11" s="3" t="s">
        <v>126</v>
      </c>
      <c r="I11" s="3"/>
      <c r="J11" s="3"/>
      <c r="K11" s="2">
        <v>1</v>
      </c>
      <c r="L11" s="6">
        <f>E11/K11</f>
        <v>143</v>
      </c>
      <c r="M11" s="3" t="s">
        <v>127</v>
      </c>
      <c r="N11" s="3" t="s">
        <v>128</v>
      </c>
      <c r="O11" s="11" t="s">
        <v>129</v>
      </c>
      <c r="P11" s="2"/>
    </row>
    <row r="12" spans="1:16" ht="60" x14ac:dyDescent="0.25">
      <c r="A12" s="2">
        <v>14</v>
      </c>
      <c r="B12" s="2" t="s">
        <v>86</v>
      </c>
      <c r="C12" s="4">
        <v>44280</v>
      </c>
      <c r="D12" s="8">
        <v>44344</v>
      </c>
      <c r="E12" s="2">
        <f>_xlfn.DAYS(D12,C12)</f>
        <v>64</v>
      </c>
      <c r="F12" s="5" t="str">
        <f>IF(E12&lt;=56,"Ja","Nee")</f>
        <v>Nee</v>
      </c>
      <c r="G12" s="7">
        <v>7</v>
      </c>
      <c r="H12" s="2"/>
      <c r="K12" s="7">
        <v>0</v>
      </c>
      <c r="L12" s="6" t="e">
        <f>E12/K12</f>
        <v>#DIV/0!</v>
      </c>
      <c r="M12" s="9" t="s">
        <v>87</v>
      </c>
      <c r="N12" s="9" t="s">
        <v>88</v>
      </c>
      <c r="O12" s="7" t="s">
        <v>89</v>
      </c>
      <c r="P12" s="2"/>
    </row>
    <row r="13" spans="1:16" ht="60" x14ac:dyDescent="0.25">
      <c r="A13" s="2">
        <v>40</v>
      </c>
      <c r="B13" s="2" t="s">
        <v>215</v>
      </c>
      <c r="C13" s="4">
        <v>44189</v>
      </c>
      <c r="D13" s="8">
        <v>44280</v>
      </c>
      <c r="E13" s="2">
        <f>_xlfn.DAYS(D13,C13)</f>
        <v>91</v>
      </c>
      <c r="F13" s="5" t="str">
        <f>IF(E13&lt;=56,"Ja","Nee")</f>
        <v>Nee</v>
      </c>
      <c r="G13" s="7">
        <v>7</v>
      </c>
      <c r="H13" s="7" t="s">
        <v>216</v>
      </c>
      <c r="I13" s="9"/>
      <c r="J13" s="9"/>
      <c r="K13" s="7">
        <v>1</v>
      </c>
      <c r="L13" s="6">
        <f>E13/K13</f>
        <v>91</v>
      </c>
      <c r="M13" s="9" t="s">
        <v>217</v>
      </c>
      <c r="N13" s="7"/>
      <c r="O13" s="7" t="s">
        <v>218</v>
      </c>
      <c r="P13" s="2"/>
    </row>
    <row r="14" spans="1:16" ht="30" x14ac:dyDescent="0.25">
      <c r="A14" s="2">
        <v>23</v>
      </c>
      <c r="B14" s="2" t="s">
        <v>135</v>
      </c>
      <c r="C14" s="4">
        <v>44217</v>
      </c>
      <c r="D14" s="4">
        <v>44312</v>
      </c>
      <c r="E14" s="2">
        <f>_xlfn.DAYS(D14,C14)</f>
        <v>95</v>
      </c>
      <c r="F14" s="5" t="str">
        <f>IF(E14&lt;=56,"Ja","Nee")</f>
        <v>Nee</v>
      </c>
      <c r="G14" s="2">
        <v>9</v>
      </c>
      <c r="H14" s="2"/>
      <c r="I14" s="2" t="s">
        <v>103</v>
      </c>
      <c r="J14" s="3"/>
      <c r="K14" s="2">
        <v>1</v>
      </c>
      <c r="L14" s="6">
        <f>E14/K14</f>
        <v>95</v>
      </c>
      <c r="M14" s="3" t="s">
        <v>136</v>
      </c>
      <c r="N14" s="2" t="s">
        <v>137</v>
      </c>
      <c r="O14" s="2" t="s">
        <v>138</v>
      </c>
      <c r="P14" s="2"/>
    </row>
    <row r="15" spans="1:16" ht="75" x14ac:dyDescent="0.25">
      <c r="A15" s="2">
        <v>67</v>
      </c>
      <c r="B15" s="2" t="s">
        <v>351</v>
      </c>
      <c r="C15" s="4">
        <v>44032</v>
      </c>
      <c r="D15" s="4">
        <v>44120</v>
      </c>
      <c r="E15" s="2">
        <f>_xlfn.DAYS(D15,C15)</f>
        <v>88</v>
      </c>
      <c r="F15" s="5" t="str">
        <f>IF(E15&lt;=56,"Ja","Nee")</f>
        <v>Nee</v>
      </c>
      <c r="G15" s="2">
        <v>12</v>
      </c>
      <c r="H15" s="2"/>
      <c r="I15" s="14" t="s">
        <v>352</v>
      </c>
      <c r="J15" s="14" t="s">
        <v>353</v>
      </c>
      <c r="K15" s="2">
        <v>5</v>
      </c>
      <c r="L15" s="6">
        <f>E15/K15</f>
        <v>17.600000000000001</v>
      </c>
      <c r="M15" s="3" t="s">
        <v>354</v>
      </c>
      <c r="N15" s="2"/>
      <c r="O15" s="20" t="s">
        <v>355</v>
      </c>
      <c r="P15" s="2"/>
    </row>
    <row r="16" spans="1:16" ht="45" x14ac:dyDescent="0.25">
      <c r="A16" s="2">
        <v>30</v>
      </c>
      <c r="B16" s="3" t="s">
        <v>168</v>
      </c>
      <c r="C16" s="4">
        <v>44223</v>
      </c>
      <c r="D16" s="8">
        <v>44302</v>
      </c>
      <c r="E16" s="2">
        <f>_xlfn.DAYS(D16,C16)</f>
        <v>79</v>
      </c>
      <c r="F16" s="5" t="str">
        <f>IF(E16&lt;=56,"Ja","Nee")</f>
        <v>Nee</v>
      </c>
      <c r="G16" s="7">
        <v>13</v>
      </c>
      <c r="H16" s="7"/>
      <c r="I16" s="9" t="s">
        <v>169</v>
      </c>
      <c r="J16" s="9"/>
      <c r="K16" s="7">
        <v>3</v>
      </c>
      <c r="L16" s="6">
        <f>E16/K16</f>
        <v>26.333333333333332</v>
      </c>
      <c r="M16" s="9" t="s">
        <v>170</v>
      </c>
      <c r="N16" s="9"/>
      <c r="O16" s="7" t="s">
        <v>171</v>
      </c>
      <c r="P16" s="2"/>
    </row>
    <row r="17" spans="1:16" ht="105" x14ac:dyDescent="0.25">
      <c r="A17" s="2">
        <v>72</v>
      </c>
      <c r="B17" s="2" t="s">
        <v>374</v>
      </c>
      <c r="C17" s="4">
        <v>44021</v>
      </c>
      <c r="D17" s="8">
        <v>44110</v>
      </c>
      <c r="E17" s="2">
        <f>_xlfn.DAYS(D17,C17)</f>
        <v>89</v>
      </c>
      <c r="F17" s="5" t="str">
        <f>IF(E17&lt;=56,"Ja","Nee")</f>
        <v>Nee</v>
      </c>
      <c r="G17" s="2">
        <v>15</v>
      </c>
      <c r="H17" s="2"/>
      <c r="I17" t="s">
        <v>375</v>
      </c>
      <c r="J17" s="14" t="s">
        <v>376</v>
      </c>
      <c r="K17" s="2">
        <v>6</v>
      </c>
      <c r="L17" s="6">
        <f>E17/K17</f>
        <v>14.833333333333334</v>
      </c>
      <c r="M17" s="3" t="s">
        <v>377</v>
      </c>
      <c r="N17" s="2"/>
      <c r="O17" s="20" t="s">
        <v>378</v>
      </c>
      <c r="P17" s="2"/>
    </row>
    <row r="18" spans="1:16" ht="45" x14ac:dyDescent="0.25">
      <c r="A18" s="2">
        <v>33</v>
      </c>
      <c r="B18" s="3" t="s">
        <v>181</v>
      </c>
      <c r="C18" s="4">
        <v>44176</v>
      </c>
      <c r="D18" s="4">
        <v>44293</v>
      </c>
      <c r="E18" s="2">
        <f>_xlfn.DAYS(D18,C18)</f>
        <v>117</v>
      </c>
      <c r="F18" s="5" t="str">
        <f>IF(E18&lt;=56,"Ja","Nee")</f>
        <v>Nee</v>
      </c>
      <c r="G18" s="2">
        <v>15</v>
      </c>
      <c r="H18" s="2"/>
      <c r="I18" s="9" t="s">
        <v>182</v>
      </c>
      <c r="J18" s="3"/>
      <c r="K18" s="2">
        <v>6</v>
      </c>
      <c r="L18" s="6">
        <f>E18/K18</f>
        <v>19.5</v>
      </c>
      <c r="M18" s="3" t="s">
        <v>183</v>
      </c>
      <c r="N18" s="2"/>
      <c r="O18" s="2" t="s">
        <v>184</v>
      </c>
      <c r="P18" s="2"/>
    </row>
    <row r="19" spans="1:16" ht="45" x14ac:dyDescent="0.25">
      <c r="A19" s="2">
        <v>7</v>
      </c>
      <c r="B19" s="3" t="s">
        <v>48</v>
      </c>
      <c r="C19" s="4">
        <v>44321</v>
      </c>
      <c r="D19" s="4">
        <v>44383</v>
      </c>
      <c r="E19" s="2">
        <f>_xlfn.DAYS(D19,C19)</f>
        <v>62</v>
      </c>
      <c r="F19" s="5" t="str">
        <f>IF(E19&lt;=56,"Ja","Nee")</f>
        <v>Nee</v>
      </c>
      <c r="G19" s="2">
        <v>17</v>
      </c>
      <c r="H19" s="2"/>
      <c r="I19" s="3" t="s">
        <v>49</v>
      </c>
      <c r="J19" s="3"/>
      <c r="K19" s="2">
        <v>3</v>
      </c>
      <c r="L19" s="6">
        <f>E19/K19</f>
        <v>20.666666666666668</v>
      </c>
      <c r="M19" s="3" t="s">
        <v>50</v>
      </c>
      <c r="N19" s="2"/>
      <c r="O19" s="2" t="s">
        <v>51</v>
      </c>
      <c r="P19" s="2"/>
    </row>
    <row r="20" spans="1:16" ht="45" x14ac:dyDescent="0.25">
      <c r="A20" s="2">
        <v>38</v>
      </c>
      <c r="B20" s="2" t="s">
        <v>206</v>
      </c>
      <c r="C20" s="4">
        <v>44145</v>
      </c>
      <c r="D20" s="8">
        <v>44285</v>
      </c>
      <c r="E20" s="2">
        <f>_xlfn.DAYS(D20,C20)</f>
        <v>140</v>
      </c>
      <c r="F20" s="5" t="str">
        <f>IF(E20&lt;=56,"Ja","Nee")</f>
        <v>Nee</v>
      </c>
      <c r="G20" s="7">
        <v>18</v>
      </c>
      <c r="H20" s="7"/>
      <c r="I20" s="9" t="s">
        <v>207</v>
      </c>
      <c r="J20" s="9"/>
      <c r="K20" s="7">
        <v>5</v>
      </c>
      <c r="L20" s="6">
        <f>E20/K20</f>
        <v>28</v>
      </c>
      <c r="M20" s="9" t="s">
        <v>208</v>
      </c>
      <c r="N20" s="9" t="s">
        <v>209</v>
      </c>
      <c r="O20" t="s">
        <v>210</v>
      </c>
      <c r="P20" s="2"/>
    </row>
    <row r="21" spans="1:16" ht="45" x14ac:dyDescent="0.25">
      <c r="A21" s="2">
        <v>59</v>
      </c>
      <c r="B21" s="2" t="s">
        <v>314</v>
      </c>
      <c r="C21" s="4">
        <v>44096</v>
      </c>
      <c r="D21" s="4">
        <v>44165</v>
      </c>
      <c r="E21" s="2">
        <f>_xlfn.DAYS(D21,C21)</f>
        <v>69</v>
      </c>
      <c r="F21" s="5" t="str">
        <f>IF(E21&lt;=56,"Ja","Nee")</f>
        <v>Nee</v>
      </c>
      <c r="G21" s="2">
        <v>21</v>
      </c>
      <c r="H21" s="2"/>
      <c r="I21" t="s">
        <v>315</v>
      </c>
      <c r="K21" s="2">
        <v>2</v>
      </c>
      <c r="L21" s="6">
        <f>E21/K21</f>
        <v>34.5</v>
      </c>
      <c r="M21" s="3" t="s">
        <v>316</v>
      </c>
      <c r="N21" s="2"/>
      <c r="O21" s="20" t="s">
        <v>317</v>
      </c>
      <c r="P21" s="2"/>
    </row>
    <row r="22" spans="1:16" ht="45" x14ac:dyDescent="0.25">
      <c r="A22" s="2">
        <v>50</v>
      </c>
      <c r="B22" s="2" t="s">
        <v>265</v>
      </c>
      <c r="C22" s="4">
        <v>44120</v>
      </c>
      <c r="D22" s="8">
        <v>44228</v>
      </c>
      <c r="E22" s="2">
        <f>_xlfn.DAYS(D22,C22)</f>
        <v>108</v>
      </c>
      <c r="F22" s="5" t="str">
        <f>IF(E22&lt;=56,"Ja","Nee")</f>
        <v>Nee</v>
      </c>
      <c r="G22" s="2">
        <v>21</v>
      </c>
      <c r="H22" s="2"/>
      <c r="I22" s="14" t="s">
        <v>266</v>
      </c>
      <c r="K22" s="2">
        <v>10</v>
      </c>
      <c r="L22" s="6">
        <f>E22/K22</f>
        <v>10.8</v>
      </c>
      <c r="M22" s="3" t="s">
        <v>267</v>
      </c>
      <c r="N22" s="3" t="s">
        <v>268</v>
      </c>
      <c r="O22" t="s">
        <v>269</v>
      </c>
      <c r="P22" s="2"/>
    </row>
    <row r="23" spans="1:16" ht="75" x14ac:dyDescent="0.25">
      <c r="A23" s="2">
        <v>48</v>
      </c>
      <c r="B23" s="2" t="s">
        <v>181</v>
      </c>
      <c r="C23" s="4">
        <v>44105</v>
      </c>
      <c r="D23" s="8">
        <v>44253</v>
      </c>
      <c r="E23" s="2">
        <f>_xlfn.DAYS(D23,C23)</f>
        <v>148</v>
      </c>
      <c r="F23" s="5" t="str">
        <f>IF(E23&lt;=56,"Ja","Nee")</f>
        <v>Nee</v>
      </c>
      <c r="G23" s="2">
        <v>22</v>
      </c>
      <c r="H23" s="2"/>
      <c r="I23" s="14" t="s">
        <v>254</v>
      </c>
      <c r="K23" s="2">
        <v>5</v>
      </c>
      <c r="L23" s="6">
        <f>E23/K23</f>
        <v>29.6</v>
      </c>
      <c r="M23" s="3" t="s">
        <v>255</v>
      </c>
      <c r="N23" s="3" t="s">
        <v>256</v>
      </c>
      <c r="O23" t="s">
        <v>257</v>
      </c>
      <c r="P23" s="2"/>
    </row>
    <row r="24" spans="1:16" ht="60" x14ac:dyDescent="0.25">
      <c r="A24" s="2">
        <v>53</v>
      </c>
      <c r="B24" s="3" t="s">
        <v>281</v>
      </c>
      <c r="C24" s="4">
        <v>44159</v>
      </c>
      <c r="D24" s="4">
        <v>44221</v>
      </c>
      <c r="E24" s="2">
        <f>_xlfn.DAYS(D24,C24)</f>
        <v>62</v>
      </c>
      <c r="F24" s="5" t="str">
        <f>IF(E24&lt;=56,"Ja","Nee")</f>
        <v>Nee</v>
      </c>
      <c r="G24" s="2">
        <v>25</v>
      </c>
      <c r="H24" s="2"/>
      <c r="I24" t="s">
        <v>282</v>
      </c>
      <c r="K24" s="2">
        <v>3</v>
      </c>
      <c r="L24" s="6">
        <f>E24/K24</f>
        <v>20.666666666666668</v>
      </c>
      <c r="M24" s="3" t="s">
        <v>283</v>
      </c>
      <c r="N24" s="2"/>
      <c r="O24" t="s">
        <v>284</v>
      </c>
      <c r="P24" s="2"/>
    </row>
    <row r="25" spans="1:16" ht="75" x14ac:dyDescent="0.25">
      <c r="A25" s="2">
        <v>28</v>
      </c>
      <c r="B25" s="2" t="s">
        <v>157</v>
      </c>
      <c r="C25" s="4">
        <v>44250</v>
      </c>
      <c r="D25" s="8">
        <v>44302</v>
      </c>
      <c r="E25" s="2">
        <f>_xlfn.DAYS(D25,C25)</f>
        <v>52</v>
      </c>
      <c r="F25" s="5" t="str">
        <f>IF(E25&lt;=56,"Ja","Nee")</f>
        <v>Ja</v>
      </c>
      <c r="G25" s="7">
        <v>26</v>
      </c>
      <c r="H25" s="7"/>
      <c r="I25" s="9" t="s">
        <v>158</v>
      </c>
      <c r="J25" s="9" t="s">
        <v>159</v>
      </c>
      <c r="K25" s="7">
        <v>3</v>
      </c>
      <c r="L25" s="6">
        <f>E25/K25</f>
        <v>17.333333333333332</v>
      </c>
      <c r="M25" s="9" t="s">
        <v>160</v>
      </c>
      <c r="N25" s="9" t="s">
        <v>161</v>
      </c>
      <c r="O25" s="7" t="s">
        <v>162</v>
      </c>
      <c r="P25" s="2"/>
    </row>
    <row r="26" spans="1:16" ht="60" x14ac:dyDescent="0.25">
      <c r="A26" s="2">
        <v>4</v>
      </c>
      <c r="B26" s="3" t="s">
        <v>33</v>
      </c>
      <c r="C26" s="4">
        <v>44326</v>
      </c>
      <c r="D26" s="8">
        <v>44391</v>
      </c>
      <c r="E26" s="2">
        <f>_xlfn.DAYS(D26,C26)</f>
        <v>65</v>
      </c>
      <c r="F26" s="5" t="str">
        <f>IF(E26&lt;=56,"Ja","Nee")</f>
        <v>Nee</v>
      </c>
      <c r="G26" s="7">
        <v>27</v>
      </c>
      <c r="H26" s="9"/>
      <c r="I26" s="9" t="s">
        <v>34</v>
      </c>
      <c r="J26" s="9"/>
      <c r="K26" s="7">
        <v>7</v>
      </c>
      <c r="L26" s="6">
        <f>E26/K26</f>
        <v>9.2857142857142865</v>
      </c>
      <c r="M26" s="9" t="s">
        <v>35</v>
      </c>
      <c r="N26" s="7"/>
      <c r="O26" s="7" t="s">
        <v>36</v>
      </c>
      <c r="P26" s="2"/>
    </row>
    <row r="27" spans="1:16" ht="150" x14ac:dyDescent="0.25">
      <c r="A27" s="2">
        <v>15</v>
      </c>
      <c r="B27" s="2" t="s">
        <v>90</v>
      </c>
      <c r="C27" s="4">
        <v>44277</v>
      </c>
      <c r="D27" s="4">
        <v>44344</v>
      </c>
      <c r="E27" s="2">
        <f>_xlfn.DAYS(D27,C27)</f>
        <v>67</v>
      </c>
      <c r="F27" s="5" t="str">
        <f>IF(E27&lt;=56,"Ja","Nee")</f>
        <v>Nee</v>
      </c>
      <c r="G27" s="2">
        <v>27</v>
      </c>
      <c r="H27" s="9" t="s">
        <v>91</v>
      </c>
      <c r="I27" s="9" t="s">
        <v>92</v>
      </c>
      <c r="J27" s="9" t="s">
        <v>93</v>
      </c>
      <c r="K27" s="2">
        <v>15</v>
      </c>
      <c r="L27" s="6">
        <f>E27/K27</f>
        <v>4.4666666666666668</v>
      </c>
      <c r="M27" s="3" t="s">
        <v>94</v>
      </c>
      <c r="N27" s="3" t="s">
        <v>95</v>
      </c>
      <c r="O27" s="2" t="s">
        <v>96</v>
      </c>
      <c r="P27" s="2"/>
    </row>
    <row r="28" spans="1:16" ht="75" x14ac:dyDescent="0.25">
      <c r="A28" s="2">
        <v>3</v>
      </c>
      <c r="B28" s="3" t="s">
        <v>27</v>
      </c>
      <c r="C28" s="4">
        <v>44312</v>
      </c>
      <c r="D28" s="4">
        <v>44391</v>
      </c>
      <c r="E28" s="2">
        <f>_xlfn.DAYS(D28,C28)</f>
        <v>79</v>
      </c>
      <c r="F28" s="5" t="str">
        <f>IF(E28&lt;=56,"Ja","Nee")</f>
        <v>Nee</v>
      </c>
      <c r="G28" s="2">
        <v>27</v>
      </c>
      <c r="H28" s="2" t="s">
        <v>28</v>
      </c>
      <c r="I28" s="3" t="s">
        <v>29</v>
      </c>
      <c r="J28" s="3" t="s">
        <v>30</v>
      </c>
      <c r="K28" s="2">
        <v>14</v>
      </c>
      <c r="L28" s="6">
        <f>E28/K28</f>
        <v>5.6428571428571432</v>
      </c>
      <c r="M28" s="3" t="s">
        <v>31</v>
      </c>
      <c r="N28" s="3"/>
      <c r="O28" s="2" t="s">
        <v>32</v>
      </c>
      <c r="P28" s="2"/>
    </row>
    <row r="29" spans="1:16" ht="60" x14ac:dyDescent="0.25">
      <c r="A29" s="2">
        <v>35</v>
      </c>
      <c r="B29" s="2" t="s">
        <v>191</v>
      </c>
      <c r="C29" s="4">
        <v>44187</v>
      </c>
      <c r="D29" s="4">
        <v>44293</v>
      </c>
      <c r="E29" s="2">
        <f>_xlfn.DAYS(D29,C29)</f>
        <v>106</v>
      </c>
      <c r="F29" s="5" t="str">
        <f>IF(E29&lt;=56,"Ja","Nee")</f>
        <v>Nee</v>
      </c>
      <c r="G29" s="2">
        <v>27</v>
      </c>
      <c r="H29" s="2"/>
      <c r="I29" s="3" t="s">
        <v>192</v>
      </c>
      <c r="J29" s="2"/>
      <c r="K29" s="2">
        <v>5</v>
      </c>
      <c r="L29" s="6">
        <f>E29/K29</f>
        <v>21.2</v>
      </c>
      <c r="M29" s="3" t="s">
        <v>193</v>
      </c>
      <c r="N29" s="3" t="s">
        <v>194</v>
      </c>
      <c r="O29" s="2" t="s">
        <v>195</v>
      </c>
      <c r="P29" s="2"/>
    </row>
    <row r="30" spans="1:16" ht="45" x14ac:dyDescent="0.25">
      <c r="A30" s="2">
        <v>42</v>
      </c>
      <c r="B30" s="2" t="s">
        <v>223</v>
      </c>
      <c r="C30" s="4">
        <v>44169</v>
      </c>
      <c r="D30" s="8">
        <v>44277</v>
      </c>
      <c r="E30" s="2">
        <f>_xlfn.DAYS(D30,C30)</f>
        <v>108</v>
      </c>
      <c r="F30" s="5" t="str">
        <f>IF(E30&lt;=56,"Ja","Nee")</f>
        <v>Nee</v>
      </c>
      <c r="G30" s="7">
        <v>27</v>
      </c>
      <c r="H30" s="7"/>
      <c r="I30" s="9" t="s">
        <v>224</v>
      </c>
      <c r="J30" s="9" t="s">
        <v>225</v>
      </c>
      <c r="K30" s="7">
        <v>6</v>
      </c>
      <c r="L30" s="6">
        <f>E30/K30</f>
        <v>18</v>
      </c>
      <c r="M30" s="9" t="s">
        <v>226</v>
      </c>
      <c r="N30" s="7"/>
      <c r="O30" s="7" t="s">
        <v>227</v>
      </c>
      <c r="P30" s="2"/>
    </row>
    <row r="31" spans="1:16" ht="45" x14ac:dyDescent="0.25">
      <c r="A31" s="2">
        <v>29</v>
      </c>
      <c r="B31" s="2" t="s">
        <v>163</v>
      </c>
      <c r="C31" s="4">
        <v>44154</v>
      </c>
      <c r="D31" s="4">
        <v>44302</v>
      </c>
      <c r="E31" s="2">
        <f>_xlfn.DAYS(D31,C31)</f>
        <v>148</v>
      </c>
      <c r="F31" s="5" t="str">
        <f>IF(E31&lt;=56,"Ja","Nee")</f>
        <v>Nee</v>
      </c>
      <c r="G31" s="2">
        <v>28</v>
      </c>
      <c r="H31" s="3" t="s">
        <v>164</v>
      </c>
      <c r="I31" s="19" t="s">
        <v>165</v>
      </c>
      <c r="K31" s="2">
        <v>11</v>
      </c>
      <c r="L31" s="6">
        <f>E31/K31</f>
        <v>13.454545454545455</v>
      </c>
      <c r="M31" s="3" t="s">
        <v>166</v>
      </c>
      <c r="N31" s="2"/>
      <c r="O31" s="2" t="s">
        <v>167</v>
      </c>
      <c r="P31" s="2"/>
    </row>
    <row r="32" spans="1:16" x14ac:dyDescent="0.25">
      <c r="A32" s="2">
        <v>76</v>
      </c>
      <c r="B32" s="22" t="s">
        <v>395</v>
      </c>
      <c r="C32" s="23">
        <v>44133</v>
      </c>
      <c r="D32" s="4">
        <v>44449</v>
      </c>
      <c r="E32" s="2">
        <v>317</v>
      </c>
      <c r="F32" s="24"/>
      <c r="G32" s="2">
        <v>29</v>
      </c>
      <c r="H32" s="2"/>
      <c r="I32" t="s">
        <v>396</v>
      </c>
      <c r="K32" s="2"/>
      <c r="L32" s="6"/>
      <c r="M32" s="3"/>
      <c r="N32" s="2"/>
      <c r="O32" s="2" t="s">
        <v>393</v>
      </c>
      <c r="P32" s="2"/>
    </row>
    <row r="33" spans="1:16" ht="75" x14ac:dyDescent="0.25">
      <c r="A33" s="2">
        <v>2</v>
      </c>
      <c r="B33" s="3" t="s">
        <v>22</v>
      </c>
      <c r="C33" s="4">
        <v>44328</v>
      </c>
      <c r="D33" s="8">
        <v>44399</v>
      </c>
      <c r="E33" s="2">
        <f>_xlfn.DAYS(D33,C33)</f>
        <v>71</v>
      </c>
      <c r="F33" s="5" t="str">
        <f>IF(E33&lt;=56,"Ja","Nee")</f>
        <v>Nee</v>
      </c>
      <c r="G33" s="7">
        <v>32</v>
      </c>
      <c r="H33" s="9"/>
      <c r="I33" s="10" t="s">
        <v>23</v>
      </c>
      <c r="J33" s="9"/>
      <c r="K33" s="7">
        <v>8</v>
      </c>
      <c r="L33" s="6">
        <f>E33/K33</f>
        <v>8.875</v>
      </c>
      <c r="M33" s="9" t="s">
        <v>24</v>
      </c>
      <c r="N33" s="7" t="s">
        <v>25</v>
      </c>
      <c r="O33" s="7" t="s">
        <v>26</v>
      </c>
      <c r="P33" s="2"/>
    </row>
    <row r="34" spans="1:16" ht="45" x14ac:dyDescent="0.25">
      <c r="A34" s="2">
        <v>24</v>
      </c>
      <c r="B34" s="3" t="s">
        <v>139</v>
      </c>
      <c r="C34" s="4">
        <v>44215</v>
      </c>
      <c r="D34" s="8">
        <v>44309</v>
      </c>
      <c r="E34" s="2">
        <f>_xlfn.DAYS(D34,C34)</f>
        <v>94</v>
      </c>
      <c r="F34" s="5" t="str">
        <f>IF(E34&lt;=56,"Ja","Nee")</f>
        <v>Nee</v>
      </c>
      <c r="G34" s="7">
        <v>32</v>
      </c>
      <c r="H34" s="7"/>
      <c r="I34" s="9" t="s">
        <v>140</v>
      </c>
      <c r="J34" s="9" t="s">
        <v>141</v>
      </c>
      <c r="K34" s="7">
        <v>11</v>
      </c>
      <c r="L34" s="6">
        <f>E34/K34</f>
        <v>8.545454545454545</v>
      </c>
      <c r="M34" s="9" t="s">
        <v>142</v>
      </c>
      <c r="N34" s="9"/>
      <c r="O34" s="7" t="s">
        <v>143</v>
      </c>
      <c r="P34" s="2"/>
    </row>
    <row r="35" spans="1:16" ht="90" x14ac:dyDescent="0.25">
      <c r="A35" s="2">
        <v>9</v>
      </c>
      <c r="B35" s="2" t="s">
        <v>59</v>
      </c>
      <c r="C35" s="4">
        <v>44309</v>
      </c>
      <c r="D35" s="4">
        <v>44377</v>
      </c>
      <c r="E35" s="2">
        <f>_xlfn.DAYS(D35,C35)</f>
        <v>68</v>
      </c>
      <c r="F35" s="5" t="str">
        <f>IF(E35&lt;=56,"Ja","Nee")</f>
        <v>Nee</v>
      </c>
      <c r="G35" s="2">
        <v>35</v>
      </c>
      <c r="H35" s="2"/>
      <c r="I35" s="3" t="s">
        <v>60</v>
      </c>
      <c r="J35" s="3" t="s">
        <v>61</v>
      </c>
      <c r="K35" s="2">
        <v>6</v>
      </c>
      <c r="L35" s="6">
        <f>E35/K35</f>
        <v>11.333333333333334</v>
      </c>
      <c r="M35" s="3" t="s">
        <v>62</v>
      </c>
      <c r="N35" s="2"/>
      <c r="O35" s="2" t="s">
        <v>63</v>
      </c>
      <c r="P35" s="2"/>
    </row>
    <row r="36" spans="1:16" ht="75" x14ac:dyDescent="0.25">
      <c r="A36" s="2">
        <v>74</v>
      </c>
      <c r="B36" s="2" t="s">
        <v>384</v>
      </c>
      <c r="C36" s="4">
        <v>44022</v>
      </c>
      <c r="D36" s="8">
        <v>44103</v>
      </c>
      <c r="E36" s="2">
        <f>_xlfn.DAYS(D36,C36)</f>
        <v>81</v>
      </c>
      <c r="F36" s="5" t="str">
        <f>IF(E36&lt;=56,"Ja","Nee")</f>
        <v>Nee</v>
      </c>
      <c r="G36" s="2">
        <v>40</v>
      </c>
      <c r="H36" s="2"/>
      <c r="I36" s="14" t="s">
        <v>385</v>
      </c>
      <c r="J36" s="14" t="s">
        <v>386</v>
      </c>
      <c r="K36" s="2">
        <v>18</v>
      </c>
      <c r="L36" s="6">
        <f>E36/K36</f>
        <v>4.5</v>
      </c>
      <c r="M36" s="3" t="s">
        <v>387</v>
      </c>
      <c r="N36" s="21" t="s">
        <v>388</v>
      </c>
      <c r="O36" s="20" t="s">
        <v>389</v>
      </c>
      <c r="P36" s="2"/>
    </row>
    <row r="37" spans="1:16" ht="90" x14ac:dyDescent="0.25">
      <c r="A37" s="2">
        <v>46</v>
      </c>
      <c r="B37" s="2" t="s">
        <v>242</v>
      </c>
      <c r="C37" s="4">
        <v>44123</v>
      </c>
      <c r="D37" s="8">
        <v>44264</v>
      </c>
      <c r="E37" s="2">
        <f>_xlfn.DAYS(D37,C37)</f>
        <v>141</v>
      </c>
      <c r="F37" s="5" t="str">
        <f>IF(E37&lt;=56,"Ja","Nee")</f>
        <v>Nee</v>
      </c>
      <c r="G37" s="2">
        <v>41</v>
      </c>
      <c r="H37" s="2"/>
      <c r="I37" s="9" t="s">
        <v>243</v>
      </c>
      <c r="J37" s="9" t="s">
        <v>244</v>
      </c>
      <c r="K37" s="2">
        <v>6</v>
      </c>
      <c r="L37" s="6">
        <f>E37/K37</f>
        <v>23.5</v>
      </c>
      <c r="M37" s="3" t="s">
        <v>245</v>
      </c>
      <c r="N37" s="3"/>
      <c r="O37" t="s">
        <v>246</v>
      </c>
      <c r="P37" s="2"/>
    </row>
    <row r="38" spans="1:16" ht="75" x14ac:dyDescent="0.25">
      <c r="A38" s="2">
        <v>52</v>
      </c>
      <c r="B38" s="2" t="s">
        <v>276</v>
      </c>
      <c r="C38" s="4">
        <v>44105</v>
      </c>
      <c r="D38" s="8">
        <v>44222</v>
      </c>
      <c r="E38" s="2">
        <f>_xlfn.DAYS(D38,C38)</f>
        <v>117</v>
      </c>
      <c r="F38" s="5" t="str">
        <f>IF(E38&lt;=56,"Ja","Nee")</f>
        <v>Nee</v>
      </c>
      <c r="G38" s="2">
        <v>43</v>
      </c>
      <c r="H38" s="2" t="s">
        <v>277</v>
      </c>
      <c r="I38" s="14" t="s">
        <v>278</v>
      </c>
      <c r="K38" s="2">
        <v>7</v>
      </c>
      <c r="L38" s="6">
        <f>E38/K38</f>
        <v>16.714285714285715</v>
      </c>
      <c r="M38" s="3" t="s">
        <v>279</v>
      </c>
      <c r="N38" s="2"/>
      <c r="O38" t="s">
        <v>280</v>
      </c>
      <c r="P38" s="2"/>
    </row>
    <row r="39" spans="1:16" ht="60" x14ac:dyDescent="0.25">
      <c r="A39" s="2">
        <v>34</v>
      </c>
      <c r="B39" s="3" t="s">
        <v>185</v>
      </c>
      <c r="C39" s="4">
        <v>44244</v>
      </c>
      <c r="D39" s="8">
        <v>44293</v>
      </c>
      <c r="E39" s="2">
        <f>_xlfn.DAYS(D39,C39)</f>
        <v>49</v>
      </c>
      <c r="F39" s="5" t="str">
        <f>IF(E39&lt;=56,"Ja","Nee")</f>
        <v>Ja</v>
      </c>
      <c r="G39" s="7">
        <v>53</v>
      </c>
      <c r="H39" s="9" t="s">
        <v>186</v>
      </c>
      <c r="I39" s="9" t="s">
        <v>187</v>
      </c>
      <c r="J39" s="9" t="s">
        <v>188</v>
      </c>
      <c r="K39" s="7">
        <v>22</v>
      </c>
      <c r="L39" s="6">
        <f>E39/K39</f>
        <v>2.2272727272727271</v>
      </c>
      <c r="M39" s="9" t="s">
        <v>189</v>
      </c>
      <c r="N39" s="9"/>
      <c r="O39" s="7" t="s">
        <v>190</v>
      </c>
      <c r="P39" s="2"/>
    </row>
    <row r="40" spans="1:16" ht="60" x14ac:dyDescent="0.25">
      <c r="A40" s="2">
        <v>12</v>
      </c>
      <c r="B40" s="2" t="s">
        <v>76</v>
      </c>
      <c r="C40" s="4">
        <v>43412</v>
      </c>
      <c r="D40" s="8">
        <v>44361</v>
      </c>
      <c r="E40" s="2">
        <f>_xlfn.DAYS(D40,C40)</f>
        <v>949</v>
      </c>
      <c r="F40" s="5" t="str">
        <f>IF(E40&lt;=56,"Ja","Nee")</f>
        <v>Nee</v>
      </c>
      <c r="G40" s="7">
        <v>56</v>
      </c>
      <c r="H40" s="9"/>
      <c r="I40" s="9" t="s">
        <v>77</v>
      </c>
      <c r="K40" s="7">
        <v>9</v>
      </c>
      <c r="L40" s="6">
        <f>E40/K40</f>
        <v>105.44444444444444</v>
      </c>
      <c r="M40" s="9" t="s">
        <v>78</v>
      </c>
      <c r="N40" s="9" t="s">
        <v>79</v>
      </c>
      <c r="O40" s="7" t="s">
        <v>80</v>
      </c>
      <c r="P40" s="2"/>
    </row>
    <row r="41" spans="1:16" ht="45" x14ac:dyDescent="0.25">
      <c r="A41" s="2">
        <v>31</v>
      </c>
      <c r="B41" s="3" t="s">
        <v>172</v>
      </c>
      <c r="C41" s="4">
        <v>44162</v>
      </c>
      <c r="D41" s="4">
        <v>44302</v>
      </c>
      <c r="E41" s="2">
        <f>_xlfn.DAYS(D41,C41)</f>
        <v>140</v>
      </c>
      <c r="F41" s="5" t="str">
        <f>IF(E41&lt;=56,"Ja","Nee")</f>
        <v>Nee</v>
      </c>
      <c r="G41" s="2">
        <v>58</v>
      </c>
      <c r="H41" s="3" t="s">
        <v>173</v>
      </c>
      <c r="I41" s="3" t="s">
        <v>174</v>
      </c>
      <c r="J41" s="3"/>
      <c r="K41" s="2">
        <v>6</v>
      </c>
      <c r="L41" s="6">
        <f>E41/K41</f>
        <v>23.333333333333332</v>
      </c>
      <c r="M41" s="3" t="s">
        <v>175</v>
      </c>
      <c r="N41" s="3"/>
      <c r="O41" s="2" t="s">
        <v>176</v>
      </c>
      <c r="P41" s="2"/>
    </row>
    <row r="42" spans="1:16" ht="105" x14ac:dyDescent="0.25">
      <c r="A42" s="2">
        <v>73</v>
      </c>
      <c r="B42" s="2" t="s">
        <v>379</v>
      </c>
      <c r="C42" s="4">
        <v>44022</v>
      </c>
      <c r="D42" s="4">
        <v>44109</v>
      </c>
      <c r="E42" s="2">
        <f>_xlfn.DAYS(D42,C42)</f>
        <v>87</v>
      </c>
      <c r="F42" s="5" t="str">
        <f>IF(E42&lt;=56,"Ja","Nee")</f>
        <v>Nee</v>
      </c>
      <c r="G42" s="2">
        <v>63</v>
      </c>
      <c r="H42" s="2"/>
      <c r="I42" s="14" t="s">
        <v>380</v>
      </c>
      <c r="J42" s="21" t="s">
        <v>381</v>
      </c>
      <c r="K42" s="2">
        <v>50</v>
      </c>
      <c r="L42" s="6">
        <f>E42/K42</f>
        <v>1.74</v>
      </c>
      <c r="M42" s="3" t="s">
        <v>382</v>
      </c>
      <c r="N42" s="3"/>
      <c r="O42" s="20" t="s">
        <v>383</v>
      </c>
      <c r="P42" s="2"/>
    </row>
    <row r="43" spans="1:16" ht="75" x14ac:dyDescent="0.25">
      <c r="A43" s="2">
        <v>66</v>
      </c>
      <c r="B43" s="2" t="s">
        <v>346</v>
      </c>
      <c r="C43" s="4">
        <v>43819</v>
      </c>
      <c r="D43" s="8">
        <v>44120</v>
      </c>
      <c r="E43" s="2">
        <f>_xlfn.DAYS(D43,C43)</f>
        <v>301</v>
      </c>
      <c r="F43" s="5" t="str">
        <f>IF(E43&lt;=56,"Ja","Nee")</f>
        <v>Nee</v>
      </c>
      <c r="G43" s="2">
        <v>77</v>
      </c>
      <c r="H43" s="2"/>
      <c r="I43" s="14" t="s">
        <v>347</v>
      </c>
      <c r="J43" s="14" t="s">
        <v>348</v>
      </c>
      <c r="K43" s="2">
        <v>8</v>
      </c>
      <c r="L43" s="6">
        <f>E43/K43</f>
        <v>37.625</v>
      </c>
      <c r="M43" s="3" t="s">
        <v>349</v>
      </c>
      <c r="N43" s="2"/>
      <c r="O43" s="20" t="s">
        <v>350</v>
      </c>
      <c r="P43" s="2"/>
    </row>
    <row r="44" spans="1:16" ht="75" x14ac:dyDescent="0.25">
      <c r="A44" s="2">
        <v>18</v>
      </c>
      <c r="B44" s="3" t="s">
        <v>108</v>
      </c>
      <c r="C44" s="4">
        <v>44231</v>
      </c>
      <c r="D44" s="8">
        <v>44330</v>
      </c>
      <c r="E44" s="2">
        <f>_xlfn.DAYS(D44,C44)</f>
        <v>99</v>
      </c>
      <c r="F44" s="5" t="str">
        <f>IF(E44&lt;=56,"Ja","Nee")</f>
        <v>Nee</v>
      </c>
      <c r="G44" s="7">
        <v>79</v>
      </c>
      <c r="H44" s="9" t="s">
        <v>109</v>
      </c>
      <c r="I44" s="9" t="s">
        <v>110</v>
      </c>
      <c r="J44" s="9" t="s">
        <v>111</v>
      </c>
      <c r="K44" s="7">
        <v>13</v>
      </c>
      <c r="L44" s="6">
        <f>E44/K44</f>
        <v>7.615384615384615</v>
      </c>
      <c r="M44" s="9" t="s">
        <v>112</v>
      </c>
      <c r="N44" s="9" t="s">
        <v>113</v>
      </c>
      <c r="O44" t="s">
        <v>114</v>
      </c>
      <c r="P44" s="2"/>
    </row>
    <row r="45" spans="1:16" ht="195" x14ac:dyDescent="0.25">
      <c r="A45" s="2">
        <v>17</v>
      </c>
      <c r="B45" s="2" t="s">
        <v>102</v>
      </c>
      <c r="C45" s="4">
        <v>44155</v>
      </c>
      <c r="D45" s="4">
        <v>44336</v>
      </c>
      <c r="E45" s="2">
        <f>_xlfn.DAYS(D45,C45)</f>
        <v>181</v>
      </c>
      <c r="F45" s="5" t="str">
        <f>IF(E45&lt;=56,"Ja","Nee")</f>
        <v>Nee</v>
      </c>
      <c r="G45" s="2">
        <v>81</v>
      </c>
      <c r="H45" s="2" t="s">
        <v>103</v>
      </c>
      <c r="I45" s="3" t="s">
        <v>104</v>
      </c>
      <c r="J45" s="3" t="s">
        <v>105</v>
      </c>
      <c r="K45" s="2">
        <v>74</v>
      </c>
      <c r="L45" s="6">
        <f>E45/K45</f>
        <v>2.4459459459459461</v>
      </c>
      <c r="M45" s="3" t="s">
        <v>106</v>
      </c>
      <c r="N45" s="3"/>
      <c r="O45" s="2" t="s">
        <v>107</v>
      </c>
      <c r="P45" s="2"/>
    </row>
    <row r="46" spans="1:16" ht="75.599999999999994" customHeight="1" x14ac:dyDescent="0.25">
      <c r="A46" s="2">
        <v>61</v>
      </c>
      <c r="B46" s="3" t="s">
        <v>322</v>
      </c>
      <c r="C46" s="4">
        <v>43991</v>
      </c>
      <c r="D46" s="4">
        <v>44145</v>
      </c>
      <c r="E46" s="2">
        <f>_xlfn.DAYS(D46,C46)</f>
        <v>154</v>
      </c>
      <c r="F46" s="5" t="str">
        <f>IF(E46&lt;=56,"Ja","Nee")</f>
        <v>Nee</v>
      </c>
      <c r="G46" s="2">
        <v>82</v>
      </c>
      <c r="H46" s="2"/>
      <c r="I46" s="14" t="s">
        <v>323</v>
      </c>
      <c r="J46" s="14" t="s">
        <v>324</v>
      </c>
      <c r="K46" s="2">
        <v>42</v>
      </c>
      <c r="L46" s="6">
        <f>E46/K46</f>
        <v>3.6666666666666665</v>
      </c>
      <c r="M46" s="3" t="s">
        <v>325</v>
      </c>
      <c r="N46" s="2" t="s">
        <v>326</v>
      </c>
      <c r="O46" s="20" t="s">
        <v>327</v>
      </c>
      <c r="P46" s="2"/>
    </row>
    <row r="47" spans="1:16" ht="45" x14ac:dyDescent="0.25">
      <c r="A47" s="2">
        <v>10</v>
      </c>
      <c r="B47" s="3" t="s">
        <v>64</v>
      </c>
      <c r="C47" s="4">
        <v>44294</v>
      </c>
      <c r="D47" s="8">
        <v>44368</v>
      </c>
      <c r="E47" s="2">
        <f>_xlfn.DAYS(D47,C47)</f>
        <v>74</v>
      </c>
      <c r="F47" s="5" t="str">
        <f>IF(E47&lt;=56,"Ja","Nee")</f>
        <v>Nee</v>
      </c>
      <c r="G47" s="7">
        <v>83</v>
      </c>
      <c r="H47" s="9" t="s">
        <v>65</v>
      </c>
      <c r="I47" s="9" t="s">
        <v>66</v>
      </c>
      <c r="J47" s="9"/>
      <c r="K47" s="7">
        <v>6</v>
      </c>
      <c r="L47" s="6">
        <f>E47/K47</f>
        <v>12.333333333333334</v>
      </c>
      <c r="M47" s="10" t="s">
        <v>67</v>
      </c>
      <c r="N47" s="7"/>
      <c r="O47" s="12" t="s">
        <v>68</v>
      </c>
      <c r="P47" s="2"/>
    </row>
    <row r="48" spans="1:16" ht="30" x14ac:dyDescent="0.25">
      <c r="A48" s="2">
        <v>56</v>
      </c>
      <c r="B48" s="2" t="s">
        <v>297</v>
      </c>
      <c r="C48" s="4">
        <v>43803</v>
      </c>
      <c r="D48" s="8">
        <v>44200</v>
      </c>
      <c r="E48" s="2">
        <f>_xlfn.DAYS(D48,C48)</f>
        <v>397</v>
      </c>
      <c r="F48" s="5" t="str">
        <f>IF(E48&lt;=56,"Ja","Nee")</f>
        <v>Nee</v>
      </c>
      <c r="G48" s="2">
        <v>88</v>
      </c>
      <c r="H48" s="2"/>
      <c r="I48" t="s">
        <v>298</v>
      </c>
      <c r="J48" s="14" t="s">
        <v>299</v>
      </c>
      <c r="K48" s="2">
        <v>38</v>
      </c>
      <c r="L48" s="6">
        <f>E48/K48</f>
        <v>10.447368421052632</v>
      </c>
      <c r="M48" s="3" t="s">
        <v>300</v>
      </c>
      <c r="N48" s="3" t="s">
        <v>301</v>
      </c>
      <c r="O48" s="20" t="s">
        <v>302</v>
      </c>
      <c r="P48" s="2"/>
    </row>
    <row r="49" spans="1:16" ht="120" x14ac:dyDescent="0.25">
      <c r="A49" s="2">
        <v>63</v>
      </c>
      <c r="B49" s="2" t="s">
        <v>333</v>
      </c>
      <c r="C49" s="4">
        <v>43971</v>
      </c>
      <c r="D49" s="4">
        <v>44134</v>
      </c>
      <c r="E49" s="2">
        <f>_xlfn.DAYS(D49,C49)</f>
        <v>163</v>
      </c>
      <c r="F49" s="5" t="str">
        <f>IF(E49&lt;=56,"Ja","Nee")</f>
        <v>Nee</v>
      </c>
      <c r="G49" s="2">
        <v>98</v>
      </c>
      <c r="H49" s="2" t="s">
        <v>334</v>
      </c>
      <c r="I49" s="14" t="s">
        <v>335</v>
      </c>
      <c r="K49" s="2">
        <v>51</v>
      </c>
      <c r="L49" s="6">
        <f>E49/K49</f>
        <v>3.1960784313725492</v>
      </c>
      <c r="M49" s="3" t="s">
        <v>336</v>
      </c>
      <c r="N49" s="3" t="s">
        <v>337</v>
      </c>
      <c r="O49" s="20" t="s">
        <v>338</v>
      </c>
      <c r="P49" s="2"/>
    </row>
    <row r="50" spans="1:16" ht="75" x14ac:dyDescent="0.25">
      <c r="A50" s="2">
        <v>37</v>
      </c>
      <c r="B50" s="2" t="s">
        <v>202</v>
      </c>
      <c r="C50" s="4">
        <v>44214</v>
      </c>
      <c r="D50" s="4">
        <v>44285</v>
      </c>
      <c r="E50" s="2">
        <f>_xlfn.DAYS(D50,C50)</f>
        <v>71</v>
      </c>
      <c r="F50" s="5" t="str">
        <f>IF(E50&lt;=56,"Ja","Nee")</f>
        <v>Nee</v>
      </c>
      <c r="G50" s="2">
        <v>101</v>
      </c>
      <c r="H50" s="2"/>
      <c r="I50" s="3" t="s">
        <v>203</v>
      </c>
      <c r="J50" s="2"/>
      <c r="K50" s="2">
        <v>1</v>
      </c>
      <c r="L50" s="6">
        <f>E50/K50</f>
        <v>71</v>
      </c>
      <c r="M50" s="3" t="s">
        <v>204</v>
      </c>
      <c r="N50" s="2"/>
      <c r="O50" s="2" t="s">
        <v>205</v>
      </c>
      <c r="P50" s="2"/>
    </row>
    <row r="51" spans="1:16" ht="60" x14ac:dyDescent="0.25">
      <c r="A51" s="2">
        <v>49</v>
      </c>
      <c r="B51" s="2" t="s">
        <v>258</v>
      </c>
      <c r="C51" s="4">
        <v>44025</v>
      </c>
      <c r="D51" s="4">
        <v>44242</v>
      </c>
      <c r="E51" s="2">
        <f>_xlfn.DAYS(D51,C51)</f>
        <v>217</v>
      </c>
      <c r="F51" s="5" t="str">
        <f>IF(E51&lt;=56,"Ja","Nee")</f>
        <v>Nee</v>
      </c>
      <c r="G51" s="2">
        <v>106</v>
      </c>
      <c r="H51" s="2" t="s">
        <v>259</v>
      </c>
      <c r="I51" s="14" t="s">
        <v>260</v>
      </c>
      <c r="J51" s="14" t="s">
        <v>261</v>
      </c>
      <c r="K51" s="2">
        <v>13</v>
      </c>
      <c r="L51" s="6">
        <f>E51/K51</f>
        <v>16.692307692307693</v>
      </c>
      <c r="M51" s="3" t="s">
        <v>262</v>
      </c>
      <c r="N51" s="3" t="s">
        <v>263</v>
      </c>
      <c r="O51" t="s">
        <v>264</v>
      </c>
      <c r="P51" s="2"/>
    </row>
    <row r="52" spans="1:16" ht="90" x14ac:dyDescent="0.25">
      <c r="A52" s="2">
        <v>27</v>
      </c>
      <c r="B52" s="2" t="s">
        <v>152</v>
      </c>
      <c r="C52" s="4">
        <v>44091</v>
      </c>
      <c r="D52" s="4">
        <v>44305</v>
      </c>
      <c r="E52" s="2">
        <f>_xlfn.DAYS(D52,C52)</f>
        <v>214</v>
      </c>
      <c r="F52" s="5" t="str">
        <f>IF(E52&lt;=56,"Ja","Nee")</f>
        <v>Nee</v>
      </c>
      <c r="G52" s="2">
        <v>112</v>
      </c>
      <c r="H52" s="2"/>
      <c r="I52" s="3" t="s">
        <v>153</v>
      </c>
      <c r="J52" s="3" t="s">
        <v>154</v>
      </c>
      <c r="K52" s="2">
        <v>20</v>
      </c>
      <c r="L52" s="6">
        <f>E52/K52</f>
        <v>10.7</v>
      </c>
      <c r="M52" s="3" t="s">
        <v>155</v>
      </c>
      <c r="N52" s="2"/>
      <c r="O52" s="2" t="s">
        <v>156</v>
      </c>
      <c r="P52" s="2"/>
    </row>
    <row r="53" spans="1:16" ht="90" x14ac:dyDescent="0.25">
      <c r="A53" s="2">
        <v>22</v>
      </c>
      <c r="B53" s="2" t="s">
        <v>130</v>
      </c>
      <c r="C53" s="4">
        <v>44293</v>
      </c>
      <c r="D53" s="13">
        <v>44316</v>
      </c>
      <c r="E53" s="2">
        <f>_xlfn.DAYS(D53,C53)</f>
        <v>23</v>
      </c>
      <c r="F53" s="5" t="str">
        <f>IF(E53&lt;=56,"Ja","Nee")</f>
        <v>Ja</v>
      </c>
      <c r="G53">
        <v>119</v>
      </c>
      <c r="H53" s="14" t="s">
        <v>131</v>
      </c>
      <c r="I53" s="14" t="s">
        <v>132</v>
      </c>
      <c r="J53" s="15"/>
      <c r="K53">
        <v>20</v>
      </c>
      <c r="L53" s="6">
        <f>E53/K53</f>
        <v>1.1499999999999999</v>
      </c>
      <c r="M53" s="14" t="s">
        <v>133</v>
      </c>
      <c r="O53" t="s">
        <v>134</v>
      </c>
      <c r="P53" s="2"/>
    </row>
    <row r="54" spans="1:16" ht="300" x14ac:dyDescent="0.25">
      <c r="A54" s="2">
        <v>13</v>
      </c>
      <c r="B54" s="2" t="s">
        <v>81</v>
      </c>
      <c r="C54" s="4">
        <v>44127</v>
      </c>
      <c r="D54" s="4">
        <v>44348</v>
      </c>
      <c r="E54" s="2">
        <f>_xlfn.DAYS(D54,C54)</f>
        <v>221</v>
      </c>
      <c r="F54" s="5" t="str">
        <f>IF(E54&lt;=56,"Ja","Nee")</f>
        <v>Nee</v>
      </c>
      <c r="G54" s="2">
        <v>121</v>
      </c>
      <c r="H54" s="2"/>
      <c r="I54" s="3" t="s">
        <v>82</v>
      </c>
      <c r="J54" s="10" t="s">
        <v>83</v>
      </c>
      <c r="K54" s="2">
        <v>67</v>
      </c>
      <c r="L54" s="6">
        <f>E54/K54</f>
        <v>3.2985074626865671</v>
      </c>
      <c r="M54" s="3" t="s">
        <v>84</v>
      </c>
      <c r="N54" s="2"/>
      <c r="O54" s="2" t="s">
        <v>85</v>
      </c>
      <c r="P54" s="2"/>
    </row>
    <row r="55" spans="1:16" ht="120" x14ac:dyDescent="0.25">
      <c r="A55" s="2">
        <v>20</v>
      </c>
      <c r="B55" s="2" t="s">
        <v>120</v>
      </c>
      <c r="C55" s="4">
        <v>44165</v>
      </c>
      <c r="D55" s="8">
        <v>44323</v>
      </c>
      <c r="E55" s="2">
        <f>_xlfn.DAYS(D55,C55)</f>
        <v>158</v>
      </c>
      <c r="F55" s="5" t="str">
        <f>IF(E55&lt;=56,"Ja","Nee")</f>
        <v>Nee</v>
      </c>
      <c r="G55" s="7">
        <v>125</v>
      </c>
      <c r="H55" s="9" t="s">
        <v>121</v>
      </c>
      <c r="I55" s="9" t="s">
        <v>122</v>
      </c>
      <c r="J55" s="9"/>
      <c r="K55" s="7">
        <v>32</v>
      </c>
      <c r="L55" s="6">
        <f>E55/K55</f>
        <v>4.9375</v>
      </c>
      <c r="M55" s="9" t="s">
        <v>123</v>
      </c>
      <c r="N55" s="7"/>
      <c r="O55" s="7" t="s">
        <v>124</v>
      </c>
      <c r="P55" s="2"/>
    </row>
    <row r="56" spans="1:16" ht="135" x14ac:dyDescent="0.25">
      <c r="A56" s="2">
        <v>8</v>
      </c>
      <c r="B56" s="2" t="s">
        <v>52</v>
      </c>
      <c r="C56" s="4">
        <v>43885</v>
      </c>
      <c r="D56" s="8">
        <v>44383</v>
      </c>
      <c r="E56" s="2">
        <f>_xlfn.DAYS(D56,C56)</f>
        <v>498</v>
      </c>
      <c r="F56" s="5" t="str">
        <f>IF(E56&lt;=56,"Ja","Nee")</f>
        <v>Nee</v>
      </c>
      <c r="G56" s="7">
        <v>132</v>
      </c>
      <c r="H56" s="9" t="s">
        <v>53</v>
      </c>
      <c r="I56" s="9" t="s">
        <v>54</v>
      </c>
      <c r="J56" s="9" t="s">
        <v>55</v>
      </c>
      <c r="K56" s="7">
        <v>25</v>
      </c>
      <c r="L56" s="6">
        <f>E56/K56</f>
        <v>19.920000000000002</v>
      </c>
      <c r="M56" s="9" t="s">
        <v>56</v>
      </c>
      <c r="N56" s="9" t="s">
        <v>57</v>
      </c>
      <c r="O56" s="7" t="s">
        <v>58</v>
      </c>
      <c r="P56" s="2"/>
    </row>
    <row r="57" spans="1:16" ht="75" x14ac:dyDescent="0.25">
      <c r="A57" s="2">
        <v>57</v>
      </c>
      <c r="B57" s="3" t="s">
        <v>303</v>
      </c>
      <c r="C57" s="4">
        <v>44120</v>
      </c>
      <c r="D57" s="4">
        <v>44200</v>
      </c>
      <c r="E57" s="2">
        <f>_xlfn.DAYS(D57,C57)</f>
        <v>80</v>
      </c>
      <c r="F57" s="5" t="str">
        <f>IF(E57&lt;=56,"Ja","Nee")</f>
        <v>Nee</v>
      </c>
      <c r="G57" s="2">
        <v>141</v>
      </c>
      <c r="H57" s="2"/>
      <c r="I57" s="14" t="s">
        <v>304</v>
      </c>
      <c r="K57" s="2">
        <v>12</v>
      </c>
      <c r="L57" s="6">
        <f>E57/K57</f>
        <v>6.666666666666667</v>
      </c>
      <c r="M57" s="3" t="s">
        <v>305</v>
      </c>
      <c r="N57" s="3" t="s">
        <v>306</v>
      </c>
      <c r="O57" s="20" t="s">
        <v>307</v>
      </c>
      <c r="P57" s="2"/>
    </row>
    <row r="58" spans="1:16" x14ac:dyDescent="0.25">
      <c r="A58" s="2">
        <v>75</v>
      </c>
      <c r="B58" s="22" t="s">
        <v>394</v>
      </c>
      <c r="C58" s="23">
        <v>44309</v>
      </c>
      <c r="D58" s="4">
        <v>44459</v>
      </c>
      <c r="E58" s="2">
        <v>150</v>
      </c>
      <c r="F58" s="5" t="str">
        <f>IF(E58&lt;=56,"Ja","Nee")</f>
        <v>Nee</v>
      </c>
      <c r="G58" s="2">
        <v>144</v>
      </c>
      <c r="H58" s="2"/>
      <c r="I58" t="s">
        <v>390</v>
      </c>
      <c r="K58" s="2"/>
      <c r="L58" s="6"/>
      <c r="M58" s="3"/>
      <c r="N58" s="2"/>
      <c r="O58" s="2"/>
      <c r="P58" s="2" t="s">
        <v>391</v>
      </c>
    </row>
    <row r="59" spans="1:16" ht="120" x14ac:dyDescent="0.25">
      <c r="A59" s="2">
        <v>58</v>
      </c>
      <c r="B59" s="2" t="s">
        <v>308</v>
      </c>
      <c r="C59" s="4">
        <v>43872</v>
      </c>
      <c r="D59" s="8">
        <v>44173</v>
      </c>
      <c r="E59" s="2">
        <f>_xlfn.DAYS(D59,C59)</f>
        <v>301</v>
      </c>
      <c r="F59" s="5" t="str">
        <f>IF(E59&lt;=56,"Ja","Nee")</f>
        <v>Nee</v>
      </c>
      <c r="G59" s="2">
        <v>144</v>
      </c>
      <c r="H59" s="2"/>
      <c r="I59" s="14" t="s">
        <v>309</v>
      </c>
      <c r="J59" s="14" t="s">
        <v>310</v>
      </c>
      <c r="K59" s="2">
        <v>12</v>
      </c>
      <c r="L59" s="6">
        <f>E59/K59</f>
        <v>25.083333333333332</v>
      </c>
      <c r="M59" s="3" t="s">
        <v>311</v>
      </c>
      <c r="N59" s="2" t="s">
        <v>312</v>
      </c>
      <c r="O59" s="20" t="s">
        <v>313</v>
      </c>
      <c r="P59" s="2"/>
    </row>
    <row r="60" spans="1:16" ht="90" x14ac:dyDescent="0.25">
      <c r="A60" s="2">
        <v>45</v>
      </c>
      <c r="B60" s="2" t="s">
        <v>237</v>
      </c>
      <c r="C60" s="4">
        <v>44144</v>
      </c>
      <c r="D60" s="4">
        <v>44265</v>
      </c>
      <c r="E60" s="2">
        <f>_xlfn.DAYS(D60,C60)</f>
        <v>121</v>
      </c>
      <c r="F60" s="5" t="str">
        <f>IF(E60&lt;=56,"Ja","Nee")</f>
        <v>Nee</v>
      </c>
      <c r="G60" s="2">
        <v>153</v>
      </c>
      <c r="H60" s="2"/>
      <c r="I60" s="3" t="s">
        <v>238</v>
      </c>
      <c r="J60" s="3"/>
      <c r="K60" s="2">
        <v>62</v>
      </c>
      <c r="L60" s="6">
        <f>E60/K60</f>
        <v>1.9516129032258065</v>
      </c>
      <c r="M60" s="3" t="s">
        <v>239</v>
      </c>
      <c r="N60" s="3" t="s">
        <v>240</v>
      </c>
      <c r="O60" s="2" t="s">
        <v>241</v>
      </c>
      <c r="P60" s="2"/>
    </row>
    <row r="61" spans="1:16" ht="135" x14ac:dyDescent="0.25">
      <c r="A61" s="2">
        <v>54</v>
      </c>
      <c r="B61" s="2" t="s">
        <v>285</v>
      </c>
      <c r="C61" s="4">
        <v>44097</v>
      </c>
      <c r="D61" s="8">
        <v>44221</v>
      </c>
      <c r="E61" s="2">
        <f>_xlfn.DAYS(D61,C61)</f>
        <v>124</v>
      </c>
      <c r="F61" s="5" t="str">
        <f>IF(E61&lt;=56,"Ja","Nee")</f>
        <v>Nee</v>
      </c>
      <c r="G61" s="2">
        <v>169</v>
      </c>
      <c r="H61" s="3" t="s">
        <v>286</v>
      </c>
      <c r="I61" s="14" t="s">
        <v>287</v>
      </c>
      <c r="J61" s="14" t="s">
        <v>288</v>
      </c>
      <c r="K61" s="2">
        <v>30</v>
      </c>
      <c r="L61" s="6">
        <f>E61/K61</f>
        <v>4.1333333333333337</v>
      </c>
      <c r="M61" s="3" t="s">
        <v>289</v>
      </c>
      <c r="N61" s="3" t="s">
        <v>290</v>
      </c>
      <c r="O61" t="s">
        <v>291</v>
      </c>
      <c r="P61" s="2"/>
    </row>
    <row r="62" spans="1:16" ht="60" x14ac:dyDescent="0.25">
      <c r="A62" s="2">
        <v>5</v>
      </c>
      <c r="B62" s="3" t="s">
        <v>37</v>
      </c>
      <c r="C62" s="4">
        <v>43791</v>
      </c>
      <c r="D62" s="4">
        <v>44386</v>
      </c>
      <c r="E62" s="2">
        <f>_xlfn.DAYS(D62,C62)</f>
        <v>595</v>
      </c>
      <c r="F62" s="5" t="str">
        <f>IF(E62&lt;=56,"Ja","Nee")</f>
        <v>Nee</v>
      </c>
      <c r="G62" s="2">
        <v>175</v>
      </c>
      <c r="H62" s="2"/>
      <c r="I62" s="3" t="s">
        <v>38</v>
      </c>
      <c r="J62" s="3" t="s">
        <v>39</v>
      </c>
      <c r="K62" s="2">
        <v>67</v>
      </c>
      <c r="L62" s="6">
        <f>E62/K62</f>
        <v>8.8805970149253728</v>
      </c>
      <c r="M62" s="3" t="s">
        <v>40</v>
      </c>
      <c r="N62" s="3"/>
      <c r="O62" s="11" t="s">
        <v>41</v>
      </c>
      <c r="P62" s="2"/>
    </row>
    <row r="63" spans="1:16" ht="150" x14ac:dyDescent="0.25">
      <c r="A63" s="2">
        <v>68</v>
      </c>
      <c r="B63" s="2" t="s">
        <v>356</v>
      </c>
      <c r="C63" s="4">
        <v>43909</v>
      </c>
      <c r="D63" s="8">
        <v>44113</v>
      </c>
      <c r="E63" s="2">
        <f>_xlfn.DAYS(D63,C63)</f>
        <v>204</v>
      </c>
      <c r="F63" s="5" t="str">
        <f>IF(E63&lt;=56,"Ja","Nee")</f>
        <v>Nee</v>
      </c>
      <c r="G63" s="2">
        <v>201</v>
      </c>
      <c r="H63" s="3" t="s">
        <v>357</v>
      </c>
      <c r="J63" s="21" t="s">
        <v>358</v>
      </c>
      <c r="K63" s="2">
        <v>105</v>
      </c>
      <c r="L63" s="6">
        <f>E63/K63</f>
        <v>1.9428571428571428</v>
      </c>
      <c r="M63" s="3" t="s">
        <v>359</v>
      </c>
      <c r="N63" s="2"/>
      <c r="O63" s="20" t="s">
        <v>360</v>
      </c>
      <c r="P63" s="2"/>
    </row>
    <row r="64" spans="1:16" ht="60" x14ac:dyDescent="0.25">
      <c r="A64" s="2">
        <v>44</v>
      </c>
      <c r="B64" s="2" t="s">
        <v>232</v>
      </c>
      <c r="C64" s="4">
        <v>44189</v>
      </c>
      <c r="D64" s="8">
        <v>44267</v>
      </c>
      <c r="E64" s="2">
        <f>_xlfn.DAYS(D64,C64)</f>
        <v>78</v>
      </c>
      <c r="F64" s="5" t="str">
        <f>IF(E64&lt;=56,"Ja","Nee")</f>
        <v>Nee</v>
      </c>
      <c r="G64" s="7">
        <v>203</v>
      </c>
      <c r="H64" s="7"/>
      <c r="I64" s="9" t="s">
        <v>233</v>
      </c>
      <c r="J64" s="9"/>
      <c r="K64" s="7">
        <v>117</v>
      </c>
      <c r="L64" s="6">
        <f>E64/K64</f>
        <v>0.66666666666666663</v>
      </c>
      <c r="M64" s="9" t="s">
        <v>234</v>
      </c>
      <c r="N64" s="7" t="s">
        <v>235</v>
      </c>
      <c r="O64" s="16" t="s">
        <v>236</v>
      </c>
      <c r="P64" s="2"/>
    </row>
    <row r="65" spans="1:16" ht="165" x14ac:dyDescent="0.25">
      <c r="A65" s="2">
        <v>1</v>
      </c>
      <c r="B65" s="3" t="s">
        <v>15</v>
      </c>
      <c r="C65" s="4">
        <v>44166</v>
      </c>
      <c r="D65" s="4">
        <v>44406</v>
      </c>
      <c r="E65" s="2">
        <f>_xlfn.DAYS(D65,C65)</f>
        <v>240</v>
      </c>
      <c r="F65" s="5" t="str">
        <f>IF(E65&lt;=56,"Ja","Nee")</f>
        <v>Nee</v>
      </c>
      <c r="G65" s="2">
        <v>214</v>
      </c>
      <c r="H65" s="3" t="s">
        <v>16</v>
      </c>
      <c r="I65" s="3" t="s">
        <v>17</v>
      </c>
      <c r="J65" s="3" t="s">
        <v>18</v>
      </c>
      <c r="K65" s="2">
        <v>226</v>
      </c>
      <c r="L65" s="6">
        <f>E65/K65</f>
        <v>1.0619469026548674</v>
      </c>
      <c r="M65" s="3" t="s">
        <v>19</v>
      </c>
      <c r="N65" s="3" t="s">
        <v>20</v>
      </c>
      <c r="O65" s="2" t="s">
        <v>21</v>
      </c>
      <c r="P65" s="2"/>
    </row>
    <row r="66" spans="1:16" ht="60" x14ac:dyDescent="0.25">
      <c r="A66" s="2">
        <v>16</v>
      </c>
      <c r="B66" s="2" t="s">
        <v>97</v>
      </c>
      <c r="C66" s="4">
        <v>44243</v>
      </c>
      <c r="D66" s="8">
        <v>44342</v>
      </c>
      <c r="E66" s="2">
        <f>_xlfn.DAYS(D66,C66)</f>
        <v>99</v>
      </c>
      <c r="F66" s="5" t="str">
        <f>IF(E66&lt;=56,"Ja","Nee")</f>
        <v>Nee</v>
      </c>
      <c r="G66" s="7">
        <v>243</v>
      </c>
      <c r="H66" s="9"/>
      <c r="I66" s="9" t="s">
        <v>98</v>
      </c>
      <c r="J66" s="9" t="s">
        <v>99</v>
      </c>
      <c r="K66" s="7">
        <v>95</v>
      </c>
      <c r="L66" s="6">
        <f>E66/K66</f>
        <v>1.0421052631578946</v>
      </c>
      <c r="M66" s="9" t="s">
        <v>100</v>
      </c>
      <c r="N66" s="9"/>
      <c r="O66" s="7" t="s">
        <v>101</v>
      </c>
      <c r="P66" s="2"/>
    </row>
    <row r="67" spans="1:16" ht="105" x14ac:dyDescent="0.25">
      <c r="A67" s="2">
        <v>19</v>
      </c>
      <c r="B67" s="3" t="s">
        <v>115</v>
      </c>
      <c r="C67" s="4">
        <v>44228</v>
      </c>
      <c r="D67" s="4">
        <v>44328</v>
      </c>
      <c r="E67" s="2">
        <f>_xlfn.DAYS(D67,C67)</f>
        <v>100</v>
      </c>
      <c r="F67" s="5" t="str">
        <f>IF(E67&lt;=56,"Ja","Nee")</f>
        <v>Nee</v>
      </c>
      <c r="G67" s="2">
        <v>249</v>
      </c>
      <c r="H67" s="3" t="s">
        <v>116</v>
      </c>
      <c r="I67" s="3" t="s">
        <v>117</v>
      </c>
      <c r="J67" s="3"/>
      <c r="K67" s="2">
        <v>33</v>
      </c>
      <c r="L67" s="6">
        <f>E67/K67</f>
        <v>3.0303030303030303</v>
      </c>
      <c r="M67" s="3" t="s">
        <v>118</v>
      </c>
      <c r="N67" s="2"/>
      <c r="O67" s="2" t="s">
        <v>119</v>
      </c>
      <c r="P67" s="2"/>
    </row>
    <row r="68" spans="1:16" ht="409.5" x14ac:dyDescent="0.25">
      <c r="A68" s="2">
        <v>47</v>
      </c>
      <c r="B68" s="2" t="s">
        <v>247</v>
      </c>
      <c r="C68" s="4">
        <v>43791</v>
      </c>
      <c r="D68" s="4">
        <v>44256</v>
      </c>
      <c r="E68" s="2">
        <f>_xlfn.DAYS(D68,C68)</f>
        <v>465</v>
      </c>
      <c r="F68" s="5" t="str">
        <f>IF(E68&lt;=56,"Ja","Nee")</f>
        <v>Nee</v>
      </c>
      <c r="G68" s="2">
        <v>261</v>
      </c>
      <c r="H68" s="3" t="s">
        <v>248</v>
      </c>
      <c r="I68" s="14" t="s">
        <v>249</v>
      </c>
      <c r="J68" s="14" t="s">
        <v>250</v>
      </c>
      <c r="K68" s="2">
        <v>416</v>
      </c>
      <c r="L68" s="6">
        <f>E68/K68</f>
        <v>1.1177884615384615</v>
      </c>
      <c r="M68" s="3" t="s">
        <v>251</v>
      </c>
      <c r="N68" s="3" t="s">
        <v>252</v>
      </c>
      <c r="O68" t="s">
        <v>253</v>
      </c>
      <c r="P68" s="2"/>
    </row>
    <row r="69" spans="1:16" ht="165" x14ac:dyDescent="0.25">
      <c r="A69" s="2">
        <v>6</v>
      </c>
      <c r="B69" s="3" t="s">
        <v>42</v>
      </c>
      <c r="C69" s="4">
        <v>44020</v>
      </c>
      <c r="D69" s="8">
        <v>44386</v>
      </c>
      <c r="E69" s="2">
        <f>_xlfn.DAYS(D69,C69)</f>
        <v>366</v>
      </c>
      <c r="F69" s="5" t="str">
        <f>IF(E69&lt;=56,"Ja","Nee")</f>
        <v>Nee</v>
      </c>
      <c r="G69" s="7">
        <v>313</v>
      </c>
      <c r="H69" s="7"/>
      <c r="I69" s="9" t="s">
        <v>43</v>
      </c>
      <c r="J69" s="9" t="s">
        <v>44</v>
      </c>
      <c r="K69" s="7">
        <v>44</v>
      </c>
      <c r="L69" s="6">
        <f>E69/K69</f>
        <v>8.3181818181818183</v>
      </c>
      <c r="M69" s="9" t="s">
        <v>45</v>
      </c>
      <c r="N69" s="9" t="s">
        <v>46</v>
      </c>
      <c r="O69" s="7" t="s">
        <v>47</v>
      </c>
      <c r="P69" s="2"/>
    </row>
    <row r="70" spans="1:16" ht="135" x14ac:dyDescent="0.25">
      <c r="A70" s="2">
        <v>36</v>
      </c>
      <c r="B70" s="2" t="s">
        <v>196</v>
      </c>
      <c r="C70" s="4">
        <v>44173</v>
      </c>
      <c r="D70" s="13">
        <v>44292</v>
      </c>
      <c r="E70" s="2">
        <f>_xlfn.DAYS(D70,C70)</f>
        <v>119</v>
      </c>
      <c r="F70" s="5" t="str">
        <f>IF(E70&lt;=56,"Ja","Nee")</f>
        <v>Nee</v>
      </c>
      <c r="G70">
        <v>327</v>
      </c>
      <c r="H70" s="14" t="s">
        <v>197</v>
      </c>
      <c r="I70" s="14" t="s">
        <v>198</v>
      </c>
      <c r="J70" s="14" t="s">
        <v>199</v>
      </c>
      <c r="K70">
        <v>71</v>
      </c>
      <c r="L70" s="6">
        <f>E70/K70</f>
        <v>1.676056338028169</v>
      </c>
      <c r="M70" s="14" t="s">
        <v>200</v>
      </c>
      <c r="O70" t="s">
        <v>201</v>
      </c>
      <c r="P70" s="2"/>
    </row>
    <row r="71" spans="1:16" ht="90" x14ac:dyDescent="0.25">
      <c r="A71" s="2">
        <v>25</v>
      </c>
      <c r="B71" s="3" t="s">
        <v>144</v>
      </c>
      <c r="C71" s="4">
        <v>44203</v>
      </c>
      <c r="D71" s="4">
        <v>44308</v>
      </c>
      <c r="E71" s="2">
        <f>_xlfn.DAYS(D71,C71)</f>
        <v>105</v>
      </c>
      <c r="F71" s="5" t="str">
        <f>IF(E71&lt;=56,"Ja","Nee")</f>
        <v>Nee</v>
      </c>
      <c r="G71" s="2">
        <v>567</v>
      </c>
      <c r="H71" s="3"/>
      <c r="I71" s="3" t="s">
        <v>145</v>
      </c>
      <c r="K71" s="2">
        <v>20</v>
      </c>
      <c r="L71" s="6">
        <f>E71/K71</f>
        <v>5.25</v>
      </c>
      <c r="M71" s="3" t="s">
        <v>146</v>
      </c>
      <c r="N71" s="2"/>
      <c r="O71" s="2" t="s">
        <v>147</v>
      </c>
      <c r="P71" s="2"/>
    </row>
    <row r="72" spans="1:16" ht="255" x14ac:dyDescent="0.25">
      <c r="A72" s="2">
        <v>62</v>
      </c>
      <c r="B72" s="2" t="s">
        <v>328</v>
      </c>
      <c r="C72" s="4">
        <v>43995</v>
      </c>
      <c r="D72" s="8">
        <v>44141</v>
      </c>
      <c r="E72" s="2">
        <f>_xlfn.DAYS(D72,C72)</f>
        <v>146</v>
      </c>
      <c r="F72" s="5" t="str">
        <f>IF(E72&lt;=56,"Ja","Nee")</f>
        <v>Nee</v>
      </c>
      <c r="G72" s="2">
        <v>635</v>
      </c>
      <c r="H72" s="3" t="s">
        <v>329</v>
      </c>
      <c r="I72" s="14" t="s">
        <v>330</v>
      </c>
      <c r="K72" s="2">
        <v>96</v>
      </c>
      <c r="L72" s="6">
        <f>E72/K72</f>
        <v>1.5208333333333333</v>
      </c>
      <c r="M72" s="3" t="s">
        <v>331</v>
      </c>
      <c r="N72" s="2"/>
      <c r="O72" s="20" t="s">
        <v>332</v>
      </c>
      <c r="P72" s="2"/>
    </row>
    <row r="73" spans="1:16" ht="90" x14ac:dyDescent="0.25">
      <c r="A73" s="2">
        <v>51</v>
      </c>
      <c r="B73" s="2" t="s">
        <v>270</v>
      </c>
      <c r="C73" s="4">
        <v>44054</v>
      </c>
      <c r="D73" s="4">
        <v>44223</v>
      </c>
      <c r="E73" s="2">
        <f>_xlfn.DAYS(D73,C73)</f>
        <v>169</v>
      </c>
      <c r="F73" s="5" t="str">
        <f>IF(E73&lt;=56,"Ja","Nee")</f>
        <v>Nee</v>
      </c>
      <c r="G73" s="2">
        <v>696</v>
      </c>
      <c r="H73" s="3" t="s">
        <v>271</v>
      </c>
      <c r="I73" s="14" t="s">
        <v>272</v>
      </c>
      <c r="J73" s="14" t="s">
        <v>273</v>
      </c>
      <c r="K73" s="2">
        <v>22</v>
      </c>
      <c r="L73" s="6">
        <f>E73/K73</f>
        <v>7.6818181818181817</v>
      </c>
      <c r="M73" s="3" t="s">
        <v>274</v>
      </c>
      <c r="N73" s="2"/>
      <c r="O73" t="s">
        <v>275</v>
      </c>
      <c r="P73" s="2"/>
    </row>
    <row r="74" spans="1:16" ht="30" x14ac:dyDescent="0.25">
      <c r="A74" s="2">
        <v>70</v>
      </c>
      <c r="B74" s="2" t="s">
        <v>365</v>
      </c>
      <c r="C74" s="4">
        <v>43851</v>
      </c>
      <c r="D74" s="8">
        <v>44112</v>
      </c>
      <c r="E74" s="2">
        <f>_xlfn.DAYS(D74,C74)</f>
        <v>261</v>
      </c>
      <c r="F74" s="5" t="str">
        <f>IF(E74&lt;=56,"Ja","Nee")</f>
        <v>Nee</v>
      </c>
      <c r="G74" s="2">
        <v>708</v>
      </c>
      <c r="H74" s="2"/>
      <c r="I74" t="s">
        <v>366</v>
      </c>
      <c r="K74" s="2">
        <v>946</v>
      </c>
      <c r="L74" s="6">
        <f>E74/K74</f>
        <v>0.27589852008456661</v>
      </c>
      <c r="M74" s="3" t="s">
        <v>367</v>
      </c>
      <c r="N74" s="2" t="s">
        <v>368</v>
      </c>
      <c r="O74" s="20" t="s">
        <v>369</v>
      </c>
      <c r="P74" s="2"/>
    </row>
    <row r="75" spans="1:16" ht="285" x14ac:dyDescent="0.25">
      <c r="A75" s="2">
        <v>11</v>
      </c>
      <c r="B75" s="2" t="s">
        <v>69</v>
      </c>
      <c r="C75" s="4">
        <v>43720</v>
      </c>
      <c r="D75" s="4">
        <v>44368</v>
      </c>
      <c r="E75" s="2">
        <f>_xlfn.DAYS(D75,C75)</f>
        <v>648</v>
      </c>
      <c r="F75" s="5" t="str">
        <f>IF(E75&lt;=56,"Ja","Nee")</f>
        <v>Nee</v>
      </c>
      <c r="G75" s="2">
        <v>996</v>
      </c>
      <c r="H75" s="3" t="s">
        <v>70</v>
      </c>
      <c r="I75" s="3" t="s">
        <v>71</v>
      </c>
      <c r="J75" s="3" t="s">
        <v>72</v>
      </c>
      <c r="K75" s="2">
        <v>417</v>
      </c>
      <c r="L75" s="6">
        <f>E75/K75</f>
        <v>1.5539568345323742</v>
      </c>
      <c r="M75" s="3" t="s">
        <v>73</v>
      </c>
      <c r="N75" s="3" t="s">
        <v>74</v>
      </c>
      <c r="O75" s="2" t="s">
        <v>75</v>
      </c>
      <c r="P75" s="2"/>
    </row>
    <row r="76" spans="1:16" ht="300" x14ac:dyDescent="0.25">
      <c r="A76" s="2">
        <v>65</v>
      </c>
      <c r="B76" s="2" t="s">
        <v>341</v>
      </c>
      <c r="C76" s="4">
        <v>44021</v>
      </c>
      <c r="D76" s="4">
        <v>44124</v>
      </c>
      <c r="E76" s="2">
        <f>_xlfn.DAYS(D76,C76)</f>
        <v>103</v>
      </c>
      <c r="F76" s="5" t="str">
        <f>IF(E76&lt;=56,"Ja","Nee")</f>
        <v>Nee</v>
      </c>
      <c r="G76" s="2">
        <v>1090</v>
      </c>
      <c r="H76" s="3" t="s">
        <v>342</v>
      </c>
      <c r="I76" s="14" t="s">
        <v>343</v>
      </c>
      <c r="K76" s="2">
        <v>259</v>
      </c>
      <c r="L76" s="6">
        <f>E76/K76</f>
        <v>0.39768339768339767</v>
      </c>
      <c r="M76" s="3" t="s">
        <v>344</v>
      </c>
      <c r="N76" s="2"/>
      <c r="O76" s="20" t="s">
        <v>345</v>
      </c>
      <c r="P76" s="2"/>
    </row>
    <row r="77" spans="1:16" ht="75" x14ac:dyDescent="0.25">
      <c r="A77" s="2">
        <v>71</v>
      </c>
      <c r="B77" s="2" t="s">
        <v>370</v>
      </c>
      <c r="C77" s="4">
        <v>44021</v>
      </c>
      <c r="D77" s="4">
        <v>44111</v>
      </c>
      <c r="E77" s="2">
        <f>_xlfn.DAYS(D77,C77)</f>
        <v>90</v>
      </c>
      <c r="F77" s="5" t="str">
        <f>IF(E77&lt;=56,"Ja","Nee")</f>
        <v>Nee</v>
      </c>
      <c r="G77" s="2">
        <v>1623</v>
      </c>
      <c r="H77" s="2"/>
      <c r="I77" t="s">
        <v>371</v>
      </c>
      <c r="K77" s="2">
        <v>89</v>
      </c>
      <c r="L77" s="6">
        <f>E77/K77</f>
        <v>1.0112359550561798</v>
      </c>
      <c r="M77" s="3" t="s">
        <v>372</v>
      </c>
      <c r="N77" s="2"/>
      <c r="O77" s="20" t="s">
        <v>373</v>
      </c>
      <c r="P77" s="2"/>
    </row>
    <row r="79" spans="1:16" x14ac:dyDescent="0.25">
      <c r="C79" s="25"/>
    </row>
  </sheetData>
  <conditionalFormatting sqref="F2:F77">
    <cfRule type="cellIs" dxfId="1" priority="1" operator="equal">
      <formula>"Ja"</formula>
    </cfRule>
    <cfRule type="cellIs" dxfId="0" priority="2" operator="equal">
      <formula>"Nee"</formula>
    </cfRule>
  </conditionalFormatting>
  <pageMargins left="0.7" right="0.7" top="0.75" bottom="0.75" header="0.3" footer="0.3"/>
  <pageSetup paperSize="9" orientation="portrait" horizontalDpi="4294967293" verticalDpi="4294967295"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1</vt:i4>
      </vt:variant>
    </vt:vector>
  </HeadingPairs>
  <TitlesOfParts>
    <vt:vector size="1" baseType="lpstr">
      <vt:lpstr>Blad1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raoul jorissen</dc:creator>
  <cp:keywords/>
  <dc:description/>
  <cp:lastModifiedBy>IMI</cp:lastModifiedBy>
  <cp:revision/>
  <dcterms:created xsi:type="dcterms:W3CDTF">2021-10-12T12:39:48Z</dcterms:created>
  <dcterms:modified xsi:type="dcterms:W3CDTF">2021-12-20T13:20:05Z</dcterms:modified>
  <cp:category/>
  <cp:contentStatus/>
</cp:coreProperties>
</file>