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IMI\Documents\Projecten\Wob hulp\Wobonderzoek imi december 2021\"/>
    </mc:Choice>
  </mc:AlternateContent>
  <xr:revisionPtr revIDLastSave="0" documentId="13_ncr:1_{39C2155F-8512-4F2F-BD92-D80420F8A922}" xr6:coauthVersionLast="47" xr6:coauthVersionMax="47" xr10:uidLastSave="{00000000-0000-0000-0000-000000000000}"/>
  <bookViews>
    <workbookView xWindow="-120" yWindow="-120" windowWidth="24240" windowHeight="13140" xr2:uid="{69FCA6B6-97E2-459F-A1DB-7A176E95A2B0}"/>
  </bookViews>
  <sheets>
    <sheet name="Blad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49" i="1" l="1"/>
  <c r="F49" i="1" s="1"/>
  <c r="E34" i="1"/>
  <c r="E50" i="1"/>
  <c r="E4" i="1"/>
  <c r="E32" i="1"/>
  <c r="E29" i="1"/>
  <c r="E43" i="1"/>
  <c r="E42" i="1"/>
  <c r="L42" i="1" s="1"/>
  <c r="E16" i="1"/>
  <c r="L16" i="1" s="1"/>
  <c r="E51" i="1"/>
  <c r="L51" i="1" s="1"/>
  <c r="E11" i="1"/>
  <c r="F11" i="1" s="1"/>
  <c r="E28" i="1"/>
  <c r="F28" i="1" s="1"/>
  <c r="E31" i="1"/>
  <c r="L31" i="1" s="1"/>
  <c r="E45" i="1"/>
  <c r="L45" i="1" s="1"/>
  <c r="E48" i="1"/>
  <c r="L48" i="1" s="1"/>
  <c r="E47" i="1"/>
  <c r="F47" i="1" s="1"/>
  <c r="E27" i="1"/>
  <c r="L27" i="1" s="1"/>
  <c r="E21" i="1"/>
  <c r="L21" i="1" s="1"/>
  <c r="E41" i="1"/>
  <c r="L41" i="1" s="1"/>
  <c r="E15" i="1"/>
  <c r="L15" i="1" s="1"/>
  <c r="E14" i="1"/>
  <c r="L14" i="1" s="1"/>
  <c r="E7" i="1"/>
  <c r="F7" i="1" s="1"/>
  <c r="E13" i="1"/>
  <c r="F13" i="1" s="1"/>
  <c r="E46" i="1"/>
  <c r="F46" i="1" s="1"/>
  <c r="E8" i="1"/>
  <c r="F8" i="1" s="1"/>
  <c r="E3" i="1"/>
  <c r="L3" i="1" s="1"/>
  <c r="E44" i="1"/>
  <c r="L44" i="1" s="1"/>
  <c r="E2" i="1"/>
  <c r="L2" i="1" s="1"/>
  <c r="E24" i="1"/>
  <c r="F24" i="1" s="1"/>
  <c r="E23" i="1"/>
  <c r="F23" i="1" s="1"/>
  <c r="E25" i="1"/>
  <c r="F25" i="1" s="1"/>
  <c r="E26" i="1"/>
  <c r="F26" i="1" s="1"/>
  <c r="E20" i="1"/>
  <c r="L20" i="1" s="1"/>
  <c r="E40" i="1"/>
  <c r="L40" i="1" s="1"/>
  <c r="E33" i="1"/>
  <c r="L33" i="1" s="1"/>
  <c r="E12" i="1"/>
  <c r="L12" i="1" s="1"/>
  <c r="E5" i="1"/>
  <c r="F5" i="1" s="1"/>
  <c r="E6" i="1"/>
  <c r="F6" i="1" s="1"/>
  <c r="E52" i="1"/>
  <c r="F52" i="1" s="1"/>
  <c r="E36" i="1"/>
  <c r="F36" i="1" s="1"/>
  <c r="E39" i="1"/>
  <c r="L39" i="1" s="1"/>
  <c r="E30" i="1"/>
  <c r="L30" i="1" s="1"/>
  <c r="E9" i="1"/>
  <c r="L9" i="1" s="1"/>
  <c r="E37" i="1"/>
  <c r="L37" i="1" s="1"/>
  <c r="E35" i="1"/>
  <c r="F35" i="1" s="1"/>
  <c r="E18" i="1"/>
  <c r="F18" i="1" s="1"/>
  <c r="E17" i="1"/>
  <c r="F17" i="1" s="1"/>
  <c r="E22" i="1"/>
  <c r="F22" i="1" s="1"/>
  <c r="E19" i="1"/>
  <c r="L19" i="1" s="1"/>
  <c r="E10" i="1"/>
  <c r="L10" i="1" s="1"/>
  <c r="E38" i="1"/>
  <c r="L38" i="1" s="1"/>
  <c r="F42" i="1" l="1"/>
  <c r="L49" i="1"/>
  <c r="L43" i="1"/>
  <c r="F43" i="1"/>
  <c r="L29" i="1"/>
  <c r="F29" i="1"/>
  <c r="L32" i="1"/>
  <c r="F32" i="1"/>
  <c r="L4" i="1"/>
  <c r="F4" i="1"/>
  <c r="L50" i="1"/>
  <c r="F50" i="1"/>
  <c r="L34" i="1"/>
  <c r="F34" i="1"/>
  <c r="F48" i="1"/>
  <c r="F31" i="1"/>
  <c r="L28" i="1"/>
  <c r="F51" i="1"/>
  <c r="F16" i="1"/>
  <c r="L47" i="1"/>
  <c r="F45" i="1"/>
  <c r="L11" i="1"/>
  <c r="F10" i="1"/>
  <c r="F19" i="1"/>
  <c r="F37" i="1"/>
  <c r="F12" i="1"/>
  <c r="F27" i="1"/>
  <c r="F14" i="1"/>
  <c r="L22" i="1"/>
  <c r="L36" i="1"/>
  <c r="L26" i="1"/>
  <c r="L8" i="1"/>
  <c r="F9" i="1"/>
  <c r="F33" i="1"/>
  <c r="F2" i="1"/>
  <c r="F15" i="1"/>
  <c r="L17" i="1"/>
  <c r="L52" i="1"/>
  <c r="L25" i="1"/>
  <c r="L46" i="1"/>
  <c r="F30" i="1"/>
  <c r="F40" i="1"/>
  <c r="F44" i="1"/>
  <c r="F41" i="1"/>
  <c r="L18" i="1"/>
  <c r="L6" i="1"/>
  <c r="L23" i="1"/>
  <c r="L13" i="1"/>
  <c r="F38" i="1"/>
  <c r="F39" i="1"/>
  <c r="F20" i="1"/>
  <c r="F3" i="1"/>
  <c r="F21" i="1"/>
  <c r="L35" i="1"/>
  <c r="L5" i="1"/>
  <c r="L24" i="1"/>
  <c r="L7" i="1"/>
</calcChain>
</file>

<file path=xl/sharedStrings.xml><?xml version="1.0" encoding="utf-8"?>
<sst xmlns="http://schemas.openxmlformats.org/spreadsheetml/2006/main" count="264" uniqueCount="258">
  <si>
    <t>WOB Verzoek</t>
  </si>
  <si>
    <t>Onderwerp</t>
  </si>
  <si>
    <t>Datum van binnenkomst</t>
  </si>
  <si>
    <t>Datum van antwoord</t>
  </si>
  <si>
    <t>Aantal dagen 
in behandeling</t>
  </si>
  <si>
    <t>Binnen de 
termijn afgehandeld</t>
  </si>
  <si>
    <t xml:space="preserve">Omvang document (aantal pagina's)
</t>
  </si>
  <si>
    <t>Volledig verstrekte documenten</t>
  </si>
  <si>
    <t>Deels verstrekte documenten</t>
  </si>
  <si>
    <t>Niet verstrekte documenten</t>
  </si>
  <si>
    <t>Aantal overwogen 
documenten</t>
  </si>
  <si>
    <t>Aantal dagen nodig 
gehad per document</t>
  </si>
  <si>
    <t>Soort aanvraag</t>
  </si>
  <si>
    <t>Bijzonderheden</t>
  </si>
  <si>
    <t>URL</t>
  </si>
  <si>
    <t>Lidmaatschap van Palestijnse Gebieden van VN, UNESCO en ICC</t>
  </si>
  <si>
    <t>1 instructie
1 Q&amp;A</t>
  </si>
  <si>
    <t>1 instructie
1 aanvraag (lidmaatschap)
25 mail(wisselingen)
4 verslagen
3 factsheets
9 memo's
6 berichten</t>
  </si>
  <si>
    <t>Niet verstrekt op grond van WOB:
1 verslag
1 dossier
1 spreektekst
1 notitie
1 terugkoppeling/evaluatie</t>
  </si>
  <si>
    <t>Verzoek om informatie over de rol van Nederland bij stappen van de Palestijnse Gebieden om erkend te worden via de VN, UNESCO en door het Internationaal Strafhof (International Criminal Court, ICC)</t>
  </si>
  <si>
    <t>https://www.rijksoverheid.nl/documenten/wob-verzoeken/2021/10/26/besluit-op-wob-verzoek-over-lidmaatschap-van-palestijnse-gebieden-van-vn-unesco-en-icc</t>
  </si>
  <si>
    <t>Afhandeling Wob-verzoek documentaire ‘Sigrid Kaag: van Beiroet tot Binnenhof’</t>
  </si>
  <si>
    <t>1 woordvoeringslijn</t>
  </si>
  <si>
    <t>2 woordvoeringslijnen
1 voorwaarschuwing
3 signal chats
2 whatsapp chats
14 brieven
4 memo's
6 wob-verzoeken
96 mail(wisselingen)
4 zienswijzen
1 overzicht
2 verweerschriften</t>
  </si>
  <si>
    <t>Verzoek om informatie over de afhandeling van een Wob-verzoek over de documentaire ‘Sigrid Kaag: van Beiroet tot Binnenhof’</t>
  </si>
  <si>
    <t>Betreft een verzoek over een eerder wob-verzoek</t>
  </si>
  <si>
    <t>https://www.rijksoverheid.nl/documenten/wob-verzoeken/2021/10/01/besluit-op-wob-verzoek-over-afhandeling-wob-verzoek-documentaire-sigrid-kaag-van-beiroet-tot-binnenhof</t>
  </si>
  <si>
    <t>(Voormalige) ambassadegebouw van de Democratische Republiek Congo</t>
  </si>
  <si>
    <t>28 mail(wisselingen)
1 memo</t>
  </si>
  <si>
    <t>Niet verstrekt want reeds openbaar:
10 mail(wisselingen)
1 verklaring
Niet verstrekt op grond van WOB:
5 notes verbale (diplomatieke nota)
3 mail(wisselingen)</t>
  </si>
  <si>
    <t>Verzoek om informatie over het door de Democratische Republiek Congo in gebruik (geweest) zijnde gebouw (het voormalige ambassadegebouw) gelegen aan de Violenweg 2 te Den Haag</t>
  </si>
  <si>
    <t>https://www.rijksoverheid.nl/documenten/wob-verzoeken/2021/09/29/besluit-op-wob-verzoek-over-voormalige-ambassadegebouw-van-de-democratische-republiek-congo</t>
  </si>
  <si>
    <t>Documentaire 'Sigrid Kaag: van Beiroet tot Binnenhof'</t>
  </si>
  <si>
    <t>9 mail(wisselingen)</t>
  </si>
  <si>
    <t>Niet verstrekt want reeds openbaar:
1 brief vaste Kamercommissie</t>
  </si>
  <si>
    <t>Verzoeken om informatie over de documentaire 'Sigrid Kaag: van Beiroet tot Binnenhof'</t>
  </si>
  <si>
    <t>Betreft 4 vergelijkbare verzoeken die in één besluit zijn beantwoord</t>
  </si>
  <si>
    <t>https://www.rijksoverheid.nl/documenten/wob-verzoeken/2021/09/14/besluit-wob-verzoek-documentaire-sigrid-kaag-van-beiroet-tot-binnenhof</t>
  </si>
  <si>
    <t>Declaraties</t>
  </si>
  <si>
    <t>1 factuur
1 mail(wisseling)
2 declaraties</t>
  </si>
  <si>
    <t>Verzoek om informatie over documenten inzake het dossier met dezerzijds kenmerk Min-BuZa.2021.8770-18</t>
  </si>
  <si>
    <t>https://www.rijksoverheid.nl/documenten/wob-verzoeken/2021/09/14/besluit-op-wob-verzoek-over-declaraties</t>
  </si>
  <si>
    <t>Sigrid Kaag en het programma Zomergasten</t>
  </si>
  <si>
    <t>1 mail(wisseling)</t>
  </si>
  <si>
    <t>Verzoek om informatie over Sigrid Kaag en het VPRO-programma Zomergasten</t>
  </si>
  <si>
    <t>https://www.rijksoverheid.nl/documenten/wob-verzoeken/2021/09/14/besluit-op-wob-verzoek-over-sigrid-kaag-en-het-programma-zomergasten</t>
  </si>
  <si>
    <t>Interview met minister Kaag</t>
  </si>
  <si>
    <t>Verzoek om informatie over het interview dat minister Sigrid Kaag aan Eva Jinek gaf ter bekendmaking van haar kandidatuur als D66-lijsttrekker</t>
  </si>
  <si>
    <t xml:space="preserve">Afgewezen op de grond dat er geen relevante informatie bij het ministerie is aangetroffen </t>
  </si>
  <si>
    <t>https://www.rijksoverheid.nl/documenten/wob-verzoeken/2021/09/14/besluit-op-wob-verzoek-over-interview-met-minister-kaag</t>
  </si>
  <si>
    <t>Exportkredietverzekering Mozambique LNG-project</t>
  </si>
  <si>
    <t>1 reactie
1 memo</t>
  </si>
  <si>
    <t>Verzoek om informatie over een exportkredietverzekering van Atradius voor het 'Mozambique LNG-project'</t>
  </si>
  <si>
    <t>https://www.rijksoverheid.nl/documenten/wob-verzoeken/2021/09/06/besluit-wob-verzoek-exportkredietverzekering-mozambique-lng-project</t>
  </si>
  <si>
    <t>Verkoop en export 2 Fokker vliegtuigen</t>
  </si>
  <si>
    <t>7 mail(wisselingen)</t>
  </si>
  <si>
    <t>Niet verstrekt want reeds openbaar:
1 Kamerstuk</t>
  </si>
  <si>
    <t>Verzoek om informatie over de verkoop en export van 2 Fokker vliegtuigen in 2017</t>
  </si>
  <si>
    <t>https://www.rijksoverheid.nl/documenten/wob-verzoeken/2021/08/09/besluit-wob-verzoek-verkoop-en-export-2-fokker-vliegtuigen</t>
  </si>
  <si>
    <t>Behandeling Oeigoeren door China</t>
  </si>
  <si>
    <t>21 mail(wisselingen)
1 Q&amp;A</t>
  </si>
  <si>
    <t>Verzoek om informatie over "de genocide die de Volksrepubliek China zou plegen op de Oeigoeren"</t>
  </si>
  <si>
    <t>https://www.rijksoverheid.nl/documenten/wob-verzoeken/2021/08/09/besluit-wob-verzoek-behandeling-oeigoeren-door-china</t>
  </si>
  <si>
    <t>E-mails Nederlandse ambassadeur in Rwanda 2008 - 2012</t>
  </si>
  <si>
    <t>159 mail(wisselingen)</t>
  </si>
  <si>
    <t>Niet verstrekt op grond van WOB:
28 mail(wisselingen)</t>
  </si>
  <si>
    <t>Verzoek om openbaarmaking van e-mails van de Nederlandse ambassadeur in Rwanda in de periode 2008 - 2012</t>
  </si>
  <si>
    <t>https://www.rijksoverheid.nl/documenten/wob-verzoeken/2021/07/30/besluit-wob-verzoek-e-mails-nederlandse-ambassadeur-in-rwanda-2008-2012</t>
  </si>
  <si>
    <t>Soedan</t>
  </si>
  <si>
    <t>1 notulen
1 overzicht</t>
  </si>
  <si>
    <t>6 brieven
6 verslagen
1 notulen
3 memo's
1 reactie op memo
1 meerjaren strategie (plan)</t>
  </si>
  <si>
    <t>Niet verstrekt op grond van WOB:
1 reactie op rapport
1 annotatie
1 mail(wisseling)
1 spreektekst
1 verslag</t>
  </si>
  <si>
    <t>Verzoek om informatie over de bilaterale betrekkingen tussen Nederland en Soedan met een focus op migratie en mensenrechten, het Khartoem Proces in het jaar 2018, een Soedanese oud-ambassadeur en contacten met de Soedanese diaspora in Nederland</t>
  </si>
  <si>
    <t>Betreft beslissing op bezwaar</t>
  </si>
  <si>
    <t>https://www.rijksoverheid.nl/documenten/wob-verzoeken/2021/07/07/beslissing-op-bezwaar-wob-besluit-over-soedan</t>
  </si>
  <si>
    <t>Werkgroep Energie van Gemengde Economische Commissie</t>
  </si>
  <si>
    <t>2 verslagen</t>
  </si>
  <si>
    <t>1 verslag
3 brieven
1 bijlage bij brief
5 mail(wisselingen)
6 agenda's
1 spreekpunten
8 deelnemerslijsten
4 informatiedocumenten
1 nota
1 factsheet</t>
  </si>
  <si>
    <t>Niet verstrekt op grond van WOB:
2 verslagen</t>
  </si>
  <si>
    <t>Verzoek om informatie over de Werkgroep Energie van de Gemengde Economische Commissie in de periode 1 januari 2017 tot en met maart 2021</t>
  </si>
  <si>
    <t>https://www.rijksoverheid.nl/documenten/wob-verzoeken/2021/07/01/besluit-bz-wob-verzoek-over-werkgroep-energie-van-gemengde-economische-commissie</t>
  </si>
  <si>
    <t>Contacten met Nord Stream over Europese Gasrichtlijn en Nord Stream 2</t>
  </si>
  <si>
    <t>5 mail(wisselingen)
1 voorbereiding</t>
  </si>
  <si>
    <t>Niet verstrekt want reeds openbaar:
1 persbericht</t>
  </si>
  <si>
    <t>Verzoek om informatie over contact en ontmoetingen tussen het ministerie en Nord Stream AG en Nord Stream 2 AG over de Europese Gasrichtlijn (2009/73/EC) en het gasinfrastructuurproject Nord Stream 2</t>
  </si>
  <si>
    <t>https://www.rijksoverheid.nl/documenten/wob-verzoeken/2021/07/01/besluit-bz-wob-verzoek-contacten-met-nord-stream-over-europese-gasrichtlijn-en-nord-stream-2</t>
  </si>
  <si>
    <t>Contacten met Duitsland over Europese Gasrichtlijn en Nord Stream 2</t>
  </si>
  <si>
    <t>Niet verstrekt want reeds openbaar:
1 voorstel
Niet verstrekt op grond van WOB:
9 verslagen
2 berichten
2 memo's</t>
  </si>
  <si>
    <t>Verzoek om informatie over contact en ontmoetingen tussen het ministerie en het Bondsministerie van Economische Zaken en Energie en het Bondsministerie van Buitenlandse Zaken over de Europese Gasrichtlijn (2009/73/EC) en het gasinfrastructuurproject Nord Stream 2</t>
  </si>
  <si>
    <t>Grootste deel van de gevraagde documenten niet openbaar gemaakt op grond van bescherming van internationale betrekkingen</t>
  </si>
  <si>
    <t>https://www.rijksoverheid.nl/documenten/wob-verzoeken/2021/07/01/besluit-bz-wob-verzoek-contacten-met-duitsland-over-europese-gasrichtlijn-en-nord-stream-2</t>
  </si>
  <si>
    <t>Contacten met Gasunie over Europese Gasrichtlijn en Nord Stream 2</t>
  </si>
  <si>
    <t>1 verslag</t>
  </si>
  <si>
    <t>1 memo
3 mail(wisselingen)
2 verslagen</t>
  </si>
  <si>
    <t>Verzoek om informatie over contact en ontmoetingen tussen het ministerie en N.V. Nederlandse Gasunie over de Europese Gasrichtlijn (2009/73/EC) en het gasinfrastructuurproject Nord Stream 2</t>
  </si>
  <si>
    <t>https://www.rijksoverheid.nl/documenten/wob-verzoeken/2021/07/01/besluit-bz-wob-verzoek-contacten-met-gasunie-over-europese-gasrichtlijn-en-nord-stream-2</t>
  </si>
  <si>
    <t>Contacten met Shell over Europese Gasrichtlijn en Nord Stream 2</t>
  </si>
  <si>
    <t>6 verslagen
14 mail(wisselingen)
3 memo's
1 informatiedocument
3 brieven
1 reactie
1 factsheet
1 presentatie</t>
  </si>
  <si>
    <t>Niet verstrekt want reeds openbaar:
2 voorbereidingen
Niet verstrekt op grond van WOB:
4 verslagen
8 mail(wisselingen)</t>
  </si>
  <si>
    <t>Verzoek om informatie over contact en ontmoetingen tussen het ministerie en Shell Nederland, Shell Companies en Royal Dutch Shell plc over de Europese Gasrichtlijn (2009/73/EC) en het gasinfrastructuurproject Nord Stream 2</t>
  </si>
  <si>
    <t>https://www.rijksoverheid.nl/documenten/wob-verzoeken/2021/07/01/besluit-bz-wob-verzoek-contacten-met-shell-over-europese-gasrichtlijn-en-nord-stream-2</t>
  </si>
  <si>
    <t>Agenda's en verslagen Interdepartementaal Overleg Scheepswrakken</t>
  </si>
  <si>
    <t>3 concept agenda's
1 agenda</t>
  </si>
  <si>
    <t>14 notulen
4 verslagen
2 concept agenda's
1 actiepunten vergadering
2 concept verslagen</t>
  </si>
  <si>
    <t>Verzoek om informatie over regelgeving rondom amateurarcheologie en amateurduiken, en alle agenda's en verslagen van het Interdepartementaal Overleg Scheepswrakken uit de periode 1 januari 2009 tot en met 29 maart 2021</t>
  </si>
  <si>
    <t>Doorgestuurd door ministerie OCW, waar een besluit is genomen over een andere periode</t>
  </si>
  <si>
    <t>https://www.rijksoverheid.nl/documenten/wob-verzoeken/2021/07/01/besluit-wob-verzoek-agendas-en-verslagen-interdepartementaal-overleg-scheepswrakken</t>
  </si>
  <si>
    <t>Totstandkoming documentaire 'Sigrid Kaag: van Beiroet tot Binnenhof'</t>
  </si>
  <si>
    <t>142 mail(wisselingen)</t>
  </si>
  <si>
    <t>Niet verstrekt op grond van WOB:
2 mail(wisselingen)</t>
  </si>
  <si>
    <t>Verzoek om informatie over de totstandkoming van de documentaire 'Sigrid Kaag: van Beiroet tot Binnenhof'</t>
  </si>
  <si>
    <t>Betreft aanvullend besluit op besluit van 9-6-2021</t>
  </si>
  <si>
    <t>https://www.rijksoverheid.nl/documenten/wob-verzoeken/2021/06/29/besluit-wob-verzoek-over-totstandkoming-documentaire-sigrid-kaag-van-beiroet-tot-binnenhof</t>
  </si>
  <si>
    <t>Exportvergunning naar Egypte</t>
  </si>
  <si>
    <t>Niet verstrekt op grond van WOB:
4 mail(wisselingen)
1 memo</t>
  </si>
  <si>
    <t>Verzoek om informatie over de vergunning voor export van militair materieel naar Egypte</t>
  </si>
  <si>
    <t>https://www.rijksoverheid.nl/documenten/wob-verzoeken/2021/06/03/beslissing-op-bezwaar-tegen-wob-besluit-over-een-exportvergunning-naar-egypte</t>
  </si>
  <si>
    <t>Simpel Media, tv programma’s Ontvoerd en Dossier Van den Heuvel</t>
  </si>
  <si>
    <t>6 mail(wisselingen)</t>
  </si>
  <si>
    <t>Verzoek om informatie over de bemoeienis van het ministerie met de productie van het tv-programma Ontvoerd en het tv-programma Dossier van den Heuvel van Simpel Media</t>
  </si>
  <si>
    <t>https://www.rijksoverheid.nl/documenten/wob-verzoeken/2021/06/01/besluit-op-een-wob-verzoek-inzake-simpel-media-tv-programmas-ontvoerd-en-dossier-van-den-heuvel</t>
  </si>
  <si>
    <t>Contacten Buitenlandse Zaken en EFET</t>
  </si>
  <si>
    <t>Verzoek om informatie over contacten en ontmoetingen tussen het ministerie van Buitenlandse Zaken en The European Federation of Energy Traders (EFET) gedurende de periode 1 januari 2017 tot 26 maart 2021</t>
  </si>
  <si>
    <t>https://www.rijksoverheid.nl/documenten/wob-verzoeken/2021/04/29/besluit-wob-verzoek-contacten-buitenlandse-zaken-en-efet</t>
  </si>
  <si>
    <t>Contacten en ontmoetingen tussen ministerie van Buitenlandse Zaken en Wintershall Holding GmbH</t>
  </si>
  <si>
    <t>Verzoek om informatie over informatie over contacten en ontmoetingen tussen het ministerie van Buitenlandse Zaken en Wintershall Holding GmbH inzake de Europese Gasrichtlijn (2009/73/EC) en gasinfrastructuurproject Nord Stream 2 gedurende de periode 1 januari 2017 tot 26 maart 2021</t>
  </si>
  <si>
    <t>https://www.rijksoverheid.nl/documenten/wob-verzoeken/2021/04/29/besluit-op-wob-verzoek-over-contacten-en-ontmoetingen-tussen-ministerie-van-buitenlandse-zaken-en-wintershall-holding-gmbh</t>
  </si>
  <si>
    <t>Erkenning Armeense genocide</t>
  </si>
  <si>
    <t>1 factsheet
3 mail(wisseling)
1 overzicht
1 standpunten
1 Q&amp;A
1 woordvoering</t>
  </si>
  <si>
    <t>130 mail(wisselingen)
17 brieven
4 voorbereidingen
18 memo's
1 woordvoering
3 Q&amp;A's
1 vragenlijst
3 informatiedocumenten
1 dossierbijdrage
4 verslagen
1 overzicht
1 notitie</t>
  </si>
  <si>
    <t>Niet verstrekt want reeds openbaar:
1 mail(wisseling)
Niet verstrekt op grond van WOB:
19 mail(wisselingen)
1 memo
1 instructie
1 statement
6 brieven</t>
  </si>
  <si>
    <t>Verzoek om informatie over (de erkenning van) de Armeense genocide van 1915 uit de periode 1 januari 2000 tot en met 29 augustus 2019</t>
  </si>
  <si>
    <t>https://www.rijksoverheid.nl/documenten/wob-verzoeken/2021/04/28/besluit-wob-verzoek-erkenning-armeense-genocide</t>
  </si>
  <si>
    <t>Stichting Both ENDS</t>
  </si>
  <si>
    <t>Verzoek om informatie over contacten die tussen het ministerie van Buitenlandse Zaken en Stichting Both ENDS hebben plaatsgehad in de periode 1 januari 2016 tot heden</t>
  </si>
  <si>
    <t>De openbaargemaakte documenten zijn niet als bijlage aan het besluit toegevoegd</t>
  </si>
  <si>
    <t>https://www.rijksoverheid.nl/documenten/wob-verzoeken/2021/04/23/besluit-op-wob-verzoek-over-stichting-both-ends</t>
  </si>
  <si>
    <t>Stichting Mayday Rescue en de Witte Helmen</t>
  </si>
  <si>
    <t>61 mail(wisselingen)
6 brieven
1 memo</t>
  </si>
  <si>
    <t>Niet verstrekt op grond van WOB:
97 mail(wisselingen)
4 notulen
6 brieven
2 verslagen
2 rapporten
1 memo</t>
  </si>
  <si>
    <t>Verzoek om informatie over stichting Mayday Rescue en Syria Civil Defence (de Witte Helmen)</t>
  </si>
  <si>
    <t>https://www.rijksoverheid.nl/documenten/wob-verzoeken/2021/04/15/besluit-op-wob-verzoek-over-stichting-mayday-rescue-en-de-witte-helmen</t>
  </si>
  <si>
    <t>Neerhalen vlucht MH17</t>
  </si>
  <si>
    <t>1 brief</t>
  </si>
  <si>
    <t>Verzoek om informatie over het neerhalen van vlucht MH17</t>
  </si>
  <si>
    <t>Inventarislijst ontbreekt</t>
  </si>
  <si>
    <t>https://www.rijksoverheid.nl/documenten/wob-verzoeken/2021/04/14/besluit-wob-verzoek-neerhalen-vlucht-mh17</t>
  </si>
  <si>
    <t>Wereldkampioenschap voetbal in Qatar in 2022</t>
  </si>
  <si>
    <t>Verzoek om informatie over het wereldkampioenschap voetbal in Qatar in 2022, over de periode 1 januari 2011 tot heden</t>
  </si>
  <si>
    <t>https://www.rijksoverheid.nl/documenten/wob-verzoeken/2021/04/09/besluit-op-wob-verzoek-over-wk-in-qatar</t>
  </si>
  <si>
    <t>Visserijbeleid van de Faeröer Eilanden</t>
  </si>
  <si>
    <t>4 memo's
18 mail(wisselingen)
1 notitie</t>
  </si>
  <si>
    <t>Niet verstrekt want reeds openbaar:
1 nieuwsbericht
Niet verstrekt op grond van WOB:
3 vertalingen
6 mail(wisseling)
2 verslagen</t>
  </si>
  <si>
    <t>Verzoek om informatie over de contacten tussen de Nederlandse overheid en de regeringen van Denemarken en de Faeröer Eilanden inzake de rond 2017 voorgenomen wijzigingen in het visserijbeleid van de Faeröer Eilanden</t>
  </si>
  <si>
    <t>https://www.rijksoverheid.nl/documenten/wob-verzoeken/2021/03/16/besluit-op-een-wob-verzoek-inzake-het-visserijbeleid-van-de-faeroer-eilanden</t>
  </si>
  <si>
    <t>Onderzoek erkenning Kosovo</t>
  </si>
  <si>
    <t>2 draaiboeken
1 memo
1 Q&amp;A</t>
  </si>
  <si>
    <t>Niet verstrekt op grond van WOB:
1 kader
1 beoordeling
1 bericht
1 reactie</t>
  </si>
  <si>
    <t>Verzoek over het onderzoek naar de erkenning van Kosovo</t>
  </si>
  <si>
    <t>https://www.rijksoverheid.nl/documenten/wob-verzoeken/2021/03/15/besluit-inzake-wob-verzoek-onderzoek-erkenning-kosovo</t>
  </si>
  <si>
    <t>Fiscale behandeling van personen</t>
  </si>
  <si>
    <t>11 mail(wisselingen)
2 verslagen
1 annotatie</t>
  </si>
  <si>
    <t>Verzoek om informatie over de fiscale behandeling van personen betrokken bij de verdediging van verdachten voor de in Nederland gevestigde internationale (straf-) hoven en tribunalen</t>
  </si>
  <si>
    <t>https://www.rijksoverheid.nl/documenten/wob-verzoeken/2021/03/05/besluit-op-wob-verzoek-over-fiscale-behandeling-van-personen</t>
  </si>
  <si>
    <t>Visum langeafstandsrelaties</t>
  </si>
  <si>
    <t>16 mail(wisselingen)</t>
  </si>
  <si>
    <t>Verzoek om informatie over het aanvragen van een visum voor langeafstandsrelaties in Nur-Sultan</t>
  </si>
  <si>
    <t>https://www.rijksoverheid.nl/documenten/wob-verzoeken/2021/03/04/besluit-op-wob-verzoek-over-visum-langeafstandsrelaties</t>
  </si>
  <si>
    <t>Opdrachten campagnebureau BKB (BZ)</t>
  </si>
  <si>
    <t>5 overeenkomsten
7 brieven
3 mail(wisselingen)</t>
  </si>
  <si>
    <t>Verzoek om informatie over campagnebureau BKB</t>
  </si>
  <si>
    <t>https://www.rijksoverheid.nl/documenten/wob-verzoeken/2021/02/17/besluit-wob-verzoek-opdrachten-campagnebureau-bkb-bz</t>
  </si>
  <si>
    <t>Kmar-project Athens Airport</t>
  </si>
  <si>
    <t>7 berichten</t>
  </si>
  <si>
    <t>Verzoek om informatie over het Kmar-project op het internationale vliegveld van Athene</t>
  </si>
  <si>
    <t>De berichten zijn in het besluit bijgevoegd, er zijn geen verdere documenten openbaar gemaakt</t>
  </si>
  <si>
    <t>https://www.rijksoverheid.nl/documenten/wob-verzoeken/2021/02/09/besluit-inzake-wob-verzoek-kmar-project-athens-airport</t>
  </si>
  <si>
    <t>Ontmoeting tussen de Plaatsvervangend Permanent Vertegenwoordiger (PlvPV) en Nord Stream 2</t>
  </si>
  <si>
    <t>1 voorbereiding</t>
  </si>
  <si>
    <t>Verzoek om informatie over de ontmoeting tussen de Plaatsvervangend Permanent Vertegenwoordiger (PlvPV) en Nord Stream 2 op 21 januari 2020</t>
  </si>
  <si>
    <t>https://www.rijksoverheid.nl/documenten/wob-verzoeken/2021/02/03/besluit-op-wob-verzoek-inzake-de-ontmoeting-tussen-de-plaatsvervangend-permanent-vertegenwoordiger-plvpv-en-nord-stream-2</t>
  </si>
  <si>
    <t>Ontmoetingen tussen vertegenwoordigers Nederlandse Permanente Vertegenwoordiging in EU en Shell</t>
  </si>
  <si>
    <t>3 mail(wisselingen)</t>
  </si>
  <si>
    <t>Verzoek om informatie over ontmoetingen tussen vertegenwoordigers van de Nederlandse Permanente Vertegenwoordiging in de EU en Shell</t>
  </si>
  <si>
    <t>https://www.rijksoverheid.nl/documenten/wob-verzoeken/2021/02/03/besluit-op-wob-verzoek-over-ontmoetingen-tussen-vertegenwoordigers-nederlandse-permanente-vertegenwoordiging-in-eu-en-shell</t>
  </si>
  <si>
    <t>Fusieproces Netherlands Food Partnership</t>
  </si>
  <si>
    <t>Verzoek om informatie over het fusieproces van AgriProFocus en het Food &amp; Business Knowledge Platform tot de Netherlands Food Partnership (NFP)</t>
  </si>
  <si>
    <t>https://www.rijksoverheid.nl/documenten/wob-verzoeken/2021/01/29/besluit-op-wob-verzoek-fusieproces-netherlands-food-partnership</t>
  </si>
  <si>
    <t>Mensenrechtenfonds Kleine Activiteiten</t>
  </si>
  <si>
    <t>15 mail(wisselingen)</t>
  </si>
  <si>
    <t>Niet verstrekt want reeds openbaar:
1 beleidskader
2 subsidiekaders
Niet verstrekt op grond van WOB:
2 mail(wisselingen)
2 subsidieaanvragen
1 vragenlijst</t>
  </si>
  <si>
    <t>Verzoek om informatie over subsidie aan het Mensenrechtenfonds Kleine Activiteiten 2019 - 2021</t>
  </si>
  <si>
    <t>https://www.rijksoverheid.nl/documenten/wob-verzoeken/2020/12/18/besluit-op-wob-verzoek-over-mensenrechtenfonds-kleine-activiteiten</t>
  </si>
  <si>
    <t>Reisadvies voor China door COVID-19</t>
  </si>
  <si>
    <t>Niet verstrekt want reeds openbaar:
1 woordvoering
Niet verstrekt op grond van WOB:
4 adviezen</t>
  </si>
  <si>
    <t>3 mail(wisselingen)
1 excelsheet</t>
  </si>
  <si>
    <t>65 mail(wisselingen)</t>
  </si>
  <si>
    <t>Verzoek om informatie over de totstandkoming van het reisadvies voor China door het coronavirus</t>
  </si>
  <si>
    <t>https://www.rijksoverheid.nl/documenten/wob-verzoeken/2020/12/17/besluit-op-wob-verzoek-over-reisadvies-voor-china-door-covid-19</t>
  </si>
  <si>
    <t>Thematisch Ambtsbericht Rwanda 2016</t>
  </si>
  <si>
    <t>3 mail(wisselingen)
1 brief</t>
  </si>
  <si>
    <t>Verzoek om informatie over de totstandkoming van het Thematisch Ambtsbericht Rwanda 2016</t>
  </si>
  <si>
    <t>https://www.rijksoverheid.nl/documenten/wob-verzoeken/2020/12/16/besluit-op-wob-verzoek-over-thematisch-ambtsbericht-rwanda-2016</t>
  </si>
  <si>
    <t>Hervestiging migranten op Griekse vasteland</t>
  </si>
  <si>
    <t>Niet verstrekt op grond van WOB:
10 mail(wisselingen)
3 brieven
1 Q&amp;A</t>
  </si>
  <si>
    <t>2 Q&amp;A's
1 brief
14 mail(wisselingen)</t>
  </si>
  <si>
    <t>Verzoek om informatie over de hervestiging van migranten op het Griekse vasteland met Nederlandse ondersteuning/middelen</t>
  </si>
  <si>
    <t>https://www.rijksoverheid.nl/documenten/wob-verzoeken/2020/12/15/besluit-op-wob-verzoek-over-hervestiging-migranten-op-griekse-vasteland</t>
  </si>
  <si>
    <t>Contacten Buitenlandse Zaken met Group2000</t>
  </si>
  <si>
    <t>28 mail(wisselingen)
1 Q&amp;A</t>
  </si>
  <si>
    <t>Niet verstrekt op grond van WOB:
8 mail(wisselingen)
1 verordening</t>
  </si>
  <si>
    <t>Verzoek om informatie over de contacten van het ministerie van Buitenlandse Zaken met het bedrijf Group2000</t>
  </si>
  <si>
    <t>https://www.rijksoverheid.nl/documenten/wob-verzoeken/2020/12/15/besluit-wob-verzoek-contacten-buitenlandse-zaken-met-group2000</t>
  </si>
  <si>
    <t>Contacten Buitenlandse Zaken met Fox-IT</t>
  </si>
  <si>
    <t>1 onderzoek
6 mail(wisselingen)</t>
  </si>
  <si>
    <t>Niet verstrekt op grond van WOB:
14 mail(wisselingen)
1 voorstel</t>
  </si>
  <si>
    <t>Verzoek om informatie over de contacten van het ministerie van Buitenlandse Zaken met het bedrijf Fox-IT in de periode 2014-2019</t>
  </si>
  <si>
    <t>https://www.rijksoverheid.nl/documenten/wob-verzoeken/2020/12/15/besluit-wob-verzoek-contacten-buitenlandse-zaken-met-fox-it</t>
  </si>
  <si>
    <t>Contacten Ministerie van Buitenlandse Zaken met Digivox in het
bijzonder over de buitenlandse handel</t>
  </si>
  <si>
    <t>74 mail(wisselingen)</t>
  </si>
  <si>
    <t>Niet verstrekt op grond van WOB:
69 mail(wisselingen)</t>
  </si>
  <si>
    <t>Verzoek om informatie over de contacten van het Ministerie van Buitenlandse Zaken met het bedrijf Digivox in het bijzonder over de buitenlandse handel</t>
  </si>
  <si>
    <t>https://www.rijksoverheid.nl/documenten/wob-verzoeken/2020/12/15/besluit-op-wob-verzoek-over-contacten-ministerie-van-buitenlandse-zaken-met-digivox-in-het-bijzonder-over-de-buitenlandse-handel</t>
  </si>
  <si>
    <t>Repatriëring Nederlanders uit Marokko</t>
  </si>
  <si>
    <t>Niet verstrekt op grond van WOB:
85 mail(wisselingen)</t>
  </si>
  <si>
    <t>45 mail(wisselingen)</t>
  </si>
  <si>
    <t>Verzoek om informatie over repatriëring van Nederlanders uit Marokko in verband met de coronapandemie</t>
  </si>
  <si>
    <t>https://www.rijksoverheid.nl/documenten/wob-verzoeken/2020/12/09/besluit-wob-verzoek-repatriering-nederlanders-uit-marokko</t>
  </si>
  <si>
    <t>Aankoop medische middelen COVID-19</t>
  </si>
  <si>
    <t>156 mail(wisselingen)</t>
  </si>
  <si>
    <t>Verzoek om informatie over de rol van het ministerie van Buitenlandse Zaken bij de aankoop van medische middelen in het buitenland in de periode tot en met 11 juni 2020</t>
  </si>
  <si>
    <t>https://www.rijksoverheid.nl/documenten/wob-verzoeken/2020/11/19/besluit-op-wob-verzoek-over-aankoop-medische-middelen-covid-19</t>
  </si>
  <si>
    <t>Communicatie met stichting CIJA</t>
  </si>
  <si>
    <t>1 brief
17 mail(wisselingen)</t>
  </si>
  <si>
    <t>Niet verstrekt op grond van WOB:
2 interne afstemming
11 brieven
6 mail(wisselingen)
1 statement
1 samenvatting
1 rapport</t>
  </si>
  <si>
    <t>Verzoek om informatie over communicatie met de stichting ‘The Commission for International Justice and Accountability’ (CIJA)</t>
  </si>
  <si>
    <t>https://www.rijksoverheid.nl/documenten/wob-verzoeken/2020/11/17/besluit-wob-verzoek-communicatie-met-stichting-cija</t>
  </si>
  <si>
    <t>Bezoeken en terugkeerbeleid Marokko</t>
  </si>
  <si>
    <t>1 agenda
1 Kamerbrief
1 concept programma
1 concept agenda</t>
  </si>
  <si>
    <t>Niet verstrekt want reeds openbaar:
1 Kamerbrief
1 programma
1 sprekerslijst
Niet verstrekt op grond van WOB:
7 nota's
5 mail(wisselingen)
3 berichten
6 verslagen
1 plan van aanpak
1 annotatie</t>
  </si>
  <si>
    <t xml:space="preserve">12 mail(wisselingen)            
1 uitnodiging
1 overzicht
1 memo              
1 oplegger                     </t>
  </si>
  <si>
    <t>Verzoek om informatie over (geplande) bezoeken aan Marokko en het terugkeerbeleid voor uitgeprocedeerde asielzoekers uit Marokko</t>
  </si>
  <si>
    <t>https://www.rijksoverheid.nl/documenten/wob-verzoeken/2020/11/13/besluit-wob-verzoek-bezoeken-en-terugkeerbeleid-marokko</t>
  </si>
  <si>
    <t>Reisadvies Kroatië</t>
  </si>
  <si>
    <t>5 afbeeldingen</t>
  </si>
  <si>
    <t>18 mail(wisselingen)
1 inventarisatie</t>
  </si>
  <si>
    <t>Verzoek om informatie over wijziging van het reisadvies naar Kroatië op 21 juli 2020 als gevolg van de crisis rondom het coronavirus</t>
  </si>
  <si>
    <t>https://www.rijksoverheid.nl/documenten/wob-verzoeken/2020/11/06/besluit-op-wob-verzoek-over-reisadvies-kroatie</t>
  </si>
  <si>
    <t>Internationaal Strategisch Overleg</t>
  </si>
  <si>
    <t>Verzoek om informatie over het Internationaal Strategisch Overleg (ISO NL)</t>
  </si>
  <si>
    <t>https://www.rijksoverheid.nl/documenten/wob-verzoeken/2020/10/30/besluit-op-wob-verzoek-over-het-internationaal-strategisch-overleg</t>
  </si>
  <si>
    <t>Gesprekken met belangenvertegenwoordigers op de PV EU</t>
  </si>
  <si>
    <t>1 overzicht</t>
  </si>
  <si>
    <t>Verzoek Engelstalig beantwoord
Informatie is openbaar gemaakt in een overzicht in het besluit, niet als los document in de bijlage</t>
  </si>
  <si>
    <t>Verzoek om informatie over gesprekken met belangenvertegenwoordigers die op de Permanente Vertegenwoordiging van het Koninkrijk der Nederlanden bij de EU (PV EU) hebben plaatsgevonden</t>
  </si>
  <si>
    <t>https://www.rijksoverheid.nl/documenten/wob-verzoeken/2020/10/28/besluit-op-wob-verzoek-over-gesprekken-met-belangenvertegenwoordigers-op-de-pv-eu-engelstalig</t>
  </si>
  <si>
    <t>Niet verstrekt want reeds openbaar:
3 agenda's
1 concept verslag
2 verslagen
1 concept agenda
1 notitie
Niet verstrekt op grond van WOB:
1 voorbereiding
1 concept agenda
2 agenda's
2 geannoteerde agenda's</t>
  </si>
  <si>
    <t>65 mail(wisselingen)
9 presentaties
5 functiebeschrijvingen
9 informatiedocumenten
2 notities
1 brief
2 voorstellen
2 agenda's
2 rapporten
1 input
1 advies
1 memo
1 verslag
1 jaarplan
1 concept verslag
1 actiepunten
1 persbericht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</si>
</sst>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13]d\ mmmm\ yyyy;@"/>
  </numFmts>
  <fonts count="6" x14ac:knownFonts="1">
    <font>
      <sz val="11"/>
      <color theme="1"/>
      <name val="Calibri"/>
      <family val="2"/>
      <scheme val="minor"/>
    </font>
    <font>
      <b/>
      <sz val="11"/>
      <color theme="0"/>
      <name val="Calibri"/>
      <family val="2"/>
      <scheme val="minor"/>
    </font>
    <font>
      <sz val="11"/>
      <name val="Calibri"/>
      <family val="2"/>
      <scheme val="minor"/>
    </font>
    <font>
      <sz val="11"/>
      <color rgb="FF000000"/>
      <name val="Calibri"/>
      <family val="2"/>
      <scheme val="minor"/>
    </font>
    <font>
      <sz val="11"/>
      <color rgb="FF000000"/>
      <name val="Calibri"/>
      <charset val="1"/>
    </font>
    <font>
      <sz val="11"/>
      <color rgb="FFFF0000"/>
      <name val="Calibri"/>
      <family val="2"/>
      <scheme val="minor"/>
    </font>
  </fonts>
  <fills count="6">
    <fill>
      <patternFill patternType="none"/>
    </fill>
    <fill>
      <patternFill patternType="gray125"/>
    </fill>
    <fill>
      <patternFill patternType="solid">
        <fgColor theme="4"/>
        <bgColor theme="4"/>
      </patternFill>
    </fill>
    <fill>
      <patternFill patternType="solid">
        <fgColor theme="0" tint="-0.14999847407452621"/>
        <bgColor theme="0" tint="-0.14999847407452621"/>
      </patternFill>
    </fill>
    <fill>
      <patternFill patternType="solid">
        <fgColor rgb="FFFFFFFF"/>
        <bgColor indexed="64"/>
      </patternFill>
    </fill>
    <fill>
      <patternFill patternType="solid">
        <fgColor rgb="FFF2F2F2"/>
        <bgColor indexed="64"/>
      </patternFill>
    </fill>
  </fills>
  <borders count="3">
    <border>
      <left/>
      <right/>
      <top/>
      <bottom/>
      <diagonal/>
    </border>
    <border>
      <left/>
      <right/>
      <top style="medium">
        <color theme="1"/>
      </top>
      <bottom style="medium">
        <color theme="1"/>
      </bottom>
      <diagonal/>
    </border>
    <border>
      <left/>
      <right/>
      <top/>
      <bottom style="medium">
        <color theme="1"/>
      </bottom>
      <diagonal/>
    </border>
  </borders>
  <cellStyleXfs count="1">
    <xf numFmtId="0" fontId="0" fillId="0" borderId="0"/>
  </cellStyleXfs>
  <cellXfs count="30">
    <xf numFmtId="0" fontId="0" fillId="0" borderId="0" xfId="0"/>
    <xf numFmtId="0" fontId="1" fillId="2" borderId="1" xfId="0" applyFont="1" applyFill="1" applyBorder="1"/>
    <xf numFmtId="0" fontId="2" fillId="3" borderId="0" xfId="0" applyFont="1" applyFill="1"/>
    <xf numFmtId="0" fontId="2" fillId="3" borderId="0" xfId="0" applyFont="1" applyFill="1" applyAlignment="1">
      <alignment wrapText="1"/>
    </xf>
    <xf numFmtId="164" fontId="2" fillId="3" borderId="0" xfId="0" applyNumberFormat="1" applyFont="1" applyFill="1"/>
    <xf numFmtId="0" fontId="0" fillId="3" borderId="0" xfId="0" applyFill="1"/>
    <xf numFmtId="2" fontId="0" fillId="3" borderId="0" xfId="0" applyNumberFormat="1" applyFill="1"/>
    <xf numFmtId="0" fontId="2" fillId="0" borderId="0" xfId="0" applyFont="1"/>
    <xf numFmtId="164" fontId="2" fillId="0" borderId="0" xfId="0" applyNumberFormat="1" applyFont="1"/>
    <xf numFmtId="0" fontId="2" fillId="0" borderId="0" xfId="0" applyFont="1" applyAlignment="1">
      <alignment wrapText="1"/>
    </xf>
    <xf numFmtId="0" fontId="2" fillId="0" borderId="0" xfId="0" applyFont="1" applyAlignment="1">
      <alignment vertical="top" wrapText="1"/>
    </xf>
    <xf numFmtId="164" fontId="0" fillId="0" borderId="0" xfId="0" applyNumberFormat="1"/>
    <xf numFmtId="0" fontId="0" fillId="0" borderId="0" xfId="0" applyAlignment="1">
      <alignment wrapText="1"/>
    </xf>
    <xf numFmtId="0" fontId="1" fillId="2" borderId="2" xfId="0" applyFont="1" applyFill="1" applyBorder="1"/>
    <xf numFmtId="0" fontId="1" fillId="2" borderId="2" xfId="0" applyFont="1" applyFill="1" applyBorder="1" applyAlignment="1">
      <alignment wrapText="1"/>
    </xf>
    <xf numFmtId="0" fontId="0" fillId="3" borderId="0" xfId="0" applyFill="1" applyAlignment="1">
      <alignment wrapText="1"/>
    </xf>
    <xf numFmtId="164" fontId="3" fillId="3" borderId="0" xfId="0" applyNumberFormat="1" applyFont="1" applyFill="1"/>
    <xf numFmtId="0" fontId="3" fillId="3" borderId="0" xfId="0" applyFont="1" applyFill="1"/>
    <xf numFmtId="0" fontId="3" fillId="3" borderId="0" xfId="0" applyFont="1" applyFill="1" applyAlignment="1">
      <alignment wrapText="1"/>
    </xf>
    <xf numFmtId="0" fontId="2" fillId="4" borderId="0" xfId="0" applyFont="1" applyFill="1"/>
    <xf numFmtId="164" fontId="2" fillId="4" borderId="0" xfId="0" applyNumberFormat="1" applyFont="1" applyFill="1"/>
    <xf numFmtId="0" fontId="0" fillId="4" borderId="0" xfId="0" applyFill="1"/>
    <xf numFmtId="2" fontId="0" fillId="4" borderId="0" xfId="0" applyNumberFormat="1" applyFill="1"/>
    <xf numFmtId="0" fontId="2" fillId="4" borderId="0" xfId="0" applyFont="1" applyFill="1" applyAlignment="1">
      <alignment wrapText="1"/>
    </xf>
    <xf numFmtId="0" fontId="2" fillId="5" borderId="0" xfId="0" applyFont="1" applyFill="1"/>
    <xf numFmtId="0" fontId="3" fillId="0" borderId="0" xfId="0" applyFont="1" applyAlignment="1">
      <alignment wrapText="1"/>
    </xf>
    <xf numFmtId="0" fontId="4" fillId="0" borderId="0" xfId="0" applyFont="1" applyAlignment="1">
      <alignment wrapText="1"/>
    </xf>
    <xf numFmtId="0" fontId="5" fillId="3" borderId="0" xfId="0" applyFont="1" applyFill="1"/>
    <xf numFmtId="0" fontId="0" fillId="0" borderId="0" xfId="0" applyFill="1"/>
    <xf numFmtId="0" fontId="5" fillId="3" borderId="0" xfId="0" applyFont="1" applyFill="1" applyAlignment="1">
      <alignment wrapText="1"/>
    </xf>
  </cellXfs>
  <cellStyles count="1">
    <cellStyle name="Standaard" xfId="0" builtinId="0"/>
  </cellStyles>
  <dxfs count="19">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numFmt numFmtId="2" formatCode="0.00"/>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numFmt numFmtId="164" formatCode="[$-413]d\ mmmm\ yyyy;@"/>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9CEF82-F135-4ADE-96DD-4E023509A3C9}" name="Tabel1" displayName="Tabel1" ref="A1:O87" totalsRowShown="0" headerRowDxfId="16" dataDxfId="14" headerRowBorderDxfId="15" tableBorderDxfId="13">
  <autoFilter ref="A1:O87" xr:uid="{DC9CEF82-F135-4ADE-96DD-4E023509A3C9}"/>
  <sortState xmlns:xlrd2="http://schemas.microsoft.com/office/spreadsheetml/2017/richdata2" ref="A2:O87">
    <sortCondition ref="E2:E87"/>
  </sortState>
  <tableColumns count="15">
    <tableColumn id="13" xr3:uid="{C2869452-5628-4176-937D-41300C02407F}" name="WOB Verzoek" dataDxfId="12"/>
    <tableColumn id="14" xr3:uid="{C055B02F-C678-4C33-8433-EF704F3B747A}" name="Onderwerp" dataDxfId="11"/>
    <tableColumn id="15" xr3:uid="{DCB6BC96-5E37-443B-99CF-1BE974CA2853}" name="Datum van binnenkomst" dataDxfId="10"/>
    <tableColumn id="1" xr3:uid="{F0A1BF95-4C83-4CC6-98EB-2F398D0A33AA}" name="Datum van antwoord" dataDxfId="9"/>
    <tableColumn id="2" xr3:uid="{F2057FBE-243F-407B-81C7-A46EB3496DE2}" name="Aantal dagen _x000a_in behandeling" dataDxfId="8"/>
    <tableColumn id="3" xr3:uid="{6CB55B51-97BB-4607-920B-333F7A228856}" name="Binnen de _x000a_termijn afgehandeld" dataDxfId="7"/>
    <tableColumn id="4" xr3:uid="{1B92997F-3AE7-4018-819F-FE309FD134F1}" name="Omvang document (aantal pagina's)_x000a_" dataDxfId="6"/>
    <tableColumn id="5" xr3:uid="{2250B636-B38F-4679-8CE5-0089FC568896}" name="Volledig verstrekte documenten" dataDxfId="5"/>
    <tableColumn id="6" xr3:uid="{47CA8DC9-C424-4A51-9DBF-CD7AD8C1A7CD}" name="Deels verstrekte documenten"/>
    <tableColumn id="7" xr3:uid="{C65431E3-F8A8-4BCF-9293-AA074A8CDB0A}" name="Niet verstrekte documenten"/>
    <tableColumn id="8" xr3:uid="{1C1F5C41-2444-4838-9CC9-761705CA4E19}" name="Aantal overwogen _x000a_documenten" dataDxfId="4"/>
    <tableColumn id="9" xr3:uid="{A623B4BF-62BE-4AB5-8B5C-BA7DA633FEC2}" name="Aantal dagen nodig _x000a_gehad per document" dataDxfId="3"/>
    <tableColumn id="10" xr3:uid="{3DFEFE4B-28DC-4C6D-B2EE-671594410025}" name="Soort aanvraag" dataDxfId="2"/>
    <tableColumn id="11" xr3:uid="{5B00194F-23E8-461C-B10C-6D2F9D6B1FAB}" name="Bijzonderheden" dataDxfId="1"/>
    <tableColumn id="12" xr3:uid="{A5644B9B-4C98-4A78-BA0E-A97DBCF217CA}" name="URL" dataDxfId="0"/>
  </tableColumns>
  <tableStyleInfo name="TableStyleMedium11"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777A1-7B5B-4D67-B576-066002339E2B}">
  <dimension ref="A1:O87"/>
  <sheetViews>
    <sheetView tabSelected="1" topLeftCell="E7" workbookViewId="0">
      <selection activeCell="E2" sqref="E2:E8"/>
    </sheetView>
  </sheetViews>
  <sheetFormatPr defaultRowHeight="15" x14ac:dyDescent="0.25"/>
  <cols>
    <col min="1" max="1" width="14.85546875" customWidth="1"/>
    <col min="2" max="2" width="57.5703125" customWidth="1"/>
    <col min="3" max="3" width="22.28515625" customWidth="1"/>
    <col min="4" max="4" width="20.85546875" customWidth="1"/>
    <col min="6" max="6" width="13.7109375" customWidth="1"/>
    <col min="7" max="7" width="23.28515625" customWidth="1"/>
    <col min="8" max="8" width="37.85546875" bestFit="1" customWidth="1"/>
    <col min="9" max="9" width="30.7109375" customWidth="1"/>
    <col min="10" max="10" width="38.7109375" customWidth="1"/>
    <col min="11" max="11" width="12.42578125" customWidth="1"/>
    <col min="12" max="12" width="22.85546875" customWidth="1"/>
    <col min="13" max="13" width="36.85546875" customWidth="1"/>
    <col min="14" max="14" width="47.5703125" customWidth="1"/>
    <col min="15" max="15" width="190.7109375" bestFit="1" customWidth="1"/>
  </cols>
  <sheetData>
    <row r="1" spans="1:15" ht="75" x14ac:dyDescent="0.25">
      <c r="A1" s="1" t="s">
        <v>0</v>
      </c>
      <c r="B1" s="1" t="s">
        <v>1</v>
      </c>
      <c r="C1" s="1" t="s">
        <v>2</v>
      </c>
      <c r="D1" s="13" t="s">
        <v>3</v>
      </c>
      <c r="E1" s="14" t="s">
        <v>4</v>
      </c>
      <c r="F1" s="14" t="s">
        <v>5</v>
      </c>
      <c r="G1" s="14" t="s">
        <v>6</v>
      </c>
      <c r="H1" s="13" t="s">
        <v>7</v>
      </c>
      <c r="I1" s="13" t="s">
        <v>8</v>
      </c>
      <c r="J1" s="13" t="s">
        <v>9</v>
      </c>
      <c r="K1" s="14" t="s">
        <v>10</v>
      </c>
      <c r="L1" s="14" t="s">
        <v>11</v>
      </c>
      <c r="M1" s="13" t="s">
        <v>12</v>
      </c>
      <c r="N1" s="13" t="s">
        <v>13</v>
      </c>
      <c r="O1" s="13" t="s">
        <v>14</v>
      </c>
    </row>
    <row r="2" spans="1:15" ht="120" x14ac:dyDescent="0.25">
      <c r="A2" s="2">
        <v>12</v>
      </c>
      <c r="B2" s="3" t="s">
        <v>68</v>
      </c>
      <c r="C2" s="4">
        <v>44383</v>
      </c>
      <c r="D2" s="8">
        <v>44384</v>
      </c>
      <c r="E2" s="2">
        <f>_xlfn.DAYS(D2,C2)</f>
        <v>1</v>
      </c>
      <c r="F2" s="5" t="str">
        <f>IF(E2&lt;=56,"Ja","Nee")</f>
        <v>Ja</v>
      </c>
      <c r="G2" s="7">
        <v>63</v>
      </c>
      <c r="H2" s="9" t="s">
        <v>69</v>
      </c>
      <c r="I2" s="9" t="s">
        <v>70</v>
      </c>
      <c r="J2" s="12" t="s">
        <v>71</v>
      </c>
      <c r="K2" s="7">
        <v>25</v>
      </c>
      <c r="L2" s="6">
        <f>E2/K2</f>
        <v>0.04</v>
      </c>
      <c r="M2" s="9" t="s">
        <v>72</v>
      </c>
      <c r="N2" s="9" t="s">
        <v>73</v>
      </c>
      <c r="O2" s="28" t="s">
        <v>74</v>
      </c>
    </row>
    <row r="3" spans="1:15" ht="45" x14ac:dyDescent="0.25">
      <c r="A3" s="2">
        <v>10</v>
      </c>
      <c r="B3" s="3" t="s">
        <v>59</v>
      </c>
      <c r="C3" s="4">
        <v>44389</v>
      </c>
      <c r="D3" s="8">
        <v>44417</v>
      </c>
      <c r="E3" s="2">
        <f>_xlfn.DAYS(D3,C3)</f>
        <v>28</v>
      </c>
      <c r="F3" s="5" t="str">
        <f>IF(E3&lt;=56,"Ja","Nee")</f>
        <v>Ja</v>
      </c>
      <c r="G3" s="7">
        <v>55</v>
      </c>
      <c r="H3" s="9"/>
      <c r="I3" s="9" t="s">
        <v>60</v>
      </c>
      <c r="J3" s="9"/>
      <c r="K3" s="7">
        <v>33</v>
      </c>
      <c r="L3" s="6">
        <f>E3/K3</f>
        <v>0.84848484848484851</v>
      </c>
      <c r="M3" s="10" t="s">
        <v>61</v>
      </c>
      <c r="N3" s="9"/>
      <c r="O3" s="28" t="s">
        <v>62</v>
      </c>
    </row>
    <row r="4" spans="1:15" ht="60" x14ac:dyDescent="0.25">
      <c r="A4" s="2">
        <v>49</v>
      </c>
      <c r="B4" s="2" t="s">
        <v>243</v>
      </c>
      <c r="C4" s="4">
        <v>44112</v>
      </c>
      <c r="D4" s="4">
        <v>44141</v>
      </c>
      <c r="E4" s="2">
        <f>_xlfn.DAYS(D4,C4)</f>
        <v>29</v>
      </c>
      <c r="F4" s="5" t="str">
        <f>IF(E4&lt;=56,"Ja","Nee")</f>
        <v>Ja</v>
      </c>
      <c r="G4" s="2">
        <v>68</v>
      </c>
      <c r="H4" s="2" t="s">
        <v>244</v>
      </c>
      <c r="I4" s="12" t="s">
        <v>245</v>
      </c>
      <c r="J4" s="12"/>
      <c r="K4" s="2">
        <v>27</v>
      </c>
      <c r="L4" s="6">
        <f>E4/K4</f>
        <v>1.0740740740740742</v>
      </c>
      <c r="M4" s="3" t="s">
        <v>246</v>
      </c>
      <c r="N4" s="3"/>
      <c r="O4" t="s">
        <v>247</v>
      </c>
    </row>
    <row r="5" spans="1:15" ht="45" customHeight="1" x14ac:dyDescent="0.25">
      <c r="A5" s="2">
        <v>22</v>
      </c>
      <c r="B5" s="2" t="s">
        <v>121</v>
      </c>
      <c r="C5" s="4">
        <v>44285</v>
      </c>
      <c r="D5" s="11">
        <v>44315</v>
      </c>
      <c r="E5" s="2">
        <f>_xlfn.DAYS(D5,C5)</f>
        <v>30</v>
      </c>
      <c r="F5" s="5" t="str">
        <f>IF(E5&lt;=56,"Ja","Nee")</f>
        <v>Ja</v>
      </c>
      <c r="G5">
        <v>2</v>
      </c>
      <c r="H5" s="12"/>
      <c r="I5" s="12"/>
      <c r="J5" s="12"/>
      <c r="K5">
        <v>0</v>
      </c>
      <c r="L5" s="6" t="e">
        <f>E5/K5</f>
        <v>#DIV/0!</v>
      </c>
      <c r="M5" s="12" t="s">
        <v>122</v>
      </c>
      <c r="N5" s="3" t="s">
        <v>48</v>
      </c>
      <c r="O5" s="28" t="s">
        <v>123</v>
      </c>
    </row>
    <row r="6" spans="1:15" ht="135" x14ac:dyDescent="0.25">
      <c r="A6" s="2">
        <v>23</v>
      </c>
      <c r="B6" s="3" t="s">
        <v>124</v>
      </c>
      <c r="C6" s="4">
        <v>44285</v>
      </c>
      <c r="D6" s="4">
        <v>44315</v>
      </c>
      <c r="E6" s="2">
        <f>_xlfn.DAYS(D6,C6)</f>
        <v>30</v>
      </c>
      <c r="F6" s="5" t="str">
        <f>IF(E6&lt;=56,"Ja","Nee")</f>
        <v>Ja</v>
      </c>
      <c r="G6" s="2">
        <v>2</v>
      </c>
      <c r="H6" s="3"/>
      <c r="I6" s="3"/>
      <c r="J6" s="3"/>
      <c r="K6" s="2">
        <v>0</v>
      </c>
      <c r="L6" s="6" t="e">
        <f>E6/K6</f>
        <v>#DIV/0!</v>
      </c>
      <c r="M6" s="3" t="s">
        <v>125</v>
      </c>
      <c r="N6" s="3" t="s">
        <v>48</v>
      </c>
      <c r="O6" s="28" t="s">
        <v>126</v>
      </c>
    </row>
    <row r="7" spans="1:15" ht="30" x14ac:dyDescent="0.25">
      <c r="A7" s="2">
        <v>6</v>
      </c>
      <c r="B7" s="3" t="s">
        <v>42</v>
      </c>
      <c r="C7" s="4">
        <v>44403</v>
      </c>
      <c r="D7" s="8">
        <v>44453</v>
      </c>
      <c r="E7" s="2">
        <f>_xlfn.DAYS(D7,C7)</f>
        <v>50</v>
      </c>
      <c r="F7" s="5" t="str">
        <f>IF(E7&lt;=56,"Ja","Nee")</f>
        <v>Ja</v>
      </c>
      <c r="G7" s="7">
        <v>7</v>
      </c>
      <c r="H7" s="7"/>
      <c r="I7" s="9" t="s">
        <v>43</v>
      </c>
      <c r="J7" s="9"/>
      <c r="K7" s="7">
        <v>1</v>
      </c>
      <c r="L7" s="6">
        <f>E7/K7</f>
        <v>50</v>
      </c>
      <c r="M7" s="9" t="s">
        <v>44</v>
      </c>
      <c r="N7" s="9"/>
      <c r="O7" s="28" t="s">
        <v>45</v>
      </c>
    </row>
    <row r="8" spans="1:15" ht="60" customHeight="1" x14ac:dyDescent="0.25">
      <c r="A8" s="2">
        <v>9</v>
      </c>
      <c r="B8" s="2" t="s">
        <v>54</v>
      </c>
      <c r="C8" s="4">
        <v>44361</v>
      </c>
      <c r="D8" s="4">
        <v>44417</v>
      </c>
      <c r="E8" s="2">
        <f>_xlfn.DAYS(D8,C8)</f>
        <v>56</v>
      </c>
      <c r="F8" s="5" t="str">
        <f>IF(E8&lt;=56,"Ja","Nee")</f>
        <v>Ja</v>
      </c>
      <c r="G8" s="2">
        <v>17</v>
      </c>
      <c r="H8" s="3"/>
      <c r="I8" s="3" t="s">
        <v>55</v>
      </c>
      <c r="J8" s="3" t="s">
        <v>56</v>
      </c>
      <c r="K8" s="2">
        <v>8</v>
      </c>
      <c r="L8" s="6">
        <f>E8/K8</f>
        <v>7</v>
      </c>
      <c r="M8" s="3" t="s">
        <v>57</v>
      </c>
      <c r="N8" s="3"/>
      <c r="O8" s="28" t="s">
        <v>58</v>
      </c>
    </row>
    <row r="9" spans="1:15" ht="60" x14ac:dyDescent="0.25">
      <c r="A9" s="2">
        <v>28</v>
      </c>
      <c r="B9" s="27" t="s">
        <v>147</v>
      </c>
      <c r="C9" s="4">
        <v>44232</v>
      </c>
      <c r="D9" s="8">
        <v>44295</v>
      </c>
      <c r="E9" s="2">
        <f>_xlfn.DAYS(D9,C9)</f>
        <v>63</v>
      </c>
      <c r="F9" s="5" t="str">
        <f>IF(E9&lt;=56,"Ja","Nee")</f>
        <v>Nee</v>
      </c>
      <c r="G9" s="7">
        <v>234</v>
      </c>
      <c r="H9" s="7"/>
      <c r="I9" s="9"/>
      <c r="J9" s="9"/>
      <c r="K9" s="7">
        <v>66</v>
      </c>
      <c r="L9" s="6">
        <f>E9/K9</f>
        <v>0.95454545454545459</v>
      </c>
      <c r="M9" s="9" t="s">
        <v>148</v>
      </c>
      <c r="N9" s="26"/>
      <c r="O9" s="28" t="s">
        <v>149</v>
      </c>
    </row>
    <row r="10" spans="1:15" ht="75" x14ac:dyDescent="0.25">
      <c r="A10" s="2">
        <v>35</v>
      </c>
      <c r="B10" s="3" t="s">
        <v>177</v>
      </c>
      <c r="C10" s="4">
        <v>44165</v>
      </c>
      <c r="D10" s="4">
        <v>44230</v>
      </c>
      <c r="E10" s="2">
        <f>_xlfn.DAYS(D10,C10)</f>
        <v>65</v>
      </c>
      <c r="F10" s="5" t="str">
        <f>IF(E10&lt;=56,"Ja","Nee")</f>
        <v>Nee</v>
      </c>
      <c r="G10" s="2">
        <v>8</v>
      </c>
      <c r="H10" s="2"/>
      <c r="I10" s="3" t="s">
        <v>178</v>
      </c>
      <c r="J10" s="2"/>
      <c r="K10" s="2">
        <v>1</v>
      </c>
      <c r="L10" s="6">
        <f>E10/K10</f>
        <v>65</v>
      </c>
      <c r="M10" s="3" t="s">
        <v>179</v>
      </c>
      <c r="N10" s="3"/>
      <c r="O10" s="28" t="s">
        <v>180</v>
      </c>
    </row>
    <row r="11" spans="1:15" ht="75" x14ac:dyDescent="0.25">
      <c r="A11" s="2">
        <v>36</v>
      </c>
      <c r="B11" s="3" t="s">
        <v>181</v>
      </c>
      <c r="C11" s="4">
        <v>44165</v>
      </c>
      <c r="D11" s="11">
        <v>44230</v>
      </c>
      <c r="E11" s="2">
        <f>_xlfn.DAYS(D11,C11)</f>
        <v>65</v>
      </c>
      <c r="F11" s="5" t="str">
        <f>IF(E11&lt;=56,"Ja","Nee")</f>
        <v>Nee</v>
      </c>
      <c r="G11">
        <v>12</v>
      </c>
      <c r="H11" s="12"/>
      <c r="I11" s="12" t="s">
        <v>182</v>
      </c>
      <c r="J11" s="12" t="s">
        <v>109</v>
      </c>
      <c r="K11">
        <v>7</v>
      </c>
      <c r="L11" s="6">
        <f>E11/K11</f>
        <v>9.2857142857142865</v>
      </c>
      <c r="M11" s="12" t="s">
        <v>183</v>
      </c>
      <c r="N11" s="12"/>
      <c r="O11" s="28" t="s">
        <v>184</v>
      </c>
    </row>
    <row r="12" spans="1:15" ht="75" x14ac:dyDescent="0.25">
      <c r="A12" s="17">
        <v>21</v>
      </c>
      <c r="B12" s="3" t="s">
        <v>117</v>
      </c>
      <c r="C12" s="4">
        <v>44281</v>
      </c>
      <c r="D12" s="4">
        <v>44348</v>
      </c>
      <c r="E12" s="2">
        <f>_xlfn.DAYS(D12,C12)</f>
        <v>67</v>
      </c>
      <c r="F12" s="5" t="str">
        <f>IF(E12&lt;=56,"Ja","Nee")</f>
        <v>Nee</v>
      </c>
      <c r="G12" s="2">
        <v>17</v>
      </c>
      <c r="H12" s="3"/>
      <c r="I12" s="3" t="s">
        <v>118</v>
      </c>
      <c r="J12" s="3"/>
      <c r="K12" s="2">
        <v>6</v>
      </c>
      <c r="L12" s="6">
        <f>E12/K12</f>
        <v>11.166666666666666</v>
      </c>
      <c r="M12" s="3" t="s">
        <v>119</v>
      </c>
      <c r="N12" s="3"/>
      <c r="O12" s="28" t="s">
        <v>120</v>
      </c>
    </row>
    <row r="13" spans="1:15" ht="105" customHeight="1" x14ac:dyDescent="0.25">
      <c r="A13" s="2">
        <v>7</v>
      </c>
      <c r="B13" s="3" t="s">
        <v>46</v>
      </c>
      <c r="C13" s="4">
        <v>44383</v>
      </c>
      <c r="D13" s="4">
        <v>44453</v>
      </c>
      <c r="E13" s="2">
        <f>_xlfn.DAYS(D13,C13)</f>
        <v>70</v>
      </c>
      <c r="F13" s="5" t="str">
        <f>IF(E13&lt;=56,"Ja","Nee")</f>
        <v>Nee</v>
      </c>
      <c r="G13" s="2">
        <v>3</v>
      </c>
      <c r="H13" s="3"/>
      <c r="I13" s="3"/>
      <c r="J13" s="3"/>
      <c r="K13" s="2">
        <v>0</v>
      </c>
      <c r="L13" s="6" t="e">
        <f>E13/K13</f>
        <v>#DIV/0!</v>
      </c>
      <c r="M13" s="3" t="s">
        <v>47</v>
      </c>
      <c r="N13" s="3" t="s">
        <v>48</v>
      </c>
      <c r="O13" s="28" t="s">
        <v>49</v>
      </c>
    </row>
    <row r="14" spans="1:15" ht="60" x14ac:dyDescent="0.25">
      <c r="A14" s="2">
        <v>5</v>
      </c>
      <c r="B14" s="3" t="s">
        <v>38</v>
      </c>
      <c r="C14" s="4">
        <v>44382</v>
      </c>
      <c r="D14" s="4">
        <v>44453</v>
      </c>
      <c r="E14" s="2">
        <f>_xlfn.DAYS(D14,C14)</f>
        <v>71</v>
      </c>
      <c r="F14" s="5" t="str">
        <f>IF(E14&lt;=56,"Ja","Nee")</f>
        <v>Nee</v>
      </c>
      <c r="G14" s="2">
        <v>24</v>
      </c>
      <c r="H14" s="2"/>
      <c r="I14" s="3" t="s">
        <v>39</v>
      </c>
      <c r="J14" s="3"/>
      <c r="K14" s="2">
        <v>4</v>
      </c>
      <c r="L14" s="6">
        <f>E14/K14</f>
        <v>17.75</v>
      </c>
      <c r="M14" s="3" t="s">
        <v>40</v>
      </c>
      <c r="N14" s="3"/>
      <c r="O14" s="28" t="s">
        <v>41</v>
      </c>
    </row>
    <row r="15" spans="1:15" ht="45" x14ac:dyDescent="0.25">
      <c r="A15" s="2">
        <v>4</v>
      </c>
      <c r="B15" s="3" t="s">
        <v>32</v>
      </c>
      <c r="C15" s="16">
        <v>44382</v>
      </c>
      <c r="D15" s="8">
        <v>44453</v>
      </c>
      <c r="E15" s="2">
        <f>_xlfn.DAYS(D15,C15)</f>
        <v>71</v>
      </c>
      <c r="F15" s="5" t="str">
        <f>IF(E15&lt;=56,"Ja","Nee")</f>
        <v>Nee</v>
      </c>
      <c r="G15" s="7">
        <v>94</v>
      </c>
      <c r="H15" s="9"/>
      <c r="I15" s="9" t="s">
        <v>33</v>
      </c>
      <c r="J15" s="9" t="s">
        <v>34</v>
      </c>
      <c r="K15" s="7">
        <v>10</v>
      </c>
      <c r="L15" s="6">
        <f>E15/K15</f>
        <v>7.1</v>
      </c>
      <c r="M15" s="9" t="s">
        <v>35</v>
      </c>
      <c r="N15" s="9" t="s">
        <v>36</v>
      </c>
      <c r="O15" s="28" t="s">
        <v>37</v>
      </c>
    </row>
    <row r="16" spans="1:15" ht="60" x14ac:dyDescent="0.25">
      <c r="A16" s="2">
        <v>41</v>
      </c>
      <c r="B16" s="2" t="s">
        <v>203</v>
      </c>
      <c r="C16" s="4">
        <v>44104</v>
      </c>
      <c r="D16" s="8">
        <v>44180</v>
      </c>
      <c r="E16" s="2">
        <f>_xlfn.DAYS(D16,C16)</f>
        <v>76</v>
      </c>
      <c r="F16" s="5" t="str">
        <f>IF(E16&lt;=56,"Ja","Nee")</f>
        <v>Nee</v>
      </c>
      <c r="G16" s="2">
        <v>42</v>
      </c>
      <c r="H16" s="3"/>
      <c r="I16" s="3" t="s">
        <v>205</v>
      </c>
      <c r="J16" s="3" t="s">
        <v>204</v>
      </c>
      <c r="K16" s="2">
        <v>31</v>
      </c>
      <c r="L16" s="6">
        <f>E16/K16</f>
        <v>2.4516129032258065</v>
      </c>
      <c r="M16" s="3" t="s">
        <v>206</v>
      </c>
      <c r="N16" s="3"/>
      <c r="O16" t="s">
        <v>207</v>
      </c>
    </row>
    <row r="17" spans="1:15" ht="75" customHeight="1" x14ac:dyDescent="0.25">
      <c r="A17" s="2">
        <v>32</v>
      </c>
      <c r="B17" s="3" t="s">
        <v>164</v>
      </c>
      <c r="C17" s="4">
        <v>44183</v>
      </c>
      <c r="D17" s="8">
        <v>44259</v>
      </c>
      <c r="E17" s="2">
        <f>_xlfn.DAYS(D17,C17)</f>
        <v>76</v>
      </c>
      <c r="F17" s="5" t="str">
        <f>IF(E17&lt;=56,"Ja","Nee")</f>
        <v>Nee</v>
      </c>
      <c r="G17" s="7">
        <v>109</v>
      </c>
      <c r="H17" s="9"/>
      <c r="I17" s="12" t="s">
        <v>165</v>
      </c>
      <c r="J17" s="9"/>
      <c r="K17" s="7">
        <v>16</v>
      </c>
      <c r="L17" s="6">
        <f>E17/K17</f>
        <v>4.75</v>
      </c>
      <c r="M17" s="9" t="s">
        <v>166</v>
      </c>
      <c r="N17" s="9"/>
      <c r="O17" s="28" t="s">
        <v>167</v>
      </c>
    </row>
    <row r="18" spans="1:15" ht="90" x14ac:dyDescent="0.25">
      <c r="A18" s="2">
        <v>31</v>
      </c>
      <c r="B18" s="3" t="s">
        <v>160</v>
      </c>
      <c r="C18" s="4">
        <v>44180</v>
      </c>
      <c r="D18" s="4">
        <v>44260</v>
      </c>
      <c r="E18" s="2">
        <f>_xlfn.DAYS(D18,C18)</f>
        <v>80</v>
      </c>
      <c r="F18" s="5" t="str">
        <f>IF(E18&lt;=56,"Ja","Nee")</f>
        <v>Nee</v>
      </c>
      <c r="G18" s="2">
        <v>41</v>
      </c>
      <c r="H18" s="3"/>
      <c r="I18" s="3" t="s">
        <v>161</v>
      </c>
      <c r="J18" s="3"/>
      <c r="K18" s="2">
        <v>14</v>
      </c>
      <c r="L18" s="6">
        <f>E18/K18</f>
        <v>5.7142857142857144</v>
      </c>
      <c r="M18" s="3" t="s">
        <v>162</v>
      </c>
      <c r="N18" s="3"/>
      <c r="O18" s="28" t="s">
        <v>163</v>
      </c>
    </row>
    <row r="19" spans="1:15" ht="45" x14ac:dyDescent="0.25">
      <c r="A19" s="17">
        <v>34</v>
      </c>
      <c r="B19" s="3" t="s">
        <v>172</v>
      </c>
      <c r="C19" s="4">
        <v>44153</v>
      </c>
      <c r="D19" s="8">
        <v>44236</v>
      </c>
      <c r="E19" s="2">
        <f>_xlfn.DAYS(D19,C19)</f>
        <v>83</v>
      </c>
      <c r="F19" s="5" t="str">
        <f>IF(E19&lt;=56,"Ja","Nee")</f>
        <v>Nee</v>
      </c>
      <c r="G19" s="7">
        <v>5</v>
      </c>
      <c r="H19" s="9"/>
      <c r="I19" s="9" t="s">
        <v>173</v>
      </c>
      <c r="J19" s="9"/>
      <c r="K19" s="7">
        <v>7</v>
      </c>
      <c r="L19" s="6">
        <f>E19/K19</f>
        <v>11.857142857142858</v>
      </c>
      <c r="M19" s="9" t="s">
        <v>174</v>
      </c>
      <c r="N19" s="9" t="s">
        <v>175</v>
      </c>
      <c r="O19" s="28" t="s">
        <v>176</v>
      </c>
    </row>
    <row r="20" spans="1:15" ht="120" x14ac:dyDescent="0.25">
      <c r="A20" s="2">
        <v>18</v>
      </c>
      <c r="B20" s="3" t="s">
        <v>101</v>
      </c>
      <c r="C20" s="4">
        <v>44295</v>
      </c>
      <c r="D20" s="8">
        <v>44378</v>
      </c>
      <c r="E20" s="2">
        <f>_xlfn.DAYS(D20,C20)</f>
        <v>83</v>
      </c>
      <c r="F20" s="5" t="str">
        <f>IF(E20&lt;=56,"Ja","Nee")</f>
        <v>Nee</v>
      </c>
      <c r="G20" s="7">
        <v>98</v>
      </c>
      <c r="H20" s="9" t="s">
        <v>102</v>
      </c>
      <c r="I20" s="9" t="s">
        <v>103</v>
      </c>
      <c r="J20" s="9"/>
      <c r="K20" s="7">
        <v>27</v>
      </c>
      <c r="L20" s="6">
        <f>E20/K20</f>
        <v>3.074074074074074</v>
      </c>
      <c r="M20" s="9" t="s">
        <v>104</v>
      </c>
      <c r="N20" s="3" t="s">
        <v>105</v>
      </c>
      <c r="O20" s="28" t="s">
        <v>106</v>
      </c>
    </row>
    <row r="21" spans="1:15" ht="165" x14ac:dyDescent="0.25">
      <c r="A21" s="2">
        <v>2</v>
      </c>
      <c r="B21" s="3" t="s">
        <v>21</v>
      </c>
      <c r="C21" s="4">
        <v>44385</v>
      </c>
      <c r="D21" s="8">
        <v>44470</v>
      </c>
      <c r="E21" s="2">
        <f>_xlfn.DAYS(D21,C21)</f>
        <v>85</v>
      </c>
      <c r="F21" s="5" t="str">
        <f>IF(E21&lt;=56,"Ja","Nee")</f>
        <v>Nee</v>
      </c>
      <c r="G21" s="7">
        <v>466</v>
      </c>
      <c r="H21" s="9" t="s">
        <v>22</v>
      </c>
      <c r="I21" s="10" t="s">
        <v>23</v>
      </c>
      <c r="J21" s="9"/>
      <c r="K21" s="7">
        <v>138</v>
      </c>
      <c r="L21" s="6">
        <f>E21/K21</f>
        <v>0.61594202898550721</v>
      </c>
      <c r="M21" s="9" t="s">
        <v>24</v>
      </c>
      <c r="N21" s="25" t="s">
        <v>25</v>
      </c>
      <c r="O21" s="28" t="s">
        <v>26</v>
      </c>
    </row>
    <row r="22" spans="1:15" ht="45" x14ac:dyDescent="0.25">
      <c r="A22" s="2">
        <v>33</v>
      </c>
      <c r="B22" s="3" t="s">
        <v>168</v>
      </c>
      <c r="C22" s="4">
        <v>44154</v>
      </c>
      <c r="D22" s="4">
        <v>44244</v>
      </c>
      <c r="E22" s="2">
        <f>_xlfn.DAYS(D22,C22)</f>
        <v>90</v>
      </c>
      <c r="F22" s="5" t="str">
        <f>IF(E22&lt;=56,"Ja","Nee")</f>
        <v>Nee</v>
      </c>
      <c r="G22" s="2">
        <v>48</v>
      </c>
      <c r="H22" s="3"/>
      <c r="I22" s="9" t="s">
        <v>169</v>
      </c>
      <c r="J22" s="3"/>
      <c r="K22" s="2">
        <v>15</v>
      </c>
      <c r="L22" s="6">
        <f>E22/K22</f>
        <v>6</v>
      </c>
      <c r="M22" s="3" t="s">
        <v>170</v>
      </c>
      <c r="N22" s="2"/>
      <c r="O22" s="28" t="s">
        <v>171</v>
      </c>
    </row>
    <row r="23" spans="1:15" ht="120" x14ac:dyDescent="0.25">
      <c r="A23" s="2">
        <v>15</v>
      </c>
      <c r="B23" s="3" t="s">
        <v>86</v>
      </c>
      <c r="C23" s="4">
        <v>44285</v>
      </c>
      <c r="D23" s="4">
        <v>44378</v>
      </c>
      <c r="E23" s="2">
        <f>_xlfn.DAYS(D23,C23)</f>
        <v>93</v>
      </c>
      <c r="F23" s="5" t="str">
        <f>IF(E23&lt;=56,"Ja","Nee")</f>
        <v>Nee</v>
      </c>
      <c r="G23" s="2">
        <v>11</v>
      </c>
      <c r="H23" s="9"/>
      <c r="I23" s="9" t="s">
        <v>43</v>
      </c>
      <c r="J23" s="9" t="s">
        <v>87</v>
      </c>
      <c r="K23" s="2">
        <v>28</v>
      </c>
      <c r="L23" s="6">
        <f>E23/K23</f>
        <v>3.3214285714285716</v>
      </c>
      <c r="M23" s="3" t="s">
        <v>88</v>
      </c>
      <c r="N23" s="3" t="s">
        <v>89</v>
      </c>
      <c r="O23" s="28" t="s">
        <v>90</v>
      </c>
    </row>
    <row r="24" spans="1:15" ht="90" x14ac:dyDescent="0.25">
      <c r="A24" s="17">
        <v>14</v>
      </c>
      <c r="B24" s="3" t="s">
        <v>81</v>
      </c>
      <c r="C24" s="4">
        <v>44285</v>
      </c>
      <c r="D24" s="8">
        <v>44378</v>
      </c>
      <c r="E24" s="2">
        <f>_xlfn.DAYS(D24,C24)</f>
        <v>93</v>
      </c>
      <c r="F24" s="5" t="str">
        <f>IF(E24&lt;=56,"Ja","Nee")</f>
        <v>Nee</v>
      </c>
      <c r="G24" s="7">
        <v>17</v>
      </c>
      <c r="H24" s="24"/>
      <c r="I24" s="12" t="s">
        <v>82</v>
      </c>
      <c r="J24" s="12" t="s">
        <v>83</v>
      </c>
      <c r="K24" s="7">
        <v>7</v>
      </c>
      <c r="L24" s="6">
        <f>E24/K24</f>
        <v>13.285714285714286</v>
      </c>
      <c r="M24" s="9" t="s">
        <v>84</v>
      </c>
      <c r="N24" s="9"/>
      <c r="O24" s="28" t="s">
        <v>85</v>
      </c>
    </row>
    <row r="25" spans="1:15" ht="90" x14ac:dyDescent="0.25">
      <c r="A25" s="2">
        <v>16</v>
      </c>
      <c r="B25" s="3" t="s">
        <v>91</v>
      </c>
      <c r="C25" s="4">
        <v>44285</v>
      </c>
      <c r="D25" s="8">
        <v>44378</v>
      </c>
      <c r="E25" s="2">
        <f>_xlfn.DAYS(D25,C25)</f>
        <v>93</v>
      </c>
      <c r="F25" s="5" t="str">
        <f>IF(E25&lt;=56,"Ja","Nee")</f>
        <v>Nee</v>
      </c>
      <c r="G25" s="7">
        <v>18</v>
      </c>
      <c r="H25" s="9" t="s">
        <v>92</v>
      </c>
      <c r="I25" s="12" t="s">
        <v>93</v>
      </c>
      <c r="J25" s="9"/>
      <c r="K25" s="7">
        <v>7</v>
      </c>
      <c r="L25" s="6">
        <f>E25/K25</f>
        <v>13.285714285714286</v>
      </c>
      <c r="M25" s="9" t="s">
        <v>94</v>
      </c>
      <c r="N25" s="9"/>
      <c r="O25" s="28" t="s">
        <v>95</v>
      </c>
    </row>
    <row r="26" spans="1:15" ht="120" x14ac:dyDescent="0.25">
      <c r="A26" s="2">
        <v>17</v>
      </c>
      <c r="B26" s="2" t="s">
        <v>96</v>
      </c>
      <c r="C26" s="4">
        <v>44285</v>
      </c>
      <c r="D26" s="4">
        <v>44378</v>
      </c>
      <c r="E26" s="2">
        <f>_xlfn.DAYS(D26,C26)</f>
        <v>93</v>
      </c>
      <c r="F26" s="5" t="str">
        <f>IF(E26&lt;=56,"Ja","Nee")</f>
        <v>Nee</v>
      </c>
      <c r="G26" s="2">
        <v>79</v>
      </c>
      <c r="H26" s="3" t="s">
        <v>92</v>
      </c>
      <c r="I26" s="9" t="s">
        <v>97</v>
      </c>
      <c r="J26" s="3" t="s">
        <v>98</v>
      </c>
      <c r="K26" s="2">
        <v>45</v>
      </c>
      <c r="L26" s="6">
        <f>E26/K26</f>
        <v>2.0666666666666669</v>
      </c>
      <c r="M26" s="3" t="s">
        <v>99</v>
      </c>
      <c r="N26" s="3"/>
      <c r="O26" s="28" t="s">
        <v>100</v>
      </c>
    </row>
    <row r="27" spans="1:15" ht="150" x14ac:dyDescent="0.25">
      <c r="A27" s="2">
        <v>13</v>
      </c>
      <c r="B27" s="3" t="s">
        <v>75</v>
      </c>
      <c r="C27" s="4">
        <v>44278</v>
      </c>
      <c r="D27" s="4">
        <v>44378</v>
      </c>
      <c r="E27" s="2">
        <f>_xlfn.DAYS(D27,C27)</f>
        <v>100</v>
      </c>
      <c r="F27" s="5" t="str">
        <f>IF(E27&lt;=56,"Ja","Nee")</f>
        <v>Nee</v>
      </c>
      <c r="G27" s="2">
        <v>90</v>
      </c>
      <c r="H27" s="2" t="s">
        <v>76</v>
      </c>
      <c r="I27" s="3" t="s">
        <v>77</v>
      </c>
      <c r="J27" s="10" t="s">
        <v>78</v>
      </c>
      <c r="K27" s="2">
        <v>34</v>
      </c>
      <c r="L27" s="6">
        <f>E27/K27</f>
        <v>2.9411764705882355</v>
      </c>
      <c r="M27" s="3" t="s">
        <v>79</v>
      </c>
      <c r="N27" s="3"/>
      <c r="O27" s="28" t="s">
        <v>80</v>
      </c>
    </row>
    <row r="28" spans="1:15" ht="75" x14ac:dyDescent="0.25">
      <c r="A28" s="2">
        <v>37</v>
      </c>
      <c r="B28" s="29" t="s">
        <v>185</v>
      </c>
      <c r="C28" s="4">
        <v>44112</v>
      </c>
      <c r="D28" s="4">
        <v>44225</v>
      </c>
      <c r="E28" s="2">
        <f>_xlfn.DAYS(D28,C28)</f>
        <v>113</v>
      </c>
      <c r="F28" s="5" t="str">
        <f>IF(E28&lt;=56,"Ja","Nee")</f>
        <v>Nee</v>
      </c>
      <c r="G28" s="2">
        <v>9</v>
      </c>
      <c r="H28" s="2"/>
      <c r="I28" s="3"/>
      <c r="J28" s="3"/>
      <c r="K28" s="2">
        <v>146</v>
      </c>
      <c r="L28" s="6">
        <f>E28/K28</f>
        <v>0.77397260273972601</v>
      </c>
      <c r="M28" s="3" t="s">
        <v>186</v>
      </c>
      <c r="N28" s="3"/>
      <c r="O28" s="28" t="s">
        <v>187</v>
      </c>
    </row>
    <row r="29" spans="1:15" ht="90" x14ac:dyDescent="0.25">
      <c r="A29" s="2">
        <v>51</v>
      </c>
      <c r="B29" s="2" t="s">
        <v>251</v>
      </c>
      <c r="C29" s="4">
        <v>44014</v>
      </c>
      <c r="D29" s="4">
        <v>44132</v>
      </c>
      <c r="E29" s="2">
        <f>_xlfn.DAYS(D29,C29)</f>
        <v>118</v>
      </c>
      <c r="F29" s="5" t="str">
        <f>IF(E29&lt;=56,"Ja","Nee")</f>
        <v>Nee</v>
      </c>
      <c r="G29" s="2">
        <v>32</v>
      </c>
      <c r="H29" s="2"/>
      <c r="I29" t="s">
        <v>252</v>
      </c>
      <c r="J29" s="12"/>
      <c r="K29" s="2">
        <v>1</v>
      </c>
      <c r="L29" s="6">
        <f>E29/K29</f>
        <v>118</v>
      </c>
      <c r="M29" s="3" t="s">
        <v>254</v>
      </c>
      <c r="N29" s="3" t="s">
        <v>253</v>
      </c>
      <c r="O29" t="s">
        <v>255</v>
      </c>
    </row>
    <row r="30" spans="1:15" ht="30" x14ac:dyDescent="0.25">
      <c r="A30" s="2">
        <v>27</v>
      </c>
      <c r="B30" s="2" t="s">
        <v>142</v>
      </c>
      <c r="C30" s="4">
        <v>44179</v>
      </c>
      <c r="D30" s="4">
        <v>44300</v>
      </c>
      <c r="E30" s="2">
        <f>_xlfn.DAYS(D30,C30)</f>
        <v>121</v>
      </c>
      <c r="F30" s="5" t="str">
        <f>IF(E30&lt;=56,"Ja","Nee")</f>
        <v>Nee</v>
      </c>
      <c r="G30" s="2">
        <v>15</v>
      </c>
      <c r="H30" s="3"/>
      <c r="I30" s="3" t="s">
        <v>143</v>
      </c>
      <c r="J30" s="3"/>
      <c r="K30" s="2">
        <v>15</v>
      </c>
      <c r="L30" s="6">
        <f>E30/K30</f>
        <v>8.0666666666666664</v>
      </c>
      <c r="M30" s="3" t="s">
        <v>144</v>
      </c>
      <c r="N30" s="3" t="s">
        <v>145</v>
      </c>
      <c r="O30" s="28" t="s">
        <v>146</v>
      </c>
    </row>
    <row r="31" spans="1:15" ht="75" customHeight="1" x14ac:dyDescent="0.25">
      <c r="A31" s="2">
        <v>38</v>
      </c>
      <c r="B31" s="2" t="s">
        <v>188</v>
      </c>
      <c r="C31" s="4">
        <v>44055</v>
      </c>
      <c r="D31" s="8">
        <v>44183</v>
      </c>
      <c r="E31" s="2">
        <f>_xlfn.DAYS(D31,C31)</f>
        <v>128</v>
      </c>
      <c r="F31" s="5" t="str">
        <f>IF(E31&lt;=56,"Ja","Nee")</f>
        <v>Nee</v>
      </c>
      <c r="G31" s="7">
        <v>265</v>
      </c>
      <c r="H31" s="7"/>
      <c r="I31" s="9" t="s">
        <v>189</v>
      </c>
      <c r="J31" s="9" t="s">
        <v>190</v>
      </c>
      <c r="K31" s="7">
        <v>78</v>
      </c>
      <c r="L31" s="6">
        <f>E31/K31</f>
        <v>1.641025641025641</v>
      </c>
      <c r="M31" s="9" t="s">
        <v>191</v>
      </c>
      <c r="N31" s="9"/>
      <c r="O31" t="s">
        <v>192</v>
      </c>
    </row>
    <row r="32" spans="1:15" ht="255" x14ac:dyDescent="0.25">
      <c r="A32" s="2">
        <v>50</v>
      </c>
      <c r="B32" s="2" t="s">
        <v>248</v>
      </c>
      <c r="C32" s="4">
        <v>43993</v>
      </c>
      <c r="D32" s="4">
        <v>44134</v>
      </c>
      <c r="E32" s="2">
        <f>_xlfn.DAYS(D32,C32)</f>
        <v>141</v>
      </c>
      <c r="F32" s="5" t="str">
        <f>IF(E32&lt;=56,"Ja","Nee")</f>
        <v>Nee</v>
      </c>
      <c r="G32" s="2">
        <v>568</v>
      </c>
      <c r="H32" s="2"/>
      <c r="I32" s="12" t="s">
        <v>257</v>
      </c>
      <c r="J32" s="12" t="s">
        <v>256</v>
      </c>
      <c r="K32" s="2">
        <v>130</v>
      </c>
      <c r="L32" s="6">
        <f>E32/K32</f>
        <v>1.0846153846153845</v>
      </c>
      <c r="M32" s="3" t="s">
        <v>249</v>
      </c>
      <c r="N32" s="3"/>
      <c r="O32" t="s">
        <v>250</v>
      </c>
    </row>
    <row r="33" spans="1:15" ht="45" x14ac:dyDescent="0.25">
      <c r="A33" s="2">
        <v>20</v>
      </c>
      <c r="B33" s="2" t="s">
        <v>113</v>
      </c>
      <c r="C33" s="4">
        <v>44207</v>
      </c>
      <c r="D33" s="8">
        <v>44350</v>
      </c>
      <c r="E33" s="2">
        <f>_xlfn.DAYS(D33,C33)</f>
        <v>143</v>
      </c>
      <c r="F33" s="5" t="str">
        <f>IF(E33&lt;=56,"Ja","Nee")</f>
        <v>Nee</v>
      </c>
      <c r="G33" s="7">
        <v>9</v>
      </c>
      <c r="H33" s="9"/>
      <c r="I33" s="9"/>
      <c r="J33" s="9" t="s">
        <v>114</v>
      </c>
      <c r="K33" s="7">
        <v>5</v>
      </c>
      <c r="L33" s="6">
        <f>E33/K33</f>
        <v>28.6</v>
      </c>
      <c r="M33" s="9" t="s">
        <v>115</v>
      </c>
      <c r="N33" s="7" t="s">
        <v>73</v>
      </c>
      <c r="O33" s="28" t="s">
        <v>116</v>
      </c>
    </row>
    <row r="34" spans="1:15" ht="105" x14ac:dyDescent="0.25">
      <c r="A34" s="2">
        <v>47</v>
      </c>
      <c r="B34" s="2" t="s">
        <v>232</v>
      </c>
      <c r="C34" s="4">
        <v>44006</v>
      </c>
      <c r="D34" s="4">
        <v>44152</v>
      </c>
      <c r="E34" s="2">
        <f>_xlfn.DAYS(D34,C34)</f>
        <v>146</v>
      </c>
      <c r="F34" s="5" t="str">
        <f>IF(E34&lt;=56,"Ja","Nee")</f>
        <v>Nee</v>
      </c>
      <c r="G34" s="2">
        <v>46</v>
      </c>
      <c r="H34" s="2"/>
      <c r="I34" s="12" t="s">
        <v>233</v>
      </c>
      <c r="J34" s="12" t="s">
        <v>234</v>
      </c>
      <c r="K34" s="2">
        <v>40</v>
      </c>
      <c r="L34" s="6">
        <f>E34/K34</f>
        <v>3.65</v>
      </c>
      <c r="M34" s="3" t="s">
        <v>235</v>
      </c>
      <c r="N34" s="3"/>
      <c r="O34" s="28" t="s">
        <v>236</v>
      </c>
    </row>
    <row r="35" spans="1:15" ht="75" x14ac:dyDescent="0.25">
      <c r="A35" s="2">
        <v>30</v>
      </c>
      <c r="B35" s="3" t="s">
        <v>155</v>
      </c>
      <c r="C35" s="4">
        <v>44123</v>
      </c>
      <c r="D35" s="8">
        <v>44270</v>
      </c>
      <c r="E35" s="2">
        <f>_xlfn.DAYS(D35,C35)</f>
        <v>147</v>
      </c>
      <c r="F35" s="5" t="str">
        <f>IF(E35&lt;=56,"Ja","Nee")</f>
        <v>Nee</v>
      </c>
      <c r="G35" s="7">
        <v>76</v>
      </c>
      <c r="H35" s="7"/>
      <c r="I35" s="9" t="s">
        <v>156</v>
      </c>
      <c r="J35" s="9" t="s">
        <v>157</v>
      </c>
      <c r="K35" s="7">
        <v>9</v>
      </c>
      <c r="L35" s="6">
        <f>E35/K35</f>
        <v>16.333333333333332</v>
      </c>
      <c r="M35" s="9" t="s">
        <v>158</v>
      </c>
      <c r="N35" s="3"/>
      <c r="O35" s="28" t="s">
        <v>159</v>
      </c>
    </row>
    <row r="36" spans="1:15" ht="60" customHeight="1" x14ac:dyDescent="0.25">
      <c r="A36" s="2">
        <v>25</v>
      </c>
      <c r="B36" s="3" t="s">
        <v>133</v>
      </c>
      <c r="C36" s="4">
        <v>44159</v>
      </c>
      <c r="D36" s="4">
        <v>44309</v>
      </c>
      <c r="E36" s="2">
        <f>_xlfn.DAYS(D36,C36)</f>
        <v>150</v>
      </c>
      <c r="F36" s="5" t="str">
        <f>IF(E36&lt;=56,"Ja","Nee")</f>
        <v>Nee</v>
      </c>
      <c r="G36" s="2">
        <v>10</v>
      </c>
      <c r="H36" s="3"/>
      <c r="I36" s="3"/>
      <c r="J36" s="12"/>
      <c r="K36" s="2">
        <v>86</v>
      </c>
      <c r="L36" s="6">
        <f>E36/K36</f>
        <v>1.7441860465116279</v>
      </c>
      <c r="M36" s="3" t="s">
        <v>134</v>
      </c>
      <c r="N36" s="3" t="s">
        <v>135</v>
      </c>
      <c r="O36" s="28" t="s">
        <v>136</v>
      </c>
    </row>
    <row r="37" spans="1:15" ht="105" x14ac:dyDescent="0.25">
      <c r="A37" s="2">
        <v>29</v>
      </c>
      <c r="B37" s="2" t="s">
        <v>150</v>
      </c>
      <c r="C37" s="4">
        <v>44112</v>
      </c>
      <c r="D37" s="4">
        <v>44271</v>
      </c>
      <c r="E37" s="2">
        <f>_xlfn.DAYS(D37,C37)</f>
        <v>159</v>
      </c>
      <c r="F37" s="5" t="str">
        <f>IF(E37&lt;=56,"Ja","Nee")</f>
        <v>Nee</v>
      </c>
      <c r="G37" s="2">
        <v>64</v>
      </c>
      <c r="H37" s="3"/>
      <c r="I37" s="15" t="s">
        <v>151</v>
      </c>
      <c r="J37" s="12" t="s">
        <v>152</v>
      </c>
      <c r="K37" s="2">
        <v>52</v>
      </c>
      <c r="L37" s="6">
        <f>E37/K37</f>
        <v>3.0576923076923075</v>
      </c>
      <c r="M37" s="3" t="s">
        <v>153</v>
      </c>
      <c r="N37" s="3"/>
      <c r="O37" s="28" t="s">
        <v>154</v>
      </c>
    </row>
    <row r="38" spans="1:15" ht="105" x14ac:dyDescent="0.25">
      <c r="A38" s="2">
        <v>1</v>
      </c>
      <c r="B38" s="3" t="s">
        <v>15</v>
      </c>
      <c r="C38" s="4">
        <v>44336</v>
      </c>
      <c r="D38" s="4">
        <v>44495</v>
      </c>
      <c r="E38" s="2">
        <f>_xlfn.DAYS(D38,C38)</f>
        <v>159</v>
      </c>
      <c r="F38" s="5" t="str">
        <f>IF(E38&lt;=56,"Ja","Nee")</f>
        <v>Nee</v>
      </c>
      <c r="G38" s="2">
        <v>137</v>
      </c>
      <c r="H38" s="3" t="s">
        <v>16</v>
      </c>
      <c r="I38" s="3" t="s">
        <v>17</v>
      </c>
      <c r="J38" s="3" t="s">
        <v>18</v>
      </c>
      <c r="K38" s="2">
        <v>55</v>
      </c>
      <c r="L38" s="6">
        <f>E38/K38</f>
        <v>2.8909090909090911</v>
      </c>
      <c r="M38" s="3" t="s">
        <v>19</v>
      </c>
      <c r="N38" s="18"/>
      <c r="O38" s="28" t="s">
        <v>20</v>
      </c>
    </row>
    <row r="39" spans="1:15" ht="105" x14ac:dyDescent="0.25">
      <c r="A39" s="2">
        <v>26</v>
      </c>
      <c r="B39" s="3" t="s">
        <v>137</v>
      </c>
      <c r="C39" s="4">
        <v>44139</v>
      </c>
      <c r="D39" s="8">
        <v>44301</v>
      </c>
      <c r="E39" s="2">
        <f>_xlfn.DAYS(D39,C39)</f>
        <v>162</v>
      </c>
      <c r="F39" s="5" t="str">
        <f>IF(E39&lt;=56,"Ja","Nee")</f>
        <v>Nee</v>
      </c>
      <c r="G39" s="7">
        <v>165</v>
      </c>
      <c r="H39" s="9"/>
      <c r="I39" s="9" t="s">
        <v>138</v>
      </c>
      <c r="J39" s="9" t="s">
        <v>139</v>
      </c>
      <c r="K39" s="9">
        <v>191</v>
      </c>
      <c r="L39" s="6">
        <f>E39/K39</f>
        <v>0.84816753926701571</v>
      </c>
      <c r="M39" s="9" t="s">
        <v>140</v>
      </c>
      <c r="N39" s="9"/>
      <c r="O39" s="28" t="s">
        <v>141</v>
      </c>
    </row>
    <row r="40" spans="1:15" ht="84" customHeight="1" x14ac:dyDescent="0.25">
      <c r="A40" s="2">
        <v>19</v>
      </c>
      <c r="B40" s="3" t="s">
        <v>107</v>
      </c>
      <c r="C40" s="4">
        <v>44214</v>
      </c>
      <c r="D40" s="4">
        <v>44376</v>
      </c>
      <c r="E40" s="2">
        <f>_xlfn.DAYS(D40,C40)</f>
        <v>162</v>
      </c>
      <c r="F40" s="5" t="str">
        <f>IF(E40&lt;=56,"Ja","Nee")</f>
        <v>Nee</v>
      </c>
      <c r="G40" s="2">
        <v>286</v>
      </c>
      <c r="H40" s="3"/>
      <c r="I40" s="3" t="s">
        <v>108</v>
      </c>
      <c r="J40" s="3" t="s">
        <v>109</v>
      </c>
      <c r="K40" s="2">
        <v>144</v>
      </c>
      <c r="L40" s="6">
        <f>E40/K40</f>
        <v>1.125</v>
      </c>
      <c r="M40" s="3" t="s">
        <v>110</v>
      </c>
      <c r="N40" s="3" t="s">
        <v>111</v>
      </c>
      <c r="O40" s="28" t="s">
        <v>112</v>
      </c>
    </row>
    <row r="41" spans="1:15" ht="105" x14ac:dyDescent="0.25">
      <c r="A41" s="17">
        <v>3</v>
      </c>
      <c r="B41" s="3" t="s">
        <v>27</v>
      </c>
      <c r="C41" s="4">
        <v>44286</v>
      </c>
      <c r="D41" s="4">
        <v>44468</v>
      </c>
      <c r="E41" s="2">
        <f>_xlfn.DAYS(D41,C41)</f>
        <v>182</v>
      </c>
      <c r="F41" s="5" t="str">
        <f>IF(E41&lt;=56,"Ja","Nee")</f>
        <v>Nee</v>
      </c>
      <c r="G41" s="2">
        <v>100</v>
      </c>
      <c r="H41" s="2"/>
      <c r="I41" s="3" t="s">
        <v>28</v>
      </c>
      <c r="J41" s="3" t="s">
        <v>29</v>
      </c>
      <c r="K41" s="2">
        <v>49</v>
      </c>
      <c r="L41" s="6">
        <f>E41/K41</f>
        <v>3.7142857142857144</v>
      </c>
      <c r="M41" s="3" t="s">
        <v>30</v>
      </c>
      <c r="N41" s="3"/>
      <c r="O41" s="28" t="s">
        <v>31</v>
      </c>
    </row>
    <row r="42" spans="1:15" ht="60" x14ac:dyDescent="0.25">
      <c r="A42" s="2">
        <v>45</v>
      </c>
      <c r="B42" s="3" t="s">
        <v>223</v>
      </c>
      <c r="C42" s="4">
        <v>43950</v>
      </c>
      <c r="D42" s="4">
        <v>44174</v>
      </c>
      <c r="E42" s="2">
        <f>_xlfn.DAYS(D42,C42)</f>
        <v>224</v>
      </c>
      <c r="F42" s="5" t="str">
        <f>IF(E42&lt;=56,"Ja","Nee")</f>
        <v>Nee</v>
      </c>
      <c r="G42" s="2">
        <v>100</v>
      </c>
      <c r="H42" s="2"/>
      <c r="I42" s="3" t="s">
        <v>225</v>
      </c>
      <c r="J42" s="3" t="s">
        <v>224</v>
      </c>
      <c r="K42" s="2">
        <v>130</v>
      </c>
      <c r="L42" s="6">
        <f>E42/K42</f>
        <v>1.7230769230769232</v>
      </c>
      <c r="M42" s="3" t="s">
        <v>226</v>
      </c>
      <c r="N42" s="3"/>
      <c r="O42" t="s">
        <v>227</v>
      </c>
    </row>
    <row r="43" spans="1:15" ht="75" x14ac:dyDescent="0.25">
      <c r="A43" s="2">
        <v>46</v>
      </c>
      <c r="B43" s="2" t="s">
        <v>228</v>
      </c>
      <c r="C43" s="4">
        <v>43920</v>
      </c>
      <c r="D43" s="4">
        <v>44154</v>
      </c>
      <c r="E43" s="2">
        <f>_xlfn.DAYS(D43,C43)</f>
        <v>234</v>
      </c>
      <c r="F43" s="5" t="str">
        <f>IF(E43&lt;=56,"Ja","Nee")</f>
        <v>Nee</v>
      </c>
      <c r="G43" s="2">
        <v>296</v>
      </c>
      <c r="H43" s="3"/>
      <c r="I43" s="9" t="s">
        <v>229</v>
      </c>
      <c r="J43" s="9"/>
      <c r="K43" s="2">
        <v>156</v>
      </c>
      <c r="L43" s="6">
        <f>E43/K43</f>
        <v>1.5</v>
      </c>
      <c r="M43" s="3" t="s">
        <v>230</v>
      </c>
      <c r="N43" s="3"/>
      <c r="O43" t="s">
        <v>231</v>
      </c>
    </row>
    <row r="44" spans="1:15" ht="45" x14ac:dyDescent="0.25">
      <c r="A44" s="2">
        <v>11</v>
      </c>
      <c r="B44" s="2" t="s">
        <v>63</v>
      </c>
      <c r="C44" s="4">
        <v>44171</v>
      </c>
      <c r="D44" s="4">
        <v>44407</v>
      </c>
      <c r="E44" s="2">
        <f>_xlfn.DAYS(D44,C44)</f>
        <v>236</v>
      </c>
      <c r="F44" s="5" t="str">
        <f>IF(E44&lt;=56,"Ja","Nee")</f>
        <v>Nee</v>
      </c>
      <c r="G44" s="2">
        <v>446</v>
      </c>
      <c r="H44" s="3"/>
      <c r="I44" s="3" t="s">
        <v>64</v>
      </c>
      <c r="J44" s="3" t="s">
        <v>65</v>
      </c>
      <c r="K44" s="2">
        <v>187</v>
      </c>
      <c r="L44" s="6">
        <f>E44/K44</f>
        <v>1.2620320855614973</v>
      </c>
      <c r="M44" s="3" t="s">
        <v>66</v>
      </c>
      <c r="N44" s="3"/>
      <c r="O44" s="28" t="s">
        <v>67</v>
      </c>
    </row>
    <row r="45" spans="1:15" ht="75" x14ac:dyDescent="0.25">
      <c r="A45" s="2">
        <v>39</v>
      </c>
      <c r="B45" s="2" t="s">
        <v>193</v>
      </c>
      <c r="C45" s="4">
        <v>43920</v>
      </c>
      <c r="D45" s="4">
        <v>44182</v>
      </c>
      <c r="E45" s="2">
        <f>_xlfn.DAYS(D45,C45)</f>
        <v>262</v>
      </c>
      <c r="F45" s="5" t="str">
        <f>IF(E45&lt;=56,"Ja","Nee")</f>
        <v>Nee</v>
      </c>
      <c r="G45" s="2">
        <v>156</v>
      </c>
      <c r="H45" s="3" t="s">
        <v>195</v>
      </c>
      <c r="I45" s="3" t="s">
        <v>196</v>
      </c>
      <c r="J45" s="3" t="s">
        <v>194</v>
      </c>
      <c r="K45" s="2">
        <v>74</v>
      </c>
      <c r="L45" s="6">
        <f>E45/K45</f>
        <v>3.5405405405405403</v>
      </c>
      <c r="M45" s="3" t="s">
        <v>197</v>
      </c>
      <c r="N45" s="3"/>
      <c r="O45" t="s">
        <v>198</v>
      </c>
    </row>
    <row r="46" spans="1:15" ht="48" customHeight="1" x14ac:dyDescent="0.25">
      <c r="A46" s="2">
        <v>8</v>
      </c>
      <c r="B46" s="2" t="s">
        <v>50</v>
      </c>
      <c r="C46" s="4">
        <v>44172</v>
      </c>
      <c r="D46" s="8">
        <v>44445</v>
      </c>
      <c r="E46" s="2">
        <f>_xlfn.DAYS(D46,C46)</f>
        <v>273</v>
      </c>
      <c r="F46" s="5" t="str">
        <f>IF(E46&lt;=56,"Ja","Nee")</f>
        <v>Nee</v>
      </c>
      <c r="G46" s="7">
        <v>18</v>
      </c>
      <c r="H46" s="9"/>
      <c r="I46" s="9" t="s">
        <v>51</v>
      </c>
      <c r="J46" s="9"/>
      <c r="K46" s="7">
        <v>2</v>
      </c>
      <c r="L46" s="6">
        <f>E46/K46</f>
        <v>136.5</v>
      </c>
      <c r="M46" s="9" t="s">
        <v>52</v>
      </c>
      <c r="N46" s="9"/>
      <c r="O46" s="28" t="s">
        <v>53</v>
      </c>
    </row>
    <row r="47" spans="1:15" ht="60" x14ac:dyDescent="0.25">
      <c r="A47" s="2">
        <v>43</v>
      </c>
      <c r="B47" s="2" t="s">
        <v>213</v>
      </c>
      <c r="C47" s="4">
        <v>43906</v>
      </c>
      <c r="D47" s="4">
        <v>44180</v>
      </c>
      <c r="E47" s="2">
        <f>_xlfn.DAYS(D47,C47)</f>
        <v>274</v>
      </c>
      <c r="F47" s="5" t="str">
        <f>IF(E47&lt;=56,"Ja","Nee")</f>
        <v>Nee</v>
      </c>
      <c r="G47" s="2">
        <v>68</v>
      </c>
      <c r="H47" s="3"/>
      <c r="I47" s="3" t="s">
        <v>214</v>
      </c>
      <c r="J47" s="3" t="s">
        <v>215</v>
      </c>
      <c r="K47" s="2">
        <v>22</v>
      </c>
      <c r="L47" s="6">
        <f>E47/K47</f>
        <v>12.454545454545455</v>
      </c>
      <c r="M47" s="3" t="s">
        <v>216</v>
      </c>
      <c r="N47" s="3"/>
      <c r="O47" t="s">
        <v>217</v>
      </c>
    </row>
    <row r="48" spans="1:15" ht="60" x14ac:dyDescent="0.25">
      <c r="A48" s="2">
        <v>42</v>
      </c>
      <c r="B48" s="2" t="s">
        <v>208</v>
      </c>
      <c r="C48" s="4">
        <v>43906</v>
      </c>
      <c r="D48" s="8">
        <v>44180</v>
      </c>
      <c r="E48" s="2">
        <f>_xlfn.DAYS(D48,C48)</f>
        <v>274</v>
      </c>
      <c r="F48" s="5" t="str">
        <f>IF(E48&lt;=56,"Ja","Nee")</f>
        <v>Nee</v>
      </c>
      <c r="G48" s="7">
        <v>92</v>
      </c>
      <c r="H48" s="9"/>
      <c r="I48" s="9" t="s">
        <v>209</v>
      </c>
      <c r="J48" s="9" t="s">
        <v>210</v>
      </c>
      <c r="K48" s="7">
        <v>38</v>
      </c>
      <c r="L48" s="6">
        <f>E48/K48</f>
        <v>7.2105263157894735</v>
      </c>
      <c r="M48" s="9" t="s">
        <v>211</v>
      </c>
      <c r="N48" s="9"/>
      <c r="O48" t="s">
        <v>212</v>
      </c>
    </row>
    <row r="49" spans="1:15" ht="75" x14ac:dyDescent="0.25">
      <c r="A49" s="2">
        <v>44</v>
      </c>
      <c r="B49" s="3" t="s">
        <v>218</v>
      </c>
      <c r="C49" s="4">
        <v>43906</v>
      </c>
      <c r="D49" s="8">
        <v>44180</v>
      </c>
      <c r="E49" s="2">
        <f>_xlfn.DAYS(D49,C49)</f>
        <v>274</v>
      </c>
      <c r="F49" s="5" t="str">
        <f>IF(E49&lt;=56,"Ja","Nee")</f>
        <v>Nee</v>
      </c>
      <c r="G49" s="7">
        <v>264</v>
      </c>
      <c r="H49" s="7"/>
      <c r="I49" s="9" t="s">
        <v>219</v>
      </c>
      <c r="J49" s="9" t="s">
        <v>220</v>
      </c>
      <c r="K49" s="7">
        <v>143</v>
      </c>
      <c r="L49" s="6">
        <f>E49/K49</f>
        <v>1.916083916083916</v>
      </c>
      <c r="M49" s="9" t="s">
        <v>221</v>
      </c>
      <c r="N49" s="7"/>
      <c r="O49" t="s">
        <v>222</v>
      </c>
    </row>
    <row r="50" spans="1:15" ht="58.9" customHeight="1" x14ac:dyDescent="0.25">
      <c r="A50" s="2">
        <v>48</v>
      </c>
      <c r="B50" s="2" t="s">
        <v>237</v>
      </c>
      <c r="C50" s="4">
        <v>43815</v>
      </c>
      <c r="D50" s="4">
        <v>44148</v>
      </c>
      <c r="E50" s="2">
        <f>_xlfn.DAYS(D50,C50)</f>
        <v>333</v>
      </c>
      <c r="F50" s="5" t="str">
        <f>IF(E50&lt;=56,"Ja","Nee")</f>
        <v>Nee</v>
      </c>
      <c r="G50" s="2">
        <v>167</v>
      </c>
      <c r="H50" s="3" t="s">
        <v>238</v>
      </c>
      <c r="I50" s="12" t="s">
        <v>240</v>
      </c>
      <c r="J50" s="12" t="s">
        <v>239</v>
      </c>
      <c r="K50" s="2">
        <v>50</v>
      </c>
      <c r="L50" s="6">
        <f>E50/K50</f>
        <v>6.66</v>
      </c>
      <c r="M50" s="3" t="s">
        <v>241</v>
      </c>
      <c r="N50" s="3"/>
      <c r="O50" t="s">
        <v>242</v>
      </c>
    </row>
    <row r="51" spans="1:15" ht="245.45" customHeight="1" x14ac:dyDescent="0.25">
      <c r="A51" s="2">
        <v>40</v>
      </c>
      <c r="B51" s="2" t="s">
        <v>199</v>
      </c>
      <c r="C51" s="4">
        <v>43836</v>
      </c>
      <c r="D51" s="4">
        <v>44181</v>
      </c>
      <c r="E51" s="2">
        <f>_xlfn.DAYS(D51,C51)</f>
        <v>345</v>
      </c>
      <c r="F51" s="5" t="str">
        <f>IF(E51&lt;=56,"Ja","Nee")</f>
        <v>Nee</v>
      </c>
      <c r="G51" s="7">
        <v>14</v>
      </c>
      <c r="H51" s="7"/>
      <c r="I51" s="9" t="s">
        <v>200</v>
      </c>
      <c r="J51" s="9"/>
      <c r="K51" s="7">
        <v>4</v>
      </c>
      <c r="L51" s="6">
        <f>E51/K51</f>
        <v>86.25</v>
      </c>
      <c r="M51" s="9" t="s">
        <v>201</v>
      </c>
      <c r="N51" s="9"/>
      <c r="O51" t="s">
        <v>202</v>
      </c>
    </row>
    <row r="52" spans="1:15" ht="180" x14ac:dyDescent="0.25">
      <c r="A52" s="2">
        <v>24</v>
      </c>
      <c r="B52" s="3" t="s">
        <v>127</v>
      </c>
      <c r="C52" s="4">
        <v>43711</v>
      </c>
      <c r="D52" s="8">
        <v>44314</v>
      </c>
      <c r="E52" s="2">
        <f>_xlfn.DAYS(D52,C52)</f>
        <v>603</v>
      </c>
      <c r="F52" s="5" t="str">
        <f>IF(E52&lt;=56,"Ja","Nee")</f>
        <v>Nee</v>
      </c>
      <c r="G52" s="7">
        <v>470</v>
      </c>
      <c r="H52" s="9" t="s">
        <v>128</v>
      </c>
      <c r="I52" s="9" t="s">
        <v>129</v>
      </c>
      <c r="J52" s="9" t="s">
        <v>130</v>
      </c>
      <c r="K52" s="7">
        <v>226</v>
      </c>
      <c r="L52" s="6">
        <f>E52/K52</f>
        <v>2.668141592920354</v>
      </c>
      <c r="M52" s="9" t="s">
        <v>131</v>
      </c>
      <c r="N52" s="9"/>
      <c r="O52" s="28" t="s">
        <v>132</v>
      </c>
    </row>
    <row r="53" spans="1:15" x14ac:dyDescent="0.25">
      <c r="A53" s="2"/>
      <c r="B53" s="2"/>
      <c r="C53" s="4"/>
      <c r="D53" s="4"/>
      <c r="E53" s="2"/>
      <c r="F53" s="5"/>
      <c r="G53" s="2"/>
      <c r="H53" s="2"/>
      <c r="J53" s="12"/>
      <c r="K53" s="2"/>
      <c r="L53" s="6"/>
      <c r="M53" s="3"/>
      <c r="N53" s="2"/>
    </row>
    <row r="54" spans="1:15" ht="15" customHeight="1" x14ac:dyDescent="0.25">
      <c r="A54" s="2"/>
      <c r="B54" s="2"/>
      <c r="C54" s="4"/>
      <c r="D54" s="4"/>
      <c r="E54" s="2"/>
      <c r="F54" s="5"/>
      <c r="G54" s="2"/>
      <c r="H54" s="2"/>
      <c r="J54" s="12"/>
      <c r="K54" s="2"/>
      <c r="L54" s="6"/>
      <c r="M54" s="3"/>
      <c r="N54" s="3"/>
    </row>
    <row r="55" spans="1:15" ht="15.75" customHeight="1" x14ac:dyDescent="0.25">
      <c r="A55" s="2"/>
      <c r="B55" s="2"/>
      <c r="C55" s="4"/>
      <c r="D55" s="4"/>
      <c r="E55" s="2"/>
      <c r="F55" s="5"/>
      <c r="G55" s="2"/>
      <c r="H55" s="2"/>
      <c r="I55" s="12"/>
      <c r="K55" s="2"/>
      <c r="L55" s="6"/>
      <c r="M55" s="3"/>
      <c r="N55" s="3"/>
    </row>
    <row r="56" spans="1:15" x14ac:dyDescent="0.25">
      <c r="A56" s="2"/>
      <c r="B56" s="2"/>
      <c r="C56" s="4"/>
      <c r="D56" s="4"/>
      <c r="E56" s="2"/>
      <c r="F56" s="5"/>
      <c r="G56" s="2"/>
      <c r="H56" s="2"/>
      <c r="I56" s="12"/>
      <c r="J56" s="12"/>
      <c r="K56" s="2"/>
      <c r="L56" s="6"/>
      <c r="M56" s="3"/>
      <c r="N56" s="2"/>
    </row>
    <row r="57" spans="1:15" x14ac:dyDescent="0.25">
      <c r="A57" s="2"/>
      <c r="B57" s="2"/>
      <c r="C57" s="4"/>
      <c r="D57" s="4"/>
      <c r="E57" s="2"/>
      <c r="F57" s="5"/>
      <c r="G57" s="2"/>
      <c r="H57" s="2"/>
      <c r="I57" s="12"/>
      <c r="J57" s="12"/>
      <c r="K57" s="2"/>
      <c r="L57" s="6"/>
      <c r="M57" s="3"/>
      <c r="N57" s="2"/>
    </row>
    <row r="58" spans="1:15" x14ac:dyDescent="0.25">
      <c r="A58" s="2"/>
      <c r="B58" s="2"/>
      <c r="C58" s="4"/>
      <c r="D58" s="4"/>
      <c r="E58" s="2"/>
      <c r="F58" s="5"/>
      <c r="G58" s="2"/>
      <c r="H58" s="2"/>
      <c r="K58" s="2"/>
      <c r="L58" s="6"/>
      <c r="M58" s="3"/>
      <c r="N58" s="3"/>
    </row>
    <row r="59" spans="1:15" x14ac:dyDescent="0.25">
      <c r="A59" s="2"/>
      <c r="B59" s="2"/>
      <c r="C59" s="4"/>
      <c r="D59" s="4"/>
      <c r="E59" s="2"/>
      <c r="F59" s="5"/>
      <c r="G59" s="2"/>
      <c r="H59" s="2"/>
      <c r="I59" s="12"/>
      <c r="J59" s="12"/>
      <c r="K59" s="2"/>
      <c r="L59" s="6"/>
      <c r="M59" s="3"/>
      <c r="N59" s="3"/>
    </row>
    <row r="60" spans="1:15" x14ac:dyDescent="0.25">
      <c r="A60" s="2"/>
      <c r="B60" s="3"/>
      <c r="C60" s="4"/>
      <c r="D60" s="4"/>
      <c r="E60" s="2"/>
      <c r="F60" s="5"/>
      <c r="G60" s="2"/>
      <c r="H60" s="2"/>
      <c r="K60" s="2"/>
      <c r="L60" s="6"/>
      <c r="M60" s="3"/>
      <c r="N60" s="3"/>
    </row>
    <row r="61" spans="1:15" x14ac:dyDescent="0.25">
      <c r="A61" s="2"/>
      <c r="B61" s="2"/>
      <c r="C61" s="4"/>
      <c r="D61" s="4"/>
      <c r="E61" s="2"/>
      <c r="F61" s="5"/>
      <c r="G61" s="2"/>
      <c r="H61" s="2"/>
      <c r="I61" s="12"/>
      <c r="J61" s="12"/>
      <c r="K61" s="2"/>
      <c r="L61" s="6"/>
      <c r="M61" s="3"/>
      <c r="N61" s="3"/>
    </row>
    <row r="62" spans="1:15" x14ac:dyDescent="0.25">
      <c r="A62" s="2"/>
      <c r="B62" s="3"/>
      <c r="C62" s="4"/>
      <c r="D62" s="4"/>
      <c r="E62" s="2"/>
      <c r="F62" s="5"/>
      <c r="G62" s="2"/>
      <c r="H62" s="2"/>
      <c r="I62" s="12"/>
      <c r="K62" s="2"/>
      <c r="L62" s="6"/>
      <c r="M62" s="3"/>
      <c r="N62" s="3"/>
    </row>
    <row r="63" spans="1:15" x14ac:dyDescent="0.25">
      <c r="A63" s="2"/>
      <c r="B63" s="2"/>
      <c r="C63" s="4"/>
      <c r="D63" s="4"/>
      <c r="E63" s="2"/>
      <c r="F63" s="5"/>
      <c r="G63" s="2"/>
      <c r="H63" s="2"/>
      <c r="I63" s="12"/>
      <c r="J63" s="12"/>
      <c r="K63" s="2"/>
      <c r="L63" s="6"/>
      <c r="M63" s="3"/>
      <c r="N63" s="3"/>
    </row>
    <row r="64" spans="1:15" x14ac:dyDescent="0.25">
      <c r="A64" s="2"/>
      <c r="B64" s="27"/>
      <c r="C64" s="4"/>
      <c r="D64" s="4"/>
      <c r="E64" s="2"/>
      <c r="F64" s="5"/>
      <c r="G64" s="2"/>
      <c r="H64" s="3"/>
      <c r="I64" s="12"/>
      <c r="J64" s="12"/>
      <c r="K64" s="2"/>
      <c r="L64" s="6"/>
      <c r="M64" s="3"/>
      <c r="N64" s="2"/>
    </row>
    <row r="65" spans="1:14" x14ac:dyDescent="0.25">
      <c r="A65" s="2"/>
      <c r="B65" s="2"/>
      <c r="C65" s="4"/>
      <c r="D65" s="4"/>
      <c r="E65" s="2"/>
      <c r="F65" s="5"/>
      <c r="G65" s="2"/>
      <c r="H65" s="3"/>
      <c r="I65" s="12"/>
      <c r="J65" s="12"/>
      <c r="K65" s="2"/>
      <c r="L65" s="6"/>
      <c r="M65" s="3"/>
      <c r="N65" s="2"/>
    </row>
    <row r="66" spans="1:14" x14ac:dyDescent="0.25">
      <c r="A66" s="2"/>
      <c r="B66" s="2"/>
      <c r="C66" s="4"/>
      <c r="D66" s="4"/>
      <c r="E66" s="2"/>
      <c r="F66" s="5"/>
      <c r="G66" s="2"/>
      <c r="H66" s="2"/>
      <c r="I66" s="12"/>
      <c r="J66" s="12"/>
      <c r="K66" s="2"/>
      <c r="L66" s="6"/>
      <c r="M66" s="3"/>
      <c r="N66" s="3"/>
    </row>
    <row r="67" spans="1:14" x14ac:dyDescent="0.25">
      <c r="A67" s="2"/>
      <c r="B67" s="2"/>
      <c r="C67" s="4"/>
      <c r="D67" s="4"/>
      <c r="E67" s="2"/>
      <c r="F67" s="5"/>
      <c r="G67" s="2"/>
      <c r="H67" s="2"/>
      <c r="I67" s="12"/>
      <c r="J67" s="12"/>
      <c r="K67" s="2"/>
      <c r="L67" s="6"/>
      <c r="M67" s="3"/>
      <c r="N67" s="2"/>
    </row>
    <row r="68" spans="1:14" x14ac:dyDescent="0.25">
      <c r="A68" s="2"/>
      <c r="B68" s="2"/>
      <c r="C68" s="4"/>
      <c r="D68" s="4"/>
      <c r="E68" s="2"/>
      <c r="F68" s="5"/>
      <c r="G68" s="2"/>
      <c r="H68" s="2"/>
      <c r="I68" s="12"/>
      <c r="K68" s="2"/>
      <c r="L68" s="6"/>
      <c r="M68" s="3"/>
      <c r="N68" s="3"/>
    </row>
    <row r="69" spans="1:14" x14ac:dyDescent="0.25">
      <c r="A69" s="2"/>
      <c r="B69" s="3"/>
      <c r="C69" s="4"/>
      <c r="D69" s="4"/>
      <c r="E69" s="2"/>
      <c r="F69" s="5"/>
      <c r="G69" s="2"/>
      <c r="H69" s="2"/>
      <c r="J69" s="12"/>
      <c r="K69" s="2"/>
      <c r="L69" s="6"/>
      <c r="M69" s="3"/>
      <c r="N69" s="3"/>
    </row>
    <row r="70" spans="1:14" x14ac:dyDescent="0.25">
      <c r="A70" s="2"/>
      <c r="B70" s="3"/>
      <c r="C70" s="4"/>
      <c r="D70" s="4"/>
      <c r="E70" s="2"/>
      <c r="F70" s="5"/>
      <c r="G70" s="2"/>
      <c r="H70" s="2"/>
      <c r="K70" s="2"/>
      <c r="L70" s="6"/>
      <c r="M70" s="3"/>
      <c r="N70" s="3"/>
    </row>
    <row r="71" spans="1:14" x14ac:dyDescent="0.25">
      <c r="A71" s="2"/>
      <c r="B71" s="2"/>
      <c r="C71" s="4"/>
      <c r="D71" s="4"/>
      <c r="E71" s="2"/>
      <c r="F71" s="5"/>
      <c r="G71" s="2"/>
      <c r="H71" s="2"/>
      <c r="I71" s="12"/>
      <c r="J71" s="12"/>
      <c r="K71" s="2"/>
      <c r="L71" s="6"/>
      <c r="M71" s="3"/>
      <c r="N71" s="3"/>
    </row>
    <row r="72" spans="1:14" x14ac:dyDescent="0.25">
      <c r="A72" s="2"/>
      <c r="B72" s="3"/>
      <c r="C72" s="4"/>
      <c r="D72" s="4"/>
      <c r="E72" s="2"/>
      <c r="F72" s="5"/>
      <c r="G72" s="2"/>
      <c r="H72" s="2"/>
      <c r="I72" s="12"/>
      <c r="J72" s="12"/>
      <c r="K72" s="2"/>
      <c r="L72" s="6"/>
      <c r="M72" s="3"/>
      <c r="N72" s="3"/>
    </row>
    <row r="73" spans="1:14" x14ac:dyDescent="0.25">
      <c r="A73" s="2"/>
      <c r="B73" s="3"/>
      <c r="C73" s="4"/>
      <c r="D73" s="4"/>
      <c r="E73" s="2"/>
      <c r="F73" s="5"/>
      <c r="G73" s="2"/>
      <c r="H73" s="3"/>
      <c r="I73" s="12"/>
      <c r="J73" s="12"/>
      <c r="K73" s="2"/>
      <c r="L73" s="6"/>
      <c r="M73" s="3"/>
      <c r="N73" s="2"/>
    </row>
    <row r="74" spans="1:14" x14ac:dyDescent="0.25">
      <c r="A74" s="2"/>
      <c r="B74" s="2"/>
      <c r="C74" s="4"/>
      <c r="D74" s="4"/>
      <c r="E74" s="2"/>
      <c r="F74" s="5"/>
      <c r="G74" s="2"/>
      <c r="H74" s="2"/>
      <c r="I74" s="12"/>
      <c r="J74" s="12"/>
      <c r="K74" s="2"/>
      <c r="L74" s="6"/>
      <c r="M74" s="3"/>
      <c r="N74" s="2"/>
    </row>
    <row r="75" spans="1:14" x14ac:dyDescent="0.25">
      <c r="A75" s="2"/>
      <c r="B75" s="2"/>
      <c r="C75" s="4"/>
      <c r="D75" s="4"/>
      <c r="E75" s="2"/>
      <c r="F75" s="5"/>
      <c r="G75" s="2"/>
      <c r="H75" s="2"/>
      <c r="I75" s="12"/>
      <c r="K75" s="2"/>
      <c r="L75" s="6"/>
      <c r="M75" s="3"/>
      <c r="N75" s="2"/>
    </row>
    <row r="76" spans="1:14" x14ac:dyDescent="0.25">
      <c r="A76" s="2"/>
      <c r="B76" s="2"/>
      <c r="C76" s="4"/>
      <c r="D76" s="4"/>
      <c r="E76" s="2"/>
      <c r="F76" s="5"/>
      <c r="G76" s="2"/>
      <c r="H76" s="2"/>
      <c r="K76" s="2"/>
      <c r="L76" s="6"/>
      <c r="M76" s="3"/>
      <c r="N76" s="3"/>
    </row>
    <row r="77" spans="1:14" x14ac:dyDescent="0.25">
      <c r="A77" s="2"/>
      <c r="B77" s="2"/>
      <c r="C77" s="4"/>
      <c r="D77" s="4"/>
      <c r="E77" s="2"/>
      <c r="F77" s="5"/>
      <c r="G77" s="2"/>
      <c r="H77" s="2"/>
      <c r="I77" s="12"/>
      <c r="J77" s="12"/>
      <c r="K77" s="2"/>
      <c r="L77" s="6"/>
      <c r="M77" s="3"/>
      <c r="N77" s="2"/>
    </row>
    <row r="78" spans="1:14" x14ac:dyDescent="0.25">
      <c r="A78" s="2"/>
      <c r="B78" s="3"/>
      <c r="C78" s="4"/>
      <c r="D78" s="4"/>
      <c r="E78" s="2"/>
      <c r="F78" s="5"/>
      <c r="G78" s="2"/>
      <c r="H78" s="2"/>
      <c r="K78" s="2"/>
      <c r="L78" s="6"/>
      <c r="M78" s="3"/>
      <c r="N78" s="3"/>
    </row>
    <row r="79" spans="1:14" x14ac:dyDescent="0.25">
      <c r="A79" s="2"/>
      <c r="B79" s="2"/>
      <c r="C79" s="4"/>
      <c r="D79" s="4"/>
      <c r="E79" s="2"/>
      <c r="F79" s="5"/>
      <c r="G79" s="2"/>
      <c r="H79" s="2"/>
      <c r="I79" s="12"/>
      <c r="J79" s="12"/>
      <c r="K79" s="2"/>
      <c r="L79" s="6"/>
      <c r="M79" s="3"/>
      <c r="N79" s="2"/>
    </row>
    <row r="80" spans="1:14" x14ac:dyDescent="0.25">
      <c r="A80" s="2"/>
      <c r="B80" s="2"/>
      <c r="C80" s="4"/>
      <c r="D80" s="4"/>
      <c r="E80" s="2"/>
      <c r="F80" s="5"/>
      <c r="G80" s="2"/>
      <c r="H80" s="2"/>
      <c r="I80" s="12"/>
      <c r="J80" s="12"/>
      <c r="K80" s="2"/>
      <c r="L80" s="6"/>
      <c r="M80" s="3"/>
      <c r="N80" s="2"/>
    </row>
    <row r="81" spans="1:15" x14ac:dyDescent="0.25">
      <c r="A81" s="2"/>
      <c r="B81" s="2"/>
      <c r="C81" s="4"/>
      <c r="D81" s="4"/>
      <c r="E81" s="2"/>
      <c r="F81" s="5"/>
      <c r="G81" s="2"/>
      <c r="H81" s="2"/>
      <c r="J81" s="12"/>
      <c r="K81" s="2"/>
      <c r="L81" s="6"/>
      <c r="M81" s="3"/>
      <c r="N81" s="3"/>
    </row>
    <row r="82" spans="1:15" x14ac:dyDescent="0.25">
      <c r="A82" s="2"/>
      <c r="B82" s="2"/>
      <c r="C82" s="4"/>
      <c r="D82" s="4"/>
      <c r="E82" s="2"/>
      <c r="F82" s="5"/>
      <c r="G82" s="2"/>
      <c r="H82" s="2"/>
      <c r="I82" s="12"/>
      <c r="J82" s="12"/>
      <c r="K82" s="2"/>
      <c r="L82" s="6"/>
      <c r="M82" s="3"/>
      <c r="N82" s="2"/>
    </row>
    <row r="83" spans="1:15" x14ac:dyDescent="0.25">
      <c r="A83" s="2"/>
      <c r="B83" s="3"/>
      <c r="C83" s="4"/>
      <c r="D83" s="4"/>
      <c r="E83" s="2"/>
      <c r="F83" s="5"/>
      <c r="G83" s="2"/>
      <c r="H83" s="2"/>
      <c r="I83" s="12"/>
      <c r="J83" s="12"/>
      <c r="K83" s="2"/>
      <c r="L83" s="6"/>
      <c r="M83" s="3"/>
      <c r="N83" s="2"/>
    </row>
    <row r="84" spans="1:15" x14ac:dyDescent="0.25">
      <c r="A84" s="2"/>
      <c r="B84" s="2"/>
      <c r="C84" s="4"/>
      <c r="D84" s="4"/>
      <c r="E84" s="2"/>
      <c r="F84" s="5"/>
      <c r="G84" s="2"/>
      <c r="H84" s="2"/>
      <c r="J84" s="12"/>
      <c r="K84" s="2"/>
      <c r="L84" s="6"/>
      <c r="M84" s="3"/>
      <c r="N84" s="2"/>
    </row>
    <row r="85" spans="1:15" x14ac:dyDescent="0.25">
      <c r="A85" s="2"/>
      <c r="B85" s="2"/>
      <c r="C85" s="4"/>
      <c r="D85" s="4"/>
      <c r="E85" s="2"/>
      <c r="F85" s="5"/>
      <c r="G85" s="2"/>
      <c r="H85" s="3"/>
      <c r="I85" s="12"/>
      <c r="J85" s="12"/>
      <c r="K85" s="2"/>
      <c r="L85" s="6"/>
      <c r="M85" s="3"/>
      <c r="N85" s="2"/>
    </row>
    <row r="86" spans="1:15" x14ac:dyDescent="0.25">
      <c r="A86" s="2"/>
      <c r="B86" s="2"/>
      <c r="C86" s="4"/>
      <c r="D86" s="4"/>
      <c r="E86" s="2"/>
      <c r="F86" s="5"/>
      <c r="G86" s="2"/>
      <c r="H86" s="2"/>
      <c r="I86" s="12"/>
      <c r="J86" s="12"/>
      <c r="K86" s="2"/>
      <c r="L86" s="6"/>
      <c r="M86" s="3"/>
      <c r="N86" s="2"/>
    </row>
    <row r="87" spans="1:15" s="21" customFormat="1" x14ac:dyDescent="0.25">
      <c r="A87" s="19"/>
      <c r="B87" s="19"/>
      <c r="C87" s="19"/>
      <c r="D87" s="20"/>
      <c r="E87" s="19"/>
      <c r="G87" s="19"/>
      <c r="H87" s="19"/>
      <c r="K87" s="19"/>
      <c r="L87" s="22"/>
      <c r="M87" s="23"/>
      <c r="N87" s="19"/>
      <c r="O87" s="19"/>
    </row>
  </sheetData>
  <conditionalFormatting sqref="F2:F87">
    <cfRule type="cellIs" dxfId="18" priority="1" operator="equal">
      <formula>"Ja"</formula>
    </cfRule>
    <cfRule type="cellIs" dxfId="17" priority="2" operator="equal">
      <formula>"Nee"</formula>
    </cfRule>
  </conditionalFormatting>
  <pageMargins left="0.7" right="0.7" top="0.75" bottom="0.75" header="0.3" footer="0.3"/>
  <pageSetup paperSize="9" orientation="portrait" horizontalDpi="4294967293"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dc:creator>
  <cp:keywords/>
  <dc:description/>
  <cp:lastModifiedBy>IMI</cp:lastModifiedBy>
  <cp:revision/>
  <dcterms:created xsi:type="dcterms:W3CDTF">2021-11-02T09:00:39Z</dcterms:created>
  <dcterms:modified xsi:type="dcterms:W3CDTF">2021-12-20T11:40:50Z</dcterms:modified>
  <cp:category/>
  <cp:contentStatus/>
</cp:coreProperties>
</file>