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IMI\Documents\Projecten\Wob hulp\Wobonderzoek imi december 2021\"/>
    </mc:Choice>
  </mc:AlternateContent>
  <xr:revisionPtr revIDLastSave="0" documentId="13_ncr:1_{0C38F936-E96F-42F6-BE70-1F0155684297}" xr6:coauthVersionLast="47" xr6:coauthVersionMax="47" xr10:uidLastSave="{00000000-0000-0000-0000-000000000000}"/>
  <bookViews>
    <workbookView xWindow="-120" yWindow="-120" windowWidth="24240" windowHeight="13140" xr2:uid="{69FCA6B6-97E2-459F-A1DB-7A176E95A2B0}"/>
  </bookViews>
  <sheets>
    <sheet name="Blad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64" i="1" l="1"/>
  <c r="E29" i="1"/>
  <c r="F29" i="1" s="1"/>
  <c r="E19" i="1"/>
  <c r="F19" i="1" s="1"/>
  <c r="E49" i="1"/>
  <c r="F49" i="1" s="1"/>
  <c r="E71" i="1"/>
  <c r="L71" i="1" s="1"/>
  <c r="E84" i="1"/>
  <c r="F84" i="1" s="1"/>
  <c r="E14" i="1"/>
  <c r="F14" i="1" s="1"/>
  <c r="E74" i="1"/>
  <c r="F74" i="1" s="1"/>
  <c r="E24" i="1"/>
  <c r="L24" i="1" s="1"/>
  <c r="E5" i="1"/>
  <c r="F5" i="1" s="1"/>
  <c r="E96" i="1"/>
  <c r="F96" i="1" s="1"/>
  <c r="E61" i="1"/>
  <c r="F61" i="1" s="1"/>
  <c r="E46" i="1"/>
  <c r="F46" i="1" s="1"/>
  <c r="E95" i="1"/>
  <c r="L95" i="1" s="1"/>
  <c r="E48" i="1"/>
  <c r="F48" i="1" s="1"/>
  <c r="E67" i="1"/>
  <c r="F67" i="1" s="1"/>
  <c r="E21" i="1"/>
  <c r="F21" i="1" s="1"/>
  <c r="E87" i="1"/>
  <c r="L87" i="1" s="1"/>
  <c r="E20" i="1"/>
  <c r="F20" i="1" s="1"/>
  <c r="E72" i="1"/>
  <c r="F72" i="1" s="1"/>
  <c r="E38" i="1"/>
  <c r="F38" i="1" s="1"/>
  <c r="E6" i="1"/>
  <c r="F6" i="1" s="1"/>
  <c r="E51" i="1"/>
  <c r="F51" i="1" s="1"/>
  <c r="E10" i="1"/>
  <c r="L10" i="1" s="1"/>
  <c r="E22" i="1"/>
  <c r="F22" i="1" s="1"/>
  <c r="E9" i="1"/>
  <c r="F9" i="1" s="1"/>
  <c r="E18" i="1"/>
  <c r="L18" i="1" s="1"/>
  <c r="E93" i="1"/>
  <c r="F93" i="1" s="1"/>
  <c r="E23" i="1"/>
  <c r="F23" i="1" s="1"/>
  <c r="E25" i="1"/>
  <c r="F25" i="1" s="1"/>
  <c r="E15" i="1"/>
  <c r="L15" i="1" s="1"/>
  <c r="E81" i="1"/>
  <c r="F81" i="1" s="1"/>
  <c r="E60" i="1"/>
  <c r="L60" i="1" s="1"/>
  <c r="E32" i="1"/>
  <c r="F32" i="1" s="1"/>
  <c r="E2" i="1"/>
  <c r="L2" i="1" s="1"/>
  <c r="E45" i="1"/>
  <c r="F45" i="1" s="1"/>
  <c r="E17" i="1"/>
  <c r="F17" i="1" s="1"/>
  <c r="E39" i="1"/>
  <c r="F39" i="1" s="1"/>
  <c r="E62" i="1"/>
  <c r="L62" i="1" s="1"/>
  <c r="E85" i="1"/>
  <c r="F85" i="1" s="1"/>
  <c r="E33" i="1"/>
  <c r="F33" i="1" s="1"/>
  <c r="E80" i="1"/>
  <c r="F80" i="1" s="1"/>
  <c r="E26" i="1"/>
  <c r="F26" i="1" s="1"/>
  <c r="E89" i="1"/>
  <c r="L89" i="1" s="1"/>
  <c r="E73" i="1"/>
  <c r="F73" i="1" s="1"/>
  <c r="E40" i="1"/>
  <c r="F40" i="1" s="1"/>
  <c r="E86" i="1"/>
  <c r="F86" i="1" s="1"/>
  <c r="E70" i="1"/>
  <c r="L70" i="1" s="1"/>
  <c r="E97" i="1"/>
  <c r="L97" i="1" s="1"/>
  <c r="E37" i="1"/>
  <c r="F37" i="1" s="1"/>
  <c r="E66" i="1"/>
  <c r="F66" i="1" s="1"/>
  <c r="E94" i="1"/>
  <c r="L94" i="1" s="1"/>
  <c r="E11" i="1"/>
  <c r="L11" i="1" s="1"/>
  <c r="E43" i="1"/>
  <c r="L43" i="1" s="1"/>
  <c r="E75" i="1"/>
  <c r="F75" i="1" s="1"/>
  <c r="E30" i="1"/>
  <c r="L30" i="1" s="1"/>
  <c r="E12" i="1"/>
  <c r="L12" i="1" s="1"/>
  <c r="E82" i="1"/>
  <c r="F82" i="1" s="1"/>
  <c r="E76" i="1"/>
  <c r="F76" i="1" s="1"/>
  <c r="E27" i="1"/>
  <c r="L27" i="1" s="1"/>
  <c r="L64" i="1"/>
  <c r="E13" i="1"/>
  <c r="L13" i="1" s="1"/>
  <c r="E41" i="1"/>
  <c r="F41" i="1" s="1"/>
  <c r="E59" i="1"/>
  <c r="F59" i="1" s="1"/>
  <c r="E3" i="1"/>
  <c r="L3" i="1" s="1"/>
  <c r="E77" i="1"/>
  <c r="L77" i="1" s="1"/>
  <c r="E8" i="1"/>
  <c r="L8" i="1" s="1"/>
  <c r="E63" i="1"/>
  <c r="L63" i="1" s="1"/>
  <c r="E16" i="1"/>
  <c r="L16" i="1" s="1"/>
  <c r="E58" i="1"/>
  <c r="F58" i="1" s="1"/>
  <c r="E91" i="1"/>
  <c r="F91" i="1" s="1"/>
  <c r="E42" i="1"/>
  <c r="F42" i="1" s="1"/>
  <c r="E7" i="1"/>
  <c r="F7" i="1" s="1"/>
  <c r="E79" i="1"/>
  <c r="L79" i="1" s="1"/>
  <c r="E50" i="1"/>
  <c r="L50" i="1" s="1"/>
  <c r="E90" i="1"/>
  <c r="L90" i="1" s="1"/>
  <c r="E31" i="1"/>
  <c r="F31" i="1" s="1"/>
  <c r="E35" i="1"/>
  <c r="F35" i="1" s="1"/>
  <c r="E4" i="1"/>
  <c r="F4" i="1" s="1"/>
  <c r="E69" i="1"/>
  <c r="F69" i="1" s="1"/>
  <c r="E55" i="1"/>
  <c r="L55" i="1" s="1"/>
  <c r="E78" i="1"/>
  <c r="L78" i="1" s="1"/>
  <c r="E47" i="1"/>
  <c r="L47" i="1" s="1"/>
  <c r="E28" i="1"/>
  <c r="L28" i="1" s="1"/>
  <c r="E83" i="1"/>
  <c r="F83" i="1" s="1"/>
  <c r="E68" i="1"/>
  <c r="F68" i="1" s="1"/>
  <c r="E65" i="1"/>
  <c r="F65" i="1" s="1"/>
  <c r="E98" i="1"/>
  <c r="F98" i="1" s="1"/>
  <c r="E56" i="1"/>
  <c r="L56" i="1" s="1"/>
  <c r="E88" i="1"/>
  <c r="L88" i="1" s="1"/>
  <c r="E36" i="1"/>
  <c r="L36" i="1" s="1"/>
  <c r="E92" i="1"/>
  <c r="L92" i="1" s="1"/>
  <c r="E54" i="1"/>
  <c r="F54" i="1" s="1"/>
  <c r="E53" i="1"/>
  <c r="F53" i="1" s="1"/>
  <c r="E52" i="1"/>
  <c r="F52" i="1" s="1"/>
  <c r="E44" i="1"/>
  <c r="F44" i="1" s="1"/>
  <c r="E57" i="1"/>
  <c r="L57" i="1" s="1"/>
  <c r="E34" i="1"/>
  <c r="L34" i="1" s="1"/>
  <c r="F60" i="1" l="1"/>
  <c r="F43" i="1"/>
  <c r="L5" i="1"/>
  <c r="F24" i="1"/>
  <c r="L84" i="1"/>
  <c r="F71" i="1"/>
  <c r="L96" i="1"/>
  <c r="L14" i="1"/>
  <c r="L19" i="1"/>
  <c r="L74" i="1"/>
  <c r="L49" i="1"/>
  <c r="L72" i="1"/>
  <c r="L20" i="1"/>
  <c r="F87" i="1"/>
  <c r="L67" i="1"/>
  <c r="L48" i="1"/>
  <c r="F95" i="1"/>
  <c r="L61" i="1"/>
  <c r="L38" i="1"/>
  <c r="L21" i="1"/>
  <c r="L46" i="1"/>
  <c r="L93" i="1"/>
  <c r="F18" i="1"/>
  <c r="F10" i="1"/>
  <c r="L85" i="1"/>
  <c r="L22" i="1"/>
  <c r="L6" i="1"/>
  <c r="L23" i="1"/>
  <c r="L25" i="1"/>
  <c r="L9" i="1"/>
  <c r="L51" i="1"/>
  <c r="F62" i="1"/>
  <c r="L17" i="1"/>
  <c r="L45" i="1"/>
  <c r="F2" i="1"/>
  <c r="L81" i="1"/>
  <c r="F15" i="1"/>
  <c r="F11" i="1"/>
  <c r="L39" i="1"/>
  <c r="L32" i="1"/>
  <c r="L37" i="1"/>
  <c r="F97" i="1"/>
  <c r="F94" i="1"/>
  <c r="F70" i="1"/>
  <c r="L33" i="1"/>
  <c r="L40" i="1"/>
  <c r="L73" i="1"/>
  <c r="F89" i="1"/>
  <c r="L80" i="1"/>
  <c r="L66" i="1"/>
  <c r="L86" i="1"/>
  <c r="L26" i="1"/>
  <c r="L75" i="1"/>
  <c r="L82" i="1"/>
  <c r="F13" i="1"/>
  <c r="F27" i="1"/>
  <c r="L29" i="1"/>
  <c r="F12" i="1"/>
  <c r="L59" i="1"/>
  <c r="F30" i="1"/>
  <c r="L41" i="1"/>
  <c r="L76" i="1"/>
  <c r="F57" i="1"/>
  <c r="F92" i="1"/>
  <c r="F28" i="1"/>
  <c r="F3" i="1"/>
  <c r="F16" i="1"/>
  <c r="L44" i="1"/>
  <c r="L98" i="1"/>
  <c r="L69" i="1"/>
  <c r="L7" i="1"/>
  <c r="F36" i="1"/>
  <c r="F47" i="1"/>
  <c r="F90" i="1"/>
  <c r="F63" i="1"/>
  <c r="L52" i="1"/>
  <c r="L65" i="1"/>
  <c r="L4" i="1"/>
  <c r="L42" i="1"/>
  <c r="F88" i="1"/>
  <c r="F78" i="1"/>
  <c r="F50" i="1"/>
  <c r="F8" i="1"/>
  <c r="L53" i="1"/>
  <c r="L68" i="1"/>
  <c r="L35" i="1"/>
  <c r="L91" i="1"/>
  <c r="F34" i="1"/>
  <c r="F56" i="1"/>
  <c r="F55" i="1"/>
  <c r="F79" i="1"/>
  <c r="F77" i="1"/>
  <c r="L54" i="1"/>
  <c r="L83" i="1"/>
  <c r="L31" i="1"/>
  <c r="L58" i="1"/>
</calcChain>
</file>

<file path=xl/sharedStrings.xml><?xml version="1.0" encoding="utf-8"?>
<sst xmlns="http://schemas.openxmlformats.org/spreadsheetml/2006/main" count="484" uniqueCount="446">
  <si>
    <t>WOB Verzoek</t>
  </si>
  <si>
    <t>Onderwerp</t>
  </si>
  <si>
    <t>Datum van binnenkomst</t>
  </si>
  <si>
    <t>Datum van antwoord</t>
  </si>
  <si>
    <t>Aantal dagen 
in behandeling</t>
  </si>
  <si>
    <t>Binnen de 
termijn afgehandeld</t>
  </si>
  <si>
    <t xml:space="preserve">Omvang document (aantal pagina's)
</t>
  </si>
  <si>
    <t>Volledig verstrekte documenten</t>
  </si>
  <si>
    <t>Deels verstrekte documenten</t>
  </si>
  <si>
    <t>Niet verstrekte documenten</t>
  </si>
  <si>
    <t>Aantal overwogen 
documenten</t>
  </si>
  <si>
    <t>Aantal dagen nodig 
gehad per document</t>
  </si>
  <si>
    <t>Soort aanvraag</t>
  </si>
  <si>
    <t>Bijzonderheden</t>
  </si>
  <si>
    <t>URL</t>
  </si>
  <si>
    <t>Berekeningsmethode pensioenverplichtingen van pensioenfondsen</t>
  </si>
  <si>
    <t xml:space="preserve">3 mail(wisselingen)
</t>
  </si>
  <si>
    <t>Niet verstrekt want reeds openbaar:
5 krantenartikelen</t>
  </si>
  <si>
    <t>Verzoek om informatie over correspondentie tussen het Centraal Planbureau (CBP) en prof. Bomhoff over de berekeningsmethode om de pensioenverplichtingen te berekenen van pensioenfondsen onder de Pensioenwet 2007</t>
  </si>
  <si>
    <t>https://www.rijksoverheid.nl/documenten/wob-verzoeken/2021/10/25/besluit-op-wob-verzoek-over-correspondentie-berekeningsmethode-pensioenverplichtingen-van-pensioenfondsen</t>
  </si>
  <si>
    <t>Verslagen werkgroep 'Bomen, Bos en Natuur'</t>
  </si>
  <si>
    <t>Verzoek om openbaarmaking van de verslagen van de bijeenkomsten van de werkgroep 'Bomen, Bos en Natuur'</t>
  </si>
  <si>
    <t>Verzoek afgewezen omdat er geen relevante documenten  zijn aangetroffen</t>
  </si>
  <si>
    <t>https://www.rijksoverheid.nl/documenten/wob-verzoeken/2021/09/15/besluit-ezk-wob-verzoek-verslagen-werkgroep-bomen-bos-en-natuur</t>
  </si>
  <si>
    <t>Subsidies BioLNG ECL</t>
  </si>
  <si>
    <t>Verzoek om informatie over subsidies toegekend aan of aangevraagd door BioLNG ECL B.V.</t>
  </si>
  <si>
    <t>https://www.rijksoverheid.nl/documenten/wob-verzoeken/2021/09/29/besluit-wob-verzoek-subsidies-biolng-ecl</t>
  </si>
  <si>
    <t>Gaswinning en aardbevingen Groningen</t>
  </si>
  <si>
    <t>1 factsheet
1 memo
1 brief</t>
  </si>
  <si>
    <t>17 brieven
57 nota's
18 mail(wisselingen)
2 adviezen
1 bijlage
5 memo's
1 verslag</t>
  </si>
  <si>
    <t>Niet verstrekt want reeds openbaar:
3 adviezen
2 Kamerbrieven
2 brieven</t>
  </si>
  <si>
    <t>Verzoek om informatie over de gaswinning in Groningen en de aardbevingen die dit veroorzaakt</t>
  </si>
  <si>
    <t>Betreft besluit op twee deelonderwerpen</t>
  </si>
  <si>
    <t>https://www.rijksoverheid.nl/documenten/wob-verzoeken/2021/10/06/deelbesluit-wob-verzoek-gaswinning-en-aardbevingen-groningen-npr-en-waardedaling</t>
  </si>
  <si>
    <t>IPCC Sixth Assessment Report</t>
  </si>
  <si>
    <t>1 woordvoeringslijn</t>
  </si>
  <si>
    <t>19 mail(wisselingen)
1 nota
1 concept rapport
1 rapport
3 whatsapp chats</t>
  </si>
  <si>
    <t xml:space="preserve">Niet verstrekt want reeds openbaar:
2 persberichten
Niet verstrekt op grond van WOB:
2 mail(wisselingen)
</t>
  </si>
  <si>
    <t>Verzoek om informatie over het Intergovernmental Panel on Climate Change (IPCC) Sixth Assessment Report</t>
  </si>
  <si>
    <t>https://www.rijksoverheid.nl/documenten/wob-verzoeken/2021/11/02/besluit-op-wob-verzoek-over-ipcc-sixth-assessment-report</t>
  </si>
  <si>
    <t>De wolf (periode 1990 - heden)</t>
  </si>
  <si>
    <t>Vezoek om informatie over de wolf, over de periode: vanaf 1990-heden</t>
  </si>
  <si>
    <t>https://www.rijksoverheid.nl/documenten/wob-verzoeken/2021/08/20/besluit-op-wob-verzoek-over-de-wolf</t>
  </si>
  <si>
    <t>Rapport 'In gesprek over ammoniak: contouren van een uitweg uit de controverse'</t>
  </si>
  <si>
    <t>1 agenda
1 rapport
1 concept agenda</t>
  </si>
  <si>
    <t>3 nota's
53 mail(wisselingen)
4 brieven
1 voorstel
2 offertes
3 agenda
1 rapport</t>
  </si>
  <si>
    <t>Niet verstrekt want reeds openbaar:
1 brief</t>
  </si>
  <si>
    <t>Verzoek om informatie over de totstandkoming van het rapport In gesprek over ammoniak: contouren van een uitweg uit de controverse (Rathenau Instituut, 2018)</t>
  </si>
  <si>
    <t>https://www.rijksoverheid.nl/documenten/wob-verzoeken/2021/09/27/besluit-op-wob-verzoek-over-de-totstandkoming-van-het-rapport-in-gesprek-over-ammoniak-contouren-van-een-uitweg-uit-de-controverse</t>
  </si>
  <si>
    <t>Tijdelijke wet Groningen</t>
  </si>
  <si>
    <t>12 mail(wisselingen)
6 notities</t>
  </si>
  <si>
    <t>Verzoek om informatie over het voornemen tot het gefaseerd in werking treden van de Wet Versterken</t>
  </si>
  <si>
    <t>https://www.rijksoverheid.nl/documenten/wob-verzoeken/2021/09/29/besluit-op-wob-verzoek-over-tijdelijke-wet-groningen</t>
  </si>
  <si>
    <t>De rol van supermarkten bij verduurzaming van de voedselketen</t>
  </si>
  <si>
    <t>14 mail(wisselingen)
3 nota's
1 brief
3 notities
1 actielijst
1 presentatie
7 verslagen</t>
  </si>
  <si>
    <t>Niet verstrekt want buiten reikwijdte:
1 nota</t>
  </si>
  <si>
    <t>https://www.rijksoverheid.nl/documenten/wob-verzoeken/2021/09/10/besluit-op-wob-verzoek-over-de-rol-van-supermarkten-bij-verduurzaming-van-de-voedselketen</t>
  </si>
  <si>
    <t>Zoutwinning door Nedmag</t>
  </si>
  <si>
    <t>1 mail(wisseling)
1 factsheet
1 besluit</t>
  </si>
  <si>
    <t>Verzoek om informatie over zoutwinning door Nedmag</t>
  </si>
  <si>
    <t>Betreft beslissing op bezwaar</t>
  </si>
  <si>
    <t>https://www.rijksoverheid.nl/documenten/wob-verzoeken/2021/10/15/beslissing-op-bezwaar-tegen-wob-besluit-over-zoutwinning-door-nedmag</t>
  </si>
  <si>
    <t>Participatie in telecomdossier</t>
  </si>
  <si>
    <t>1 brief
5 mail(wisselingen)
1 opdrachtomschrijving</t>
  </si>
  <si>
    <t>Verzoek om informatie over participatie in telecomdossier</t>
  </si>
  <si>
    <t>https://www.rijksoverheid.nl/documenten/wob-verzoeken/2021/10/01/beslissing-op-bezwaar-wob-verzoek-participatie-in-telecomdossier</t>
  </si>
  <si>
    <t>Toezegging CO2-metingen</t>
  </si>
  <si>
    <t>Verzoek om informatie over de toezegging van de staatssecretaris van Infrastructuur en Milieu over CO2-metingen</t>
  </si>
  <si>
    <t>https://www.rijksoverheid.nl/documenten/wob-verzoeken/2021/08/31/besluit-wob-verzoek-toezegging-co2-metingen</t>
  </si>
  <si>
    <t>Veiling niet-landelijke commerciële FM-vergunningen</t>
  </si>
  <si>
    <t>19 verzoeken tot intrekking
16 besluiten tot intrekking
1 brief</t>
  </si>
  <si>
    <t>Verzoek om afschriften van alle verzoeken tot intrekking en alle intrekkingsbesluiten over de voorwaardelijke veiling van niet-landelijke commerciële FM-vergunningen</t>
  </si>
  <si>
    <t>https://www.rijksoverheid.nl/documenten/wob-verzoeken/2021/11/01/besluit-wob-verzoek-veiling-niet-landelijke-commerciele-fm-vergunningen</t>
  </si>
  <si>
    <t>Verlenging predicaat 'koninklijk' Shell</t>
  </si>
  <si>
    <t>1 notitie</t>
  </si>
  <si>
    <t>3 brieven
1 notitie
1 mail(wisseling)</t>
  </si>
  <si>
    <t>Niet verstrekt op grond van WOB:
2 brieven</t>
  </si>
  <si>
    <t>Verzoek om informatie over het meest recente advies over de verlenging van het predicaat 'koninklijk' voor Royal Dutch Shell</t>
  </si>
  <si>
    <t>https://www.rijksoverheid.nl/documenten/wob-verzoeken/2021/07/22/besluit-wob-verzoek-verlenging-predicaat-koninklijk-shell</t>
  </si>
  <si>
    <t>Toegangsadviezen ACM</t>
  </si>
  <si>
    <t>Verzoek om informatie over de toegangsadviezen van de ACM in het kader van de vergunningsaanvraag van PostNL op basis van artikel 47 van de Mededingingswet</t>
  </si>
  <si>
    <t>Verzoek afgewezen omdat er geen relevante documenten  zijn aangetroffen die nog niet openbaar zijn</t>
  </si>
  <si>
    <t>https://www.rijksoverheid.nl/documenten/wob-verzoeken/2021/08/12/besluit-wob-verzoek-toegangsadviezen-acm</t>
  </si>
  <si>
    <t>Dossier PostNL en Sandd</t>
  </si>
  <si>
    <t>Verzoek om informatie over documenten over het dossier PostNL en Sandd</t>
  </si>
  <si>
    <t>https://www.rijksoverheid.nl/documenten/wob-verzoeke%20n/2021/07/30/besluit-op-wob-verzoek-dossier-postnl-en-sandd</t>
  </si>
  <si>
    <t>Landbouwtelling Diepenveen</t>
  </si>
  <si>
    <t>1 overzicht</t>
  </si>
  <si>
    <t>Verzoek om informatie over de Gecombineerde Opgaven van Wildenbergsweg 6 te Diepenveen over de periode 2002 t/m 2020</t>
  </si>
  <si>
    <t>Het document is uitgesteld openbaar gemaakt om belanghebbenden in gelegenheid te brengen bezwaar te maken tegen openbaarmaking</t>
  </si>
  <si>
    <t>https://www.rijksoverheid.nl/documenten/wob-verzoeken/2021/06/03/besluit-wob-verzoek-landbouwtelling-diepenveen</t>
  </si>
  <si>
    <t>Financiering Smart Photonics</t>
  </si>
  <si>
    <t>16 mail(wisselingen)
6 bijlagen</t>
  </si>
  <si>
    <t>Niet verstrekt op grond van WOB:
2 mail(wisselingen)</t>
  </si>
  <si>
    <t>Verzoek om informatie over de financiering van Smart Photonics</t>
  </si>
  <si>
    <t>Betreft een aanvullend besluit</t>
  </si>
  <si>
    <t>https://www.rijksoverheid.nl/documenten/wob-verzoeken/2021/07/14/besluit-wob-verzoek-financiering-smart-photonics</t>
  </si>
  <si>
    <t>Subsidieverstrekking aan stichting calamiteitenfonds mijnwaterschade Limburg</t>
  </si>
  <si>
    <t>1 bijlage
1 brief</t>
  </si>
  <si>
    <t>2 mail(wisselingen)</t>
  </si>
  <si>
    <t>Niet verstrekt want reeds openbaar:
4 nota's
4 brieven
1 analyse
1 subsidieverlening
Niet verstrekt op grond van WOB:
1 overzicht
1 bijlage</t>
  </si>
  <si>
    <t>Verzoek om informatie over subsidieverstrekking aan stichting calamiteitenfonds mijnwaterschade Limburg</t>
  </si>
  <si>
    <t>https://www.rijksoverheid.nl/documenten/wob-verzoeken/2021/05/26/besluit-op-wob-verzoek-over-subsidieverstrekking-aan-stichting-calamiteitenfonds-mijnwaterschade-limburg</t>
  </si>
  <si>
    <t>Productie vaccins tegen Covid-19 bij Halix BV</t>
  </si>
  <si>
    <t>Niet verstrekt want buiten reikwijdte:
1 nota
1 verslag
1 mail(wisseling)</t>
  </si>
  <si>
    <t>Verzoek om informatie over productie vaccins tegen Covid-19 bij Halix BV</t>
  </si>
  <si>
    <t>https://www.rijksoverheid.nl/documenten/wob-verzoeken/2021/07/09/besluit-op-wob-verzoek-over-productie-vaccins-tegen-covid-19-bij-halix-bv</t>
  </si>
  <si>
    <t>Nationale herstel- en veerkrachtplannen EU (RRP/RRF)</t>
  </si>
  <si>
    <t>2 voorbereidingen</t>
  </si>
  <si>
    <t>3 mail(wisselingen)
2 deelnemerslijsten
1 notulen
1 presentatie</t>
  </si>
  <si>
    <t>Verzoek om informatie over correspondentie en een lijst van bijeenkomsten tussen de Permanente Vertegenwoordiging van Nederland bij de Europese Unie en stakeholders met betrekking tot de nationale herstel- en veerkrachtplannen (Recovery and Resilience Plans; RRP's) en/of de faciliteit voor herstel en veerkracht (Recovery and Resilience Facility; RRF) tot en met 16 maart 2021</t>
  </si>
  <si>
    <t>Verzoek is in het Engels beantwoord</t>
  </si>
  <si>
    <t>https://www.rijksoverheid.nl/documenten/wob-verzoeken/2021/06/18/besluit-op-wob-verzoek-over-nationale-herstel--en-veerkrachtplannen-eu-rrp-rrf</t>
  </si>
  <si>
    <t>Contacten tussen EZK en Duitse bondsministeries in kader van Europese Gasrichtlijn en project gasinfrastructuur Nord Stream 2</t>
  </si>
  <si>
    <t>22 mail(wisselingen)
7 factsheets
9 nota's
3 notities
1 spreekpunten
1 redeneerlijn
2 dossiers</t>
  </si>
  <si>
    <t>Niet verstrekt want reeds openbaar:
1 Kamerstuk
1 brief 
Niet verstrekt op grond van WOB:
1 verslag
4 mail(wisselingen)</t>
  </si>
  <si>
    <t>Verzoek om informatie over contacten tussen het ministerie van EZK en de Duitse bondsministeries van Economie en Energie en Buitenlandse Zaken in het kader van de Europese Gasrichtlijn (2009/73/EC) en het gasinfrastructuurproject Nord Stream 2 in de periode 1 januari 2017 tot heden</t>
  </si>
  <si>
    <t>https://www.rijksoverheid.nl/documenten/wob-verzoeken/2021/07/12/besluit-op-wob-verzoek-over-contacten-tussen-ezk-en-duitse-bondsministeries-in-kader-van-europese-gasrichtlijn-en-project-gasinfrastructuur-nord-stream-2-2017-heden</t>
  </si>
  <si>
    <t>Contacten tussen EZK en Shell in kader van Europese Gasrichtlijn en project gasinfrastructuur Nord Stream 2</t>
  </si>
  <si>
    <t>1 oplegblad
1 spreekpunten
1 factsheet
1 mail(wisseling)</t>
  </si>
  <si>
    <t>Niet verstrekt op grond van WOB:
1 CV</t>
  </si>
  <si>
    <t>Verzoek om informatie over contacten tussen het ministerie van EZK en de bedrijven Shell Nederland, Shell Companies en Royal Dutch Shell plc in het kader van de Europese Gasrichtlijn (2009/73/EC) en het gasinfrastructuurproject Nord Stream 2 in de periode 1 januari 2017 tot heden</t>
  </si>
  <si>
    <t>https://www.rijksoverheid.nl/documenten/wob-verzoeken/2021/07/12/besluit-op-wob-verzoek-over-contacten-tussen-ezk-en-shell-in-kader-van-europese-gasrichtlijn-en-project-gasinfrastructuur-nord-stream-2-2017-heden</t>
  </si>
  <si>
    <t>Contacten tussen EZK en Gasunie in kader van Europese Gasrichtlijn en project gasinfrastructuur Nord Stream 2</t>
  </si>
  <si>
    <t>1 spreekpunten</t>
  </si>
  <si>
    <t>1 oplegblad
1 mail(wisseling)</t>
  </si>
  <si>
    <t>Niet verstrekt op grond van WOB:
1 CV
1 factsheet</t>
  </si>
  <si>
    <t>Verzoek om informatie over contacten tussen het ministerie van EZK en de NV Nederlandse Gasunie in het kader van de Europese Gasrichtlijn (2009/73/EC) en het gasinfrastructuurproject Nord Stream 2 in de periode 1 januari 2017 tot heden</t>
  </si>
  <si>
    <t>https://www.rijksoverheid.nl/documenten/wob-verzoeken/2021/07/12/besluit-op-wob-verzoek-over-contacten-tussen-ezk-en-gasunie-in-kader-van-europese-gasrichtlijn-en-project-gasinfrastructuur-nord-stream-2-2017-heden</t>
  </si>
  <si>
    <t>Europese Gasrichtlijn en het gasinfrastructuur project Nord Stream 2</t>
  </si>
  <si>
    <t>1 mail(wisseling)</t>
  </si>
  <si>
    <t>Verzoek om informatie over contacten en ontmoetingen over de Europese Gasrichtlijn (2009/73/EC) en het gasinfrastructuur project Nord Stream 2 vanaf 1 januari 2017 tot en met 16 april 2021 tussen het Ministerie van Economische Zaken en Klimaat en European Federation of Energy Traders (EFET)</t>
  </si>
  <si>
    <t>75 dagen gedaan over het beoordelen van 1 mail</t>
  </si>
  <si>
    <t>https://www.rijksoverheid.nl/documenten/wob-verzoeken/2021/06/09/besluit-op-wob-verzoek-over-de-europese-gasrichtlijn-en-het-gasinfrastructuur-project-nord-stream-2</t>
  </si>
  <si>
    <t>Europese Gasrichtlijn (2009/73/EC) en het gasinfrastructuur project 
Nord Stream 2 Wintershall Holding GmbH</t>
  </si>
  <si>
    <t>Verzoek om informatie over contacten en ontmoetingen over de Europese Gasrichtlijn (2009/73/EC) en het gasinfrastructuur project Nord Stream 2 vanaf i januari 2017 tot 15 april 2021 tussen het Ministerie van Economische Zaken en Klimaat en
Wintershall Holding GmbH</t>
  </si>
  <si>
    <t>https://www.rijksoverheid.nl/documenten/wob-verzoeken/2021/03/26/besluit-op-wob-verzoek-over-wintershall-holding-gmbh</t>
  </si>
  <si>
    <t>Aanjager NRG/COVRA</t>
  </si>
  <si>
    <t>3 excelsheets
1 actiepunten</t>
  </si>
  <si>
    <t>71 mail(wisselingen)
3 opdrachten
2 memo's
2 notulen
8 presentaties
3 factsheets
5 notities
3 actiepunten
3 excelsheets
1 brief
1 rapport</t>
  </si>
  <si>
    <t>Niet verstrekt want reeds openbaar:
2 rapporten</t>
  </si>
  <si>
    <t>Verzoek om informatie over aanjagers die de samenwerking tussen ECN/NRG en COVRA stimuleren en die in mei 2018 door het ministerie van Economische Zaken en Klimaat zijn aangesteld</t>
  </si>
  <si>
    <t>https://www.rijksoverheid.nl/documenten/wob-verzoeken/2021/07/15/besluit-op-wob-verzoek-over-aanjager-nrc-covra</t>
  </si>
  <si>
    <t>Subsidiëring FEIST, Kapitaal Plaza en Compakboard</t>
  </si>
  <si>
    <t>Verzoek om informatie over subsidiëring van FEIST NV, van Kapitaal Plaza BV en van Compakboard Holding BV</t>
  </si>
  <si>
    <t>Betreft tweede deelbesluit</t>
  </si>
  <si>
    <t>https://www.rijksoverheid.nl/documenten/wob-verzoeken/2021/08/13/deelbesluit-2-op-wob-verzoek-over-subsidiering-feist-kapitaal-plaza-en-compakboard</t>
  </si>
  <si>
    <t>Adviezen Centrale economische commissie</t>
  </si>
  <si>
    <t>1 advies</t>
  </si>
  <si>
    <t>Verzoek om de adviezen van de Centrale economische commissie voor de kabinetsformaties in 1989, 1994, 1998 en 2002</t>
  </si>
  <si>
    <t>79 dagen gedaan over het beoordelen van 1 document</t>
  </si>
  <si>
    <t>https://www.rijksoverheid.nl/documenten/wob-verzoeken/2021/06/03/besluit-wob-verzoek-adviezen-centrale-economische-commissie</t>
  </si>
  <si>
    <t>Project Milieurisico bestrijdingsmiddelen en veterinaire stoffen in mest via effecten op de voedselketen voor weidevogels</t>
  </si>
  <si>
    <t>5 conceptrapporten</t>
  </si>
  <si>
    <t>Verzoek om informatie over het onderzoek tussen het ministerie van Landbouw, Natuur en Voedselkwaliteit en Wageningen University Research (WUR) over het project Milieurisico bestrijdingsmiddelen en veterinaire stoffen in mest via effecten op de voedselketen voor weidevogels</t>
  </si>
  <si>
    <t>https://www.rijksoverheid.nl/documenten/wob-verzoeken/2021/07/20/besluit-op-wob-verzoek-over-het-project-milieurisico-bestrijdingsmiddelen-en-veterinaire-stoffen-in-mest-via-effecten-op-de-voedselketen-voor-weidevogels</t>
  </si>
  <si>
    <t>Internationale coördinatieaanvragen voor kleine FM-frequenties</t>
  </si>
  <si>
    <t>Niet verstrekt op grond van WOB:
3 aanvragen
3 reacties</t>
  </si>
  <si>
    <t>Verzoek om informatie over internationale coördinatieaanvragen van Nederland en de reactie hierop vanuit België voor de frequenties 94,8 MHz te Breda, 94,5 MHz te Etten Leur en 103,3 te Eindhoven</t>
  </si>
  <si>
    <t>https://www.rijksoverheid.nl/documenten/wob-verzoeken/2021/07/02/besluit-op-wob-verzoek-over-internationale-coordinatieaanvragen-voor-kleine-fm-frequenties</t>
  </si>
  <si>
    <t>RVV nieuwbouw 2020</t>
  </si>
  <si>
    <t>1 projectomschrijving</t>
  </si>
  <si>
    <t>Verzoek om informatie over de regeling vermindering verhuurderheffing voor nieuwbouw 2020</t>
  </si>
  <si>
    <t>Betreft een samengesteld document</t>
  </si>
  <si>
    <t>https://www.rijksoverheid.nl/documenten/wob-verzoeken/2021/04/14/besluit-wob-verzoek-over-rvv-nieuwbouw-2020</t>
  </si>
  <si>
    <t>Aanpassing van hoogspanningstracés</t>
  </si>
  <si>
    <t>26 mail(wisselingen)
3 bijlagen</t>
  </si>
  <si>
    <t>Niet verstrekt want reeds openbaar:
1 krantenartikel
1 kaart
4 bijlagen</t>
  </si>
  <si>
    <t>Verzoek om informatie over de communicatie tussen het ministerie van EZK en de gemeente Voorschoten en tussen EZK en andere gemeentes tot aanpassing van hoogspanningstracés</t>
  </si>
  <si>
    <t>https://www.rijksoverheid.nl/documenten/wob-verzoeken/2021/05/10/besluit-op-wob-verzoek-over-aanpassing-van-hoogspanningstraces</t>
  </si>
  <si>
    <t>Afspraken tussen de Nederlandse overheid en Apple Inc</t>
  </si>
  <si>
    <t>1 nota
2 verslagen
1 mail(wisseling)</t>
  </si>
  <si>
    <t>Verzoek om informatie over het (proces)dossier over een gasexplosie in relatie tot een wegenbouwbedrijf</t>
  </si>
  <si>
    <t>https://www.rijksoverheid.nl/documenten/wob-verzoeken/2021/07/20/besluit-op-wob-verzoek-over-afspraken-tussen-de-nederlandse-overheid-en-apple-inc</t>
  </si>
  <si>
    <t>Postdialoog</t>
  </si>
  <si>
    <t>Verzoek om informatie over de postdialoog</t>
  </si>
  <si>
    <t>https://www.rijksoverheid.nl/documenten/wob-verzoeken/2021/09/28/besluit-op-wob-verzoek-over-de-postdialoog</t>
  </si>
  <si>
    <t>Wijziging Postwet</t>
  </si>
  <si>
    <t>28 mail(wisselingen)
5 adviezen
1 memo
1 brief</t>
  </si>
  <si>
    <t>Niet verstrekt want reeds openbaar:
1 advies
Niet verstrekt op grond van WOB:
4 mail(wisseling)</t>
  </si>
  <si>
    <t>Verzoek om correspondentie en documenten over het wetsvoorstel tot wijziging van de Postwet</t>
  </si>
  <si>
    <t>https://www.rijksoverheid.nl/documenten/wob-verzoeken/2021/05/25/besluit-wob-verzoek-wijziging-postwet</t>
  </si>
  <si>
    <t>Hoogspanningsverbinding Zuid-West 380 Kv Oost</t>
  </si>
  <si>
    <t>1 overzicht
2 brieven
2 mail(wisselingen)</t>
  </si>
  <si>
    <t>Verzoek om informatie over de ligging van het tracé voor de nieuwe hoogspanningsverbinding Zuid-West 380 kV Oost, specifiek het uitwerkingsgebied Roosendaal-Halderberge ter hoogte van bedrijventerrein Borchwerf II</t>
  </si>
  <si>
    <t>Betreft naast de 4 documenten een samengesteld document</t>
  </si>
  <si>
    <t>https://www.rijksoverheid.nl/documenten/wob-verzoeken/2021/04/06/besluit-op-wob-verzoek-over-hoogspanningsverbinding-zuid-west-380-kv-oost</t>
  </si>
  <si>
    <t>Toolkit Houtrok en Gezondheid</t>
  </si>
  <si>
    <t>Verzoek om informatie over alle documenten die betrekking hebben op de Toolkit Houtrook en Gezondheid en het ontstaan van die Toolkit voor zover betrekking hebben op de periode 1 januari 2016 tot 1 januari 2021</t>
  </si>
  <si>
    <t>https://www.rijksoverheid.nl/documenten/wob-verzoeken/2021/03/15/besluit-op-wob-verzoek-over-toolkit-houtrok-en-gezondheid</t>
  </si>
  <si>
    <t>Windmolenpark Heldersbroek</t>
  </si>
  <si>
    <t>Verzoek om informatie over windturbines in het Heldersbroek, het gebied tussen de Koersweg en Luttenbergweg te Haarle, gemeente Hellendoorn</t>
  </si>
  <si>
    <t>https://www.rijksoverheid.nl/documenten/wob-verzoeken/2021/03/25/besluit-op-wob-verzoek-over-windmolenpark-heldersbroek</t>
  </si>
  <si>
    <t>Toegangsadvies ACM/Artikel 47-procedure PostNL-Sandd</t>
  </si>
  <si>
    <t>Verzoek om documenten over de vergunningsaanvraag van PostNL op basis van artikel 47 van de Mededingingswet</t>
  </si>
  <si>
    <t>Betreft een derde deelbesluit</t>
  </si>
  <si>
    <t>https://www.rijksoverheid.nl/documenten/wob-verzoeken/2021/07/30/deelbesluit-3-wob-verzoek-toegangsadvies-acm</t>
  </si>
  <si>
    <t>1 brief</t>
  </si>
  <si>
    <t>13 brieven
6 mail(wisselingen)
2 zienswijzen
1 overzicht</t>
  </si>
  <si>
    <t>Niet verstrekt op grond van WOB:
4 brieven
1 beantwoording
1 vergelijking (bijlage)
1 inbreng
1 mail(wisseling)
1 zienswijze
1 contract
12 facturen
2 tarieven (bijlage)</t>
  </si>
  <si>
    <t>Verzoek om informatie over toegangsadvies ACM/Artikel 47 procedure PostNL-Sandd</t>
  </si>
  <si>
    <t>Betreft een tweede deelbesluit</t>
  </si>
  <si>
    <t>https://www.rijksoverheid.nl/documenten/wob-verzoeken/2021/06/08/deelbesluit-2-wob-verzoek-toegangsadvies-acm-artikel-47-procedure-postnl-sandd</t>
  </si>
  <si>
    <t>1 advies
1 brief</t>
  </si>
  <si>
    <t>8 brieven
1 mail(wisseling)</t>
  </si>
  <si>
    <t>Niet verstrekt op grond van WOB:
2 brieven
1 overeenkomst
1 excelsheet</t>
  </si>
  <si>
    <t>Verzoek om documenten over het advies van de Autoriteit Consument &amp; Markt (ACM) over toegang van postvervoerbedrijven tot het netwerk van PostNL</t>
  </si>
  <si>
    <t>Betreft een eerste deelbesluit</t>
  </si>
  <si>
    <t>https://www.rijksoverheid.nl/documenten/wob-verzoeken/2021/05/25/deelbesluit-1-wob-verzoek-toegangsadvies-acm</t>
  </si>
  <si>
    <t>Communicatie tussen EZK en de NAM</t>
  </si>
  <si>
    <t>26 mail(wisselingen)
2 brieven
4 Kamervragen</t>
  </si>
  <si>
    <t>Niet verstrekt want reeds openbaar:
1 Kamerstuk
1 Kamervragen
1 jaarrapportage
Niet verstrekt op grond van WOB:
1 mail(wisseling)</t>
  </si>
  <si>
    <t>Verzoek om informatie over de communicatie tussen EZK en de NAM over de injectie van  productiewater in de voormalige gasvelden in Twente</t>
  </si>
  <si>
    <t>https://www.rijksoverheid.nl/documenten/wob-verzoeken/2021/04/26/besluit-wob-verzoek-communicatie-tussen-ezk-en-de-nam</t>
  </si>
  <si>
    <t>Wegenbouwbitumenzaak uit 2006</t>
  </si>
  <si>
    <t>1 Kamerstuk</t>
  </si>
  <si>
    <t>3 nota's
1 notulen
1 verzoekschrift
3 mail(wisselingen)
3 memo's
3 arresten</t>
  </si>
  <si>
    <t>Niet verstrekt want reeds openbaar:
13 publicatiebladen EU
2 bijlagen</t>
  </si>
  <si>
    <t>Verzoek om documenten over de zogenoemde Bitumenzaak</t>
  </si>
  <si>
    <t>Deel van de documenten doorgestuurd naar I&amp;W voor beoordeling</t>
  </si>
  <si>
    <t>https://www.rijksoverheid.nl/documenten/wob-verzoeken/2021/04/29/besluit-wob-verzoek-wegenbouwbitumenzaak-uit-2006</t>
  </si>
  <si>
    <t>Shell-medewerker bij ministerie van Economische Zaken en Klimaat</t>
  </si>
  <si>
    <t>Verzoek om informatie over een Shell-medewerker die gestationeerd is op het ministerie vann Economische Zaken en Klimaat</t>
  </si>
  <si>
    <t>https://www.rijksoverheid.nl/documenten/wob-verzoeken/2021/03/01/besluit-op-wob-verzoek-over-shell-medewerker-bij-ministerie-van-economische-zaken-en-klimaat</t>
  </si>
  <si>
    <t>Gasvelden Smitstede, De Bree en Leemdijk en Boergrup-Lombok en 
boorlocatie Wapse</t>
  </si>
  <si>
    <t>Verzoek om informatie over gasvelden Smitstede, De Bree en Leemdijk en Boergrup-Lombok en boorlocatie Wapse</t>
  </si>
  <si>
    <t>https://www.rijksoverheid.nl/documenten/wob-verzoeken/2021/07/02/wob-verzoek-over-gasvelden-smitstede-de-bree-en-leemdijk-en-boergrup-lombok-en-boorlocatie-wapse</t>
  </si>
  <si>
    <t>Storingsmeldingen ontvangstklachten DVB-C signalen</t>
  </si>
  <si>
    <t>Verzoek om informatie over storingsmeldingen ontvangen in 2018 en 2019 over ontvangstklachten van zogenoemde DVB-C signalen (digitale televisie via de kabel) met transmissie via omroepnetwerken</t>
  </si>
  <si>
    <t>https://www.rijksoverheid.nl/documenten/wob-verzoeken/2021/04/07/besluit-op-wob-verzoek-over-storingsmeldingen-ontvangstklachten-dvb-c-signalen</t>
  </si>
  <si>
    <t>Project NortH2</t>
  </si>
  <si>
    <t>59 mail(wisselingen)
2 nota's
2 notities</t>
  </si>
  <si>
    <t>Niet verstrekt want reeds openbaar:
2 Kamerbrieven
Niet verstrekt op grond van WOB:
2 mail(wisselingen)</t>
  </si>
  <si>
    <t>Verzoek om informatie over het waterstofproject NortH2 in de Eemshaven en aan het project verbonden bedrijven</t>
  </si>
  <si>
    <t>https://www.rijksoverheid.nl/documenten/wob-verzoeken/2021/04/13/besluit-op-wob-verzoek-over-project-north2</t>
  </si>
  <si>
    <t>Toekenning Innovatiekrediet AvL Motion</t>
  </si>
  <si>
    <t>Niet verstrekt op grond van WOB:
2 projectplannen
1 FMEA
1 Addendum
2 verslagen
1 nota
1 beoordeling
4 octrooi aanvragen</t>
  </si>
  <si>
    <t>Verzoek om informatie over de toekenning van een Innovatiekrediet aan AvL Motion B.V.</t>
  </si>
  <si>
    <t xml:space="preserve">Geen documenten zijn openbaar gemaakt na weglakken </t>
  </si>
  <si>
    <t>https://www.rijksoverheid.nl/documenten/wob-verzoeken/2021/03/29/besluit-wob-verzoek-toekenning-innovatiekrediet-avl-motion</t>
  </si>
  <si>
    <t>Evenementenfrequenties</t>
  </si>
  <si>
    <t>Verzoek om informatie over uitgegeven evenementenfrequenties in de bandbreedte 87.5 MHz tot 108.0 MHz in de periode januari 2020 tot en met januari 2021</t>
  </si>
  <si>
    <t>https://www.rijksoverheid.nl/documenten/wob-verzoeken/2021/02/10/besluit-op-wob-verzoek-over-evenementenfrequenties</t>
  </si>
  <si>
    <t>Geldlening aan de Brabantse Ontwikkelings Maatschappij</t>
  </si>
  <si>
    <t>1 nota
7 mail(wisselingen)
2 brieven</t>
  </si>
  <si>
    <t>Niet verstrekt op grond van WOB:
1 verslag
1 verzoek
5 nota's
4 mail(wisselingen)
1 informatiedocument
1 excelsheet
1 afbeelding
1 analyse
3 overeenkomsten</t>
  </si>
  <si>
    <t>Verzoek om informatie over een geldlening voor Smart Photonic aan de Brabantse Ontwikkelings Maatschappij</t>
  </si>
  <si>
    <t>https://www.rijksoverheid.nl/documenten/wob-verzoeken/2021/03/25/besluit-op-wob-verzoek-over-een-geldlening-aan-de-brabantse-ontwikkelings-maatschappij</t>
  </si>
  <si>
    <t>Overzicht vergunninghoudende leveranciers</t>
  </si>
  <si>
    <t>Verzoek om informatie over overzicht vergunninghouders voor leveren gas en licht aan kleingebruikers</t>
  </si>
  <si>
    <t>Verzoek doorverwezen naar Autoriteit Consument en Markt</t>
  </si>
  <si>
    <t>https://www.rijksoverheid.nl/documenten/wob-verzoeken/2021/02/17/besluit-op-wob-verzoek-voor-overzicht-vergunninghouders-voor-leveren-gas-en-licht-aan-kleingebruikers</t>
  </si>
  <si>
    <t>Campagnebureau BKB</t>
  </si>
  <si>
    <t>6 mail(wisselingen)
1 offerteverzoek
2 brieven</t>
  </si>
  <si>
    <t>Niet verstrekt want reeds openbaar:
1 brochure
Niet verstrekt op grond van WOB:
5 instructies</t>
  </si>
  <si>
    <t>Verzoek om informatie over gegunde en uitgevoerde opdrachten van de Nederlandse Rijksoverheid door campagnebureau BKB</t>
  </si>
  <si>
    <t>https://www.rijksoverheid.nl/documenten/wob-verzoeken/2021/03/26/besluit-op-wob-verzoek-over-campagnebureau-bkb</t>
  </si>
  <si>
    <t>Nationaal Groeifonds en investeringsvoorstellen van partijen die 
werkzaam zijn in de nucleaire sector</t>
  </si>
  <si>
    <t>Verzoek om informatie over het Nationaal Groeifonds en informatie over de te ontwikkelen investeringsvoorstellen van partijen die werkzaam zijn in de nucleaire sector</t>
  </si>
  <si>
    <t>https://www.rijksoverheid.nl/documenten/wob-verzoeken/2021/02/02/besluit-op-wob-verzoek-over-het-nationaal-groeifonds-en-investeringsvoorstellen-van-partijen-die-werkzaam-zijn-in-de-nucleaire-sector</t>
  </si>
  <si>
    <t>Financiële draagkracht Vermilion</t>
  </si>
  <si>
    <t>14 mail(wisselingen)
10 adviesverzoeken
3 aanvragen
2 brieven</t>
  </si>
  <si>
    <t>Niet verstrekt want reeds openbaar:
4 besluiten
5 Kamervragen
1 brief
1 omschrijving
1 verzoek
1 concessie</t>
  </si>
  <si>
    <t>Verzoek om informatie over de financiële draagkracht van het bedrijf Vermilion</t>
  </si>
  <si>
    <t>https://www.rijksoverheid.nl/documenten/wob-verzoeken/2021/04/23/besluit-wob-verzoek-financiele-draagkracht-vermilion</t>
  </si>
  <si>
    <t>Vergunningverlening aanleg 20 kV kabel NAM-locaties Ameland</t>
  </si>
  <si>
    <t>2 mail(wisselingen)
1 verdrag</t>
  </si>
  <si>
    <t>Verzoek om informatie over vergunningverlening aan de Nederlandse Aardolie Maatschappij (NAM) voor de aanleg van een 20 kV kabel tussen NAM -locaties Ameland Oost-1 en Ameland West</t>
  </si>
  <si>
    <t>Betreft een beslissing op bezwaar</t>
  </si>
  <si>
    <t>https://www.rijksoverheid.nl/documenten/wob-verzoeken/2021/03/30/beslissing-op-bezwaar-tegen-wob-besluit-over-vergunningverlening-aanleg-20-kv-kabel-nam-locaties-ameland</t>
  </si>
  <si>
    <t>Ontmoetingen tussen PV-EZK en Engie, Shell en Gasunie</t>
  </si>
  <si>
    <t>3 mail(wisselingen)
1 voorbereiding</t>
  </si>
  <si>
    <t>Verzoek om informatie over ontmoetingen tussen de vertegenwoordiger van het ministerie van Economische Zaken en Klimaat (EZK), actief voor de Nederlandse Permanente Vertegenwoordiging (PV) in de Europese Unie (EU), en Engie, Shell Nederland en de Gasunie</t>
  </si>
  <si>
    <t>https://www.rijksoverheid.nl/documenten/wob-verzoeken/2021/01/29/besluit-op-wob-verzoek-over-ontmoetingen-tussen-pv-ezk-en-engie-shell-en-gasunie</t>
  </si>
  <si>
    <t>1 verslag
2 factsheets
1 brief
1 mail(wisseling)</t>
  </si>
  <si>
    <t>36 mail(wisselingen)
2 verslagen
1 voorstel
2 opdrachten
1 toets
1 webinar
1 uitnodiging
1 begroting</t>
  </si>
  <si>
    <t>Niet verstrekt op grond van WOB:
5 mail(wisselingen)
1 woordvoeringslijn
1 overzicht
1 toets
1 consultatieparagraaf
1 opdracht</t>
  </si>
  <si>
    <t>Verzoek om informatie over participatie in het telecomdossier</t>
  </si>
  <si>
    <t>https://www.rijksoverheid.nl/documenten/wob-verzoeken/2021/04/28/besluit-wob-verzoek-participatie-in-telecomdossier</t>
  </si>
  <si>
    <t>Uitkering aankoop woningen onder hoogspanningsverbinding</t>
  </si>
  <si>
    <t>Verzoek om informatie over panden gelegen in de provincie Gelderland waarbij gebruik is gemaakt van de ‘uitkoopregeling voor woningen onder een hoogspanningslijn' over de periode van 1 januari 2017 tot en met 23 november 2020</t>
  </si>
  <si>
    <t>https://www.rijksoverheid.nl/documenten/wob-verzoeken/2021/01/28/besluit-op-wob-verzoek-over-uitkering-aankoop-woningen-onder-hoogspanningsverbinding</t>
  </si>
  <si>
    <t>Correspondentie winningsplan 2018</t>
  </si>
  <si>
    <t>4 nota's
1 introductie</t>
  </si>
  <si>
    <t>19 mail(wisselingen)
4 bijlagen</t>
  </si>
  <si>
    <t>Niet verstrekt want reeds openbaar:
1 vergunning</t>
  </si>
  <si>
    <t>Verzoek van om informatie over correspondentie tussen het ministerie van Economische Zaken en Klimaat (EZK) en zoutwinningsbedrijf Nedmag met betrekking tot het winningsplan 2018</t>
  </si>
  <si>
    <t>https://www.rijksoverheid.nl/documenten/wob-verzoeken/2021/04/29/wob-verzoek-over-correspondentie-winningsplan-2018</t>
  </si>
  <si>
    <t>Rijkscoördinatieregeling Militair Radarstation Herwijnen</t>
  </si>
  <si>
    <t>Verzoeken om documenten over de Rijkscoördinatieregeling Militair Radarstation Herwijnen</t>
  </si>
  <si>
    <t>https://www.rijksoverheid.nl/documenten/wob-verzoeken/2021/03/17/besluit-wob-verzoeken-rijkscoordinatieregeling-militair-radarstation-herwijnen</t>
  </si>
  <si>
    <t>Richtlijnen ter behandeling van Wob-verzoeken</t>
  </si>
  <si>
    <t>1 handleiding</t>
  </si>
  <si>
    <t>Verzoek om informatie over richtlijnen ter behandeling van Wob-verzoeken</t>
  </si>
  <si>
    <t>https://www.rijksoverheid.nl/documenten/wob-verzoeken/2021/03/04/besluit-op-wob-verzoek-over-richtlijnen-ter-behandeling-van-wob-verzoeken</t>
  </si>
  <si>
    <t>Procesdossier gasexplosie</t>
  </si>
  <si>
    <t>Inventarislijst ontbreekt</t>
  </si>
  <si>
    <t>https://www.rijksoverheid.nl/documenten/wob-verzoeken/2021/07/22/besluit-op-wob-verzoek-over-procesdossier-gasexplosie</t>
  </si>
  <si>
    <t>Planvorming, bouw of exploitatie windturbines</t>
  </si>
  <si>
    <t>1 Q&amp;A
1 brief
1 reactie</t>
  </si>
  <si>
    <t>41 brieven
2 nota's
28 mail(wisselingen)
1 overleg
2 Q&amp;A's
1 uitspraak</t>
  </si>
  <si>
    <t>Niet verstrekt want reeds openbaar:
3 brieven
4 nota's
1 uitspraak
Niet verstrekt op grond van WOB:
11 mail(wisselingen)
1 inbreng
5 Q&amp;A's</t>
  </si>
  <si>
    <t>Verzoek om informatie over de planvorming, de bouw of de exploitatie van windturbines, alsook de bezwaren daartegen</t>
  </si>
  <si>
    <t>https://www.rijksoverheid.nl/documenten/wob-verzoeken/2021/04/12/besluit-op-wob-verzoek-over-planvorming-bouw-of-exploitatie-windturbines</t>
  </si>
  <si>
    <t>Tegemoetkoming Ondernemers Getroffen Sectoren Covid-19 (TOGS)</t>
  </si>
  <si>
    <t>Verzoek om informatie over de uitvoering van de beleidsregel Tegemoetkoming Ondernemers Getroffen Sectoren Covid-19 (TOGS)</t>
  </si>
  <si>
    <t>De openbaargemaakte documenten zijn niet als bijlage bij het besluit gevoegd</t>
  </si>
  <si>
    <t>https://www.rijksoverheid.nl/documenten/wob-verzoeken/2020/12/18/besluit-op-wob-verzoek-over-tegemoetkoming-ondernemers-getroffen-sectoren-covid-19-togs</t>
  </si>
  <si>
    <t>Gereserveerde ontwikkelingsruimte onder de PAS voor de 
ontwikkeling van Lelystad Airport</t>
  </si>
  <si>
    <t>Verzoek om informatie over de gereserveerde ontwikkelingsruimte onder de PAS voor de ontwikkeling van Lelystad Airport voor 45.000 vliegbewegingen groot luchtverkeer per jaar</t>
  </si>
  <si>
    <t>https://www.rijksoverheid.nl/documenten/wob-verzoeken/2020/11/05/besluit-op-wob-verzoek-over-de-gereserveerde-ontwikkelingsruimte-onder-de-pas-voor-de-ontwikkeling-van-lelystad-airport</t>
  </si>
  <si>
    <t>Contacten met het farmaceutisch bedrijfsleven</t>
  </si>
  <si>
    <t>Verzoek om informatie over contacten met het farmaceutisch bedrijfsleven</t>
  </si>
  <si>
    <t>https://www.rijksoverheid.nl/documenten/wob-verzoeken/2021/09/29/beslissing-op-bezwaar-op-besluit-op-wob-verzoek-over-contacten-met-het-farmaceutisch-bedrijfsleven</t>
  </si>
  <si>
    <t>Uitzendvermogen Merwe RTV</t>
  </si>
  <si>
    <t>3 besluiten
1 vergunning
1 notitie
1 rapport
1 voornemen</t>
  </si>
  <si>
    <t>Verzoek om informatie over het vermogen waar Merwe RTV mee uitzendt en of er ooit controles zijn uitgevoerd op de naleving van het toegestane vermogen</t>
  </si>
  <si>
    <t>https://www.rijksoverheid.nl/documenten/wob-verzoeken/2021/01/21/besluit-op-wob-verzoek-over-uitzendvermogen-merwe-rtv</t>
  </si>
  <si>
    <t>Geldlening aan Brabantse Ontwikkelings Maatschappij</t>
  </si>
  <si>
    <t>1 brief
1 overeenkomst</t>
  </si>
  <si>
    <t>Verzoek om informatie over geldlening aan Brabantse Ontwikkelings Maatschappij voor Smart Photonics</t>
  </si>
  <si>
    <t>https://www.rijksoverheid.nl/documenten/wob-verzoeken/2020/12/08/besluit-op-wob-verzoek-over-geldleningsovereenkomst</t>
  </si>
  <si>
    <t>Energielandgoed/Wells Meer</t>
  </si>
  <si>
    <t>Verzoek om informatie over de onderhandelingen en verkoop van het Energielandgoed/Wells Meer</t>
  </si>
  <si>
    <t>https://www.rijksoverheid.nl/documenten/wob-verzoeken/2020/12/01/besluit-wob-verzoek-over-energielandgoed-wells-meer</t>
  </si>
  <si>
    <t>Pelagische visserij</t>
  </si>
  <si>
    <t>50 mail(wisselingen)
1 brief
1 nota</t>
  </si>
  <si>
    <t>Niet verstrekt want reeds openbaar:
6 memo's
1 wetgeving
1 notitie
2 informatiedocumenten</t>
  </si>
  <si>
    <t>Verzoek om informatie over externe contacten over pelagische visserij</t>
  </si>
  <si>
    <t>https://www.rijksoverheid.nl/documenten/wob-verzoeken/2021/09/15/besluit-op-wob-verzoek-over-pelagische-visserij-deelbesluit-1</t>
  </si>
  <si>
    <t>ENCO-rapport kernenergie</t>
  </si>
  <si>
    <t>2 brieven</t>
  </si>
  <si>
    <t>149 mail(wisselingen)
3 brieven
1 rapport
4 nota's</t>
  </si>
  <si>
    <t>Verzoek om informatie over correspondentie rondom het rapport van ENCO over kernenergie</t>
  </si>
  <si>
    <t>Besluit beantwoord 3 vergelijkbare verzoeken</t>
  </si>
  <si>
    <t>https://www.rijksoverheid.nl/documenten/wob-verzoeken/2021/05/11/besluit-op-wob-verzoek-over-enco-rapport-kernenergie</t>
  </si>
  <si>
    <t>Meitellingen Hagestein en Kedichem</t>
  </si>
  <si>
    <t>2 overzichten</t>
  </si>
  <si>
    <t>Verzoek om informatie over meitellingen in de jaren 1990 tot en met heden in Hagestein en over meitellingen in de jaren 1991 tot en met heden in Kedichem</t>
  </si>
  <si>
    <t>https://www.rijksoverheid.nl/documenten/wob-verzoeken/2020/11/10/besluit-op-wob-verzoek-over-meitellingen-hagestein-en-kedichem</t>
  </si>
  <si>
    <t>Rapport ENCO</t>
  </si>
  <si>
    <t>Niet verstrekt want reeds openbaar:
1 rapport</t>
  </si>
  <si>
    <t>Verzoek om informatie over het rapport kernenergie door ENCO</t>
  </si>
  <si>
    <t>https://www.rijksoverheid.nl/documenten/wob-verzoeken/2021/01/21/besluit-op-wob-verzoek-over-rapport-enco</t>
  </si>
  <si>
    <t>Leveranciersselectie MKB Phishingtest</t>
  </si>
  <si>
    <t>10 mail(wisselingen)</t>
  </si>
  <si>
    <t>Niet verstrekt op grond van WOB:
2 bijlagen</t>
  </si>
  <si>
    <t>Verzoek om informatie over de leveranciersselectie van de midden- en kleinbedrijf (MKB) phishingtest die geleid heeft tot het kiezen van deze leverancier</t>
  </si>
  <si>
    <t>https://www.rijksoverheid.nl/documenten/wob-verzoeken/2020/12/29/besluit-op-wob-verzoek-over-leveranciersselectie-mkb-phishingtest</t>
  </si>
  <si>
    <t>Gaswinning uit het Warffumveld</t>
  </si>
  <si>
    <t>1 plan
2 brieven</t>
  </si>
  <si>
    <t>Verzoek om informatie over gaswinning uit het Warffumveld</t>
  </si>
  <si>
    <t>https://www.rijksoverheid.nl/documenten/wob-verzoeken/2020/11/06/beslissing-op-het-bezwaar-tegen-besluit-van-30-juli-2020-over-gaswinning-uit-het-warffumveld</t>
  </si>
  <si>
    <t>Besluitvorming rondom apotheekbereidingen</t>
  </si>
  <si>
    <t>55 mail(wisselingen)
8 nota's
4 brieven
1 verslag
1 overleg</t>
  </si>
  <si>
    <t>Niet verstrekt want reeds openbaar:
2 brieven
1 mail(wisseling)
1 bijlage 
Niet verstrekt op grond van WOB:
1 memo
1 brief</t>
  </si>
  <si>
    <t>Verzoek om informatie over de besluitvorming rondom apotheekbereidingen</t>
  </si>
  <si>
    <t>https://www.rijksoverheid.nl/documenten/wob-verzoeken/2021/05/25/besluit-op-wob-verzoek-over-besluitvorming-rondom-apotheekbereidingen</t>
  </si>
  <si>
    <t>Opsporingsvergunning koolwaterstoffen Utrecht</t>
  </si>
  <si>
    <t>3 brieven
2 mail(wisselingen)
1 overeenkomst</t>
  </si>
  <si>
    <t>Niet verstrekt op grond van WOB:
1 verslag</t>
  </si>
  <si>
    <t>Verzoek om informatie over opsporingsvergunning koolwaterstoffen Utrecht</t>
  </si>
  <si>
    <t>https://www.rijksoverheid.nl/documenten/wob-verzoeken/2020/12/03/beslissing-op-bezwaar-wob-verzoek-over-opsporingsvergunning-koolwaterstoffen-utrecht</t>
  </si>
  <si>
    <t>Overdracht examentaken Agentschap Telecom</t>
  </si>
  <si>
    <t>3 verslagen
2 nota's
1 memo
2 reacties
1 Q&amp;A 
1 voortgang onderzoek
1 concept notitie
1 toets</t>
  </si>
  <si>
    <t>Niet verstrekt op grond van WOB:
2 memo's</t>
  </si>
  <si>
    <t>Verzoek om documenten over het elders onderbrengen van de examentaken van Agentschap Telecom voor het Basiscertificaat Marifonie, Marcom-A, Marcom-B, radiozendamateur Novice en radiozendamateur Full</t>
  </si>
  <si>
    <t>https://www.rijksoverheid.nl/documenten/wob-verzoeken/2021/07/15/besluit-wob-verzoek-overdracht-examentaken-agentschap-telecom</t>
  </si>
  <si>
    <t>Ontginningsplan Nedmag Industrie Mining &amp; Manufacturing B.V.</t>
  </si>
  <si>
    <t>3 afbeeldingen (tekeningen)</t>
  </si>
  <si>
    <t>1 plan
1 brief</t>
  </si>
  <si>
    <t>Verzoek om informatie over ontginningsplan Nedmag Industrie Mining &amp; Manufacturing B.V.</t>
  </si>
  <si>
    <t>https://www.rijksoverheid.nl/documenten/wob-verzoeken/2020/11/19/besluit-op-wob-verzoek-over-ontginningsplan-nedmag-industrie-mining--manufacturing-b.v</t>
  </si>
  <si>
    <t>Verdeling van radiofrequenties</t>
  </si>
  <si>
    <t>4 mail(wisselingen)</t>
  </si>
  <si>
    <t>Verzoek om informatie over de verdeling van radiofrequenties</t>
  </si>
  <si>
    <t>https://www.rijksoverheid.nl/documenten/wob-verzoeken/2020/12/22/besluit-op-wob-verzoek-over-verdeling-van-radiofrequenties</t>
  </si>
  <si>
    <t>Correspondentie over 5 rapporten van het Planbureau voor de 
Leefomgeving</t>
  </si>
  <si>
    <t>Verzoek om informatie over alle correspondentie over 5 rapporten van het Planbureau voor de Leefomgeving (PBL)</t>
  </si>
  <si>
    <t>https://www.rijksoverheid.nl/documenten/wob-verzoeken/2021/03/31/besluit-op-wob-verzoek-over-correspondentie-over-vijf-rapporten-van-het-planbureau-voor-de-leefomgeving-pbl</t>
  </si>
  <si>
    <t>HRA-methodiek versterking Groningen</t>
  </si>
  <si>
    <t>62 mail(wisselingen)</t>
  </si>
  <si>
    <t>Verzoek om informatie over de HRA-methodiek voor de versterkingsaanpak in Groningen</t>
  </si>
  <si>
    <t>Betreft een aanvulling op beslissing op bezwaar</t>
  </si>
  <si>
    <t>https://www.rijksoverheid.nl/documenten/wob-verzoeken/2021/07/12/aanvulling-beslissing-op-bezwaar-2e-deelbesluit-wob-verzoek-hra-methodiek-versterking-groningen</t>
  </si>
  <si>
    <t>Zoutwinning</t>
  </si>
  <si>
    <t>Verzoek om informatie over communicatie tussen het ministerie van Economische Zaken en Klimaat (EZK) en zoutwinningsbedrijf Nedmag in het kader van zoutwinning</t>
  </si>
  <si>
    <t>https://www.rijksoverheid.nl/documenten/wob-verzoeken/2021/04/29/besluit-op-wob-verzoek-over-zoutwinning</t>
  </si>
  <si>
    <t>Technology Readiness Level</t>
  </si>
  <si>
    <t>2 informatiedocumenten</t>
  </si>
  <si>
    <t>Verzoek om informatie over de uitgaven en inkomsten aan innovaties, onderverdeeld in Technology Readiness Levels (TRLs)</t>
  </si>
  <si>
    <t>https://www.rijksoverheid.nl/documenten/wob-verzoeken/2020/12/04/besluit-op-wob-verzoek-over-technology-readiness-levels</t>
  </si>
  <si>
    <t>Redding IHC Merwede</t>
  </si>
  <si>
    <t>Verzoek om informatie over documenten die betrekking hebben op betrokkenheid van het ministerie van Economische Zaken en Klimaat  bij de reddingsoperatie van IHC</t>
  </si>
  <si>
    <t>https://www.rijksoverheid.nl/documenten/wob-verzoeken/2021/05/07/wob-verzoek-inzake-redding-ihc-merwede</t>
  </si>
  <si>
    <t>Contacten overheid en bedrijfsleven (waaronder Shell)</t>
  </si>
  <si>
    <t>3 nota's</t>
  </si>
  <si>
    <t>Verzoek om informatie over de contacten tussen de Nederlandse overheid en het bedrijfsleven zoals Shell over klimaatbeleid en de energietransitie</t>
  </si>
  <si>
    <t>Betreft passages uit nota's</t>
  </si>
  <si>
    <t>https://www.rijksoverheid.nl/documenten/wob-verzoeken/2020/11/19/besluit-op-wob-verzoek-over-contacten-overheid-en-bedrijfsleven-waaronder-shell</t>
  </si>
  <si>
    <t>Slimme meters en de PAMR-frequentie</t>
  </si>
  <si>
    <t>2 beleidsvoornemens
3 offerteaanvragen
2 rapporten</t>
  </si>
  <si>
    <t>12 brieven
9 nota's
1 beleidsvoornemen
9 mail(wisselingen)
7 rapporten
1 onderzoek
1 verslag
1 agenda
1 memo</t>
  </si>
  <si>
    <t>Niet verstrekt want reeds openbaar:
1 Kamerbrief
Niet verstrekt op grond van WOB:
1 rapport</t>
  </si>
  <si>
    <t>Verzoek om informatie over slimme meters en de PAMR-frequentie</t>
  </si>
  <si>
    <t>https://www.rijksoverheid.nl/documenten/wob-verzoeken/2021/03/17/besluit-op-wob-verzoek-over-slimme-meters-en-de-pamr-frequentie</t>
  </si>
  <si>
    <t>Verlening Toekomstfondskrediet Onderzoeksfaciliteiten</t>
  </si>
  <si>
    <t>5 mail(wisselingen)
1 zienswijze
1 verklaring</t>
  </si>
  <si>
    <t>Verzoek om informatie over de verlening van een Toekomstfondskrediet Onderzoeksfaciliteiten aan Erasmus Medisch Centrum om de voorzieningen voor proefdieren en dierproeven te concentreren en te verbeteren</t>
  </si>
  <si>
    <t>https://www.rijksoverheid.nl/documenten/wob-verzoeken/2020/11/06/beslissing-op-bezwaar-wob-besluit-verlening-toekomstfondskrediet-onderzoeksfaciliteiten</t>
  </si>
  <si>
    <t>Graafschade en grondroeren</t>
  </si>
  <si>
    <t>Verzoek om informatie over de uitvoering en handhaving van de Wet informatie-uitwisseling ondergrondse netten en de Wet informatie-uitwisseling bovengrondse en ondergrondse netten en netwerken. Het verzoek gaat ook over graafschade en grondroeren</t>
  </si>
  <si>
    <t>https://www.rijksoverheid.nl/documenten/wob-verzoeken/2020/12/11/besluit-wob-verzoek-graafschade-en-grondroeren</t>
  </si>
  <si>
    <t>Industriële uitstoters van broeikasgassen</t>
  </si>
  <si>
    <t>16 mail(wisselingen)
2 brieven</t>
  </si>
  <si>
    <t>Niet verstrekt want reeds openbaar:
1 advies</t>
  </si>
  <si>
    <t>Verzoek om informatie over industriële uitstoters van broeikasgassen in Nederland</t>
  </si>
  <si>
    <t>https://www.rijksoverheid.nl/documenten/wob-verzoeken/2020/11/17/besluit-op-wob-verzoek-over-ode-bijdrage-industrie</t>
  </si>
  <si>
    <t>Website Iedereen doet wat</t>
  </si>
  <si>
    <t>29 mail(wisselingen)
2 excelsheets
5 presentaties
2 rapporten
12 bijlagen
1 nota</t>
  </si>
  <si>
    <t>Niet verstrekt want reeds openbaar:
1 presentatie
1 interview verslag</t>
  </si>
  <si>
    <t>Verzoek om informatie over de consumptie van dierlijke producten met betrekking tot de website ‘Iedereen doet wat’</t>
  </si>
  <si>
    <t>https://www.rijksoverheid.nl/documenten/wob-verzoeken/2021/04/22/2e-deelbesluit-wob-verzoek-website-iedereen-doet-wat</t>
  </si>
  <si>
    <t>Toepassen van Msw met betrekking tot het stelsel van Fosfaatrechten</t>
  </si>
  <si>
    <t>2 notities
1 artikel
1 verslag
1 wetsvoorstel</t>
  </si>
  <si>
    <t>19 nota's
1 notitie
19 brieven
17 mail(wisselingen)
1 verzoek
2 memo's
1 verslag
1 rapport</t>
  </si>
  <si>
    <t>Niet verstrekt want reeds openbaar:
4 brieven
Niet verstrekt op grond van WOB:
1 mail(wisseling)</t>
  </si>
  <si>
    <t>Verzoek om informatie over het toepassen van artikel 38 van de meststoffenwet (Msw) met betrekking tot het stelsel van Fosfaatrechten</t>
  </si>
  <si>
    <t>https://www.rijksoverheid.nl/documenten/wob-verzoeken/2021/02/01/besluit-op-wob-verzoek-over-toepassen-van-msw-met-betrekking-tot-het-stelsel-van-fosfaatrechten</t>
  </si>
  <si>
    <t>Praktische uitvoering Urgenda-vonnis - IBO-CO2 en traject uitfasering kolencentrales (periode 2016)</t>
  </si>
  <si>
    <t>1 Plan van Aanpak
2 overzichten</t>
  </si>
  <si>
    <t>23 nota's
1 kernpunten (bijlage)
1 brief
4 notities
1 onderzoek
1 presentatie</t>
  </si>
  <si>
    <t>Niet verstrekt want reeds openbaar:
6 rapporten
1 onderzoek
2 reacties
6 brieven
1 advies
1 verklaring
1 beoordeling
1 notitie
Niet verstrekt op grond van WOB:
1 reactie
6 nota's
1 aanbiedingsformulier
3 adviezen
1 analyse
2 redeneerlijnen
2 concept rapporten</t>
  </si>
  <si>
    <t>Verzoek om informatie over de praktische uitvoering Urgenda van het vonnis in de zogeheten Klimaatzaak. Het besluit is opgesplitst, dit deelbesluit gaat over het interdepartementale beleidsonderzoek (IBO) CO2 en traject uitfasering kolencentrales in de periode 2016</t>
  </si>
  <si>
    <t>https://www.rijksoverheid.nl/documenten/wob-verzoeken/2021/07/16/deelbesluit-1-op-wob-verzoek-over-praktische-uitvoering-urgenda-vonnis---ibo-co2-en-traject-uitfasering-kolencentrales-periode-2016</t>
  </si>
  <si>
    <t xml:space="preserve">American Chamber of Commerce in the Netherlands </t>
  </si>
  <si>
    <t>Verzoek om documenten over The American Chamber of Commerce in the Netherlands</t>
  </si>
  <si>
    <t>https://www.rijksoverheid.nl/documenten/wob-verzoeken/2021/04/26/besluit-wob-verzoek-over-american-chamber-of-commerce-netherlands-deel-2</t>
  </si>
  <si>
    <t>In Nederland gevestigde defensie- en veiligheidsgerelateerde industrie</t>
  </si>
  <si>
    <t>Verzoek om informatie over de in Nederland gevestigde defensie- en veiligheidsgerelateerde industrie van 1 januari 2013 tot 24 juni 2019</t>
  </si>
  <si>
    <t>https://www.rijksoverheid.nl/documenten/wob-verzoeken/2020/12/30/besluit-op-wob-verzoek-over-in-nederland-gevestigde-defensie--en-veiligheidsgerelateerde-industrie</t>
  </si>
  <si>
    <t>Aanwijzing netbeheerders</t>
  </si>
  <si>
    <t>40 brieven
3 mail(wisselingen)</t>
  </si>
  <si>
    <t>Niet verstrekt want reeds openbaar:
1 brief
1 mail(wisseling)
1 rapport
7 verslagen
3 besluiten
Niet verstrekt op grond van WOB:
1 rapport
5 brieven</t>
  </si>
  <si>
    <t>Verzoek om informatie over de aanwijzing van netbeheerders (beheerders van elektriciteitsnetwerken)</t>
  </si>
  <si>
    <t>https://www.rijksoverheid.nl/documenten/wob-verzoeken/2020/11/02/beslissing-op-bezwaar-tegen-besluit-op-wob-verzoek-over-aanwijzing-netbeheerders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</si>
</sst>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 mmmm\ yyyy;@"/>
  </numFmts>
  <fonts count="7" x14ac:knownFonts="1">
    <font>
      <sz val="11"/>
      <color theme="1"/>
      <name val="Calibri"/>
      <family val="2"/>
      <scheme val="minor"/>
    </font>
    <font>
      <b/>
      <sz val="11"/>
      <color theme="0"/>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sz val="8"/>
      <name val="Calibri"/>
      <family val="2"/>
      <scheme val="minor"/>
    </font>
    <font>
      <u/>
      <sz val="11"/>
      <color theme="10"/>
      <name val="Calibri"/>
      <family val="2"/>
      <scheme val="minor"/>
    </font>
  </fonts>
  <fills count="4">
    <fill>
      <patternFill patternType="none"/>
    </fill>
    <fill>
      <patternFill patternType="gray125"/>
    </fill>
    <fill>
      <patternFill patternType="solid">
        <fgColor theme="4"/>
        <bgColor theme="4"/>
      </patternFill>
    </fill>
    <fill>
      <patternFill patternType="solid">
        <fgColor theme="0" tint="-0.14999847407452621"/>
        <bgColor theme="0" tint="-0.14999847407452621"/>
      </patternFill>
    </fill>
  </fills>
  <borders count="3">
    <border>
      <left/>
      <right/>
      <top/>
      <bottom/>
      <diagonal/>
    </border>
    <border>
      <left/>
      <right/>
      <top style="medium">
        <color theme="1"/>
      </top>
      <bottom style="medium">
        <color theme="1"/>
      </bottom>
      <diagonal/>
    </border>
    <border>
      <left/>
      <right/>
      <top/>
      <bottom style="medium">
        <color theme="1"/>
      </bottom>
      <diagonal/>
    </border>
  </borders>
  <cellStyleXfs count="2">
    <xf numFmtId="0" fontId="0" fillId="0" borderId="0"/>
    <xf numFmtId="0" fontId="6" fillId="0" borderId="0" applyNumberFormat="0" applyFill="0" applyBorder="0" applyAlignment="0" applyProtection="0"/>
  </cellStyleXfs>
  <cellXfs count="23">
    <xf numFmtId="0" fontId="0" fillId="0" borderId="0" xfId="0"/>
    <xf numFmtId="0" fontId="1" fillId="2" borderId="1" xfId="0" applyFont="1" applyFill="1" applyBorder="1"/>
    <xf numFmtId="0" fontId="2" fillId="3" borderId="0" xfId="0" applyFont="1" applyFill="1"/>
    <xf numFmtId="0" fontId="2" fillId="3" borderId="0" xfId="0" applyFont="1" applyFill="1" applyAlignment="1">
      <alignment wrapText="1"/>
    </xf>
    <xf numFmtId="164" fontId="2" fillId="3" borderId="0" xfId="0" applyNumberFormat="1" applyFont="1" applyFill="1"/>
    <xf numFmtId="0" fontId="0" fillId="3" borderId="0" xfId="0" applyFill="1"/>
    <xf numFmtId="2" fontId="0" fillId="3" borderId="0" xfId="0" applyNumberFormat="1" applyFill="1"/>
    <xf numFmtId="0" fontId="2" fillId="0" borderId="0" xfId="0" applyFont="1"/>
    <xf numFmtId="164" fontId="2" fillId="0" borderId="0" xfId="0" applyNumberFormat="1" applyFont="1"/>
    <xf numFmtId="0" fontId="2" fillId="0" borderId="0" xfId="0" applyFont="1" applyAlignment="1">
      <alignment wrapText="1"/>
    </xf>
    <xf numFmtId="0" fontId="2" fillId="0" borderId="0" xfId="0" applyFont="1" applyAlignment="1">
      <alignment vertical="top" wrapText="1"/>
    </xf>
    <xf numFmtId="164" fontId="0" fillId="0" borderId="0" xfId="0" applyNumberFormat="1"/>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3" borderId="0" xfId="0" applyFill="1" applyAlignment="1">
      <alignment wrapText="1"/>
    </xf>
    <xf numFmtId="0" fontId="3" fillId="3" borderId="0" xfId="0" applyFont="1" applyFill="1" applyAlignment="1">
      <alignment wrapText="1"/>
    </xf>
    <xf numFmtId="0" fontId="3" fillId="0" borderId="0" xfId="0" applyFont="1"/>
    <xf numFmtId="164" fontId="4" fillId="3" borderId="0" xfId="0" applyNumberFormat="1" applyFont="1" applyFill="1"/>
    <xf numFmtId="0" fontId="4" fillId="3" borderId="0" xfId="0" applyFont="1" applyFill="1"/>
    <xf numFmtId="0" fontId="3" fillId="0" borderId="0" xfId="0" applyFont="1" applyAlignment="1">
      <alignment wrapText="1"/>
    </xf>
    <xf numFmtId="0" fontId="3" fillId="3" borderId="0" xfId="0" applyFont="1" applyFill="1"/>
    <xf numFmtId="0" fontId="6" fillId="0" borderId="0" xfId="1"/>
  </cellXfs>
  <cellStyles count="2">
    <cellStyle name="Hyperlink" xfId="1" builtinId="8"/>
    <cellStyle name="Standaard" xfId="0" builtinId="0"/>
  </cellStyles>
  <dxfs count="19">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numFmt numFmtId="2" formatCode="0.00"/>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numFmt numFmtId="164" formatCode="[$-413]d\ mmmm\ yyyy;@"/>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O116" totalsRowShown="0" headerRowDxfId="16" dataDxfId="14" headerRowBorderDxfId="15" tableBorderDxfId="13">
  <autoFilter ref="A1:O116" xr:uid="{DC9CEF82-F135-4ADE-96DD-4E023509A3C9}"/>
  <sortState xmlns:xlrd2="http://schemas.microsoft.com/office/spreadsheetml/2017/richdata2" ref="A2:O116">
    <sortCondition ref="E2:E116"/>
  </sortState>
  <tableColumns count="15">
    <tableColumn id="13" xr3:uid="{C2869452-5628-4176-937D-41300C02407F}" name="WOB Verzoek" dataDxfId="12"/>
    <tableColumn id="14" xr3:uid="{C055B02F-C678-4C33-8433-EF704F3B747A}" name="Onderwerp" dataDxfId="11"/>
    <tableColumn id="15" xr3:uid="{DCB6BC96-5E37-443B-99CF-1BE974CA2853}" name="Datum van binnenkomst" dataDxfId="10"/>
    <tableColumn id="1" xr3:uid="{F0A1BF95-4C83-4CC6-98EB-2F398D0A33AA}" name="Datum van antwoord" dataDxfId="9"/>
    <tableColumn id="2" xr3:uid="{F2057FBE-243F-407B-81C7-A46EB3496DE2}" name="Aantal dagen _x000a_in behandeling" dataDxfId="8"/>
    <tableColumn id="3" xr3:uid="{6CB55B51-97BB-4607-920B-333F7A228856}" name="Binnen de _x000a_termijn afgehandeld" dataDxfId="7"/>
    <tableColumn id="4" xr3:uid="{1B92997F-3AE7-4018-819F-FE309FD134F1}" name="Omvang document (aantal pagina's)_x000a_" dataDxfId="6"/>
    <tableColumn id="5" xr3:uid="{2250B636-B38F-4679-8CE5-0089FC568896}" name="Volledig verstrekte documenten" dataDxfId="5"/>
    <tableColumn id="6" xr3:uid="{47CA8DC9-C424-4A51-9DBF-CD7AD8C1A7CD}" name="Deels verstrekte documenten"/>
    <tableColumn id="7" xr3:uid="{C65431E3-F8A8-4BCF-9293-AA074A8CDB0A}" name="Niet verstrekte documenten"/>
    <tableColumn id="8" xr3:uid="{1C1F5C41-2444-4838-9CC9-761705CA4E19}" name="Aantal overwogen _x000a_documenten" dataDxfId="4"/>
    <tableColumn id="9" xr3:uid="{A623B4BF-62BE-4AB5-8B5C-BA7DA633FEC2}" name="Aantal dagen nodig _x000a_gehad per document" dataDxfId="3"/>
    <tableColumn id="10" xr3:uid="{3DFEFE4B-28DC-4C6D-B2EE-671594410025}" name="Soort aanvraag" dataDxfId="2"/>
    <tableColumn id="11" xr3:uid="{5B00194F-23E8-461C-B10C-6D2F9D6B1FAB}" name="Bijzonderheden" dataDxfId="1"/>
    <tableColumn id="12" xr3:uid="{A5644B9B-4C98-4A78-BA0E-A97DBCF217CA}" name="URL" dataDxfId="0"/>
  </tableColumns>
  <tableStyleInfo name="TableStyleMedium1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rijksoverheid.nl/documenten/wob-verzoeken/2021/07/30/deelbesluit-3-wob-verzoek-toegangsadvies-ac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O118"/>
  <sheetViews>
    <sheetView tabSelected="1" topLeftCell="E16" zoomScaleNormal="100" workbookViewId="0">
      <selection activeCell="E2" sqref="E2:E98"/>
    </sheetView>
  </sheetViews>
  <sheetFormatPr defaultRowHeight="15" x14ac:dyDescent="0.25"/>
  <cols>
    <col min="1" max="1" width="14.85546875" customWidth="1"/>
    <col min="2" max="2" width="57.5703125" customWidth="1"/>
    <col min="3" max="3" width="22.28515625" customWidth="1"/>
    <col min="4" max="4" width="20.85546875" customWidth="1"/>
    <col min="6" max="6" width="13.7109375" customWidth="1"/>
    <col min="7" max="7" width="23.28515625" customWidth="1"/>
    <col min="8" max="8" width="37.85546875" bestFit="1" customWidth="1"/>
    <col min="9" max="9" width="30.7109375" customWidth="1"/>
    <col min="10" max="10" width="38.7109375" customWidth="1"/>
    <col min="11" max="11" width="12.42578125" customWidth="1"/>
    <col min="12" max="12" width="22.85546875" customWidth="1"/>
    <col min="13" max="13" width="38.7109375" style="7" customWidth="1"/>
    <col min="14" max="14" width="47.5703125" style="17" customWidth="1"/>
    <col min="15" max="15" width="190.7109375" bestFit="1" customWidth="1"/>
  </cols>
  <sheetData>
    <row r="1" spans="1:15" ht="75" x14ac:dyDescent="0.25">
      <c r="A1" s="1" t="s">
        <v>0</v>
      </c>
      <c r="B1" s="1" t="s">
        <v>1</v>
      </c>
      <c r="C1" s="1" t="s">
        <v>2</v>
      </c>
      <c r="D1" s="13" t="s">
        <v>3</v>
      </c>
      <c r="E1" s="14" t="s">
        <v>4</v>
      </c>
      <c r="F1" s="14" t="s">
        <v>5</v>
      </c>
      <c r="G1" s="14" t="s">
        <v>6</v>
      </c>
      <c r="H1" s="13" t="s">
        <v>7</v>
      </c>
      <c r="I1" s="13" t="s">
        <v>8</v>
      </c>
      <c r="J1" s="13" t="s">
        <v>9</v>
      </c>
      <c r="K1" s="14" t="s">
        <v>10</v>
      </c>
      <c r="L1" s="14" t="s">
        <v>11</v>
      </c>
      <c r="M1" s="13" t="s">
        <v>12</v>
      </c>
      <c r="N1" s="13" t="s">
        <v>13</v>
      </c>
      <c r="O1" s="13" t="s">
        <v>14</v>
      </c>
    </row>
    <row r="2" spans="1:15" ht="120" x14ac:dyDescent="0.25">
      <c r="A2" s="2">
        <v>65</v>
      </c>
      <c r="B2" s="3" t="s">
        <v>134</v>
      </c>
      <c r="C2" s="4">
        <v>44281</v>
      </c>
      <c r="D2" s="4">
        <v>44281</v>
      </c>
      <c r="E2" s="2">
        <f>_xlfn.DAYS(D2,C2)</f>
        <v>0</v>
      </c>
      <c r="F2" s="5" t="str">
        <f>IF(E2&lt;=56,"Ja","Nee")</f>
        <v>Ja</v>
      </c>
      <c r="G2" s="2">
        <v>6</v>
      </c>
      <c r="H2" s="2"/>
      <c r="I2" s="3"/>
      <c r="J2" s="3"/>
      <c r="K2" s="2">
        <v>0</v>
      </c>
      <c r="L2" s="6" t="e">
        <f>E2/K2</f>
        <v>#DIV/0!</v>
      </c>
      <c r="M2" s="3" t="s">
        <v>135</v>
      </c>
      <c r="N2" s="3" t="s">
        <v>22</v>
      </c>
      <c r="O2" t="s">
        <v>136</v>
      </c>
    </row>
    <row r="3" spans="1:15" ht="45" x14ac:dyDescent="0.25">
      <c r="A3" s="2">
        <v>13</v>
      </c>
      <c r="B3" s="2" t="s">
        <v>20</v>
      </c>
      <c r="C3" s="4">
        <v>44446</v>
      </c>
      <c r="D3" s="4">
        <v>44454</v>
      </c>
      <c r="E3" s="2">
        <f>_xlfn.DAYS(D3,C3)</f>
        <v>8</v>
      </c>
      <c r="F3" s="5" t="str">
        <f>IF(E3&lt;=56,"Ja","Nee")</f>
        <v>Ja</v>
      </c>
      <c r="G3" s="2">
        <v>4</v>
      </c>
      <c r="H3" s="3"/>
      <c r="I3" s="3"/>
      <c r="J3" s="10"/>
      <c r="K3" s="2">
        <v>0</v>
      </c>
      <c r="L3" s="6" t="e">
        <f>E3/K3</f>
        <v>#DIV/0!</v>
      </c>
      <c r="M3" s="3" t="s">
        <v>21</v>
      </c>
      <c r="N3" s="3" t="s">
        <v>22</v>
      </c>
      <c r="O3" t="s">
        <v>23</v>
      </c>
    </row>
    <row r="4" spans="1:15" ht="30" x14ac:dyDescent="0.25">
      <c r="A4" s="2">
        <v>16</v>
      </c>
      <c r="B4" s="3" t="s">
        <v>40</v>
      </c>
      <c r="C4" s="4">
        <v>44417</v>
      </c>
      <c r="D4" s="8">
        <v>44428</v>
      </c>
      <c r="E4" s="2">
        <f>_xlfn.DAYS(D4,C4)</f>
        <v>11</v>
      </c>
      <c r="F4" s="5" t="str">
        <f>IF(E4&lt;=56,"Ja","Nee")</f>
        <v>Ja</v>
      </c>
      <c r="G4" s="7">
        <v>5</v>
      </c>
      <c r="H4" s="9"/>
      <c r="I4" s="9"/>
      <c r="J4" s="9"/>
      <c r="K4" s="7">
        <v>0</v>
      </c>
      <c r="L4" s="6" t="e">
        <f>E4/K4</f>
        <v>#DIV/0!</v>
      </c>
      <c r="M4" s="9" t="s">
        <v>41</v>
      </c>
      <c r="N4" s="3" t="s">
        <v>22</v>
      </c>
      <c r="O4" t="s">
        <v>42</v>
      </c>
    </row>
    <row r="5" spans="1:15" ht="90" x14ac:dyDescent="0.25">
      <c r="A5" s="2">
        <v>98</v>
      </c>
      <c r="B5" s="3" t="s">
        <v>308</v>
      </c>
      <c r="C5" s="4">
        <v>44125</v>
      </c>
      <c r="D5" s="4">
        <v>44140</v>
      </c>
      <c r="E5" s="2">
        <f>_xlfn.DAYS(D5,C5)</f>
        <v>15</v>
      </c>
      <c r="F5" s="5" t="str">
        <f>IF(E5&lt;=56,"Ja","Nee")</f>
        <v>Ja</v>
      </c>
      <c r="G5" s="2">
        <v>5</v>
      </c>
      <c r="H5" s="2"/>
      <c r="I5" s="3"/>
      <c r="J5" s="3"/>
      <c r="K5" s="2">
        <v>0</v>
      </c>
      <c r="L5" s="6" t="e">
        <f>E5/K5</f>
        <v>#DIV/0!</v>
      </c>
      <c r="M5" s="3" t="s">
        <v>309</v>
      </c>
      <c r="N5" s="3"/>
      <c r="O5" t="s">
        <v>310</v>
      </c>
    </row>
    <row r="6" spans="1:15" ht="90" x14ac:dyDescent="0.25">
      <c r="A6" s="2">
        <v>71</v>
      </c>
      <c r="B6" s="2" t="s">
        <v>187</v>
      </c>
      <c r="C6" s="4">
        <v>44243</v>
      </c>
      <c r="D6" s="4">
        <v>44270</v>
      </c>
      <c r="E6" s="2">
        <f>_xlfn.DAYS(D6,C6)</f>
        <v>27</v>
      </c>
      <c r="F6" s="5" t="str">
        <f>IF(E6&lt;=56,"Ja","Nee")</f>
        <v>Ja</v>
      </c>
      <c r="G6" s="2">
        <v>4</v>
      </c>
      <c r="H6" s="2"/>
      <c r="I6" s="3"/>
      <c r="J6" s="3"/>
      <c r="K6" s="2">
        <v>0</v>
      </c>
      <c r="L6" s="6" t="e">
        <f>E6/K6</f>
        <v>#DIV/0!</v>
      </c>
      <c r="M6" s="3" t="s">
        <v>188</v>
      </c>
      <c r="N6" s="3" t="s">
        <v>22</v>
      </c>
      <c r="O6" t="s">
        <v>189</v>
      </c>
    </row>
    <row r="7" spans="1:15" ht="45" x14ac:dyDescent="0.25">
      <c r="A7" s="2">
        <v>9</v>
      </c>
      <c r="B7" s="2" t="s">
        <v>24</v>
      </c>
      <c r="C7" s="4">
        <v>44440</v>
      </c>
      <c r="D7" s="4">
        <v>44468</v>
      </c>
      <c r="E7" s="2">
        <f>_xlfn.DAYS(D7,C7)</f>
        <v>28</v>
      </c>
      <c r="F7" s="5" t="str">
        <f>IF(E7&lt;=56,"Ja","Nee")</f>
        <v>Ja</v>
      </c>
      <c r="G7" s="2">
        <v>6</v>
      </c>
      <c r="H7" s="3"/>
      <c r="I7" s="3"/>
      <c r="J7" s="3"/>
      <c r="K7" s="2">
        <v>0</v>
      </c>
      <c r="L7" s="6" t="e">
        <f>E7/K7</f>
        <v>#DIV/0!</v>
      </c>
      <c r="M7" s="3" t="s">
        <v>25</v>
      </c>
      <c r="N7" s="3" t="s">
        <v>22</v>
      </c>
      <c r="O7" t="s">
        <v>26</v>
      </c>
    </row>
    <row r="8" spans="1:15" ht="105" x14ac:dyDescent="0.25">
      <c r="A8" s="19">
        <v>3</v>
      </c>
      <c r="B8" s="3" t="s">
        <v>15</v>
      </c>
      <c r="C8" s="4">
        <v>44466</v>
      </c>
      <c r="D8" s="4">
        <v>44494</v>
      </c>
      <c r="E8" s="2">
        <f>_xlfn.DAYS(D8,C8)</f>
        <v>28</v>
      </c>
      <c r="F8" s="5" t="str">
        <f>IF(E8&lt;=56,"Ja","Nee")</f>
        <v>Ja</v>
      </c>
      <c r="G8" s="2">
        <v>12</v>
      </c>
      <c r="H8" s="3"/>
      <c r="I8" s="3" t="s">
        <v>16</v>
      </c>
      <c r="J8" s="3" t="s">
        <v>17</v>
      </c>
      <c r="K8" s="2">
        <v>3</v>
      </c>
      <c r="L8" s="6">
        <f>E8/K8</f>
        <v>9.3333333333333339</v>
      </c>
      <c r="M8" s="3" t="s">
        <v>18</v>
      </c>
      <c r="N8" s="3"/>
      <c r="O8" t="s">
        <v>19</v>
      </c>
    </row>
    <row r="9" spans="1:15" ht="75" x14ac:dyDescent="0.25">
      <c r="A9" s="2">
        <v>76</v>
      </c>
      <c r="B9" s="2" t="s">
        <v>240</v>
      </c>
      <c r="C9" s="4">
        <v>44200</v>
      </c>
      <c r="D9" s="4">
        <v>44237</v>
      </c>
      <c r="E9" s="2">
        <f>_xlfn.DAYS(D9,C9)</f>
        <v>37</v>
      </c>
      <c r="F9" s="5" t="str">
        <f>IF(E9&lt;=56,"Ja","Nee")</f>
        <v>Ja</v>
      </c>
      <c r="G9" s="2">
        <v>10</v>
      </c>
      <c r="H9" s="2" t="s">
        <v>87</v>
      </c>
      <c r="I9" s="3"/>
      <c r="J9" s="3"/>
      <c r="K9" s="2">
        <v>1</v>
      </c>
      <c r="L9" s="6">
        <f>E9/K9</f>
        <v>37</v>
      </c>
      <c r="M9" s="3" t="s">
        <v>241</v>
      </c>
      <c r="N9" s="3"/>
      <c r="O9" t="s">
        <v>242</v>
      </c>
    </row>
    <row r="10" spans="1:15" ht="60" x14ac:dyDescent="0.25">
      <c r="A10" s="2">
        <v>73</v>
      </c>
      <c r="B10" s="2" t="s">
        <v>221</v>
      </c>
      <c r="C10" s="4">
        <v>44216</v>
      </c>
      <c r="D10" s="4">
        <v>44256</v>
      </c>
      <c r="E10" s="2">
        <f>_xlfn.DAYS(D10,C10)</f>
        <v>40</v>
      </c>
      <c r="F10" s="5" t="str">
        <f>IF(E10&lt;=56,"Ja","Nee")</f>
        <v>Ja</v>
      </c>
      <c r="G10" s="2">
        <v>4</v>
      </c>
      <c r="H10" s="2"/>
      <c r="I10" s="3"/>
      <c r="J10" s="3"/>
      <c r="K10" s="2">
        <v>0</v>
      </c>
      <c r="L10" s="6" t="e">
        <f>E10/K10</f>
        <v>#DIV/0!</v>
      </c>
      <c r="M10" s="3" t="s">
        <v>222</v>
      </c>
      <c r="N10" s="3" t="s">
        <v>22</v>
      </c>
      <c r="O10" t="s">
        <v>223</v>
      </c>
    </row>
    <row r="11" spans="1:15" ht="45" x14ac:dyDescent="0.25">
      <c r="A11" s="2">
        <v>57</v>
      </c>
      <c r="B11" s="2" t="s">
        <v>160</v>
      </c>
      <c r="C11" s="4">
        <v>44260</v>
      </c>
      <c r="D11" s="4">
        <v>44300</v>
      </c>
      <c r="E11" s="2">
        <f>_xlfn.DAYS(D11,C11)</f>
        <v>40</v>
      </c>
      <c r="F11" s="5" t="str">
        <f>IF(E11&lt;=56,"Ja","Nee")</f>
        <v>Ja</v>
      </c>
      <c r="G11" s="2">
        <v>6</v>
      </c>
      <c r="H11" s="2"/>
      <c r="I11" s="3" t="s">
        <v>161</v>
      </c>
      <c r="J11" s="3"/>
      <c r="K11" s="2">
        <v>1</v>
      </c>
      <c r="L11" s="6">
        <f>E11/K11</f>
        <v>40</v>
      </c>
      <c r="M11" s="3" t="s">
        <v>162</v>
      </c>
      <c r="N11" s="3" t="s">
        <v>163</v>
      </c>
      <c r="O11" t="s">
        <v>164</v>
      </c>
    </row>
    <row r="12" spans="1:15" ht="60" x14ac:dyDescent="0.25">
      <c r="A12" s="2">
        <v>40</v>
      </c>
      <c r="B12" s="2" t="s">
        <v>86</v>
      </c>
      <c r="C12" s="4">
        <v>44305</v>
      </c>
      <c r="D12" s="4">
        <v>44350</v>
      </c>
      <c r="E12" s="2">
        <f>_xlfn.DAYS(D12,C12)</f>
        <v>45</v>
      </c>
      <c r="F12" s="5" t="str">
        <f>IF(E12&lt;=56,"Ja","Nee")</f>
        <v>Ja</v>
      </c>
      <c r="G12" s="7">
        <v>21</v>
      </c>
      <c r="H12" s="7" t="s">
        <v>87</v>
      </c>
      <c r="I12" s="9"/>
      <c r="J12" s="9"/>
      <c r="K12" s="7">
        <v>1</v>
      </c>
      <c r="L12" s="6">
        <f>E12/K12</f>
        <v>45</v>
      </c>
      <c r="M12" s="9" t="s">
        <v>88</v>
      </c>
      <c r="N12" s="9" t="s">
        <v>89</v>
      </c>
      <c r="O12" t="s">
        <v>90</v>
      </c>
    </row>
    <row r="13" spans="1:15" ht="135" x14ac:dyDescent="0.25">
      <c r="A13" s="2">
        <v>42</v>
      </c>
      <c r="B13" s="3" t="s">
        <v>97</v>
      </c>
      <c r="C13" s="4">
        <v>44295</v>
      </c>
      <c r="D13" s="8">
        <v>44342</v>
      </c>
      <c r="E13" s="2">
        <f>_xlfn.DAYS(D13,C13)</f>
        <v>47</v>
      </c>
      <c r="F13" s="5" t="str">
        <f>IF(E13&lt;=56,"Ja","Nee")</f>
        <v>Ja</v>
      </c>
      <c r="G13" s="7">
        <v>18</v>
      </c>
      <c r="H13" s="9" t="s">
        <v>98</v>
      </c>
      <c r="I13" s="9" t="s">
        <v>99</v>
      </c>
      <c r="J13" s="9" t="s">
        <v>100</v>
      </c>
      <c r="K13" s="7">
        <v>18</v>
      </c>
      <c r="L13" s="6">
        <f>E13/K13</f>
        <v>2.6111111111111112</v>
      </c>
      <c r="M13" s="9" t="s">
        <v>101</v>
      </c>
      <c r="N13" s="20"/>
      <c r="O13" t="s">
        <v>102</v>
      </c>
    </row>
    <row r="14" spans="1:15" ht="60" x14ac:dyDescent="0.25">
      <c r="A14" s="2">
        <v>95</v>
      </c>
      <c r="B14" s="2" t="s">
        <v>336</v>
      </c>
      <c r="C14" s="4">
        <v>44098</v>
      </c>
      <c r="D14" s="4">
        <v>44145</v>
      </c>
      <c r="E14" s="2">
        <f>_xlfn.DAYS(D14,C14)</f>
        <v>47</v>
      </c>
      <c r="F14" s="5" t="str">
        <f>IF(E14&lt;=56,"Ja","Nee")</f>
        <v>Ja</v>
      </c>
      <c r="G14" s="2">
        <v>29</v>
      </c>
      <c r="H14" s="2" t="s">
        <v>337</v>
      </c>
      <c r="I14" s="3"/>
      <c r="J14" s="3"/>
      <c r="K14" s="2">
        <v>2</v>
      </c>
      <c r="L14" s="6">
        <f>E14/K14</f>
        <v>23.5</v>
      </c>
      <c r="M14" s="3" t="s">
        <v>338</v>
      </c>
      <c r="N14" s="16"/>
      <c r="O14" t="s">
        <v>339</v>
      </c>
    </row>
    <row r="15" spans="1:15" ht="90" x14ac:dyDescent="0.25">
      <c r="A15" s="2">
        <v>61</v>
      </c>
      <c r="B15" s="2" t="s">
        <v>182</v>
      </c>
      <c r="C15" s="4">
        <v>44243</v>
      </c>
      <c r="D15" s="4">
        <v>44292</v>
      </c>
      <c r="E15" s="2">
        <f>_xlfn.DAYS(D15,C15)</f>
        <v>49</v>
      </c>
      <c r="F15" s="5" t="str">
        <f>IF(E15&lt;=56,"Ja","Nee")</f>
        <v>Ja</v>
      </c>
      <c r="G15" s="2">
        <v>58</v>
      </c>
      <c r="H15" s="2"/>
      <c r="I15" s="3" t="s">
        <v>183</v>
      </c>
      <c r="J15" s="3"/>
      <c r="K15" s="2">
        <v>5</v>
      </c>
      <c r="L15" s="6">
        <f>E15/K15</f>
        <v>9.8000000000000007</v>
      </c>
      <c r="M15" s="3" t="s">
        <v>184</v>
      </c>
      <c r="N15" s="3" t="s">
        <v>185</v>
      </c>
      <c r="O15" t="s">
        <v>186</v>
      </c>
    </row>
    <row r="16" spans="1:15" ht="105" x14ac:dyDescent="0.25">
      <c r="A16" s="2">
        <v>5</v>
      </c>
      <c r="B16" s="3" t="s">
        <v>27</v>
      </c>
      <c r="C16" s="4">
        <v>44426</v>
      </c>
      <c r="D16" s="4">
        <v>44475</v>
      </c>
      <c r="E16" s="2">
        <f>_xlfn.DAYS(D16,C16)</f>
        <v>49</v>
      </c>
      <c r="F16" s="5" t="str">
        <f>IF(E16&lt;=56,"Ja","Nee")</f>
        <v>Ja</v>
      </c>
      <c r="G16" s="2">
        <v>579</v>
      </c>
      <c r="H16" s="3" t="s">
        <v>28</v>
      </c>
      <c r="I16" s="3" t="s">
        <v>29</v>
      </c>
      <c r="J16" s="3" t="s">
        <v>30</v>
      </c>
      <c r="K16" s="2">
        <v>112</v>
      </c>
      <c r="L16" s="6">
        <f>E16/K16</f>
        <v>0.4375</v>
      </c>
      <c r="M16" s="3" t="s">
        <v>31</v>
      </c>
      <c r="N16" s="3" t="s">
        <v>32</v>
      </c>
      <c r="O16" t="s">
        <v>33</v>
      </c>
    </row>
    <row r="17" spans="1:15" ht="75" x14ac:dyDescent="0.25">
      <c r="A17" s="2">
        <v>67</v>
      </c>
      <c r="B17" s="2" t="s">
        <v>190</v>
      </c>
      <c r="C17" s="4">
        <v>44228</v>
      </c>
      <c r="D17" s="4">
        <v>44280</v>
      </c>
      <c r="E17" s="2">
        <f>_xlfn.DAYS(D17,C17)</f>
        <v>52</v>
      </c>
      <c r="F17" s="5" t="str">
        <f>IF(E17&lt;=56,"Ja","Nee")</f>
        <v>Ja</v>
      </c>
      <c r="G17" s="2">
        <v>4</v>
      </c>
      <c r="H17" s="2"/>
      <c r="I17" s="3"/>
      <c r="J17" s="3"/>
      <c r="K17" s="2">
        <v>0</v>
      </c>
      <c r="L17" s="6" t="e">
        <f>E17/K17</f>
        <v>#DIV/0!</v>
      </c>
      <c r="M17" s="3" t="s">
        <v>191</v>
      </c>
      <c r="N17" s="3" t="s">
        <v>22</v>
      </c>
      <c r="O17" t="s">
        <v>192</v>
      </c>
    </row>
    <row r="18" spans="1:15" ht="75" x14ac:dyDescent="0.25">
      <c r="A18" s="2">
        <v>77</v>
      </c>
      <c r="B18" s="3" t="s">
        <v>257</v>
      </c>
      <c r="C18" s="4">
        <v>44176</v>
      </c>
      <c r="D18" s="4">
        <v>44229</v>
      </c>
      <c r="E18" s="2">
        <f>_xlfn.DAYS(D18,C18)</f>
        <v>53</v>
      </c>
      <c r="F18" s="5" t="str">
        <f>IF(E18&lt;=56,"Ja","Nee")</f>
        <v>Ja</v>
      </c>
      <c r="G18" s="2">
        <v>4</v>
      </c>
      <c r="H18" s="2"/>
      <c r="I18" s="3"/>
      <c r="J18" s="3"/>
      <c r="K18" s="2">
        <v>0</v>
      </c>
      <c r="L18" s="6" t="e">
        <f>E18/K18</f>
        <v>#DIV/0!</v>
      </c>
      <c r="M18" s="3" t="s">
        <v>258</v>
      </c>
      <c r="N18" s="3" t="s">
        <v>22</v>
      </c>
      <c r="O18" t="s">
        <v>259</v>
      </c>
    </row>
    <row r="19" spans="1:15" ht="45" x14ac:dyDescent="0.25">
      <c r="A19" s="2">
        <v>91</v>
      </c>
      <c r="B19" s="2" t="s">
        <v>322</v>
      </c>
      <c r="C19" s="4">
        <v>44113</v>
      </c>
      <c r="D19" s="4">
        <v>44166</v>
      </c>
      <c r="E19" s="2">
        <f>_xlfn.DAYS(D19,C19)</f>
        <v>53</v>
      </c>
      <c r="F19" s="5" t="str">
        <f>IF(E19&lt;=56,"Ja","Nee")</f>
        <v>Ja</v>
      </c>
      <c r="G19" s="2">
        <v>4</v>
      </c>
      <c r="H19" s="2"/>
      <c r="I19" s="3"/>
      <c r="J19" s="3"/>
      <c r="K19" s="2">
        <v>0</v>
      </c>
      <c r="L19" s="6" t="e">
        <f>E19/K19</f>
        <v>#DIV/0!</v>
      </c>
      <c r="M19" s="3" t="s">
        <v>323</v>
      </c>
      <c r="N19" s="3" t="s">
        <v>22</v>
      </c>
      <c r="O19" t="s">
        <v>324</v>
      </c>
    </row>
    <row r="20" spans="1:15" ht="45" x14ac:dyDescent="0.25">
      <c r="A20" s="2">
        <v>88</v>
      </c>
      <c r="B20" s="2" t="s">
        <v>318</v>
      </c>
      <c r="C20" s="4">
        <v>44117</v>
      </c>
      <c r="D20" s="4">
        <v>44173</v>
      </c>
      <c r="E20" s="2">
        <f>_xlfn.DAYS(D20,C20)</f>
        <v>56</v>
      </c>
      <c r="F20" s="5" t="str">
        <f>IF(E20&lt;=56,"Ja","Nee")</f>
        <v>Ja</v>
      </c>
      <c r="G20" s="2">
        <v>19</v>
      </c>
      <c r="H20" s="3" t="s">
        <v>319</v>
      </c>
      <c r="I20" s="3"/>
      <c r="J20" s="3"/>
      <c r="K20" s="2">
        <v>2</v>
      </c>
      <c r="L20" s="6">
        <f>E20/K20</f>
        <v>28</v>
      </c>
      <c r="M20" s="3" t="s">
        <v>320</v>
      </c>
      <c r="N20" s="3" t="s">
        <v>296</v>
      </c>
      <c r="O20" t="s">
        <v>321</v>
      </c>
    </row>
    <row r="21" spans="1:15" ht="60" x14ac:dyDescent="0.25">
      <c r="A21" s="2">
        <v>86</v>
      </c>
      <c r="B21" s="2" t="s">
        <v>304</v>
      </c>
      <c r="C21" s="4">
        <v>44125</v>
      </c>
      <c r="D21" s="4">
        <v>44183</v>
      </c>
      <c r="E21" s="2">
        <f>_xlfn.DAYS(D21,C21)</f>
        <v>58</v>
      </c>
      <c r="F21" s="5" t="str">
        <f>IF(E21&lt;=56,"Ja","Nee")</f>
        <v>Nee</v>
      </c>
      <c r="G21" s="2">
        <v>5</v>
      </c>
      <c r="H21" s="3"/>
      <c r="I21" s="3"/>
      <c r="J21" s="3"/>
      <c r="K21" s="2">
        <v>0</v>
      </c>
      <c r="L21" s="6" t="e">
        <f>E21/K21</f>
        <v>#DIV/0!</v>
      </c>
      <c r="M21" s="3" t="s">
        <v>305</v>
      </c>
      <c r="N21" s="3" t="s">
        <v>306</v>
      </c>
      <c r="O21" t="s">
        <v>307</v>
      </c>
    </row>
    <row r="22" spans="1:15" ht="45" x14ac:dyDescent="0.25">
      <c r="A22" s="2">
        <v>75</v>
      </c>
      <c r="B22" s="2" t="s">
        <v>248</v>
      </c>
      <c r="C22" s="4">
        <v>44184</v>
      </c>
      <c r="D22" s="4">
        <v>44244</v>
      </c>
      <c r="E22" s="2">
        <f>_xlfn.DAYS(D22,C22)</f>
        <v>60</v>
      </c>
      <c r="F22" s="5" t="str">
        <f>IF(E22&lt;=56,"Ja","Nee")</f>
        <v>Nee</v>
      </c>
      <c r="G22" s="2">
        <v>2</v>
      </c>
      <c r="H22" s="2"/>
      <c r="I22" s="3"/>
      <c r="J22" s="3"/>
      <c r="K22" s="2">
        <v>0</v>
      </c>
      <c r="L22" s="6" t="e">
        <f>E22/K22</f>
        <v>#DIV/0!</v>
      </c>
      <c r="M22" s="3" t="s">
        <v>249</v>
      </c>
      <c r="N22" s="3" t="s">
        <v>250</v>
      </c>
      <c r="O22" t="s">
        <v>251</v>
      </c>
    </row>
    <row r="23" spans="1:15" ht="120" x14ac:dyDescent="0.25">
      <c r="A23" s="2">
        <v>79</v>
      </c>
      <c r="B23" s="2" t="s">
        <v>270</v>
      </c>
      <c r="C23" s="4">
        <v>44165</v>
      </c>
      <c r="D23" s="4">
        <v>44225</v>
      </c>
      <c r="E23" s="2">
        <f>_xlfn.DAYS(D23,C23)</f>
        <v>60</v>
      </c>
      <c r="F23" s="5" t="str">
        <f>IF(E23&lt;=56,"Ja","Nee")</f>
        <v>Nee</v>
      </c>
      <c r="G23" s="2">
        <v>19</v>
      </c>
      <c r="H23" s="2"/>
      <c r="I23" s="3" t="s">
        <v>271</v>
      </c>
      <c r="J23" s="3"/>
      <c r="K23" s="2">
        <v>4</v>
      </c>
      <c r="L23" s="6">
        <f>E23/K23</f>
        <v>15</v>
      </c>
      <c r="M23" s="3" t="s">
        <v>272</v>
      </c>
      <c r="N23" s="16"/>
      <c r="O23" t="s">
        <v>273</v>
      </c>
    </row>
    <row r="24" spans="1:15" ht="30" x14ac:dyDescent="0.25">
      <c r="A24" s="2">
        <v>97</v>
      </c>
      <c r="B24" s="2" t="s">
        <v>349</v>
      </c>
      <c r="C24" s="4">
        <v>44078</v>
      </c>
      <c r="D24" s="4">
        <v>44141</v>
      </c>
      <c r="E24" s="2">
        <f>_xlfn.DAYS(D24,C24)</f>
        <v>63</v>
      </c>
      <c r="F24" s="5" t="str">
        <f>IF(E24&lt;=56,"Ja","Nee")</f>
        <v>Nee</v>
      </c>
      <c r="G24" s="2">
        <v>23</v>
      </c>
      <c r="H24" s="2"/>
      <c r="I24" s="3" t="s">
        <v>350</v>
      </c>
      <c r="J24" s="3"/>
      <c r="K24" s="2">
        <v>3</v>
      </c>
      <c r="L24" s="6">
        <f>E24/K24</f>
        <v>21</v>
      </c>
      <c r="M24" s="3" t="s">
        <v>351</v>
      </c>
      <c r="N24" s="3" t="s">
        <v>60</v>
      </c>
      <c r="O24" t="s">
        <v>352</v>
      </c>
    </row>
    <row r="25" spans="1:15" ht="105" x14ac:dyDescent="0.25">
      <c r="A25" s="2">
        <v>80</v>
      </c>
      <c r="B25" s="2" t="s">
        <v>279</v>
      </c>
      <c r="C25" s="4">
        <v>44159</v>
      </c>
      <c r="D25" s="4">
        <v>44224</v>
      </c>
      <c r="E25" s="2">
        <f>_xlfn.DAYS(D25,C25)</f>
        <v>65</v>
      </c>
      <c r="F25" s="5" t="str">
        <f>IF(E25&lt;=56,"Ja","Nee")</f>
        <v>Nee</v>
      </c>
      <c r="G25" s="2">
        <v>8</v>
      </c>
      <c r="H25" s="3" t="s">
        <v>87</v>
      </c>
      <c r="I25" s="3"/>
      <c r="J25" s="3"/>
      <c r="K25" s="2">
        <v>1</v>
      </c>
      <c r="L25" s="6">
        <f>E25/K25</f>
        <v>65</v>
      </c>
      <c r="M25" s="3" t="s">
        <v>280</v>
      </c>
      <c r="N25" s="3"/>
      <c r="O25" t="s">
        <v>281</v>
      </c>
    </row>
    <row r="26" spans="1:15" ht="75" x14ac:dyDescent="0.25">
      <c r="A26" s="2">
        <v>47</v>
      </c>
      <c r="B26" s="2" t="s">
        <v>165</v>
      </c>
      <c r="C26" s="4">
        <v>44258</v>
      </c>
      <c r="D26" s="4">
        <v>44326</v>
      </c>
      <c r="E26" s="2">
        <f>_xlfn.DAYS(D26,C26)</f>
        <v>68</v>
      </c>
      <c r="F26" s="5" t="str">
        <f>IF(E26&lt;=56,"Ja","Nee")</f>
        <v>Nee</v>
      </c>
      <c r="G26" s="2">
        <v>62</v>
      </c>
      <c r="H26" s="2"/>
      <c r="I26" s="3" t="s">
        <v>166</v>
      </c>
      <c r="J26" s="3" t="s">
        <v>167</v>
      </c>
      <c r="K26" s="2">
        <v>35</v>
      </c>
      <c r="L26" s="6">
        <f>E26/K26</f>
        <v>1.9428571428571428</v>
      </c>
      <c r="M26" s="3" t="s">
        <v>168</v>
      </c>
      <c r="N26"/>
      <c r="O26" t="s">
        <v>169</v>
      </c>
    </row>
    <row r="27" spans="1:15" ht="135" x14ac:dyDescent="0.25">
      <c r="A27" s="2">
        <v>38</v>
      </c>
      <c r="B27" s="2" t="s">
        <v>129</v>
      </c>
      <c r="C27" s="4">
        <v>44281</v>
      </c>
      <c r="D27" s="8">
        <v>44356</v>
      </c>
      <c r="E27" s="2">
        <f>_xlfn.DAYS(D27,C27)</f>
        <v>75</v>
      </c>
      <c r="F27" s="5" t="str">
        <f>IF(E27&lt;=56,"Ja","Nee")</f>
        <v>Nee</v>
      </c>
      <c r="G27" s="7">
        <v>7</v>
      </c>
      <c r="H27" s="7"/>
      <c r="I27" s="9" t="s">
        <v>130</v>
      </c>
      <c r="J27" s="9"/>
      <c r="K27" s="7">
        <v>1</v>
      </c>
      <c r="L27" s="6">
        <f>E27/K27</f>
        <v>75</v>
      </c>
      <c r="M27" s="9" t="s">
        <v>131</v>
      </c>
      <c r="N27" s="9" t="s">
        <v>132</v>
      </c>
      <c r="O27" t="s">
        <v>133</v>
      </c>
    </row>
    <row r="28" spans="1:15" ht="60" x14ac:dyDescent="0.25">
      <c r="A28" s="19">
        <v>21</v>
      </c>
      <c r="B28" s="2" t="s">
        <v>73</v>
      </c>
      <c r="C28" s="4">
        <v>44323</v>
      </c>
      <c r="D28" s="4">
        <v>44399</v>
      </c>
      <c r="E28" s="2">
        <f>_xlfn.DAYS(D28,C28)</f>
        <v>76</v>
      </c>
      <c r="F28" s="5" t="str">
        <f>IF(E28&lt;=56,"Ja","Nee")</f>
        <v>Nee</v>
      </c>
      <c r="G28" s="2">
        <v>20</v>
      </c>
      <c r="H28" s="3" t="s">
        <v>74</v>
      </c>
      <c r="I28" s="3" t="s">
        <v>75</v>
      </c>
      <c r="J28" s="3" t="s">
        <v>76</v>
      </c>
      <c r="K28" s="2">
        <v>8</v>
      </c>
      <c r="L28" s="6">
        <f>E28/K28</f>
        <v>9.5</v>
      </c>
      <c r="M28" s="3" t="s">
        <v>77</v>
      </c>
      <c r="N28" s="3"/>
      <c r="O28" t="s">
        <v>78</v>
      </c>
    </row>
    <row r="29" spans="1:15" ht="165" x14ac:dyDescent="0.25">
      <c r="A29" s="2">
        <v>37</v>
      </c>
      <c r="B29" s="3" t="s">
        <v>107</v>
      </c>
      <c r="C29" s="4">
        <v>44288</v>
      </c>
      <c r="D29" s="4">
        <v>44365</v>
      </c>
      <c r="E29" s="2">
        <f>_xlfn.DAYS(D29,C29)</f>
        <v>77</v>
      </c>
      <c r="F29" s="5" t="str">
        <f>IF(E29&lt;=56,"Ja","Nee")</f>
        <v>Nee</v>
      </c>
      <c r="G29" s="2">
        <v>41</v>
      </c>
      <c r="H29" s="3" t="s">
        <v>108</v>
      </c>
      <c r="I29" s="3" t="s">
        <v>109</v>
      </c>
      <c r="J29" s="3"/>
      <c r="K29" s="2">
        <v>9</v>
      </c>
      <c r="L29" s="6">
        <f>E29/K29</f>
        <v>8.5555555555555554</v>
      </c>
      <c r="M29" s="3" t="s">
        <v>110</v>
      </c>
      <c r="N29" s="2" t="s">
        <v>111</v>
      </c>
      <c r="O29" t="s">
        <v>112</v>
      </c>
    </row>
    <row r="30" spans="1:15" ht="60" x14ac:dyDescent="0.25">
      <c r="A30" s="2">
        <v>41</v>
      </c>
      <c r="B30" s="2" t="s">
        <v>147</v>
      </c>
      <c r="C30" s="4">
        <v>44271</v>
      </c>
      <c r="D30" s="8">
        <v>44350</v>
      </c>
      <c r="E30" s="2">
        <f>_xlfn.DAYS(D30,C30)</f>
        <v>79</v>
      </c>
      <c r="F30" s="5" t="str">
        <f>IF(E30&lt;=56,"Ja","Nee")</f>
        <v>Nee</v>
      </c>
      <c r="G30" s="2">
        <v>82</v>
      </c>
      <c r="H30" s="3" t="s">
        <v>148</v>
      </c>
      <c r="I30" s="3"/>
      <c r="J30" s="3"/>
      <c r="K30" s="2">
        <v>1</v>
      </c>
      <c r="L30" s="6">
        <f>E30/K30</f>
        <v>79</v>
      </c>
      <c r="M30" s="3" t="s">
        <v>149</v>
      </c>
      <c r="N30" s="3" t="s">
        <v>150</v>
      </c>
      <c r="O30" t="s">
        <v>151</v>
      </c>
    </row>
    <row r="31" spans="1:15" ht="105" x14ac:dyDescent="0.25">
      <c r="A31" s="19">
        <v>14</v>
      </c>
      <c r="B31" s="2" t="s">
        <v>53</v>
      </c>
      <c r="C31" s="4">
        <v>44369</v>
      </c>
      <c r="D31" s="8">
        <v>44449</v>
      </c>
      <c r="E31" s="2">
        <f>_xlfn.DAYS(D31,C31)</f>
        <v>80</v>
      </c>
      <c r="F31" s="5" t="str">
        <f>IF(E31&lt;=56,"Ja","Nee")</f>
        <v>Nee</v>
      </c>
      <c r="G31" s="7">
        <v>210</v>
      </c>
      <c r="H31" s="2"/>
      <c r="I31" s="12" t="s">
        <v>54</v>
      </c>
      <c r="J31" s="12" t="s">
        <v>55</v>
      </c>
      <c r="K31" s="7">
        <v>32</v>
      </c>
      <c r="L31" s="6">
        <f>E31/K31</f>
        <v>2.5</v>
      </c>
      <c r="M31" s="9" t="s">
        <v>53</v>
      </c>
      <c r="N31" s="20"/>
      <c r="O31" t="s">
        <v>56</v>
      </c>
    </row>
    <row r="32" spans="1:15" ht="120" x14ac:dyDescent="0.25">
      <c r="A32" s="2">
        <v>64</v>
      </c>
      <c r="B32" s="2" t="s">
        <v>235</v>
      </c>
      <c r="C32" s="4">
        <v>44202</v>
      </c>
      <c r="D32" s="4">
        <v>44284</v>
      </c>
      <c r="E32" s="2">
        <f>_xlfn.DAYS(D32,C32)</f>
        <v>82</v>
      </c>
      <c r="F32" s="5" t="str">
        <f>IF(E32&lt;=56,"Ja","Nee")</f>
        <v>Nee</v>
      </c>
      <c r="G32" s="2">
        <v>10</v>
      </c>
      <c r="H32" s="2"/>
      <c r="I32" s="3"/>
      <c r="J32" s="3" t="s">
        <v>236</v>
      </c>
      <c r="K32" s="2">
        <v>12</v>
      </c>
      <c r="L32" s="6">
        <f>E32/K32</f>
        <v>6.833333333333333</v>
      </c>
      <c r="M32" s="3" t="s">
        <v>237</v>
      </c>
      <c r="N32" s="3" t="s">
        <v>238</v>
      </c>
      <c r="O32" t="s">
        <v>239</v>
      </c>
    </row>
    <row r="33" spans="1:15" ht="90" x14ac:dyDescent="0.25">
      <c r="A33" s="2">
        <v>60</v>
      </c>
      <c r="B33" s="3" t="s">
        <v>227</v>
      </c>
      <c r="C33" s="4">
        <v>44209</v>
      </c>
      <c r="D33" s="4">
        <v>44293</v>
      </c>
      <c r="E33" s="2">
        <f>_xlfn.DAYS(D33,C33)</f>
        <v>84</v>
      </c>
      <c r="F33" s="5" t="str">
        <f>IF(E33&lt;=56,"Ja","Nee")</f>
        <v>Nee</v>
      </c>
      <c r="G33" s="2">
        <v>13</v>
      </c>
      <c r="H33" s="2"/>
      <c r="I33" s="3" t="s">
        <v>87</v>
      </c>
      <c r="J33" s="3"/>
      <c r="K33" s="2">
        <v>1</v>
      </c>
      <c r="L33" s="6">
        <f>E33/K33</f>
        <v>84</v>
      </c>
      <c r="M33" s="3" t="s">
        <v>228</v>
      </c>
      <c r="N33" s="3" t="s">
        <v>163</v>
      </c>
      <c r="O33" t="s">
        <v>229</v>
      </c>
    </row>
    <row r="34" spans="1:15" ht="90" x14ac:dyDescent="0.25">
      <c r="A34" s="2">
        <v>1</v>
      </c>
      <c r="B34" s="3" t="s">
        <v>34</v>
      </c>
      <c r="C34" s="4">
        <v>44418</v>
      </c>
      <c r="D34" s="4">
        <v>44502</v>
      </c>
      <c r="E34" s="2">
        <f>_xlfn.DAYS(D34,C34)</f>
        <v>84</v>
      </c>
      <c r="F34" s="5" t="str">
        <f>IF(E34&lt;=56,"Ja","Nee")</f>
        <v>Nee</v>
      </c>
      <c r="G34" s="2">
        <v>76</v>
      </c>
      <c r="H34" s="3" t="s">
        <v>35</v>
      </c>
      <c r="I34" s="3" t="s">
        <v>36</v>
      </c>
      <c r="J34" s="3" t="s">
        <v>37</v>
      </c>
      <c r="K34" s="2">
        <v>31</v>
      </c>
      <c r="L34" s="6">
        <f>E34/K34</f>
        <v>2.7096774193548385</v>
      </c>
      <c r="M34" s="3" t="s">
        <v>38</v>
      </c>
      <c r="N34" s="3"/>
      <c r="O34" t="s">
        <v>39</v>
      </c>
    </row>
    <row r="35" spans="1:15" ht="60" x14ac:dyDescent="0.25">
      <c r="A35" s="2">
        <v>15</v>
      </c>
      <c r="B35" s="3" t="s">
        <v>66</v>
      </c>
      <c r="C35" s="4">
        <v>44354</v>
      </c>
      <c r="D35" s="4">
        <v>44439</v>
      </c>
      <c r="E35" s="2">
        <f>_xlfn.DAYS(D35,C35)</f>
        <v>85</v>
      </c>
      <c r="F35" s="5" t="str">
        <f>IF(E35&lt;=56,"Ja","Nee")</f>
        <v>Nee</v>
      </c>
      <c r="G35" s="2">
        <v>4</v>
      </c>
      <c r="H35" s="9"/>
      <c r="I35" s="9"/>
      <c r="J35" s="9"/>
      <c r="K35" s="2">
        <v>0</v>
      </c>
      <c r="L35" s="6" t="e">
        <f>E35/K35</f>
        <v>#DIV/0!</v>
      </c>
      <c r="M35" s="3" t="s">
        <v>67</v>
      </c>
      <c r="N35" s="3" t="s">
        <v>22</v>
      </c>
      <c r="O35" t="s">
        <v>68</v>
      </c>
    </row>
    <row r="36" spans="1:15" ht="30" x14ac:dyDescent="0.25">
      <c r="A36" s="2">
        <v>28</v>
      </c>
      <c r="B36" s="2" t="s">
        <v>91</v>
      </c>
      <c r="C36" s="4">
        <v>44302</v>
      </c>
      <c r="D36" s="8">
        <v>44391</v>
      </c>
      <c r="E36" s="2">
        <f>_xlfn.DAYS(D36,C36)</f>
        <v>89</v>
      </c>
      <c r="F36" s="5" t="str">
        <f>IF(E36&lt;=56,"Ja","Nee")</f>
        <v>Nee</v>
      </c>
      <c r="G36" s="7">
        <v>87</v>
      </c>
      <c r="H36" s="7"/>
      <c r="I36" s="9" t="s">
        <v>92</v>
      </c>
      <c r="J36" s="9" t="s">
        <v>93</v>
      </c>
      <c r="K36" s="7">
        <v>24</v>
      </c>
      <c r="L36" s="6">
        <f>E36/K36</f>
        <v>3.7083333333333335</v>
      </c>
      <c r="M36" s="9" t="s">
        <v>94</v>
      </c>
      <c r="N36" s="9" t="s">
        <v>95</v>
      </c>
      <c r="O36" t="s">
        <v>96</v>
      </c>
    </row>
    <row r="37" spans="1:15" ht="105" x14ac:dyDescent="0.25">
      <c r="A37" s="2">
        <v>54</v>
      </c>
      <c r="B37" s="2" t="s">
        <v>209</v>
      </c>
      <c r="C37" s="4">
        <v>44222</v>
      </c>
      <c r="D37" s="4">
        <v>44312</v>
      </c>
      <c r="E37" s="2">
        <f>_xlfn.DAYS(D37,C37)</f>
        <v>90</v>
      </c>
      <c r="F37" s="5" t="str">
        <f>IF(E37&lt;=56,"Ja","Nee")</f>
        <v>Nee</v>
      </c>
      <c r="G37" s="2">
        <v>357</v>
      </c>
      <c r="H37" s="2" t="s">
        <v>197</v>
      </c>
      <c r="I37" s="3" t="s">
        <v>210</v>
      </c>
      <c r="J37" s="3" t="s">
        <v>211</v>
      </c>
      <c r="K37" s="2">
        <v>80</v>
      </c>
      <c r="L37" s="6">
        <f>E37/K37</f>
        <v>1.125</v>
      </c>
      <c r="M37" s="3" t="s">
        <v>212</v>
      </c>
      <c r="N37" s="16"/>
      <c r="O37" t="s">
        <v>213</v>
      </c>
    </row>
    <row r="38" spans="1:15" ht="45" x14ac:dyDescent="0.25">
      <c r="A38" s="2">
        <v>90</v>
      </c>
      <c r="B38" s="3" t="s">
        <v>358</v>
      </c>
      <c r="C38" s="4">
        <v>44076</v>
      </c>
      <c r="D38" s="4">
        <v>44168</v>
      </c>
      <c r="E38" s="2">
        <f>_xlfn.DAYS(D38,C38)</f>
        <v>92</v>
      </c>
      <c r="F38" s="5" t="str">
        <f>IF(E38&lt;=56,"Ja","Nee")</f>
        <v>Nee</v>
      </c>
      <c r="G38" s="2">
        <v>144</v>
      </c>
      <c r="H38" s="3"/>
      <c r="I38" s="3" t="s">
        <v>359</v>
      </c>
      <c r="J38" s="3" t="s">
        <v>360</v>
      </c>
      <c r="K38" s="2">
        <v>7</v>
      </c>
      <c r="L38" s="6">
        <f>E38/K38</f>
        <v>13.142857142857142</v>
      </c>
      <c r="M38" s="3" t="s">
        <v>361</v>
      </c>
      <c r="N38" s="3" t="s">
        <v>60</v>
      </c>
      <c r="O38" t="s">
        <v>362</v>
      </c>
    </row>
    <row r="39" spans="1:15" ht="150" x14ac:dyDescent="0.25">
      <c r="A39" s="2">
        <v>68</v>
      </c>
      <c r="B39" s="2" t="s">
        <v>243</v>
      </c>
      <c r="C39" s="4">
        <v>44187</v>
      </c>
      <c r="D39" s="4">
        <v>44280</v>
      </c>
      <c r="E39" s="2">
        <f>_xlfn.DAYS(D39,C39)</f>
        <v>93</v>
      </c>
      <c r="F39" s="5" t="str">
        <f>IF(E39&lt;=56,"Ja","Nee")</f>
        <v>Nee</v>
      </c>
      <c r="G39" s="2">
        <v>49</v>
      </c>
      <c r="H39" s="2"/>
      <c r="I39" s="3" t="s">
        <v>244</v>
      </c>
      <c r="J39" s="3" t="s">
        <v>245</v>
      </c>
      <c r="K39" s="2">
        <v>44</v>
      </c>
      <c r="L39" s="6">
        <f>E39/K39</f>
        <v>2.1136363636363638</v>
      </c>
      <c r="M39" s="3" t="s">
        <v>246</v>
      </c>
      <c r="N39" s="3"/>
      <c r="O39" t="s">
        <v>247</v>
      </c>
    </row>
    <row r="40" spans="1:15" ht="90" x14ac:dyDescent="0.25">
      <c r="A40" s="2">
        <v>50</v>
      </c>
      <c r="B40" s="3" t="s">
        <v>214</v>
      </c>
      <c r="C40" s="4">
        <v>44221</v>
      </c>
      <c r="D40" s="4">
        <v>44315</v>
      </c>
      <c r="E40" s="2">
        <f>_xlfn.DAYS(D40,C40)</f>
        <v>94</v>
      </c>
      <c r="F40" s="5" t="str">
        <f>IF(E40&lt;=56,"Ja","Nee")</f>
        <v>Nee</v>
      </c>
      <c r="G40" s="2">
        <v>207</v>
      </c>
      <c r="H40" s="2" t="s">
        <v>215</v>
      </c>
      <c r="I40" s="3" t="s">
        <v>216</v>
      </c>
      <c r="J40" s="3" t="s">
        <v>217</v>
      </c>
      <c r="K40" s="2">
        <v>30</v>
      </c>
      <c r="L40" s="6">
        <f>E40/K40</f>
        <v>3.1333333333333333</v>
      </c>
      <c r="M40" s="3" t="s">
        <v>218</v>
      </c>
      <c r="N40" s="3" t="s">
        <v>219</v>
      </c>
      <c r="O40" t="s">
        <v>220</v>
      </c>
    </row>
    <row r="41" spans="1:15" ht="75" x14ac:dyDescent="0.25">
      <c r="A41" s="2">
        <v>43</v>
      </c>
      <c r="B41" s="2" t="s">
        <v>177</v>
      </c>
      <c r="C41" s="4">
        <v>44246</v>
      </c>
      <c r="D41" s="4">
        <v>44341</v>
      </c>
      <c r="E41" s="2">
        <f>_xlfn.DAYS(D41,C41)</f>
        <v>95</v>
      </c>
      <c r="F41" s="5" t="str">
        <f>IF(E41&lt;=56,"Ja","Nee")</f>
        <v>Nee</v>
      </c>
      <c r="G41" s="2">
        <v>132</v>
      </c>
      <c r="H41" s="3"/>
      <c r="I41" s="3" t="s">
        <v>178</v>
      </c>
      <c r="J41" s="3" t="s">
        <v>179</v>
      </c>
      <c r="K41" s="2">
        <v>40</v>
      </c>
      <c r="L41" s="6">
        <f>E41/K41</f>
        <v>2.375</v>
      </c>
      <c r="M41" s="3" t="s">
        <v>180</v>
      </c>
      <c r="N41" s="9"/>
      <c r="O41" t="s">
        <v>181</v>
      </c>
    </row>
    <row r="42" spans="1:15" ht="45" x14ac:dyDescent="0.25">
      <c r="A42" s="2">
        <v>8</v>
      </c>
      <c r="B42" s="2" t="s">
        <v>49</v>
      </c>
      <c r="C42" s="4">
        <v>44371</v>
      </c>
      <c r="D42" s="8">
        <v>44468</v>
      </c>
      <c r="E42" s="2">
        <f>_xlfn.DAYS(D42,C42)</f>
        <v>97</v>
      </c>
      <c r="F42" s="5" t="str">
        <f>IF(E42&lt;=56,"Ja","Nee")</f>
        <v>Nee</v>
      </c>
      <c r="G42" s="7">
        <v>42</v>
      </c>
      <c r="H42" s="9"/>
      <c r="I42" s="9" t="s">
        <v>50</v>
      </c>
      <c r="J42" s="9"/>
      <c r="K42" s="7">
        <v>18</v>
      </c>
      <c r="L42" s="6">
        <f>E42/K42</f>
        <v>5.3888888888888893</v>
      </c>
      <c r="M42" s="9" t="s">
        <v>51</v>
      </c>
      <c r="N42" s="9"/>
      <c r="O42" t="s">
        <v>52</v>
      </c>
    </row>
    <row r="43" spans="1:15" ht="75" x14ac:dyDescent="0.25">
      <c r="A43" s="2">
        <v>58</v>
      </c>
      <c r="B43" s="2" t="s">
        <v>230</v>
      </c>
      <c r="C43" s="4">
        <v>44202</v>
      </c>
      <c r="D43" s="4">
        <v>44299</v>
      </c>
      <c r="E43" s="2">
        <f>_xlfn.DAYS(D43,C43)</f>
        <v>97</v>
      </c>
      <c r="F43" s="5" t="str">
        <f>IF(E43&lt;=56,"Ja","Nee")</f>
        <v>Nee</v>
      </c>
      <c r="G43" s="2">
        <v>218</v>
      </c>
      <c r="H43" s="2" t="s">
        <v>74</v>
      </c>
      <c r="I43" s="3" t="s">
        <v>231</v>
      </c>
      <c r="J43" s="3" t="s">
        <v>232</v>
      </c>
      <c r="K43" s="2">
        <v>68</v>
      </c>
      <c r="L43" s="6">
        <f>E43/K43</f>
        <v>1.4264705882352942</v>
      </c>
      <c r="M43" s="3" t="s">
        <v>233</v>
      </c>
      <c r="N43" s="16"/>
      <c r="O43" t="s">
        <v>234</v>
      </c>
    </row>
    <row r="44" spans="1:15" ht="60" x14ac:dyDescent="0.25">
      <c r="A44" s="2">
        <v>33</v>
      </c>
      <c r="B44" s="3" t="s">
        <v>103</v>
      </c>
      <c r="C44" s="4">
        <v>44288</v>
      </c>
      <c r="D44" s="4">
        <v>44386</v>
      </c>
      <c r="E44" s="2">
        <f>_xlfn.DAYS(D44,C44)</f>
        <v>98</v>
      </c>
      <c r="F44" s="5" t="str">
        <f>IF(E44&lt;=56,"Ja","Nee")</f>
        <v>Nee</v>
      </c>
      <c r="G44" s="2">
        <v>23</v>
      </c>
      <c r="H44" s="3"/>
      <c r="I44" s="9"/>
      <c r="J44" s="3" t="s">
        <v>104</v>
      </c>
      <c r="K44" s="2">
        <v>3</v>
      </c>
      <c r="L44" s="6">
        <f>E44/K44</f>
        <v>32.666666666666664</v>
      </c>
      <c r="M44" s="3" t="s">
        <v>105</v>
      </c>
      <c r="N44" s="3"/>
      <c r="O44" t="s">
        <v>106</v>
      </c>
    </row>
    <row r="45" spans="1:15" ht="75" x14ac:dyDescent="0.25">
      <c r="A45" s="2">
        <v>66</v>
      </c>
      <c r="B45" s="2" t="s">
        <v>252</v>
      </c>
      <c r="C45" s="4">
        <v>44182</v>
      </c>
      <c r="D45" s="4">
        <v>44281</v>
      </c>
      <c r="E45" s="2">
        <f>_xlfn.DAYS(D45,C45)</f>
        <v>99</v>
      </c>
      <c r="F45" s="5" t="str">
        <f>IF(E45&lt;=56,"Ja","Nee")</f>
        <v>Nee</v>
      </c>
      <c r="G45" s="2">
        <v>30</v>
      </c>
      <c r="H45" s="2" t="s">
        <v>87</v>
      </c>
      <c r="I45" s="3" t="s">
        <v>253</v>
      </c>
      <c r="J45" s="3" t="s">
        <v>254</v>
      </c>
      <c r="K45" s="2">
        <v>19</v>
      </c>
      <c r="L45" s="6">
        <f>E45/K45</f>
        <v>5.2105263157894735</v>
      </c>
      <c r="M45" s="3" t="s">
        <v>255</v>
      </c>
      <c r="N45" s="16"/>
      <c r="O45" t="s">
        <v>256</v>
      </c>
    </row>
    <row r="46" spans="1:15" ht="75" x14ac:dyDescent="0.25">
      <c r="A46" s="2">
        <v>82</v>
      </c>
      <c r="B46" s="3" t="s">
        <v>314</v>
      </c>
      <c r="C46" s="4">
        <v>44117</v>
      </c>
      <c r="D46" s="4">
        <v>44217</v>
      </c>
      <c r="E46" s="2">
        <f>_xlfn.DAYS(D46,C46)</f>
        <v>100</v>
      </c>
      <c r="F46" s="5" t="str">
        <f>IF(E46&lt;=56,"Ja","Nee")</f>
        <v>Nee</v>
      </c>
      <c r="G46" s="2">
        <v>34</v>
      </c>
      <c r="H46" s="2"/>
      <c r="I46" s="3" t="s">
        <v>315</v>
      </c>
      <c r="J46" s="3"/>
      <c r="K46" s="2">
        <v>7</v>
      </c>
      <c r="L46" s="6">
        <f>E46/K46</f>
        <v>14.285714285714286</v>
      </c>
      <c r="M46" s="3" t="s">
        <v>316</v>
      </c>
      <c r="N46" s="3"/>
      <c r="O46" t="s">
        <v>317</v>
      </c>
    </row>
    <row r="47" spans="1:15" ht="30" x14ac:dyDescent="0.25">
      <c r="A47" s="2">
        <v>20</v>
      </c>
      <c r="B47" s="21" t="s">
        <v>83</v>
      </c>
      <c r="C47" s="4">
        <v>44306</v>
      </c>
      <c r="D47" s="8">
        <v>44407</v>
      </c>
      <c r="E47" s="2">
        <f>_xlfn.DAYS(D47,C47)</f>
        <v>101</v>
      </c>
      <c r="F47" s="5" t="str">
        <f>IF(E47&lt;=56,"Ja","Nee")</f>
        <v>Nee</v>
      </c>
      <c r="G47" s="7">
        <v>417</v>
      </c>
      <c r="H47" s="9"/>
      <c r="I47" s="9"/>
      <c r="J47" s="9"/>
      <c r="K47" s="7">
        <v>157</v>
      </c>
      <c r="L47" s="6">
        <f>E47/K47</f>
        <v>0.64331210191082799</v>
      </c>
      <c r="M47" s="9" t="s">
        <v>84</v>
      </c>
      <c r="N47" s="7"/>
      <c r="O47" t="s">
        <v>85</v>
      </c>
    </row>
    <row r="48" spans="1:15" ht="75" x14ac:dyDescent="0.25">
      <c r="A48" s="2">
        <v>84</v>
      </c>
      <c r="B48" s="2" t="s">
        <v>344</v>
      </c>
      <c r="C48" s="4">
        <v>44092</v>
      </c>
      <c r="D48" s="4">
        <v>44194</v>
      </c>
      <c r="E48" s="2">
        <f>_xlfn.DAYS(D48,C48)</f>
        <v>102</v>
      </c>
      <c r="F48" s="5" t="str">
        <f>IF(E48&lt;=56,"Ja","Nee")</f>
        <v>Nee</v>
      </c>
      <c r="G48" s="2">
        <v>29</v>
      </c>
      <c r="H48" s="2"/>
      <c r="I48" s="3" t="s">
        <v>345</v>
      </c>
      <c r="J48" s="3" t="s">
        <v>346</v>
      </c>
      <c r="K48" s="2">
        <v>12</v>
      </c>
      <c r="L48" s="6">
        <f>E48/K48</f>
        <v>8.5</v>
      </c>
      <c r="M48" s="3" t="s">
        <v>347</v>
      </c>
      <c r="N48" s="16"/>
      <c r="O48" t="s">
        <v>348</v>
      </c>
    </row>
    <row r="49" spans="1:15" ht="45" x14ac:dyDescent="0.25">
      <c r="A49" s="2">
        <v>92</v>
      </c>
      <c r="B49" s="2" t="s">
        <v>368</v>
      </c>
      <c r="C49" s="4">
        <v>44048</v>
      </c>
      <c r="D49" s="4">
        <v>44154</v>
      </c>
      <c r="E49" s="2">
        <f>_xlfn.DAYS(D49,C49)</f>
        <v>106</v>
      </c>
      <c r="F49" s="5" t="str">
        <f>IF(E49&lt;=56,"Ja","Nee")</f>
        <v>Nee</v>
      </c>
      <c r="G49" s="2">
        <v>63</v>
      </c>
      <c r="H49" s="2" t="s">
        <v>369</v>
      </c>
      <c r="I49" s="3" t="s">
        <v>370</v>
      </c>
      <c r="J49" s="3"/>
      <c r="K49" s="2">
        <v>5</v>
      </c>
      <c r="L49" s="6">
        <f>E49/K49</f>
        <v>21.2</v>
      </c>
      <c r="M49" s="3" t="s">
        <v>371</v>
      </c>
      <c r="N49" s="3"/>
      <c r="O49" t="s">
        <v>372</v>
      </c>
    </row>
    <row r="50" spans="1:15" ht="105" x14ac:dyDescent="0.25">
      <c r="A50" s="2">
        <v>11</v>
      </c>
      <c r="B50" s="3" t="s">
        <v>43</v>
      </c>
      <c r="C50" s="4">
        <v>44390</v>
      </c>
      <c r="D50" s="4">
        <v>44496</v>
      </c>
      <c r="E50" s="2">
        <f>_xlfn.DAYS(D50,C50)</f>
        <v>106</v>
      </c>
      <c r="F50" s="5" t="str">
        <f>IF(E50&lt;=56,"Ja","Nee")</f>
        <v>Nee</v>
      </c>
      <c r="G50" s="2">
        <v>285</v>
      </c>
      <c r="H50" s="3" t="s">
        <v>44</v>
      </c>
      <c r="I50" s="3" t="s">
        <v>45</v>
      </c>
      <c r="J50" s="3" t="s">
        <v>46</v>
      </c>
      <c r="K50" s="2">
        <v>71</v>
      </c>
      <c r="L50" s="6">
        <f>E50/K50</f>
        <v>1.4929577464788732</v>
      </c>
      <c r="M50" s="3" t="s">
        <v>47</v>
      </c>
      <c r="N50" s="16"/>
      <c r="O50" t="s">
        <v>48</v>
      </c>
    </row>
    <row r="51" spans="1:15" ht="30" x14ac:dyDescent="0.25">
      <c r="A51" s="2">
        <v>72</v>
      </c>
      <c r="B51" s="2" t="s">
        <v>291</v>
      </c>
      <c r="C51" s="4">
        <v>44152</v>
      </c>
      <c r="D51" s="4">
        <v>44259</v>
      </c>
      <c r="E51" s="2">
        <f>_xlfn.DAYS(D51,C51)</f>
        <v>107</v>
      </c>
      <c r="F51" s="5" t="str">
        <f>IF(E51&lt;=56,"Ja","Nee")</f>
        <v>Nee</v>
      </c>
      <c r="G51" s="2">
        <v>42</v>
      </c>
      <c r="H51" s="2" t="s">
        <v>292</v>
      </c>
      <c r="I51" s="3"/>
      <c r="J51" s="3"/>
      <c r="K51" s="2">
        <v>1</v>
      </c>
      <c r="L51" s="6">
        <f>E51/K51</f>
        <v>107</v>
      </c>
      <c r="M51" s="3" t="s">
        <v>293</v>
      </c>
      <c r="N51" s="16"/>
      <c r="O51" t="s">
        <v>294</v>
      </c>
    </row>
    <row r="52" spans="1:15" ht="90" x14ac:dyDescent="0.25">
      <c r="A52" s="2">
        <v>32</v>
      </c>
      <c r="B52" s="3" t="s">
        <v>123</v>
      </c>
      <c r="C52" s="4">
        <v>44281</v>
      </c>
      <c r="D52" s="8">
        <v>44389</v>
      </c>
      <c r="E52" s="2">
        <f>_xlfn.DAYS(D52,C52)</f>
        <v>108</v>
      </c>
      <c r="F52" s="5" t="str">
        <f>IF(E52&lt;=56,"Ja","Nee")</f>
        <v>Nee</v>
      </c>
      <c r="G52" s="7">
        <v>12</v>
      </c>
      <c r="H52" s="9" t="s">
        <v>124</v>
      </c>
      <c r="I52" s="12" t="s">
        <v>125</v>
      </c>
      <c r="J52" s="9" t="s">
        <v>126</v>
      </c>
      <c r="K52" s="7">
        <v>5</v>
      </c>
      <c r="L52" s="6">
        <f>E52/K52</f>
        <v>21.6</v>
      </c>
      <c r="M52" s="9" t="s">
        <v>127</v>
      </c>
      <c r="N52" s="20"/>
      <c r="O52" t="s">
        <v>128</v>
      </c>
    </row>
    <row r="53" spans="1:15" ht="120" x14ac:dyDescent="0.25">
      <c r="A53" s="2">
        <v>31</v>
      </c>
      <c r="B53" s="3" t="s">
        <v>118</v>
      </c>
      <c r="C53" s="4">
        <v>44281</v>
      </c>
      <c r="D53" s="4">
        <v>44389</v>
      </c>
      <c r="E53" s="2">
        <f>_xlfn.DAYS(D53,C53)</f>
        <v>108</v>
      </c>
      <c r="F53" s="5" t="str">
        <f>IF(E53&lt;=56,"Ja","Nee")</f>
        <v>Nee</v>
      </c>
      <c r="G53" s="2">
        <v>17</v>
      </c>
      <c r="H53" s="3"/>
      <c r="I53" s="3" t="s">
        <v>119</v>
      </c>
      <c r="J53" s="3" t="s">
        <v>120</v>
      </c>
      <c r="K53" s="2">
        <v>5</v>
      </c>
      <c r="L53" s="6">
        <f>E53/K53</f>
        <v>21.6</v>
      </c>
      <c r="M53" s="3" t="s">
        <v>121</v>
      </c>
      <c r="N53" s="3"/>
      <c r="O53" t="s">
        <v>122</v>
      </c>
    </row>
    <row r="54" spans="1:15" ht="120" x14ac:dyDescent="0.25">
      <c r="A54" s="2">
        <v>30</v>
      </c>
      <c r="B54" s="3" t="s">
        <v>113</v>
      </c>
      <c r="C54" s="4">
        <v>44281</v>
      </c>
      <c r="D54" s="8">
        <v>44389</v>
      </c>
      <c r="E54" s="2">
        <f>_xlfn.DAYS(D54,C54)</f>
        <v>108</v>
      </c>
      <c r="F54" s="5" t="str">
        <f>IF(E54&lt;=56,"Ja","Nee")</f>
        <v>Nee</v>
      </c>
      <c r="G54" s="7">
        <v>157</v>
      </c>
      <c r="H54" s="7" t="s">
        <v>74</v>
      </c>
      <c r="I54" s="9" t="s">
        <v>114</v>
      </c>
      <c r="J54" s="9" t="s">
        <v>115</v>
      </c>
      <c r="K54" s="7">
        <v>61</v>
      </c>
      <c r="L54" s="6">
        <f>E54/K54</f>
        <v>1.7704918032786885</v>
      </c>
      <c r="M54" s="9" t="s">
        <v>116</v>
      </c>
      <c r="N54" s="20"/>
      <c r="O54" t="s">
        <v>117</v>
      </c>
    </row>
    <row r="55" spans="1:15" ht="75" x14ac:dyDescent="0.25">
      <c r="A55" s="2">
        <v>18</v>
      </c>
      <c r="B55" s="3" t="s">
        <v>79</v>
      </c>
      <c r="C55" s="4">
        <v>44306</v>
      </c>
      <c r="D55" s="8">
        <v>44420</v>
      </c>
      <c r="E55" s="2">
        <f>_xlfn.DAYS(D55,C55)</f>
        <v>114</v>
      </c>
      <c r="F55" s="5" t="str">
        <f>IF(E55&lt;=56,"Ja","Nee")</f>
        <v>Nee</v>
      </c>
      <c r="G55" s="7">
        <v>7</v>
      </c>
      <c r="H55" s="9"/>
      <c r="I55" s="9"/>
      <c r="J55" s="9"/>
      <c r="K55" s="7">
        <v>0</v>
      </c>
      <c r="L55" s="6" t="e">
        <f>E55/K55</f>
        <v>#DIV/0!</v>
      </c>
      <c r="M55" s="9" t="s">
        <v>80</v>
      </c>
      <c r="N55" s="3" t="s">
        <v>81</v>
      </c>
      <c r="O55" t="s">
        <v>82</v>
      </c>
    </row>
    <row r="56" spans="1:15" ht="165" x14ac:dyDescent="0.25">
      <c r="A56" s="2">
        <v>26</v>
      </c>
      <c r="B56" s="3" t="s">
        <v>137</v>
      </c>
      <c r="C56" s="4">
        <v>44278</v>
      </c>
      <c r="D56" s="8">
        <v>44392</v>
      </c>
      <c r="E56" s="2">
        <f>_xlfn.DAYS(D56,C56)</f>
        <v>114</v>
      </c>
      <c r="F56" s="5" t="str">
        <f>IF(E56&lt;=56,"Ja","Nee")</f>
        <v>Nee</v>
      </c>
      <c r="G56" s="7">
        <v>504</v>
      </c>
      <c r="H56" s="9" t="s">
        <v>138</v>
      </c>
      <c r="I56" s="9" t="s">
        <v>139</v>
      </c>
      <c r="J56" s="9" t="s">
        <v>140</v>
      </c>
      <c r="K56" s="9">
        <v>74</v>
      </c>
      <c r="L56" s="6">
        <f>E56/K56</f>
        <v>1.5405405405405406</v>
      </c>
      <c r="M56" s="9" t="s">
        <v>141</v>
      </c>
      <c r="N56" s="3"/>
      <c r="O56" t="s">
        <v>142</v>
      </c>
    </row>
    <row r="57" spans="1:15" ht="90" x14ac:dyDescent="0.25">
      <c r="A57" s="2">
        <v>35</v>
      </c>
      <c r="B57" s="2" t="s">
        <v>156</v>
      </c>
      <c r="C57" s="4">
        <v>44264</v>
      </c>
      <c r="D57" s="4">
        <v>44379</v>
      </c>
      <c r="E57" s="2">
        <f>_xlfn.DAYS(D57,C57)</f>
        <v>115</v>
      </c>
      <c r="F57" s="5" t="str">
        <f>IF(E57&lt;=56,"Ja","Nee")</f>
        <v>Nee</v>
      </c>
      <c r="G57" s="2">
        <v>28</v>
      </c>
      <c r="H57" s="2"/>
      <c r="I57" s="3"/>
      <c r="J57" s="3" t="s">
        <v>157</v>
      </c>
      <c r="K57" s="2">
        <v>6</v>
      </c>
      <c r="L57" s="6">
        <f>E57/K57</f>
        <v>19.166666666666668</v>
      </c>
      <c r="M57" s="3" t="s">
        <v>158</v>
      </c>
      <c r="N57" s="3"/>
      <c r="O57" t="s">
        <v>159</v>
      </c>
    </row>
    <row r="58" spans="1:15" ht="45" x14ac:dyDescent="0.25">
      <c r="A58" s="2">
        <v>6</v>
      </c>
      <c r="B58" s="3" t="s">
        <v>62</v>
      </c>
      <c r="C58" s="4">
        <v>44354</v>
      </c>
      <c r="D58" s="8">
        <v>44470</v>
      </c>
      <c r="E58" s="2">
        <f>_xlfn.DAYS(D58,C58)</f>
        <v>116</v>
      </c>
      <c r="F58" s="5" t="str">
        <f>IF(E58&lt;=56,"Ja","Nee")</f>
        <v>Nee</v>
      </c>
      <c r="G58" s="7">
        <v>21</v>
      </c>
      <c r="H58" s="7"/>
      <c r="I58" s="9" t="s">
        <v>63</v>
      </c>
      <c r="J58" s="9"/>
      <c r="K58" s="7">
        <v>7</v>
      </c>
      <c r="L58" s="6">
        <f>E58/K58</f>
        <v>16.571428571428573</v>
      </c>
      <c r="M58" s="9" t="s">
        <v>64</v>
      </c>
      <c r="N58" s="9" t="s">
        <v>60</v>
      </c>
      <c r="O58" t="s">
        <v>65</v>
      </c>
    </row>
    <row r="59" spans="1:15" ht="75" x14ac:dyDescent="0.25">
      <c r="A59" s="2">
        <v>44</v>
      </c>
      <c r="B59" s="3" t="s">
        <v>193</v>
      </c>
      <c r="C59" s="4">
        <v>44224</v>
      </c>
      <c r="D59" s="8">
        <v>44341</v>
      </c>
      <c r="E59" s="2">
        <f>_xlfn.DAYS(D59,C59)</f>
        <v>117</v>
      </c>
      <c r="F59" s="5" t="str">
        <f>IF(E59&lt;=56,"Ja","Nee")</f>
        <v>Nee</v>
      </c>
      <c r="G59" s="7">
        <v>80</v>
      </c>
      <c r="H59" s="9" t="s">
        <v>203</v>
      </c>
      <c r="I59" s="9" t="s">
        <v>204</v>
      </c>
      <c r="J59" s="9" t="s">
        <v>205</v>
      </c>
      <c r="K59" s="7">
        <v>15</v>
      </c>
      <c r="L59" s="6">
        <f>E59/K59</f>
        <v>7.8</v>
      </c>
      <c r="M59" s="12" t="s">
        <v>206</v>
      </c>
      <c r="N59" s="9" t="s">
        <v>207</v>
      </c>
      <c r="O59" t="s">
        <v>208</v>
      </c>
    </row>
    <row r="60" spans="1:15" ht="90" x14ac:dyDescent="0.25">
      <c r="A60" s="2">
        <v>63</v>
      </c>
      <c r="B60" s="2" t="s">
        <v>265</v>
      </c>
      <c r="C60" s="4">
        <v>44166</v>
      </c>
      <c r="D60" s="4">
        <v>44285</v>
      </c>
      <c r="E60" s="2">
        <f>_xlfn.DAYS(D60,C60)</f>
        <v>119</v>
      </c>
      <c r="F60" s="5" t="str">
        <f>IF(E60&lt;=56,"Ja","Nee")</f>
        <v>Nee</v>
      </c>
      <c r="G60" s="2">
        <v>376</v>
      </c>
      <c r="H60" s="2"/>
      <c r="I60" s="3" t="s">
        <v>266</v>
      </c>
      <c r="J60" s="3"/>
      <c r="K60" s="2">
        <v>3</v>
      </c>
      <c r="L60" s="6">
        <f>E60/K60</f>
        <v>39.666666666666664</v>
      </c>
      <c r="M60" s="3" t="s">
        <v>267</v>
      </c>
      <c r="N60" s="3" t="s">
        <v>268</v>
      </c>
      <c r="O60" t="s">
        <v>269</v>
      </c>
    </row>
    <row r="61" spans="1:15" ht="30" x14ac:dyDescent="0.25">
      <c r="A61" s="2">
        <v>81</v>
      </c>
      <c r="B61" s="2" t="s">
        <v>340</v>
      </c>
      <c r="C61" s="4">
        <v>44097</v>
      </c>
      <c r="D61" s="4">
        <v>44217</v>
      </c>
      <c r="E61" s="2">
        <f>_xlfn.DAYS(D61,C61)</f>
        <v>120</v>
      </c>
      <c r="F61" s="5" t="str">
        <f>IF(E61&lt;=56,"Ja","Nee")</f>
        <v>Nee</v>
      </c>
      <c r="G61" s="2">
        <v>12</v>
      </c>
      <c r="H61" s="2"/>
      <c r="I61" s="3" t="s">
        <v>331</v>
      </c>
      <c r="J61" s="3" t="s">
        <v>341</v>
      </c>
      <c r="K61" s="2">
        <v>3</v>
      </c>
      <c r="L61" s="6">
        <f>E61/K61</f>
        <v>40</v>
      </c>
      <c r="M61" s="3" t="s">
        <v>342</v>
      </c>
      <c r="N61" s="3"/>
      <c r="O61" t="s">
        <v>343</v>
      </c>
    </row>
    <row r="62" spans="1:15" ht="45" x14ac:dyDescent="0.25">
      <c r="A62" s="2">
        <v>69</v>
      </c>
      <c r="B62" s="21" t="s">
        <v>288</v>
      </c>
      <c r="C62" s="4">
        <v>44152</v>
      </c>
      <c r="D62" s="4">
        <v>44272</v>
      </c>
      <c r="E62" s="2">
        <f>_xlfn.DAYS(D62,C62)</f>
        <v>120</v>
      </c>
      <c r="F62" s="5" t="str">
        <f>IF(E62&lt;=56,"Ja","Nee")</f>
        <v>Nee</v>
      </c>
      <c r="G62" s="2">
        <v>252</v>
      </c>
      <c r="H62" s="2"/>
      <c r="I62" s="3"/>
      <c r="J62" s="3"/>
      <c r="K62" s="2">
        <v>135</v>
      </c>
      <c r="L62" s="6">
        <f>E62/K62</f>
        <v>0.88888888888888884</v>
      </c>
      <c r="M62" s="3" t="s">
        <v>289</v>
      </c>
      <c r="N62" s="16"/>
      <c r="O62" t="s">
        <v>290</v>
      </c>
    </row>
    <row r="63" spans="1:15" ht="45" x14ac:dyDescent="0.25">
      <c r="A63" s="2">
        <v>4</v>
      </c>
      <c r="B63" s="3" t="s">
        <v>57</v>
      </c>
      <c r="C63" s="18">
        <v>44354</v>
      </c>
      <c r="D63" s="8">
        <v>44484</v>
      </c>
      <c r="E63" s="2">
        <f>_xlfn.DAYS(D63,C63)</f>
        <v>130</v>
      </c>
      <c r="F63" s="5" t="str">
        <f>IF(E63&lt;=56,"Ja","Nee")</f>
        <v>Nee</v>
      </c>
      <c r="G63" s="7">
        <v>69</v>
      </c>
      <c r="H63" s="9"/>
      <c r="I63" s="9" t="s">
        <v>58</v>
      </c>
      <c r="J63" s="9"/>
      <c r="K63" s="7">
        <v>3</v>
      </c>
      <c r="L63" s="6">
        <f>E63/K63</f>
        <v>43.333333333333336</v>
      </c>
      <c r="M63" s="9" t="s">
        <v>59</v>
      </c>
      <c r="N63" s="9" t="s">
        <v>60</v>
      </c>
      <c r="O63" t="s">
        <v>61</v>
      </c>
    </row>
    <row r="64" spans="1:15" ht="150" x14ac:dyDescent="0.25">
      <c r="A64" s="2">
        <v>39</v>
      </c>
      <c r="B64" s="3" t="s">
        <v>193</v>
      </c>
      <c r="C64" s="4">
        <v>44224</v>
      </c>
      <c r="D64" s="4">
        <v>44355</v>
      </c>
      <c r="E64" s="2">
        <v>131</v>
      </c>
      <c r="F64" s="5" t="str">
        <f>IF(E64&lt;=56,"Ja","Nee")</f>
        <v>Nee</v>
      </c>
      <c r="G64" s="2">
        <v>81</v>
      </c>
      <c r="H64" s="2" t="s">
        <v>197</v>
      </c>
      <c r="I64" s="3" t="s">
        <v>198</v>
      </c>
      <c r="J64" s="3" t="s">
        <v>199</v>
      </c>
      <c r="K64" s="2">
        <v>22</v>
      </c>
      <c r="L64" s="6">
        <f>E64/K64</f>
        <v>5.9545454545454541</v>
      </c>
      <c r="M64" s="3" t="s">
        <v>200</v>
      </c>
      <c r="N64" s="3" t="s">
        <v>201</v>
      </c>
      <c r="O64" t="s">
        <v>202</v>
      </c>
    </row>
    <row r="65" spans="1:15" ht="120" x14ac:dyDescent="0.25">
      <c r="A65" s="2">
        <v>24</v>
      </c>
      <c r="B65" s="3" t="s">
        <v>152</v>
      </c>
      <c r="C65" s="4">
        <v>44266</v>
      </c>
      <c r="D65" s="8">
        <v>44397</v>
      </c>
      <c r="E65" s="2">
        <f>_xlfn.DAYS(D65,C65)</f>
        <v>131</v>
      </c>
      <c r="F65" s="5" t="str">
        <f>IF(E65&lt;=56,"Ja","Nee")</f>
        <v>Nee</v>
      </c>
      <c r="G65" s="7">
        <v>367</v>
      </c>
      <c r="H65" s="9"/>
      <c r="I65" s="9" t="s">
        <v>153</v>
      </c>
      <c r="J65" s="9"/>
      <c r="K65" s="7">
        <v>5</v>
      </c>
      <c r="L65" s="6">
        <f>E65/K65</f>
        <v>26.2</v>
      </c>
      <c r="M65" s="9" t="s">
        <v>154</v>
      </c>
      <c r="N65" s="9" t="s">
        <v>60</v>
      </c>
      <c r="O65" t="s">
        <v>155</v>
      </c>
    </row>
    <row r="66" spans="1:15" ht="105" x14ac:dyDescent="0.25">
      <c r="A66" s="2">
        <v>55</v>
      </c>
      <c r="B66" s="2" t="s">
        <v>260</v>
      </c>
      <c r="C66" s="4">
        <v>44169</v>
      </c>
      <c r="D66" s="4">
        <v>44309</v>
      </c>
      <c r="E66" s="2">
        <f>_xlfn.DAYS(D66,C66)</f>
        <v>140</v>
      </c>
      <c r="F66" s="5" t="str">
        <f>IF(E66&lt;=56,"Ja","Nee")</f>
        <v>Nee</v>
      </c>
      <c r="G66" s="2">
        <v>64</v>
      </c>
      <c r="H66" s="2"/>
      <c r="I66" s="3" t="s">
        <v>261</v>
      </c>
      <c r="J66" s="3" t="s">
        <v>262</v>
      </c>
      <c r="K66" s="2">
        <v>42</v>
      </c>
      <c r="L66" s="6">
        <f>E66/K66</f>
        <v>3.3333333333333335</v>
      </c>
      <c r="M66" s="3" t="s">
        <v>263</v>
      </c>
      <c r="N66" s="3"/>
      <c r="O66" t="s">
        <v>264</v>
      </c>
    </row>
    <row r="67" spans="1:15" ht="30" x14ac:dyDescent="0.25">
      <c r="A67" s="2">
        <v>85</v>
      </c>
      <c r="B67" s="2" t="s">
        <v>373</v>
      </c>
      <c r="C67" s="4">
        <v>44043</v>
      </c>
      <c r="D67" s="4">
        <v>44187</v>
      </c>
      <c r="E67" s="2">
        <f>_xlfn.DAYS(D67,C67)</f>
        <v>144</v>
      </c>
      <c r="F67" s="5" t="str">
        <f>IF(E67&lt;=56,"Ja","Nee")</f>
        <v>Nee</v>
      </c>
      <c r="G67" s="2">
        <v>30</v>
      </c>
      <c r="H67" s="2"/>
      <c r="I67" s="3" t="s">
        <v>374</v>
      </c>
      <c r="J67" s="3"/>
      <c r="K67" s="2">
        <v>4</v>
      </c>
      <c r="L67" s="6">
        <f>E67/K67</f>
        <v>36</v>
      </c>
      <c r="M67" s="3" t="s">
        <v>375</v>
      </c>
      <c r="N67" s="3"/>
      <c r="O67" t="s">
        <v>376</v>
      </c>
    </row>
    <row r="68" spans="1:15" ht="45" x14ac:dyDescent="0.25">
      <c r="A68" s="2">
        <v>23</v>
      </c>
      <c r="B68" s="2" t="s">
        <v>170</v>
      </c>
      <c r="C68" s="4">
        <v>44250</v>
      </c>
      <c r="D68" s="4">
        <v>44397</v>
      </c>
      <c r="E68" s="2">
        <f>_xlfn.DAYS(D68,C68)</f>
        <v>147</v>
      </c>
      <c r="F68" s="5" t="str">
        <f>IF(E68&lt;=56,"Ja","Nee")</f>
        <v>Nee</v>
      </c>
      <c r="G68" s="2">
        <v>17</v>
      </c>
      <c r="H68" s="3"/>
      <c r="I68" s="3" t="s">
        <v>171</v>
      </c>
      <c r="J68" s="3"/>
      <c r="K68" s="2">
        <v>4</v>
      </c>
      <c r="L68" s="6">
        <f>E68/K68</f>
        <v>36.75</v>
      </c>
      <c r="M68" s="3" t="s">
        <v>172</v>
      </c>
      <c r="N68" s="3"/>
      <c r="O68" t="s">
        <v>173</v>
      </c>
    </row>
    <row r="69" spans="1:15" ht="45" x14ac:dyDescent="0.25">
      <c r="A69" s="2">
        <v>17</v>
      </c>
      <c r="B69" s="21" t="s">
        <v>143</v>
      </c>
      <c r="C69" s="4">
        <v>44271</v>
      </c>
      <c r="D69" s="4">
        <v>44421</v>
      </c>
      <c r="E69" s="2">
        <f>_xlfn.DAYS(D69,C69)</f>
        <v>150</v>
      </c>
      <c r="F69" s="5" t="str">
        <f>IF(E69&lt;=56,"Ja","Nee")</f>
        <v>Nee</v>
      </c>
      <c r="G69" s="2">
        <v>1604</v>
      </c>
      <c r="H69" s="3"/>
      <c r="I69" s="3"/>
      <c r="J69" s="3"/>
      <c r="K69" s="2">
        <v>598</v>
      </c>
      <c r="L69" s="6">
        <f>E69/K69</f>
        <v>0.25083612040133779</v>
      </c>
      <c r="M69" s="3" t="s">
        <v>144</v>
      </c>
      <c r="N69" s="3" t="s">
        <v>145</v>
      </c>
      <c r="O69" t="s">
        <v>146</v>
      </c>
    </row>
    <row r="70" spans="1:15" ht="120" x14ac:dyDescent="0.25">
      <c r="A70" s="2">
        <v>52</v>
      </c>
      <c r="B70" s="2" t="s">
        <v>62</v>
      </c>
      <c r="C70" s="4">
        <v>44162</v>
      </c>
      <c r="D70" s="4">
        <v>44314</v>
      </c>
      <c r="E70" s="2">
        <f>_xlfn.DAYS(D70,C70)</f>
        <v>152</v>
      </c>
      <c r="F70" s="5" t="str">
        <f>IF(E70&lt;=56,"Ja","Nee")</f>
        <v>Nee</v>
      </c>
      <c r="G70" s="2">
        <v>204</v>
      </c>
      <c r="H70" s="3" t="s">
        <v>274</v>
      </c>
      <c r="I70" s="3" t="s">
        <v>275</v>
      </c>
      <c r="J70" s="3" t="s">
        <v>276</v>
      </c>
      <c r="K70" s="2">
        <v>46</v>
      </c>
      <c r="L70" s="6">
        <f>E70/K70</f>
        <v>3.3043478260869565</v>
      </c>
      <c r="M70" s="3" t="s">
        <v>277</v>
      </c>
      <c r="N70" s="3"/>
      <c r="O70" t="s">
        <v>278</v>
      </c>
    </row>
    <row r="71" spans="1:15" ht="60" x14ac:dyDescent="0.25">
      <c r="A71" s="2">
        <v>93</v>
      </c>
      <c r="B71" s="2" t="s">
        <v>395</v>
      </c>
      <c r="C71" s="4">
        <v>44000</v>
      </c>
      <c r="D71" s="4">
        <v>44154</v>
      </c>
      <c r="E71" s="2">
        <f>_xlfn.DAYS(D71,C71)</f>
        <v>154</v>
      </c>
      <c r="F71" s="5" t="str">
        <f>IF(E71&lt;=56,"Ja","Nee")</f>
        <v>Nee</v>
      </c>
      <c r="G71" s="2">
        <v>10</v>
      </c>
      <c r="H71" s="2"/>
      <c r="I71" s="3" t="s">
        <v>396</v>
      </c>
      <c r="J71" s="3"/>
      <c r="K71" s="2">
        <v>3</v>
      </c>
      <c r="L71" s="6">
        <f>E71/K71</f>
        <v>51.333333333333336</v>
      </c>
      <c r="M71" s="3" t="s">
        <v>397</v>
      </c>
      <c r="N71" s="3" t="s">
        <v>398</v>
      </c>
      <c r="O71" t="s">
        <v>399</v>
      </c>
    </row>
    <row r="72" spans="1:15" ht="60" x14ac:dyDescent="0.25">
      <c r="A72" s="2">
        <v>89</v>
      </c>
      <c r="B72" s="2" t="s">
        <v>388</v>
      </c>
      <c r="C72" s="4">
        <v>44013</v>
      </c>
      <c r="D72" s="4">
        <v>44169</v>
      </c>
      <c r="E72" s="2">
        <f>_xlfn.DAYS(D72,C72)</f>
        <v>156</v>
      </c>
      <c r="F72" s="5" t="str">
        <f>IF(E72&lt;=56,"Ja","Nee")</f>
        <v>Nee</v>
      </c>
      <c r="G72" s="2">
        <v>10</v>
      </c>
      <c r="H72" s="2" t="s">
        <v>389</v>
      </c>
      <c r="I72" s="3"/>
      <c r="J72" s="3"/>
      <c r="K72" s="2">
        <v>2</v>
      </c>
      <c r="L72" s="6">
        <f>E72/K72</f>
        <v>78</v>
      </c>
      <c r="M72" s="3" t="s">
        <v>390</v>
      </c>
      <c r="N72" s="16"/>
      <c r="O72" t="s">
        <v>391</v>
      </c>
    </row>
    <row r="73" spans="1:15" ht="75" x14ac:dyDescent="0.25">
      <c r="A73" s="2">
        <v>49</v>
      </c>
      <c r="B73" s="2" t="s">
        <v>282</v>
      </c>
      <c r="C73" s="4">
        <v>44153</v>
      </c>
      <c r="D73" s="4">
        <v>44315</v>
      </c>
      <c r="E73" s="2">
        <f>_xlfn.DAYS(D73,C73)</f>
        <v>162</v>
      </c>
      <c r="F73" s="5" t="str">
        <f>IF(E73&lt;=56,"Ja","Nee")</f>
        <v>Nee</v>
      </c>
      <c r="G73" s="2">
        <v>198</v>
      </c>
      <c r="H73" s="3" t="s">
        <v>283</v>
      </c>
      <c r="I73" s="3" t="s">
        <v>284</v>
      </c>
      <c r="J73" s="3" t="s">
        <v>285</v>
      </c>
      <c r="K73" s="2">
        <v>29</v>
      </c>
      <c r="L73" s="6">
        <f>E73/K73</f>
        <v>5.5862068965517242</v>
      </c>
      <c r="M73" s="3" t="s">
        <v>286</v>
      </c>
      <c r="N73" s="3"/>
      <c r="O73" t="s">
        <v>287</v>
      </c>
    </row>
    <row r="74" spans="1:15" ht="90" x14ac:dyDescent="0.25">
      <c r="A74" s="2">
        <v>96</v>
      </c>
      <c r="B74" s="2" t="s">
        <v>406</v>
      </c>
      <c r="C74" s="4">
        <v>43977</v>
      </c>
      <c r="D74" s="4">
        <v>44141</v>
      </c>
      <c r="E74" s="2">
        <f>_xlfn.DAYS(D74,C74)</f>
        <v>164</v>
      </c>
      <c r="F74" s="5" t="str">
        <f>IF(E74&lt;=56,"Ja","Nee")</f>
        <v>Nee</v>
      </c>
      <c r="G74" s="2">
        <v>252</v>
      </c>
      <c r="H74" s="2"/>
      <c r="I74" s="3" t="s">
        <v>407</v>
      </c>
      <c r="J74" s="3"/>
      <c r="K74" s="2">
        <v>7</v>
      </c>
      <c r="L74" s="6">
        <f>E74/K74</f>
        <v>23.428571428571427</v>
      </c>
      <c r="M74" s="3" t="s">
        <v>408</v>
      </c>
      <c r="N74" s="3" t="s">
        <v>60</v>
      </c>
      <c r="O74" t="s">
        <v>409</v>
      </c>
    </row>
    <row r="75" spans="1:15" ht="135" x14ac:dyDescent="0.25">
      <c r="A75" s="2">
        <v>59</v>
      </c>
      <c r="B75" s="2" t="s">
        <v>298</v>
      </c>
      <c r="C75" s="4">
        <v>44130</v>
      </c>
      <c r="D75" s="4">
        <v>44298</v>
      </c>
      <c r="E75" s="2">
        <f>_xlfn.DAYS(D75,C75)</f>
        <v>168</v>
      </c>
      <c r="F75" s="5" t="str">
        <f>IF(E75&lt;=56,"Ja","Nee")</f>
        <v>Nee</v>
      </c>
      <c r="G75" s="2">
        <v>367</v>
      </c>
      <c r="H75" s="3" t="s">
        <v>299</v>
      </c>
      <c r="I75" s="3" t="s">
        <v>300</v>
      </c>
      <c r="J75" s="3" t="s">
        <v>301</v>
      </c>
      <c r="K75" s="2">
        <v>113</v>
      </c>
      <c r="L75" s="6">
        <f>E75/K75</f>
        <v>1.4867256637168142</v>
      </c>
      <c r="M75" s="3" t="s">
        <v>302</v>
      </c>
      <c r="N75" s="3"/>
      <c r="O75" t="s">
        <v>303</v>
      </c>
    </row>
    <row r="76" spans="1:15" ht="45" x14ac:dyDescent="0.25">
      <c r="A76" s="2">
        <v>36</v>
      </c>
      <c r="B76" s="16" t="s">
        <v>224</v>
      </c>
      <c r="C76" s="4">
        <v>44210</v>
      </c>
      <c r="D76" s="11">
        <v>44379</v>
      </c>
      <c r="E76" s="2">
        <f>_xlfn.DAYS(D76,C76)</f>
        <v>169</v>
      </c>
      <c r="F76" s="5" t="str">
        <f>IF(E76&lt;=56,"Ja","Nee")</f>
        <v>Nee</v>
      </c>
      <c r="G76">
        <v>283</v>
      </c>
      <c r="H76" s="12"/>
      <c r="I76" s="12"/>
      <c r="J76" s="12"/>
      <c r="K76">
        <v>252</v>
      </c>
      <c r="L76" s="6">
        <f>E76/K76</f>
        <v>0.67063492063492058</v>
      </c>
      <c r="M76" s="9" t="s">
        <v>225</v>
      </c>
      <c r="N76" s="9" t="s">
        <v>207</v>
      </c>
      <c r="O76" t="s">
        <v>226</v>
      </c>
    </row>
    <row r="77" spans="1:15" ht="90" x14ac:dyDescent="0.25">
      <c r="A77" s="2">
        <v>2</v>
      </c>
      <c r="B77" s="3" t="s">
        <v>69</v>
      </c>
      <c r="C77" s="4">
        <v>44328</v>
      </c>
      <c r="D77" s="8">
        <v>44501</v>
      </c>
      <c r="E77" s="2">
        <f>_xlfn.DAYS(D77,C77)</f>
        <v>173</v>
      </c>
      <c r="F77" s="5" t="str">
        <f>IF(E77&lt;=56,"Ja","Nee")</f>
        <v>Nee</v>
      </c>
      <c r="G77" s="7">
        <v>162</v>
      </c>
      <c r="H77" s="9"/>
      <c r="I77" s="10" t="s">
        <v>70</v>
      </c>
      <c r="J77" s="9"/>
      <c r="K77" s="7">
        <v>36</v>
      </c>
      <c r="L77" s="6">
        <f>E77/K77</f>
        <v>4.8055555555555554</v>
      </c>
      <c r="M77" s="9" t="s">
        <v>71</v>
      </c>
      <c r="N77" s="9"/>
      <c r="O77" t="s">
        <v>72</v>
      </c>
    </row>
    <row r="78" spans="1:15" ht="45" x14ac:dyDescent="0.25">
      <c r="A78" s="2">
        <v>19</v>
      </c>
      <c r="B78" s="16" t="s">
        <v>193</v>
      </c>
      <c r="C78" s="4">
        <v>44224</v>
      </c>
      <c r="D78" s="4">
        <v>44407</v>
      </c>
      <c r="E78" s="2">
        <f>_xlfn.DAYS(D78,C78)</f>
        <v>183</v>
      </c>
      <c r="F78" s="5" t="str">
        <f>IF(E78&lt;=56,"Ja","Nee")</f>
        <v>Nee</v>
      </c>
      <c r="G78" s="2">
        <v>455</v>
      </c>
      <c r="H78" s="3"/>
      <c r="I78" s="3"/>
      <c r="J78" s="3"/>
      <c r="K78" s="2">
        <v>246</v>
      </c>
      <c r="L78" s="6">
        <f>E78/K78</f>
        <v>0.74390243902439024</v>
      </c>
      <c r="M78" s="3" t="s">
        <v>194</v>
      </c>
      <c r="N78" s="3" t="s">
        <v>195</v>
      </c>
      <c r="O78" s="22" t="s">
        <v>196</v>
      </c>
    </row>
    <row r="79" spans="1:15" ht="30" x14ac:dyDescent="0.25">
      <c r="A79" s="2">
        <v>10</v>
      </c>
      <c r="B79" s="16" t="s">
        <v>174</v>
      </c>
      <c r="C79" s="4">
        <v>44249</v>
      </c>
      <c r="D79" s="8">
        <v>44467</v>
      </c>
      <c r="E79" s="2">
        <f>_xlfn.DAYS(D79,C79)</f>
        <v>218</v>
      </c>
      <c r="F79" s="5" t="str">
        <f>IF(E79&lt;=56,"Ja","Nee")</f>
        <v>Nee</v>
      </c>
      <c r="G79" s="7">
        <v>1423</v>
      </c>
      <c r="H79" s="9"/>
      <c r="I79" s="9"/>
      <c r="J79" s="9"/>
      <c r="K79" s="7">
        <v>571</v>
      </c>
      <c r="L79" s="6">
        <f>E79/K79</f>
        <v>0.38178633975481613</v>
      </c>
      <c r="M79" s="10" t="s">
        <v>175</v>
      </c>
      <c r="N79" s="7"/>
      <c r="O79" t="s">
        <v>176</v>
      </c>
    </row>
    <row r="80" spans="1:15" ht="60" x14ac:dyDescent="0.25">
      <c r="A80" s="2">
        <v>46</v>
      </c>
      <c r="B80" s="2" t="s">
        <v>330</v>
      </c>
      <c r="C80" s="4">
        <v>44105</v>
      </c>
      <c r="D80" s="4">
        <v>44327</v>
      </c>
      <c r="E80" s="2">
        <f>_xlfn.DAYS(D80,C80)</f>
        <v>222</v>
      </c>
      <c r="F80" s="5" t="str">
        <f>IF(E80&lt;=56,"Ja","Nee")</f>
        <v>Nee</v>
      </c>
      <c r="G80" s="2">
        <v>470</v>
      </c>
      <c r="H80" s="2" t="s">
        <v>331</v>
      </c>
      <c r="I80" s="3" t="s">
        <v>332</v>
      </c>
      <c r="J80" s="3"/>
      <c r="K80" s="2">
        <v>159</v>
      </c>
      <c r="L80" s="6">
        <f>E80/K80</f>
        <v>1.3962264150943395</v>
      </c>
      <c r="M80" s="3" t="s">
        <v>333</v>
      </c>
      <c r="N80" s="3" t="s">
        <v>334</v>
      </c>
      <c r="O80" t="s">
        <v>335</v>
      </c>
    </row>
    <row r="81" spans="1:15" ht="60" x14ac:dyDescent="0.25">
      <c r="A81" s="2">
        <v>62</v>
      </c>
      <c r="B81" s="3" t="s">
        <v>377</v>
      </c>
      <c r="C81" s="4">
        <v>44029</v>
      </c>
      <c r="D81" s="4">
        <v>44286</v>
      </c>
      <c r="E81" s="2">
        <f>_xlfn.DAYS(D81,C81)</f>
        <v>257</v>
      </c>
      <c r="F81" s="5" t="str">
        <f>IF(E81&lt;=56,"Ja","Nee")</f>
        <v>Nee</v>
      </c>
      <c r="G81" s="2">
        <v>90</v>
      </c>
      <c r="H81" s="2"/>
      <c r="J81" s="3"/>
      <c r="K81" s="2">
        <v>912</v>
      </c>
      <c r="L81" s="6">
        <f>E81/K81</f>
        <v>0.2817982456140351</v>
      </c>
      <c r="M81" s="3" t="s">
        <v>378</v>
      </c>
      <c r="N81" s="16"/>
      <c r="O81" t="s">
        <v>379</v>
      </c>
    </row>
    <row r="82" spans="1:15" ht="120" x14ac:dyDescent="0.25">
      <c r="A82" s="2">
        <v>45</v>
      </c>
      <c r="B82" s="2" t="s">
        <v>353</v>
      </c>
      <c r="C82" s="4">
        <v>44077</v>
      </c>
      <c r="D82" s="4">
        <v>44341</v>
      </c>
      <c r="E82" s="2">
        <f>_xlfn.DAYS(D82,C82)</f>
        <v>264</v>
      </c>
      <c r="F82" s="5" t="str">
        <f>IF(E82&lt;=56,"Ja","Nee")</f>
        <v>Nee</v>
      </c>
      <c r="G82" s="2">
        <v>286</v>
      </c>
      <c r="H82" s="2"/>
      <c r="I82" s="3" t="s">
        <v>354</v>
      </c>
      <c r="J82" s="3" t="s">
        <v>355</v>
      </c>
      <c r="K82" s="2">
        <v>143</v>
      </c>
      <c r="L82" s="6">
        <f>E82/K82</f>
        <v>1.8461538461538463</v>
      </c>
      <c r="M82" s="3" t="s">
        <v>356</v>
      </c>
      <c r="N82" s="3"/>
      <c r="O82" t="s">
        <v>357</v>
      </c>
    </row>
    <row r="83" spans="1:15" ht="45" x14ac:dyDescent="0.25">
      <c r="A83" s="2">
        <v>22</v>
      </c>
      <c r="B83" s="2" t="s">
        <v>295</v>
      </c>
      <c r="C83" s="4">
        <v>44132</v>
      </c>
      <c r="D83" s="11">
        <v>44399</v>
      </c>
      <c r="E83" s="2">
        <f>_xlfn.DAYS(D83,C83)</f>
        <v>267</v>
      </c>
      <c r="F83" s="5" t="str">
        <f>IF(E83&lt;=56,"Ja","Nee")</f>
        <v>Nee</v>
      </c>
      <c r="G83">
        <v>379</v>
      </c>
      <c r="H83" s="12"/>
      <c r="I83" s="12"/>
      <c r="J83" s="12"/>
      <c r="K83">
        <v>101</v>
      </c>
      <c r="L83" s="6">
        <f>E83/K83</f>
        <v>2.6435643564356437</v>
      </c>
      <c r="M83" s="9" t="s">
        <v>172</v>
      </c>
      <c r="N83" s="9" t="s">
        <v>296</v>
      </c>
      <c r="O83" t="s">
        <v>297</v>
      </c>
    </row>
    <row r="84" spans="1:15" ht="45" x14ac:dyDescent="0.25">
      <c r="A84" s="2">
        <v>94</v>
      </c>
      <c r="B84" s="2" t="s">
        <v>413</v>
      </c>
      <c r="C84" s="4">
        <v>43873</v>
      </c>
      <c r="D84" s="4">
        <v>44152</v>
      </c>
      <c r="E84" s="2">
        <f>_xlfn.DAYS(D84,C84)</f>
        <v>279</v>
      </c>
      <c r="F84" s="5" t="str">
        <f>IF(E84&lt;=56,"Ja","Nee")</f>
        <v>Nee</v>
      </c>
      <c r="G84" s="2">
        <v>67</v>
      </c>
      <c r="H84" s="2" t="s">
        <v>197</v>
      </c>
      <c r="I84" s="3" t="s">
        <v>414</v>
      </c>
      <c r="J84" s="3" t="s">
        <v>415</v>
      </c>
      <c r="K84" s="2">
        <v>20</v>
      </c>
      <c r="L84" s="6">
        <f>E84/K84</f>
        <v>13.95</v>
      </c>
      <c r="M84" s="3" t="s">
        <v>416</v>
      </c>
      <c r="N84" s="3"/>
      <c r="O84" t="s">
        <v>417</v>
      </c>
    </row>
    <row r="85" spans="1:15" ht="135" x14ac:dyDescent="0.25">
      <c r="A85" s="2">
        <v>70</v>
      </c>
      <c r="B85" s="2" t="s">
        <v>400</v>
      </c>
      <c r="C85" s="4">
        <v>43979</v>
      </c>
      <c r="D85" s="4">
        <v>44272</v>
      </c>
      <c r="E85" s="2">
        <f>_xlfn.DAYS(D85,C85)</f>
        <v>293</v>
      </c>
      <c r="F85" s="5" t="str">
        <f>IF(E85&lt;=56,"Ja","Nee")</f>
        <v>Nee</v>
      </c>
      <c r="G85" s="2">
        <v>798</v>
      </c>
      <c r="H85" s="3" t="s">
        <v>401</v>
      </c>
      <c r="I85" s="3" t="s">
        <v>402</v>
      </c>
      <c r="J85" s="3" t="s">
        <v>403</v>
      </c>
      <c r="K85" s="2">
        <v>51</v>
      </c>
      <c r="L85" s="6">
        <f>E85/K85</f>
        <v>5.7450980392156863</v>
      </c>
      <c r="M85" s="3" t="s">
        <v>404</v>
      </c>
      <c r="N85" s="3"/>
      <c r="O85" t="s">
        <v>405</v>
      </c>
    </row>
    <row r="86" spans="1:15" ht="75" x14ac:dyDescent="0.25">
      <c r="A86" s="2">
        <v>51</v>
      </c>
      <c r="B86" s="16" t="s">
        <v>385</v>
      </c>
      <c r="C86" s="4">
        <v>44019</v>
      </c>
      <c r="D86" s="4">
        <v>44315</v>
      </c>
      <c r="E86" s="2">
        <f>_xlfn.DAYS(D86,C86)</f>
        <v>296</v>
      </c>
      <c r="F86" s="5" t="str">
        <f>IF(E86&lt;=56,"Ja","Nee")</f>
        <v>Nee</v>
      </c>
      <c r="G86" s="2">
        <v>650</v>
      </c>
      <c r="H86" s="2"/>
      <c r="I86" s="3"/>
      <c r="J86" s="3"/>
      <c r="K86" s="2">
        <v>362</v>
      </c>
      <c r="L86" s="6">
        <f>E86/K86</f>
        <v>0.81767955801104975</v>
      </c>
      <c r="M86" s="3" t="s">
        <v>386</v>
      </c>
      <c r="N86" s="3"/>
      <c r="O86" t="s">
        <v>387</v>
      </c>
    </row>
    <row r="87" spans="1:15" ht="120" x14ac:dyDescent="0.25">
      <c r="A87" s="2">
        <v>87</v>
      </c>
      <c r="B87" s="21" t="s">
        <v>410</v>
      </c>
      <c r="C87" s="4">
        <v>43879</v>
      </c>
      <c r="D87" s="4">
        <v>44176</v>
      </c>
      <c r="E87" s="2">
        <f>_xlfn.DAYS(D87,C87)</f>
        <v>297</v>
      </c>
      <c r="F87" s="5" t="str">
        <f>IF(E87&lt;=56,"Ja","Nee")</f>
        <v>Nee</v>
      </c>
      <c r="G87" s="2">
        <v>861</v>
      </c>
      <c r="H87" s="2"/>
      <c r="I87" s="3"/>
      <c r="J87" s="3"/>
      <c r="K87" s="2">
        <v>481</v>
      </c>
      <c r="L87" s="6">
        <f>E87/K87</f>
        <v>0.61746361746361744</v>
      </c>
      <c r="M87" s="3" t="s">
        <v>411</v>
      </c>
      <c r="N87" s="3"/>
      <c r="O87" t="s">
        <v>412</v>
      </c>
    </row>
    <row r="88" spans="1:15" ht="120" x14ac:dyDescent="0.25">
      <c r="A88" s="2">
        <v>27</v>
      </c>
      <c r="B88" s="2" t="s">
        <v>363</v>
      </c>
      <c r="C88" s="4">
        <v>44074</v>
      </c>
      <c r="D88" s="4">
        <v>44392</v>
      </c>
      <c r="E88" s="2">
        <f>_xlfn.DAYS(D88,C88)</f>
        <v>318</v>
      </c>
      <c r="F88" s="5" t="str">
        <f>IF(E88&lt;=56,"Ja","Nee")</f>
        <v>Nee</v>
      </c>
      <c r="G88" s="2">
        <v>86</v>
      </c>
      <c r="H88" s="3"/>
      <c r="I88" s="3" t="s">
        <v>364</v>
      </c>
      <c r="J88" s="3" t="s">
        <v>365</v>
      </c>
      <c r="K88" s="2">
        <v>14</v>
      </c>
      <c r="L88" s="6">
        <f>E88/K88</f>
        <v>22.714285714285715</v>
      </c>
      <c r="M88" s="3" t="s">
        <v>366</v>
      </c>
      <c r="N88" s="16"/>
      <c r="O88" t="s">
        <v>367</v>
      </c>
    </row>
    <row r="89" spans="1:15" ht="75" x14ac:dyDescent="0.25">
      <c r="A89" s="2">
        <v>48</v>
      </c>
      <c r="B89" s="2" t="s">
        <v>392</v>
      </c>
      <c r="C89" s="4">
        <v>44004</v>
      </c>
      <c r="D89" s="4">
        <v>44323</v>
      </c>
      <c r="E89" s="2">
        <f>_xlfn.DAYS(D89,C89)</f>
        <v>319</v>
      </c>
      <c r="F89" s="5" t="str">
        <f>IF(E89&lt;=56,"Ja","Nee")</f>
        <v>Nee</v>
      </c>
      <c r="G89" s="2">
        <v>893</v>
      </c>
      <c r="H89" s="2"/>
      <c r="I89" s="3"/>
      <c r="J89" s="3"/>
      <c r="K89" s="2">
        <v>346</v>
      </c>
      <c r="L89" s="6">
        <f>E89/K89</f>
        <v>0.9219653179190751</v>
      </c>
      <c r="M89" s="3" t="s">
        <v>393</v>
      </c>
      <c r="N89" s="16"/>
      <c r="O89" t="s">
        <v>394</v>
      </c>
    </row>
    <row r="90" spans="1:15" ht="75" x14ac:dyDescent="0.25">
      <c r="A90" s="2">
        <v>12</v>
      </c>
      <c r="B90" s="3" t="s">
        <v>325</v>
      </c>
      <c r="C90" s="4">
        <v>44112</v>
      </c>
      <c r="D90" s="8">
        <v>44454</v>
      </c>
      <c r="E90" s="2">
        <f>_xlfn.DAYS(D90,C90)</f>
        <v>342</v>
      </c>
      <c r="F90" s="5" t="str">
        <f>IF(E90&lt;=56,"Ja","Nee")</f>
        <v>Nee</v>
      </c>
      <c r="G90" s="7">
        <v>101</v>
      </c>
      <c r="H90" s="9"/>
      <c r="I90" s="9" t="s">
        <v>326</v>
      </c>
      <c r="J90" s="12" t="s">
        <v>327</v>
      </c>
      <c r="K90" s="7">
        <v>67</v>
      </c>
      <c r="L90" s="6">
        <f>E90/K90</f>
        <v>5.1044776119402986</v>
      </c>
      <c r="M90" s="9" t="s">
        <v>328</v>
      </c>
      <c r="N90" s="9" t="s">
        <v>207</v>
      </c>
      <c r="O90" t="s">
        <v>329</v>
      </c>
    </row>
    <row r="91" spans="1:15" ht="30" x14ac:dyDescent="0.25">
      <c r="A91" s="2">
        <v>7</v>
      </c>
      <c r="B91" s="16" t="s">
        <v>311</v>
      </c>
      <c r="C91" s="4">
        <v>44120</v>
      </c>
      <c r="D91" s="4">
        <v>44468</v>
      </c>
      <c r="E91" s="2">
        <f>_xlfn.DAYS(D91,C91)</f>
        <v>348</v>
      </c>
      <c r="F91" s="5" t="str">
        <f>IF(E91&lt;=56,"Ja","Nee")</f>
        <v>Nee</v>
      </c>
      <c r="G91" s="2">
        <v>506</v>
      </c>
      <c r="H91" s="3"/>
      <c r="I91" s="3"/>
      <c r="J91" s="3"/>
      <c r="K91" s="2">
        <v>148</v>
      </c>
      <c r="L91" s="6">
        <f>E91/K91</f>
        <v>2.3513513513513513</v>
      </c>
      <c r="M91" s="3" t="s">
        <v>312</v>
      </c>
      <c r="N91" s="3" t="s">
        <v>60</v>
      </c>
      <c r="O91" t="s">
        <v>313</v>
      </c>
    </row>
    <row r="92" spans="1:15" ht="45" x14ac:dyDescent="0.25">
      <c r="A92" s="2">
        <v>29</v>
      </c>
      <c r="B92" s="2" t="s">
        <v>380</v>
      </c>
      <c r="C92" s="4">
        <v>44028</v>
      </c>
      <c r="D92" s="4">
        <v>44389</v>
      </c>
      <c r="E92" s="2">
        <f>_xlfn.DAYS(D92,C92)</f>
        <v>361</v>
      </c>
      <c r="F92" s="5" t="str">
        <f>IF(E92&lt;=56,"Ja","Nee")</f>
        <v>Nee</v>
      </c>
      <c r="G92" s="2">
        <v>8</v>
      </c>
      <c r="H92" s="3"/>
      <c r="I92" s="15" t="s">
        <v>381</v>
      </c>
      <c r="J92" s="12"/>
      <c r="K92" s="2">
        <v>62</v>
      </c>
      <c r="L92" s="6">
        <f>E92/K92</f>
        <v>5.82258064516129</v>
      </c>
      <c r="M92" s="3" t="s">
        <v>382</v>
      </c>
      <c r="N92" s="2" t="s">
        <v>383</v>
      </c>
      <c r="O92" t="s">
        <v>384</v>
      </c>
    </row>
    <row r="93" spans="1:15" ht="120" x14ac:dyDescent="0.25">
      <c r="A93" s="2">
        <v>78</v>
      </c>
      <c r="B93" s="2" t="s">
        <v>423</v>
      </c>
      <c r="C93" s="4">
        <v>43780</v>
      </c>
      <c r="D93" s="4">
        <v>44228</v>
      </c>
      <c r="E93" s="2">
        <f>_xlfn.DAYS(D93,C93)</f>
        <v>448</v>
      </c>
      <c r="F93" s="5" t="str">
        <f>IF(E93&lt;=56,"Ja","Nee")</f>
        <v>Nee</v>
      </c>
      <c r="G93" s="2">
        <v>324</v>
      </c>
      <c r="H93" s="3" t="s">
        <v>424</v>
      </c>
      <c r="I93" s="3" t="s">
        <v>425</v>
      </c>
      <c r="J93" s="3" t="s">
        <v>426</v>
      </c>
      <c r="K93" s="2">
        <v>70</v>
      </c>
      <c r="L93" s="6">
        <f>E93/K93</f>
        <v>6.4</v>
      </c>
      <c r="M93" s="3" t="s">
        <v>427</v>
      </c>
      <c r="N93" s="16"/>
      <c r="O93" t="s">
        <v>428</v>
      </c>
    </row>
    <row r="94" spans="1:15" ht="90" x14ac:dyDescent="0.25">
      <c r="A94" s="2">
        <v>56</v>
      </c>
      <c r="B94" s="2" t="s">
        <v>418</v>
      </c>
      <c r="C94" s="4">
        <v>43803</v>
      </c>
      <c r="D94" s="4">
        <v>44308</v>
      </c>
      <c r="E94" s="2">
        <f>_xlfn.DAYS(D94,C94)</f>
        <v>505</v>
      </c>
      <c r="F94" s="5" t="str">
        <f>IF(E94&lt;=56,"Ja","Nee")</f>
        <v>Nee</v>
      </c>
      <c r="G94" s="2">
        <v>167</v>
      </c>
      <c r="H94" s="2"/>
      <c r="I94" s="3" t="s">
        <v>419</v>
      </c>
      <c r="J94" s="3" t="s">
        <v>420</v>
      </c>
      <c r="K94" s="2">
        <v>60</v>
      </c>
      <c r="L94" s="6">
        <f>E94/K94</f>
        <v>8.4166666666666661</v>
      </c>
      <c r="M94" s="3" t="s">
        <v>421</v>
      </c>
      <c r="N94" s="3" t="s">
        <v>201</v>
      </c>
      <c r="O94" t="s">
        <v>422</v>
      </c>
    </row>
    <row r="95" spans="1:15" ht="60" x14ac:dyDescent="0.25">
      <c r="A95" s="2">
        <v>83</v>
      </c>
      <c r="B95" s="21" t="s">
        <v>438</v>
      </c>
      <c r="C95" s="4">
        <v>43641</v>
      </c>
      <c r="D95" s="4">
        <v>44195</v>
      </c>
      <c r="E95" s="2">
        <f>_xlfn.DAYS(D95,C95)</f>
        <v>554</v>
      </c>
      <c r="F95" s="5" t="str">
        <f>IF(E95&lt;=56,"Ja","Nee")</f>
        <v>Nee</v>
      </c>
      <c r="G95" s="2">
        <v>653</v>
      </c>
      <c r="H95" s="2"/>
      <c r="I95" s="3"/>
      <c r="J95" s="3"/>
      <c r="K95" s="2">
        <v>1168</v>
      </c>
      <c r="L95" s="6">
        <f>E95/K95</f>
        <v>0.47431506849315069</v>
      </c>
      <c r="M95" s="3" t="s">
        <v>439</v>
      </c>
      <c r="N95" s="3" t="s">
        <v>207</v>
      </c>
      <c r="O95" t="s">
        <v>440</v>
      </c>
    </row>
    <row r="96" spans="1:15" ht="150" x14ac:dyDescent="0.25">
      <c r="A96" s="2">
        <v>99</v>
      </c>
      <c r="B96" s="2" t="s">
        <v>441</v>
      </c>
      <c r="C96" s="4">
        <v>43539</v>
      </c>
      <c r="D96" s="4">
        <v>44137</v>
      </c>
      <c r="E96" s="2">
        <f>_xlfn.DAYS(D96,C96)</f>
        <v>598</v>
      </c>
      <c r="F96" s="5" t="str">
        <f>IF(E96&lt;=56,"Ja","Nee")</f>
        <v>Nee</v>
      </c>
      <c r="G96" s="2">
        <v>58</v>
      </c>
      <c r="H96" s="2"/>
      <c r="I96" s="3" t="s">
        <v>442</v>
      </c>
      <c r="J96" s="3" t="s">
        <v>443</v>
      </c>
      <c r="K96" s="2">
        <v>53</v>
      </c>
      <c r="L96" s="6">
        <f>E96/K96</f>
        <v>11.283018867924529</v>
      </c>
      <c r="M96" s="3" t="s">
        <v>444</v>
      </c>
      <c r="N96" s="3" t="s">
        <v>60</v>
      </c>
      <c r="O96" t="s">
        <v>445</v>
      </c>
    </row>
    <row r="97" spans="1:15" ht="45" x14ac:dyDescent="0.25">
      <c r="A97" s="2">
        <v>53</v>
      </c>
      <c r="B97" s="21" t="s">
        <v>435</v>
      </c>
      <c r="C97" s="4">
        <v>43655</v>
      </c>
      <c r="D97" s="4">
        <v>44312</v>
      </c>
      <c r="E97" s="2">
        <f>_xlfn.DAYS(D97,C97)</f>
        <v>657</v>
      </c>
      <c r="F97" s="5" t="str">
        <f>IF(E97&lt;=56,"Ja","Nee")</f>
        <v>Nee</v>
      </c>
      <c r="G97" s="2">
        <v>940</v>
      </c>
      <c r="H97" s="2"/>
      <c r="I97" s="3"/>
      <c r="J97" s="3"/>
      <c r="K97" s="2">
        <v>428</v>
      </c>
      <c r="L97" s="6">
        <f>E97/K97</f>
        <v>1.5350467289719627</v>
      </c>
      <c r="M97" s="3" t="s">
        <v>436</v>
      </c>
      <c r="N97" t="s">
        <v>201</v>
      </c>
      <c r="O97" t="s">
        <v>437</v>
      </c>
    </row>
    <row r="98" spans="1:15" ht="270" x14ac:dyDescent="0.25">
      <c r="A98" s="2">
        <v>25</v>
      </c>
      <c r="B98" s="3" t="s">
        <v>429</v>
      </c>
      <c r="C98" s="4">
        <v>43656</v>
      </c>
      <c r="D98" s="4">
        <v>44393</v>
      </c>
      <c r="E98" s="2">
        <f>_xlfn.DAYS(D98,C98)</f>
        <v>737</v>
      </c>
      <c r="F98" s="5" t="str">
        <f>IF(E98&lt;=56,"Ja","Nee")</f>
        <v>Nee</v>
      </c>
      <c r="G98" s="2">
        <v>157</v>
      </c>
      <c r="H98" s="3" t="s">
        <v>430</v>
      </c>
      <c r="I98" s="3" t="s">
        <v>431</v>
      </c>
      <c r="J98" s="12" t="s">
        <v>432</v>
      </c>
      <c r="K98" s="2">
        <v>120</v>
      </c>
      <c r="L98" s="6">
        <f>E98/K98</f>
        <v>6.1416666666666666</v>
      </c>
      <c r="M98" s="3" t="s">
        <v>433</v>
      </c>
      <c r="N98" s="2" t="s">
        <v>207</v>
      </c>
      <c r="O98" t="s">
        <v>434</v>
      </c>
    </row>
    <row r="99" spans="1:15" x14ac:dyDescent="0.25">
      <c r="A99" s="2"/>
      <c r="B99" s="2"/>
      <c r="C99" s="4"/>
      <c r="D99" s="4"/>
      <c r="E99" s="2"/>
      <c r="F99" s="5"/>
      <c r="G99" s="2"/>
      <c r="H99" s="2"/>
      <c r="I99" s="3"/>
      <c r="J99" s="3"/>
      <c r="K99" s="2"/>
      <c r="L99" s="6"/>
      <c r="M99" s="3"/>
      <c r="N99" s="16"/>
    </row>
    <row r="100" spans="1:15" x14ac:dyDescent="0.25">
      <c r="A100" s="2"/>
      <c r="B100" s="2"/>
      <c r="C100" s="4"/>
      <c r="D100" s="4"/>
      <c r="E100" s="2"/>
      <c r="F100" s="5"/>
      <c r="G100" s="2"/>
      <c r="H100" s="2"/>
      <c r="I100" s="3"/>
      <c r="J100" s="3"/>
      <c r="K100" s="2"/>
      <c r="L100" s="6"/>
      <c r="M100" s="3"/>
      <c r="N100" s="16"/>
    </row>
    <row r="101" spans="1:15" ht="30.6" customHeight="1" x14ac:dyDescent="0.25">
      <c r="A101" s="2"/>
      <c r="B101" s="2"/>
      <c r="C101" s="4"/>
      <c r="D101" s="4"/>
      <c r="E101" s="2"/>
      <c r="F101" s="5"/>
      <c r="G101" s="2"/>
      <c r="H101" s="3"/>
      <c r="I101" s="3"/>
      <c r="J101" s="3"/>
      <c r="K101" s="2"/>
      <c r="L101" s="6"/>
      <c r="M101" s="3"/>
      <c r="N101" s="3"/>
    </row>
    <row r="102" spans="1:15" ht="133.15" customHeight="1" x14ac:dyDescent="0.25">
      <c r="A102" s="2"/>
      <c r="B102" s="2"/>
      <c r="C102" s="4"/>
      <c r="D102" s="4"/>
      <c r="E102" s="2"/>
      <c r="F102" s="5"/>
      <c r="G102" s="2"/>
      <c r="H102" s="2"/>
      <c r="I102" s="3"/>
      <c r="J102" s="3"/>
      <c r="K102" s="2"/>
      <c r="L102" s="6"/>
      <c r="M102" s="3"/>
      <c r="N102" s="3"/>
    </row>
    <row r="103" spans="1:15" ht="45.6" customHeight="1" x14ac:dyDescent="0.25">
      <c r="A103" s="2"/>
      <c r="B103" s="2"/>
      <c r="C103" s="4"/>
      <c r="D103" s="4"/>
      <c r="E103" s="2"/>
      <c r="F103" s="5"/>
      <c r="G103" s="2"/>
      <c r="H103" s="2"/>
      <c r="I103" s="3"/>
      <c r="J103" s="3"/>
      <c r="K103" s="2"/>
      <c r="L103" s="6"/>
      <c r="M103" s="3"/>
      <c r="N103" s="3"/>
    </row>
    <row r="104" spans="1:15" ht="32.450000000000003" customHeight="1" x14ac:dyDescent="0.25">
      <c r="A104" s="2"/>
      <c r="B104" s="21"/>
      <c r="C104" s="4"/>
      <c r="D104" s="4"/>
      <c r="E104" s="2"/>
      <c r="F104" s="5"/>
      <c r="G104" s="2"/>
      <c r="H104" s="2"/>
      <c r="I104" s="3"/>
      <c r="J104" s="3"/>
      <c r="K104" s="2"/>
      <c r="L104" s="6"/>
      <c r="M104" s="3"/>
      <c r="N104" s="3"/>
    </row>
    <row r="105" spans="1:15" ht="31.9" customHeight="1" x14ac:dyDescent="0.25">
      <c r="A105" s="2"/>
      <c r="B105" s="2"/>
      <c r="C105" s="4"/>
      <c r="D105" s="4"/>
      <c r="E105" s="2"/>
      <c r="F105" s="5"/>
      <c r="G105" s="2"/>
      <c r="H105" s="2"/>
      <c r="I105" s="3"/>
      <c r="J105" s="3"/>
      <c r="K105" s="2"/>
      <c r="L105" s="6"/>
      <c r="M105" s="3"/>
      <c r="N105" s="16"/>
    </row>
    <row r="106" spans="1:15" ht="32.450000000000003" customHeight="1" x14ac:dyDescent="0.25">
      <c r="A106" s="2"/>
      <c r="B106" s="2"/>
      <c r="C106" s="4"/>
      <c r="D106" s="4"/>
      <c r="E106" s="2"/>
      <c r="F106" s="5"/>
      <c r="G106" s="2"/>
      <c r="H106" s="2"/>
      <c r="I106" s="3"/>
      <c r="J106" s="3"/>
      <c r="K106" s="2"/>
      <c r="L106" s="6"/>
      <c r="M106" s="3"/>
      <c r="N106" s="3"/>
    </row>
    <row r="107" spans="1:15" ht="58.9" customHeight="1" x14ac:dyDescent="0.25">
      <c r="A107" s="2"/>
      <c r="B107" s="21"/>
      <c r="C107" s="4"/>
      <c r="D107" s="4"/>
      <c r="E107" s="2"/>
      <c r="F107" s="5"/>
      <c r="G107" s="2"/>
      <c r="H107" s="2"/>
      <c r="I107" s="3"/>
      <c r="J107" s="3"/>
      <c r="K107" s="21"/>
      <c r="L107" s="6"/>
      <c r="M107" s="3"/>
      <c r="N107" s="3"/>
    </row>
    <row r="108" spans="1:15" ht="126.6" customHeight="1" x14ac:dyDescent="0.25">
      <c r="A108" s="2"/>
      <c r="B108" s="2"/>
      <c r="C108" s="4"/>
      <c r="D108" s="4"/>
      <c r="E108" s="2"/>
      <c r="F108" s="5"/>
      <c r="G108" s="2"/>
      <c r="H108" s="2"/>
      <c r="I108" s="3"/>
      <c r="J108" s="3"/>
      <c r="K108" s="2"/>
      <c r="L108" s="6"/>
      <c r="M108" s="3"/>
      <c r="N108" s="16"/>
    </row>
    <row r="109" spans="1:15" ht="73.150000000000006" customHeight="1" x14ac:dyDescent="0.25">
      <c r="A109" s="2"/>
      <c r="B109" s="2"/>
      <c r="C109" s="4"/>
      <c r="D109" s="4"/>
      <c r="E109" s="2"/>
      <c r="F109" s="5"/>
      <c r="G109" s="2"/>
      <c r="H109" s="2"/>
      <c r="I109" s="3"/>
      <c r="J109" s="3"/>
      <c r="K109" s="2"/>
      <c r="L109" s="6"/>
      <c r="M109" s="3"/>
      <c r="N109" s="16"/>
    </row>
    <row r="110" spans="1:15" ht="62.45" customHeight="1" x14ac:dyDescent="0.25">
      <c r="A110" s="2"/>
      <c r="B110" s="16"/>
      <c r="C110" s="4"/>
      <c r="D110" s="4"/>
      <c r="E110" s="2"/>
      <c r="F110" s="5"/>
      <c r="G110" s="2"/>
      <c r="H110" s="2"/>
      <c r="I110" s="3"/>
      <c r="J110" s="3"/>
      <c r="K110" s="21"/>
      <c r="L110" s="6"/>
      <c r="M110" s="3"/>
      <c r="N110" s="3"/>
    </row>
    <row r="111" spans="1:15" x14ac:dyDescent="0.25">
      <c r="A111" s="2"/>
      <c r="B111" s="2"/>
      <c r="C111" s="4"/>
      <c r="D111" s="4"/>
      <c r="E111" s="2"/>
      <c r="F111" s="5"/>
      <c r="G111" s="2"/>
      <c r="H111" s="2"/>
      <c r="I111" s="3"/>
      <c r="J111" s="3"/>
      <c r="K111" s="2"/>
      <c r="L111" s="6"/>
      <c r="M111" s="3"/>
      <c r="N111" s="3"/>
    </row>
    <row r="112" spans="1:15" ht="28.9" customHeight="1" x14ac:dyDescent="0.25">
      <c r="A112" s="2"/>
      <c r="B112" s="3"/>
      <c r="C112" s="4"/>
      <c r="D112" s="4"/>
      <c r="E112" s="2"/>
      <c r="F112" s="5"/>
      <c r="G112" s="2"/>
      <c r="H112" s="2"/>
      <c r="I112" s="3"/>
      <c r="J112" s="3"/>
      <c r="K112" s="2"/>
      <c r="L112" s="6"/>
      <c r="M112" s="3"/>
      <c r="N112" s="3"/>
    </row>
    <row r="113" spans="1:14" ht="43.15" customHeight="1" x14ac:dyDescent="0.25">
      <c r="A113" s="2"/>
      <c r="B113" s="2"/>
      <c r="C113" s="4"/>
      <c r="D113" s="4"/>
      <c r="E113" s="2"/>
      <c r="F113" s="5"/>
      <c r="G113" s="2"/>
      <c r="H113" s="2"/>
      <c r="I113" s="3"/>
      <c r="J113" s="3"/>
      <c r="K113" s="2"/>
      <c r="L113" s="6"/>
      <c r="M113" s="3"/>
      <c r="N113" s="3"/>
    </row>
    <row r="114" spans="1:14" ht="61.9" customHeight="1" x14ac:dyDescent="0.25">
      <c r="A114" s="2"/>
      <c r="B114" s="2"/>
      <c r="C114" s="4"/>
      <c r="D114" s="4"/>
      <c r="E114" s="2"/>
      <c r="F114" s="5"/>
      <c r="G114" s="2"/>
      <c r="H114" s="2"/>
      <c r="I114" s="3"/>
      <c r="J114" s="3"/>
      <c r="K114" s="2"/>
      <c r="L114" s="6"/>
      <c r="M114" s="3"/>
      <c r="N114" s="16"/>
    </row>
    <row r="115" spans="1:14" ht="214.9" customHeight="1" x14ac:dyDescent="0.25">
      <c r="A115" s="2"/>
      <c r="B115" s="2"/>
      <c r="C115" s="4"/>
      <c r="D115" s="4"/>
      <c r="E115" s="2"/>
      <c r="F115" s="5"/>
      <c r="G115" s="2"/>
      <c r="H115" s="2"/>
      <c r="I115" s="3"/>
      <c r="J115" s="3"/>
      <c r="K115" s="2"/>
      <c r="L115" s="6"/>
      <c r="M115" s="3"/>
      <c r="N115"/>
    </row>
    <row r="116" spans="1:14" ht="145.15" customHeight="1" x14ac:dyDescent="0.25">
      <c r="A116" s="2"/>
      <c r="B116" s="2"/>
      <c r="C116" s="4"/>
      <c r="D116" s="4"/>
      <c r="E116" s="2"/>
      <c r="F116" s="5"/>
      <c r="G116" s="2"/>
      <c r="H116" s="2"/>
      <c r="I116" s="3"/>
      <c r="J116" s="3"/>
      <c r="K116" s="2"/>
      <c r="L116" s="6"/>
      <c r="M116" s="3"/>
      <c r="N116"/>
    </row>
    <row r="117" spans="1:14" ht="117.6" customHeight="1" x14ac:dyDescent="0.25"/>
    <row r="118" spans="1:14" ht="62.45" customHeight="1" x14ac:dyDescent="0.25"/>
  </sheetData>
  <phoneticPr fontId="5" type="noConversion"/>
  <conditionalFormatting sqref="F2:F116">
    <cfRule type="cellIs" dxfId="18" priority="1" operator="equal">
      <formula>"Ja"</formula>
    </cfRule>
    <cfRule type="cellIs" dxfId="17" priority="2" operator="equal">
      <formula>"Nee"</formula>
    </cfRule>
  </conditionalFormatting>
  <hyperlinks>
    <hyperlink ref="O78" r:id="rId1" xr:uid="{DD772A0E-89B4-42AA-B85F-C44426728294}"/>
  </hyperlinks>
  <pageMargins left="0.7" right="0.7" top="0.75" bottom="0.75" header="0.3" footer="0.3"/>
  <pageSetup paperSize="9" orientation="portrait" horizont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raoul jorissen</dc:creator>
  <cp:keywords/>
  <dc:description/>
  <cp:lastModifiedBy>IMI</cp:lastModifiedBy>
  <cp:revision/>
  <dcterms:created xsi:type="dcterms:W3CDTF">2021-12-15T14:48:56Z</dcterms:created>
  <dcterms:modified xsi:type="dcterms:W3CDTF">2021-12-19T11:56:56Z</dcterms:modified>
  <cp:category/>
  <cp:contentStatus/>
</cp:coreProperties>
</file>