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AB900808-539E-4914-A674-D89F4E92DFC0}" xr6:coauthVersionLast="47" xr6:coauthVersionMax="47" xr10:uidLastSave="{00000000-0000-0000-0000-000000000000}"/>
  <bookViews>
    <workbookView xWindow="1905" yWindow="1905" windowWidth="18000" windowHeight="936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9" i="1" l="1"/>
  <c r="F19" i="1" s="1"/>
  <c r="E114" i="1"/>
  <c r="F114" i="1" s="1"/>
  <c r="E39" i="1"/>
  <c r="F39" i="1" s="1"/>
  <c r="E70" i="1"/>
  <c r="L70" i="1" s="1"/>
  <c r="E101" i="1"/>
  <c r="F101" i="1" s="1"/>
  <c r="E73" i="1"/>
  <c r="F73" i="1" s="1"/>
  <c r="E84" i="1"/>
  <c r="F84" i="1" s="1"/>
  <c r="E83" i="1"/>
  <c r="F83" i="1" s="1"/>
  <c r="E96" i="1"/>
  <c r="F96" i="1" s="1"/>
  <c r="E14" i="1"/>
  <c r="L14" i="1" s="1"/>
  <c r="E10" i="1"/>
  <c r="L10" i="1" s="1"/>
  <c r="E66" i="1"/>
  <c r="F66" i="1" s="1"/>
  <c r="E33" i="1"/>
  <c r="L33" i="1" s="1"/>
  <c r="E106" i="1"/>
  <c r="F106" i="1" s="1"/>
  <c r="E77" i="1"/>
  <c r="F77" i="1" s="1"/>
  <c r="E16" i="1"/>
  <c r="F16" i="1" s="1"/>
  <c r="E20" i="1"/>
  <c r="F20" i="1" s="1"/>
  <c r="E48" i="1"/>
  <c r="F48" i="1" s="1"/>
  <c r="E34" i="1"/>
  <c r="L34" i="1" s="1"/>
  <c r="E2" i="1"/>
  <c r="F2" i="1" s="1"/>
  <c r="E41" i="1"/>
  <c r="F41" i="1" s="1"/>
  <c r="E107" i="1"/>
  <c r="F107" i="1" s="1"/>
  <c r="E32" i="1"/>
  <c r="L32" i="1" s="1"/>
  <c r="E110" i="1"/>
  <c r="F110" i="1" s="1"/>
  <c r="E93" i="1"/>
  <c r="F93" i="1" s="1"/>
  <c r="E63" i="1"/>
  <c r="F63" i="1" s="1"/>
  <c r="E24" i="1"/>
  <c r="F24" i="1" s="1"/>
  <c r="E94" i="1"/>
  <c r="F94" i="1" s="1"/>
  <c r="E53" i="1"/>
  <c r="L53" i="1" s="1"/>
  <c r="E79" i="1"/>
  <c r="F79" i="1" s="1"/>
  <c r="E88" i="1"/>
  <c r="F88" i="1" s="1"/>
  <c r="E89" i="1"/>
  <c r="F89" i="1" s="1"/>
  <c r="E115" i="1"/>
  <c r="L115" i="1" s="1"/>
  <c r="E29" i="1"/>
  <c r="F29" i="1" s="1"/>
  <c r="E35" i="1"/>
  <c r="F35" i="1" s="1"/>
  <c r="E85" i="1"/>
  <c r="F85" i="1" s="1"/>
  <c r="E7" i="1"/>
  <c r="F7" i="1" s="1"/>
  <c r="E65" i="1"/>
  <c r="F65" i="1" s="1"/>
  <c r="E31" i="1"/>
  <c r="L31" i="1" s="1"/>
  <c r="E95" i="1"/>
  <c r="F95" i="1" s="1"/>
  <c r="E59" i="1"/>
  <c r="F59" i="1" s="1"/>
  <c r="E51" i="1"/>
  <c r="F51" i="1" s="1"/>
  <c r="E36" i="1"/>
  <c r="L36" i="1" s="1"/>
  <c r="E71" i="1"/>
  <c r="F71" i="1" s="1"/>
  <c r="E45" i="1"/>
  <c r="F45" i="1" s="1"/>
  <c r="E18" i="1"/>
  <c r="F18" i="1" s="1"/>
  <c r="E9" i="1"/>
  <c r="L9" i="1" s="1"/>
  <c r="E78" i="1"/>
  <c r="F78" i="1" s="1"/>
  <c r="E12" i="1"/>
  <c r="L12" i="1" s="1"/>
  <c r="E40" i="1"/>
  <c r="F40" i="1" s="1"/>
  <c r="E11" i="1"/>
  <c r="L11" i="1" s="1"/>
  <c r="E8" i="1"/>
  <c r="F8" i="1" s="1"/>
  <c r="E112" i="1"/>
  <c r="F112" i="1" s="1"/>
  <c r="E37" i="1"/>
  <c r="L37" i="1" s="1"/>
  <c r="E104" i="1"/>
  <c r="F104" i="1" s="1"/>
  <c r="E75" i="1"/>
  <c r="F75" i="1" s="1"/>
  <c r="E81" i="1"/>
  <c r="F81" i="1" s="1"/>
  <c r="E62" i="1"/>
  <c r="F62" i="1" s="1"/>
  <c r="E67" i="1"/>
  <c r="L67" i="1" s="1"/>
  <c r="E113" i="1"/>
  <c r="F113" i="1" s="1"/>
  <c r="E23" i="1"/>
  <c r="F23" i="1" s="1"/>
  <c r="E76" i="1"/>
  <c r="F76" i="1" s="1"/>
  <c r="E116" i="1"/>
  <c r="L116" i="1" s="1"/>
  <c r="E43" i="1"/>
  <c r="L43" i="1" s="1"/>
  <c r="E97" i="1"/>
  <c r="F97" i="1" s="1"/>
  <c r="E69" i="1"/>
  <c r="F69" i="1" s="1"/>
  <c r="E13" i="1"/>
  <c r="L13" i="1" s="1"/>
  <c r="E44" i="1"/>
  <c r="L44" i="1" s="1"/>
  <c r="E61" i="1"/>
  <c r="L61" i="1" s="1"/>
  <c r="E38" i="1"/>
  <c r="F38" i="1" s="1"/>
  <c r="E72" i="1"/>
  <c r="L72" i="1" s="1"/>
  <c r="E5" i="1"/>
  <c r="L5" i="1" s="1"/>
  <c r="E87" i="1"/>
  <c r="F87" i="1" s="1"/>
  <c r="E100" i="1"/>
  <c r="F100" i="1" s="1"/>
  <c r="E47" i="1"/>
  <c r="F47" i="1" s="1"/>
  <c r="E64" i="1"/>
  <c r="L64" i="1" s="1"/>
  <c r="E30" i="1"/>
  <c r="L30" i="1" s="1"/>
  <c r="E26" i="1"/>
  <c r="L26" i="1" s="1"/>
  <c r="E55" i="1"/>
  <c r="F55" i="1" s="1"/>
  <c r="E21" i="1"/>
  <c r="F21" i="1" s="1"/>
  <c r="E103" i="1"/>
  <c r="L103" i="1" s="1"/>
  <c r="E56" i="1"/>
  <c r="L56" i="1" s="1"/>
  <c r="E102" i="1"/>
  <c r="L102" i="1" s="1"/>
  <c r="E3" i="1"/>
  <c r="L3" i="1" s="1"/>
  <c r="E4" i="1"/>
  <c r="L4" i="1" s="1"/>
  <c r="E25" i="1"/>
  <c r="F25" i="1" s="1"/>
  <c r="E68" i="1"/>
  <c r="F68" i="1" s="1"/>
  <c r="E57" i="1"/>
  <c r="F57" i="1" s="1"/>
  <c r="E6" i="1"/>
  <c r="F6" i="1" s="1"/>
  <c r="E91" i="1"/>
  <c r="L91" i="1" s="1"/>
  <c r="E90" i="1"/>
  <c r="L90" i="1" s="1"/>
  <c r="E74" i="1"/>
  <c r="L74" i="1" s="1"/>
  <c r="E109" i="1"/>
  <c r="F109" i="1" s="1"/>
  <c r="E54" i="1"/>
  <c r="F54" i="1" s="1"/>
  <c r="E98" i="1"/>
  <c r="F98" i="1" s="1"/>
  <c r="E22" i="1"/>
  <c r="F22" i="1" s="1"/>
  <c r="E60" i="1"/>
  <c r="L60" i="1" s="1"/>
  <c r="E105" i="1"/>
  <c r="L105" i="1" s="1"/>
  <c r="E92" i="1"/>
  <c r="L92" i="1" s="1"/>
  <c r="E49" i="1"/>
  <c r="L49" i="1" s="1"/>
  <c r="E80" i="1"/>
  <c r="F80" i="1" s="1"/>
  <c r="E58" i="1"/>
  <c r="F58" i="1" s="1"/>
  <c r="E111" i="1"/>
  <c r="F111" i="1" s="1"/>
  <c r="E82" i="1"/>
  <c r="F82" i="1" s="1"/>
  <c r="E15" i="1"/>
  <c r="L15" i="1" s="1"/>
  <c r="E52" i="1"/>
  <c r="L52" i="1" s="1"/>
  <c r="E27" i="1"/>
  <c r="L27" i="1" s="1"/>
  <c r="E42" i="1"/>
  <c r="L42" i="1" s="1"/>
  <c r="E46" i="1"/>
  <c r="F46" i="1" s="1"/>
  <c r="E17" i="1"/>
  <c r="F17" i="1" s="1"/>
  <c r="E86" i="1"/>
  <c r="F86" i="1" s="1"/>
  <c r="E28" i="1"/>
  <c r="F28" i="1" s="1"/>
  <c r="E108" i="1"/>
  <c r="L108" i="1" s="1"/>
  <c r="E50" i="1"/>
  <c r="L50" i="1" s="1"/>
  <c r="E99" i="1"/>
  <c r="L99" i="1" s="1"/>
  <c r="F12" i="1" l="1"/>
  <c r="F61" i="1"/>
  <c r="L19" i="1"/>
  <c r="L73" i="1"/>
  <c r="L101" i="1"/>
  <c r="F70" i="1"/>
  <c r="L114" i="1"/>
  <c r="L84" i="1"/>
  <c r="L39" i="1"/>
  <c r="L106" i="1"/>
  <c r="F33" i="1"/>
  <c r="F10" i="1"/>
  <c r="F14" i="1"/>
  <c r="L77" i="1"/>
  <c r="L83" i="1"/>
  <c r="L16" i="1"/>
  <c r="L66" i="1"/>
  <c r="L96" i="1"/>
  <c r="L110" i="1"/>
  <c r="F32" i="1"/>
  <c r="L2" i="1"/>
  <c r="F34" i="1"/>
  <c r="L93" i="1"/>
  <c r="L41" i="1"/>
  <c r="L20" i="1"/>
  <c r="L63" i="1"/>
  <c r="L107" i="1"/>
  <c r="L48" i="1"/>
  <c r="L35" i="1"/>
  <c r="L29" i="1"/>
  <c r="F115" i="1"/>
  <c r="L88" i="1"/>
  <c r="L79" i="1"/>
  <c r="F53" i="1"/>
  <c r="L24" i="1"/>
  <c r="L85" i="1"/>
  <c r="L89" i="1"/>
  <c r="L94" i="1"/>
  <c r="L71" i="1"/>
  <c r="F36" i="1"/>
  <c r="L95" i="1"/>
  <c r="F31" i="1"/>
  <c r="L104" i="1"/>
  <c r="L59" i="1"/>
  <c r="L7" i="1"/>
  <c r="L45" i="1"/>
  <c r="L18" i="1"/>
  <c r="L51" i="1"/>
  <c r="L65" i="1"/>
  <c r="F37" i="1"/>
  <c r="L112" i="1"/>
  <c r="L8" i="1"/>
  <c r="F11" i="1"/>
  <c r="L78" i="1"/>
  <c r="F9" i="1"/>
  <c r="F44" i="1"/>
  <c r="L40" i="1"/>
  <c r="L97" i="1"/>
  <c r="F43" i="1"/>
  <c r="F13" i="1"/>
  <c r="F116" i="1"/>
  <c r="L75" i="1"/>
  <c r="L23" i="1"/>
  <c r="L113" i="1"/>
  <c r="F67" i="1"/>
  <c r="L81" i="1"/>
  <c r="L69" i="1"/>
  <c r="L76" i="1"/>
  <c r="L62" i="1"/>
  <c r="L38" i="1"/>
  <c r="L87" i="1"/>
  <c r="F26" i="1"/>
  <c r="F64" i="1"/>
  <c r="L47" i="1"/>
  <c r="F5" i="1"/>
  <c r="L21" i="1"/>
  <c r="F72" i="1"/>
  <c r="L55" i="1"/>
  <c r="F30" i="1"/>
  <c r="L100" i="1"/>
  <c r="F50" i="1"/>
  <c r="F108" i="1"/>
  <c r="F42" i="1"/>
  <c r="F49" i="1"/>
  <c r="F103" i="1"/>
  <c r="F4" i="1"/>
  <c r="L28" i="1"/>
  <c r="L82" i="1"/>
  <c r="L22" i="1"/>
  <c r="L6" i="1"/>
  <c r="F27" i="1"/>
  <c r="F92" i="1"/>
  <c r="F74" i="1"/>
  <c r="F3" i="1"/>
  <c r="L86" i="1"/>
  <c r="L111" i="1"/>
  <c r="L98" i="1"/>
  <c r="L57" i="1"/>
  <c r="F52" i="1"/>
  <c r="F105" i="1"/>
  <c r="F90" i="1"/>
  <c r="F102" i="1"/>
  <c r="L17" i="1"/>
  <c r="L58" i="1"/>
  <c r="L54" i="1"/>
  <c r="L68" i="1"/>
  <c r="F99" i="1"/>
  <c r="F15" i="1"/>
  <c r="F60" i="1"/>
  <c r="F91" i="1"/>
  <c r="F56" i="1"/>
  <c r="L46" i="1"/>
  <c r="L80" i="1"/>
  <c r="L109" i="1"/>
  <c r="L25" i="1"/>
</calcChain>
</file>

<file path=xl/sharedStrings.xml><?xml version="1.0" encoding="utf-8"?>
<sst xmlns="http://schemas.openxmlformats.org/spreadsheetml/2006/main" count="592" uniqueCount="567">
  <si>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</si>
  <si>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</si>
  <si>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</si>
  <si>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</si>
  <si>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</si>
  <si>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</si>
  <si>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</si>
  <si>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</si>
  <si>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</si>
  <si>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</si>
  <si>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</si>
  <si>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</si>
  <si>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</si>
  <si>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</si>
  <si>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</si>
  <si>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Ecofin notulenverklaring</t>
  </si>
  <si>
    <t>Verzoek om informatie over Ecofin notulenverklaring</t>
  </si>
  <si>
    <t xml:space="preserve">Verzoek is afgewezen bij gebrek aan documenten met de
gevraagde informatie </t>
  </si>
  <si>
    <t>https://www.rijksoverheid.nl/documenten/wob-verzoeken/2021/10/11/besluit-op-wob-verzoek-over-ecofin</t>
  </si>
  <si>
    <t>Correspondentie over Nedmag</t>
  </si>
  <si>
    <t>Verzoek om de communicatie tussen het ministerie van Financiën en het ministerie van Economische Zaken en Klimaat over Nedmag in de periode van 1 april 2018 tot 1 augustus 2021</t>
  </si>
  <si>
    <t>Verzoek is afgewezen bij gebrek aan documenten met de
gevraagde informatie 
Beslistermijn verdaagd tot 13-10-2021</t>
  </si>
  <si>
    <t>https://www.rijksoverheid.nl/documenten/wob-verzoeken/2021/10/11/besluit-wob-verzoek-correspondentie-over-nedmag</t>
  </si>
  <si>
    <t>Afhandeling verzoeken om schadevergoeding door Belastingdienst</t>
  </si>
  <si>
    <t>1 handleiding behandeling schadevergoedingen</t>
  </si>
  <si>
    <t>Verzoek om informatie over het in behandeling nemen van schadeverzoeken door de Belastingdienst op grond van het Burgerlijk Wetboek</t>
  </si>
  <si>
    <t>https://www.rijksoverheid.nl/documenten/wob-verzoeken/2021/09/15/besluit-wob-verzoek-afhandeling-verzoeken-om-schadevergoeding-door-belastingdienst</t>
  </si>
  <si>
    <t>Fiscale toetsing verbouwing gebouw</t>
  </si>
  <si>
    <t>3 verslagen overleg
1 handreiking</t>
  </si>
  <si>
    <t>2 verslagen overleg</t>
  </si>
  <si>
    <t>Niet verstrekt op grond van WOB:
1 casusomschrijving</t>
  </si>
  <si>
    <t>Verzoek om informatie over de fiscale toetsing en beoordeling wanneer er voor de omzetbelasting sprake is van het voortbrengen van een vervaardigd goed als gevolg van de (ingrijpende) verbouwing van een gebouw</t>
  </si>
  <si>
    <t>https://www.rijksoverheid.nl/documenten/wob-verzoeken/2021/08/19/besluit-wob-verzoek-fiscale-toetsing-verbouwing-gebouw</t>
  </si>
  <si>
    <t>Standaardteksten box 3</t>
  </si>
  <si>
    <t>1 stroomschema box 3</t>
  </si>
  <si>
    <t>4 standaardteksten bezwaren box 3</t>
  </si>
  <si>
    <t>Verzoek om informatie over standaardteksten voor de behandeling van box 3</t>
  </si>
  <si>
    <t>https://www.rijksoverheid.nl/documenten/wob-verzoeken/2021/09/15/besluit-op-wob-verzoek-over-standaardteksten-box-3</t>
  </si>
  <si>
    <t>Beleid bij opleggen voorlopige aanslagen vennootschapsbelasting</t>
  </si>
  <si>
    <t>10 hoofdstukken uit handboek
1 curatoreninstructie
1 functioneel ontwerp van regeling</t>
  </si>
  <si>
    <t>Niet verstrekt want buiten reikwijdte:
1 handreiking</t>
  </si>
  <si>
    <t>Verzoek om documenten over het beleid en de instructies bij het opleggen van voorlopige aanslagen vennootschapsbelasting</t>
  </si>
  <si>
    <t>Betreft een beslissing op een bezwaar van 11-6-2021
Inventarislijst ontbreekt</t>
  </si>
  <si>
    <t>https://www.rijksoverheid.nl/documenten/wob-verzoeken/2021/10/14/beslissing-op-bezwaar-tegen-wob-besluit-over-beleid-bij-opleggen-voorlopige-aanslagen-vennootschapsbelasting</t>
  </si>
  <si>
    <t>Financiële steun kabinet aan KLM</t>
  </si>
  <si>
    <t>1 samenvatting
2 tijdlijnen
2 bijlagen bij memo
1 agenda
1 tabel</t>
  </si>
  <si>
    <t>1 brief
42 mail(wisselingen)
5 overzichten
3 memo's
10 notities
6 agenda's
1 mediabeeld
1 voorbereiding
1 werkstroom
1 verslag
1 presentatie</t>
  </si>
  <si>
    <t>Niet verstrekt want reeds openbaar:
2 brieven
1 persbericht
1 bijlage bij memo
Niet verstrekt op grond van WOB:
1 memo
6 lijsten
12 concept rapporten
5 Q&amp;A's
2 beslisbomen
6 mail(wisselingen)
1 plan
1 woordvoeringslijn
3 overzichten
2 agenda's
2 bijlagen bij memo
1 voorbereiding
1 samenvatting
1 belastingverdrag
2 inputs voor interne discussie
2 notities
1 Kamervragen
1 Plan van Aanpak</t>
  </si>
  <si>
    <t>Verzoek om informatie over de totstandkoming van de voorwaarden die aan de financiële steun aan KLM zijn verbonden</t>
  </si>
  <si>
    <t>Besluit is (vrijwel) identiek aan een eerder besluit over hetzelfde onderwerp van 20-9-2021
Betreft resterende documenten na een eerste deelbesluit</t>
  </si>
  <si>
    <t>https://www.rijksoverheid.nl/documenten/wob-verzoeken/2021/10/13/besluit-wob-verzoek-financiele-steun-kabinet-aan-klm</t>
  </si>
  <si>
    <t>Frankeerwaarde Guldenpostzegels A</t>
  </si>
  <si>
    <t>Verzoek om informatie over frankeergeldigheid van Guldenpostzegels</t>
  </si>
  <si>
    <t>Verzoek is afgewezen bij gebrek aan documenten met de gevraagde informatie
De wettelijke termijn is alsnog overschreden</t>
  </si>
  <si>
    <t>https://www.rijksoverheid.nl/documenten/wob-verzoeken/2021/09/29/besluit-wob-verzoek-over-frankeerwaarde-guldenpostzegels-a</t>
  </si>
  <si>
    <t>Kwalificatie van verhuur onzelfstandige werkruimte</t>
  </si>
  <si>
    <t>1 kennisgroepsstandpunt
3 vaktechnische overleggen
1 verslag ketenoverleg</t>
  </si>
  <si>
    <t>Verzoek om informatie over de kwalificatie van de verhuur van een onzelfstandige werkruimte</t>
  </si>
  <si>
    <t>Beslistermijn in overleg met aanvrager verdaagd tot 13-10-2021</t>
  </si>
  <si>
    <t>https://www.rijksoverheid.nl/documenten/wob-verzoeken/2021/10/13/besluit-op-wob-verzoek-over-kwalificatie-van-verhuur-onzelfstandige-werkruimte</t>
  </si>
  <si>
    <t>Vrijstelling voor medische diensten</t>
  </si>
  <si>
    <t>1 nota</t>
  </si>
  <si>
    <t>Niet verstrekt want reeds openbaar:
2 wetsvoorstellen</t>
  </si>
  <si>
    <t>Verzoek om informatie over de btw-vrijstelling voor medische diensten</t>
  </si>
  <si>
    <t>https://www.rijksoverheid.nl/documenten/wob-verzoeken/2021/10/08/besluit-op-wob-verzoek-over-vrijstelling-voor-medische-diensten</t>
  </si>
  <si>
    <t>Communicatie met de Huurcommissie</t>
  </si>
  <si>
    <t>12 mail(wisselingen)
1 klachtformulier
1 brief</t>
  </si>
  <si>
    <t>Niet verstrekt, maar 'verzoeker beschikt over document':
2 brieven
1 mail(wisseling)
1 bijlage bij mail</t>
  </si>
  <si>
    <t>Verzoek om informatie over communicatie tussen personen en de Huurcommissie</t>
  </si>
  <si>
    <t>In gebreke gesteld op 12-8-2021</t>
  </si>
  <si>
    <t>https://www.rijksoverheid.nl/documenten/wob-verzoeken/2021/09/30/besluit-op-wob-verzoek-over-personen-en-de-huurcommissie</t>
  </si>
  <si>
    <t>Conceptovergangsregeling afschaffing afvalstoffenbelasting</t>
  </si>
  <si>
    <t>5 mail(wisselingen)
3 bijlage bij beslisnotitie
1 memo</t>
  </si>
  <si>
    <t>Verzoek om informatie over de concept-overgangsregeling afschaffing afvalstoffenbelasting</t>
  </si>
  <si>
    <t>Wettelijke termijn is ook na verdaging overschreden</t>
  </si>
  <si>
    <t>https://www.rijksoverheid.nl/documenten/wob-verzoeken/2021/09/01/besluit-op-wob-verzoek-over-conceptovergangsregeling-afschaffing-afvalstoffenbelasting</t>
  </si>
  <si>
    <t>Te demonteren/vernietigen voertuigen</t>
  </si>
  <si>
    <t>2 (koop)overeenkomsten
1 inschrijfbiljet</t>
  </si>
  <si>
    <t>Verzoek om documenten over de afspraken van Domeinen Roerende Zaken over te demonteren en te vernietigen voertuigen</t>
  </si>
  <si>
    <t>Inventarislijst ontbreekt</t>
  </si>
  <si>
    <t>https://www.rijksoverheid.nl/documenten/wob-verzoeken/2021/07/15/besluit-wob-verzoek-te-demonteren-vernietigen-voertuigen</t>
  </si>
  <si>
    <t>ABDUP-overleg</t>
  </si>
  <si>
    <t>1 lijst met data</t>
  </si>
  <si>
    <t>8 mail(wisselingen)
1 memo
1 agenda
2 verslagen</t>
  </si>
  <si>
    <t>Verzoek om informatie over het ABDUP-overleg</t>
  </si>
  <si>
    <t>Betreft een beslissing op bezwaar</t>
  </si>
  <si>
    <t>https://www.rijksoverheid.nl/documenten/wob-verzoeken/2021/08/30/beslissing-op-bezwaar-wob-verzoek-abdup-overleg</t>
  </si>
  <si>
    <t>Belastingverdrag Nederland-Duitsland</t>
  </si>
  <si>
    <t>1 berekening</t>
  </si>
  <si>
    <t>Verzoek om documenten waarop de bijlage van Kamerstuk 33615, nr. 5 (Bijlage
266255), over het Belastingverdrag Nederland-Duitsland ondertekend in 2012, is gebaseerd</t>
  </si>
  <si>
    <t>76 dagen gedaan over één document</t>
  </si>
  <si>
    <t>https://www.rijksoverheid.nl/documenten/wob-verzoeken/2021/08/10/besluit-op-wob-verzoek-inzake-belastingverdrag-nederland-duitsland</t>
  </si>
  <si>
    <t>Dwangsommen Wob Financiën</t>
  </si>
  <si>
    <t>2 tabellen</t>
  </si>
  <si>
    <t>Verzoek om informatie over de door de minister van Financiën verbeurde en betaalde dwangsommen in het kader van de Wet openbaarheid van bestuur (Wob)</t>
  </si>
  <si>
    <t>Geen documenten openbaar gemaakt, wel is een deel van de gevraagde informatie verstrekt in de vorm van een aantal tabellen</t>
  </si>
  <si>
    <t>https://www.rijksoverheid.nl/documenten/wob-verzoeken/2021/08/20/besluit-wob-verzoek-dwangsommen-wob-financien</t>
  </si>
  <si>
    <t>Koerslijstoverleggen 2020</t>
  </si>
  <si>
    <t>1 verslag</t>
  </si>
  <si>
    <t>Verzoek om documenten over overleggen over de koerslijsten van gebruikte auto's</t>
  </si>
  <si>
    <t>Betreft uitspraak op bezwaar van 6-4-2021</t>
  </si>
  <si>
    <t>https://www.rijksoverheid.nl/documenten/wob-verzoeken/2021/07/14/beslissing-op-bezwaar-wob-verzoek-koerslijstoverleggen-2020</t>
  </si>
  <si>
    <t>Wapenhandel</t>
  </si>
  <si>
    <t>1 contract</t>
  </si>
  <si>
    <t>Verzoek om informatie over voorwaarden die zijn gesteld bij de aankoop van filmwapens (contractnummer nr. 94/11-50ha)</t>
  </si>
  <si>
    <t>https://www.rijksoverheid.nl/documenten/wob-verzoeken/2021/07/01/besluit-op-wob-verzoek-over-wapenhandel</t>
  </si>
  <si>
    <t>Wob-verzoek aan COVRA</t>
  </si>
  <si>
    <t>1 uitspraak RvS</t>
  </si>
  <si>
    <t xml:space="preserve">20 mail(wisselingen)
2 verslagen
3 notities
</t>
  </si>
  <si>
    <t>Niet verstrekt want reeds openbaar:
1 advies
Niet verstrekt op grond van WOB:
1 eindberging/conclusie
1 verkenning
Niet verstrekt, maar 'verzoeker beschikt over document':
1 brief
1 verweerschrift
1 uitspraak</t>
  </si>
  <si>
    <t>Verzoek om informatie over het Wob-verzoek van Stichting LAKA aan COVRA van 18 april 2019 en Onderzoeksprogramma Radioactief Afval (OPERA)</t>
  </si>
  <si>
    <t>Beslistermijn met vier weken verdaagd tot 9-6-2021
Niet alle (deels) openbaargemaakte documenten zijn opgenomen in de bijlagen</t>
  </si>
  <si>
    <t>https://www.rijksoverheid.nl/documenten/wob-verzoeken/2021/10/04/besluit-financien-op-wob-verzoek-over-wob-verzoek-aan-covra</t>
  </si>
  <si>
    <t>De heer Omtzigt</t>
  </si>
  <si>
    <t>Verzoek om informatie over de heer Pieter Omtzigt (hierna: Dhr. Omtzigt) in relatie tot een functie elders, al dan niet de Europese Rekenkamer</t>
  </si>
  <si>
    <t xml:space="preserve">Verzoek is afgewezen bij afwezigheid van de
gevraagde informatie </t>
  </si>
  <si>
    <t>https://www.rijksoverheid.nl/documenten/wob-verzoeken/2021/07/14/besluit-op-wob-verzoek-over-de-heer-omtzigt</t>
  </si>
  <si>
    <t>Toezicht en handhaving meldingsplicht grensoverschrijdende constructies</t>
  </si>
  <si>
    <t>1 jaarplan</t>
  </si>
  <si>
    <t>1 toezichtsplan
1 verslag
1 rapportage
2 memo's
1 onderzoek
1 reactie
1 interne website FAQ/ websitebericht
3 interne nieuwsbrieven
1 handleiding
1 presentatie
1 implementatieplan</t>
  </si>
  <si>
    <t>Niet verstrekt op grond van WOB:
8 verslagen
2 mail(wisselingen)
1 excel sheet</t>
  </si>
  <si>
    <t>Verzoek om informatie over toezicht op en handhaving van de meldingsplicht voor grensoverschrijdende constructies</t>
  </si>
  <si>
    <t>https://www.rijksoverheid.nl/documenten/wob-verzoeken/2021/09/14/besluit-wob-verzoek-toezicht-en-handhaving-meldingsplicht-grensoverschrijdende-constructies</t>
  </si>
  <si>
    <t>Voucher kredietfaciliteit</t>
  </si>
  <si>
    <t>4 notities
4 mail(wisselingen)</t>
  </si>
  <si>
    <t>Niet verstrekt op grond van WOB:
1 mail(wisseling)</t>
  </si>
  <si>
    <t>Verzoek om documenten over de voucher kredietfaciliteit</t>
  </si>
  <si>
    <t>https://www.rijksoverheid.nl/documenten/wob-verzoeken/2021/08/10/besluit-wob-verzoek-over-de-voucher-kredietfaciliteit</t>
  </si>
  <si>
    <t>Belastingverdrag Oeganda</t>
  </si>
  <si>
    <t>1 memo</t>
  </si>
  <si>
    <t>6 verdragen
4 memo's
2 verslagen
22 notities
1 dossier
4 brieven
1 stand van zaken
1 mail(wisseling)
1 formulier</t>
  </si>
  <si>
    <t>Niet verstrekt want reeds openbaar:
1 toelichtende nota
Niet verstrekt op grond van WOB:
2 verdrag
1 faxbericht</t>
  </si>
  <si>
    <t>Verzoek om documenten over het belastingverdrag tussen Nederland en Oeganda</t>
  </si>
  <si>
    <t>https://www.rijksoverheid.nl/documenten/wob-verzoeken/2021/09/22/besluit-wob-verzoek-belastingverdrag-oeganda</t>
  </si>
  <si>
    <t>Belastingverdrag Kenia</t>
  </si>
  <si>
    <t>1 factsheet</t>
  </si>
  <si>
    <t>11 notities
2 lijsten
2 mail(wisselingen)
1 brief
1 verslag
1 dossierbijdrage</t>
  </si>
  <si>
    <t>Niet verstrekt want reeds openbaar:
1 Kamerbrief
1 beantwoording vragen
1 brief
Niet verstrekt op grond van WOB: 
1 mail(wisseling)</t>
  </si>
  <si>
    <t>Verzoek om documenten over het belastingverdrag tussen Nederland en Kenia</t>
  </si>
  <si>
    <t>https://www.rijksoverheid.nl/documenten/wob-verzoeken/2021/09/22/besluit-wob-verzoek-belastingverdrag-kenia</t>
  </si>
  <si>
    <t>Informatiebeveiliging Broedkamer en implementatie HBB</t>
  </si>
  <si>
    <t>1 lijst met data
1 notitie
1 opdracht onderzoek
1 onderzoeksprotocol</t>
  </si>
  <si>
    <t>9 mail(wisselingen)
1 tekst voor Beeldkrant
2 brieven
2 infobladen
2 plannen van Aanpak
1 opdrachtvoorstel
1 overeenkomst
1 factuur
1 uitzonderingsformulier</t>
  </si>
  <si>
    <t>Niet verstrekt want reeds openbaar:
1 onderzoeksrapport
Niet verstrekt op grond van WOB:
1 concept rapport
1 presentatie
1 opdrachtvoorstel
1 concept onderzoeksrapport</t>
  </si>
  <si>
    <t>Verzoek om informatie over het onderzoek van NautaDutilh naar de informatiebeveiliging Broedkamer en de implementatie HBB</t>
  </si>
  <si>
    <t>Beslistermijn met vier weken verdaagd tot 16-5-2021</t>
  </si>
  <si>
    <t>https://www.rijksoverheid.nl/documenten/wob-verzoeken/2021/07/19/besluit-op-wob-verzoek-over-onderzoek-informatiebeveiliging-broedkamer-en-implementatie-hbb</t>
  </si>
  <si>
    <t>Scientology</t>
  </si>
  <si>
    <t>1 notitie</t>
  </si>
  <si>
    <t>Verzoek om documenten over Scientology</t>
  </si>
  <si>
    <t>Beslistermijn met vier weken verdaagd tot 24 mei 2021
Wettelijke termijn is ook na verdaging overschreden</t>
  </si>
  <si>
    <t>https://www.rijksoverheid.nl/documenten/wob-verzoeken/2021/08/09/besluit-wob-verzoek-over-scientology</t>
  </si>
  <si>
    <t>Fysiek horen van belanghebbenden die bezwaar willen maken tegen een belastingaanslag</t>
  </si>
  <si>
    <t>1 verslag
1 memo</t>
  </si>
  <si>
    <t>Verzoek om informatie over het fysiek horen van belanghebbenden die bezwaar willen maken tegen een belastingaanslag</t>
  </si>
  <si>
    <t>https://www.rijksoverheid.nl/documenten/wob-verzoeken/2021/05/17/wob-verzoek-over-fysiek-horen-van-belanghebbenden-die-bezwaar-willen-maken-tegen-een-belastingaanslag</t>
  </si>
  <si>
    <t>Definitie grove nalatigheid bij spoofing</t>
  </si>
  <si>
    <t>1 toetsingscriteria</t>
  </si>
  <si>
    <t>5 mail(wisselingen)
1 presentatie</t>
  </si>
  <si>
    <t>Verzoek om informatie over een gesprek tussen het ministerie van Financiën en de Nederlandse Vereniging van Banken. Dit gesprek ging over de resultaten van het overleg tussen de banken over de verdere definiëring van de term 'grove nalatigheid' bij de digitale fraudevorm spoofing</t>
  </si>
  <si>
    <t>Op 7-6-2021 maakte de aanvrager bekend het verzoek toch niet in te trekken</t>
  </si>
  <si>
    <t>https://www.rijksoverheid.nl/documenten/wob-verzoeken/2021/07/19/besluit-wob-verzoek-definitie-grove-nalatigheid-bij-spoofing</t>
  </si>
  <si>
    <t>Campagneactiviteiten minister van Financiën</t>
  </si>
  <si>
    <t>1 notitie
1 verslag
30 mail(wisselingen)
1 memo
1 agenda
1 overzicht</t>
  </si>
  <si>
    <t>Niet verstrekt op grond van WOB:
2 concept notities
12 mail(wisselingen)
1 memo</t>
  </si>
  <si>
    <t>Verzoek om informatie over de campagneactiviteiten van de minister van Financiën in zijn rol als lijsttrekker van het CDA</t>
  </si>
  <si>
    <t>https://www.rijksoverheid.nl/documenten/wob-verzoeken/2021/07/07/besluit-wob-verzoek-campagneactiviteiten-minister-van-financien</t>
  </si>
  <si>
    <t>Opleidingen 30%-regeling</t>
  </si>
  <si>
    <t>1 rekenblad</t>
  </si>
  <si>
    <t>Verzoek om informatie over de opleidingen die voor de toepassing van de 30%-regeling worden aanvaard en opleidingen waarvoor een zogeheten Nuffic-aanvraag nodig is</t>
  </si>
  <si>
    <t>https://www.rijksoverheid.nl/documenten/wob-verzoeken/2021/03/29/besluit-wob-verzoek-opleidingen-30-procent-regeling</t>
  </si>
  <si>
    <t>Wet differentiatie overdrachtsbelasting</t>
  </si>
  <si>
    <t>1 quickscan
1 Q&amp;A
1 tabel</t>
  </si>
  <si>
    <t xml:space="preserve">3 memo's
8 notities
1 handout sheet
2 presentaties
2 mail(wisselingen)
</t>
  </si>
  <si>
    <t>Niet verstrekt want reeds openbaar:
1 verkenning
1 addendum
1 aanbiedingsbrief
1 rapport
1 memorie van antwoord
1 nota
1 memo</t>
  </si>
  <si>
    <t>Verzoek om informatie over de Wet differentiatie overdrachtsbelasting</t>
  </si>
  <si>
    <t>https://www.rijksoverheid.nl/documenten/wob-verzoeken/2021/07/23/beslissing-op-wob-verzoek-inzake-informatie-over-de-wet-differentiatie-overdrachtsbelasting</t>
  </si>
  <si>
    <t>Bezwaar- en beroepsprocedures Belastingdienst</t>
  </si>
  <si>
    <t>1 hoorgesprek</t>
  </si>
  <si>
    <t>1 instructie
4 memo's
2 notulen</t>
  </si>
  <si>
    <t>Verzoek om documenten over bezwaar- en beroepsprocedures binnen de Belastingdienst</t>
  </si>
  <si>
    <t>Beslistermijn in overleg met aanvrager verdaagd tot 16-7-2021</t>
  </si>
  <si>
    <t>https://www.rijksoverheid.nl/documenten/wob-verzoeken/2021/07/14/besluit-wob-verzoek-bezwaar-en-beroepsprocedures-belastingdienst</t>
  </si>
  <si>
    <t>Handboek administratief proces vennootschapsbelasting</t>
  </si>
  <si>
    <t>1 handboek</t>
  </si>
  <si>
    <t>Verzoek om informatie over de beleidsregels en interne richtlijnen bij het versturen van
voorlopige aanslagen Vennootschapsbelasting</t>
  </si>
  <si>
    <t>Meer dan drie maanden gedaan over het beoordelen van één document</t>
  </si>
  <si>
    <t>https://www.rijksoverheid.nl/documenten/wob-verzoeken/2021/06/11/besluit-op-wob-verzoek-over-handboek-administratief-proces-vennootschapsbelasting</t>
  </si>
  <si>
    <t>Voordracht reparatiebesluit Wft</t>
  </si>
  <si>
    <t>1 voordracht</t>
  </si>
  <si>
    <t>Verzoek om openbaarmaking van de voordracht bij het reparatiebesluit Wft</t>
  </si>
  <si>
    <t>https://www.rijksoverheid.nl/documenten/wob-verzoeken/2021/03/18/besluit-op-wob-verzoek-over-voordracht-reparatiebesluit-wft</t>
  </si>
  <si>
    <t>Beleid en uitvoering familiebank</t>
  </si>
  <si>
    <t>1 handreiking
1 mail(wisseling)</t>
  </si>
  <si>
    <t>Verzoek om informatie over beleid en uitvoering omtrent de familiebank</t>
  </si>
  <si>
    <t>https://www.rijksoverheid.nl/documenten/wob-verzoeken/2021/04/21/besluit-wob-verzoek-beleid-en-uitvoering-familiebank</t>
  </si>
  <si>
    <t>BTW-vrijstelling geneeskundige dienstverlening</t>
  </si>
  <si>
    <t>Verzoek om informatie over besluitvorming inzake de btw-vrijstelling voor dienstverlening ter gezondheidskunde verzorging van de mens</t>
  </si>
  <si>
    <t>https://www.rijksoverheid.nl/documenten/wob-verzoeken/2021/05/28/beslissing-op-wob-verzoek-inzake-btw--vrijstelling-geneeskundige-dienstverlening</t>
  </si>
  <si>
    <t>Aanbevelingen en regelgeving cryptodienstverlening</t>
  </si>
  <si>
    <t>41 mailwisselingen
3 notities</t>
  </si>
  <si>
    <t>Niet verstrekt want reeds openbaar:
1 beantwoording Kamerbrief
Niet verstrekt op grond van WOB:
1 overzicht</t>
  </si>
  <si>
    <t>Verzoek om informatie over cryptodienstverlening in de aanbevelingen van de Financial Action Task Force, de Wet ter voorkoming van witwassen en financieren van terrorisme en de Sanctiewet 1977</t>
  </si>
  <si>
    <t>Betreft een eerste deelbesluit</t>
  </si>
  <si>
    <t>https://www.rijksoverheid.nl/documenten/wob-verzoeken/2021/09/23/1e-deelbesluit-wob-verzoek-aanbevelingen-en-regelgeving-cryptodienstverlening</t>
  </si>
  <si>
    <t>Artikelen buiten de raamovereenkomst</t>
  </si>
  <si>
    <t>1 overzicht</t>
  </si>
  <si>
    <t>Verzoek om informatie over representatieartikelen welke vanaf 1 juli 2018 tot 11 februari 2021 zijn ingekocht bij het Ministerie van Financiën die buiten de raamovereenkomst vallen</t>
  </si>
  <si>
    <t>https://www.rijksoverheid.nl/documenten/wob-verzoeken/2021/04/07/besluit-op-wob-verzoek-over-artikelen-buiten-de-raamovereenkomst</t>
  </si>
  <si>
    <t>Conceptrapport 'Als de prooi de jager pakt'</t>
  </si>
  <si>
    <t>Niet verstrekt op grond van WOB:
1 concept rapport</t>
  </si>
  <si>
    <t>Verzoek om de openbaarmaking van de conceptversie van het rapport ‘Als de prooi de jager pakt'</t>
  </si>
  <si>
    <t>Betreft een beslissing op bezwaar
Bezwaar word (deels) gegrond verklaard, maar d beslissing blijft ongewijzigd</t>
  </si>
  <si>
    <t>https://www.rijksoverheid.nl/documenten/wob-verzoeken/2021/04/23/beslissing-op-bezwaar-tegen-besluit-op-wob-verzoek-over-conceptrapport-als-de-prooi-de-jager-pakt</t>
  </si>
  <si>
    <t>Internetconsultaties Belasting op luchtvaart en CO2- heffing industrie</t>
  </si>
  <si>
    <t>Verzoek om informatie over Internetconsultaties "Belasting op Luchtvaart" en "Wet CO2-heffing industrie"</t>
  </si>
  <si>
    <t>Verzoek afgewezen op grond van het belang van de Rijksoverheid bij anonieme consultaties</t>
  </si>
  <si>
    <t>https://www.rijksoverheid.nl/documenten/wob-verzoeken/2021/04/08/besluit-op-wob-verzoek-over-internetconsultaties-belasting-op-luchtvaart-en-co2--heffing-industrie</t>
  </si>
  <si>
    <t>Persoonsgegevens en vertrouwelijke informatie belastingplichtigen</t>
  </si>
  <si>
    <t>4 berichten intranet Belastingdienst
1 uittreksel register
1 procedure</t>
  </si>
  <si>
    <t>Verzoek om openbaarmaking van documenten over de opslag van gegevens over belastingplichtigen en over datalekken</t>
  </si>
  <si>
    <t>https://www.rijksoverheid.nl/documenten/wob-verzoeken/2021/04/20/besluit-op-wob-verzoek-over-persoonsgegevens-en-vertrouwelijke-informatie-belastingplichtigen</t>
  </si>
  <si>
    <t>Nederlandse implementatie ATAD2</t>
  </si>
  <si>
    <t>3 mail(wisselingen)
1 memo
1 presentatie</t>
  </si>
  <si>
    <t>Verzoek om informatie over de Nederlandse implementatie van ATAD2</t>
  </si>
  <si>
    <t>https://www.rijksoverheid.nl/documenten/wob-verzoeken/2021/09/07/besluit-wob-verzoek-nederlandse-implementatie-atad2</t>
  </si>
  <si>
    <t>Ontnemen status fiscale beleggingsinstelling en naheffing 
dividendbelasting</t>
  </si>
  <si>
    <t>3 mail(wisselingen)
1 brief
1 dossier
1 verslag
1 besluit</t>
  </si>
  <si>
    <t>Niet verstrekt op grond van WOB:
1 concept memo</t>
  </si>
  <si>
    <t xml:space="preserve">Verzoek om de openbaarmaking van interne documenten die betrekking hebben op het weigeren dan wel ontnemen van de status van fiscale beleggingsinstelling </t>
  </si>
  <si>
    <t>Beslistermijn is met vier weken verdaagd</t>
  </si>
  <si>
    <t>https://www.rijksoverheid.nl/documenten/wob-verzoeken/2021/05/07/besluit-op-wob-verzoek-inzake-ontnemen-status-fiscale-beleggingsinstelling-en-naheffing-dividendbelasting</t>
  </si>
  <si>
    <t>Werkinstructies telefonisch benaderen belastingplichtigen</t>
  </si>
  <si>
    <t>4 instructies
1 vragenlijst
2 presentaties</t>
  </si>
  <si>
    <t>Verzoek om informatie over de werkinstructies van de Belastingdienst voor het telefonisch benaderen van belastingplichtigen</t>
  </si>
  <si>
    <t>https://www.rijksoverheid.nl/documenten/wob-verzoeken/2021/04/26/besluit-wob-verzoek-werkinstructies-telefonisch-benaderen-belastingplichtigen</t>
  </si>
  <si>
    <t>Handboek Toeslagen</t>
  </si>
  <si>
    <t>2 handboeken</t>
  </si>
  <si>
    <t>Verzoek om het volledige Handboek Toeslagen zoals dat op 1 december 2020 geldig was</t>
  </si>
  <si>
    <t>Meer dan vier maanden gedaan over het beoordelen van twee vergelijkbare documenten</t>
  </si>
  <si>
    <t>https://www.rijksoverheid.nl/documenten/wob-verzoeken/2021/05/03/besluit-wob-verzoek-handboek-toeslagen</t>
  </si>
  <si>
    <t>Aanvraagtermijn kinderopvangtoeslag</t>
  </si>
  <si>
    <t>Niet verstrekt want reeds openbaar:
1 rapport
1 wob-besluit
1 website bericht</t>
  </si>
  <si>
    <t>Verzoek om openbaarmaking van informatie over voorlichting belastingtelefoon over aanvraagtermijn kinderopvangtoeslag</t>
  </si>
  <si>
    <t xml:space="preserve">Verzoek is afgewezen bij afwezigheid van de
gevraagde documenten
Toch wordt er in een aantal bijlagen aanvullende informatie verstrekt </t>
  </si>
  <si>
    <t>https://www.rijksoverheid.nl/documenten/wob-verzoeken/2021/06/24/besluit-op-wob-verzoek-voorlichting-belastingtelefoon-over-aanvraagtermijn-kinderopvangtoeslag</t>
  </si>
  <si>
    <t>Artikel 32bb Wet op de Loonbelasting 1964</t>
  </si>
  <si>
    <t>3 notities</t>
  </si>
  <si>
    <t>Niet verstrekt want reeds openbaar:
1 evaluatie
Niet verstrekt op grond van WOB:
1 reactie
1 evaluatie Wet
1 verslag</t>
  </si>
  <si>
    <t>Verzoek om informatie over de inkomsten die voortvloeien uit artikel 32bb van de Wet op de loonbelasting 1964</t>
  </si>
  <si>
    <t>https://www.rijksoverheid.nl/documenten/wob-verzoeken/2021/04/01/besluit-wob-verzoek-artikel-32bb-wet-op-de-loonbelasting-1964</t>
  </si>
  <si>
    <t>Correspondentie CRKBO</t>
  </si>
  <si>
    <t>5 verslagen
4 brieven
1 agenda</t>
  </si>
  <si>
    <t>Verzoek om de correspondentie van het ministerie van Financiën en de Belastingdienst met en over de Stichting Centraal Register Kort Beroepsonderwijs (CRKBO)</t>
  </si>
  <si>
    <t>https://www.rijksoverheid.nl/documenten/wob-verzoeken/2021/05/26/beslissing-op-bezwaar-wob-verzoek-correspondentie-crkbo</t>
  </si>
  <si>
    <t>Reparatiebesluit Wft</t>
  </si>
  <si>
    <t>1 advies RvS
1 nader rapport FIN</t>
  </si>
  <si>
    <t>Verzoek om twee documenten met betrekking tot het Reparatiebesluit Wft</t>
  </si>
  <si>
    <t>2 maanden gedaan over het beoordelen van twee specifiek gevraagde documenten, er is geen verdere interne zoekslag gemaakt</t>
  </si>
  <si>
    <t>https://www.rijksoverheid.nl/documenten/wob-verzoeken/2021/03/01/besluit-op-wob-verzoek-over-het-reparatiebesluit-wft</t>
  </si>
  <si>
    <t>Beleidsvorming BTW Besluit 23 november 2020 (nummer 2020-22956)</t>
  </si>
  <si>
    <t>1 mail(wisseling)
1 notitie
5 verslagen</t>
  </si>
  <si>
    <t>Verzoek om informatie over de totstandkoming van het besluit van 23 november 2020, nr 2020-22956</t>
  </si>
  <si>
    <t>https://www.rijksoverheid.nl/documenten/wob-verzoeken/2021/02/04/besluit-wob-verzoek-beleidsvorming-btw-besluit-23-november-2020-nummer-2020-22956</t>
  </si>
  <si>
    <t>Integriteit, informatieverstrekking en geheimhouding bij de 
Belastingdienst</t>
  </si>
  <si>
    <t>1 brochure
1 instructie</t>
  </si>
  <si>
    <t>2 memo's 
1 procedure
13 tekstsjablonen</t>
  </si>
  <si>
    <t>Verzoek om documenten over integriteit, informatieverstrekking en geheimhouding bij de Belastingdienst</t>
  </si>
  <si>
    <t>Openbaar gemaakte documenten zijn niet genummerd</t>
  </si>
  <si>
    <t>https://www.rijksoverheid.nl/documenten/wob-verzoeken/2021/01/21/besluit-op-wob-verzoek-over-integriteit-informatieverstrekking-en-geheimhouding-bij-de-belastingdienst</t>
  </si>
  <si>
    <t>Vermogensmix rendementsgrondslag 2013-2017</t>
  </si>
  <si>
    <t>1 tabel</t>
  </si>
  <si>
    <t>Niet verstrekt op grond van WOB:
1 notitie</t>
  </si>
  <si>
    <t>Verzoek om informatie over de vermogensmix rendementsgrondslag 2013-2017</t>
  </si>
  <si>
    <t>Betreft een besluitbrief over twee Wob-verzoeken van dezelfde indiener</t>
  </si>
  <si>
    <t>https://www.rijksoverheid.nl/documenten/wob-verzoeken/2021/02/10/besluit-op-wob-verzoek-over-de-vermogensmix-rendementsgrondslag-2013-2017</t>
  </si>
  <si>
    <t>Mozambique LNG Project</t>
  </si>
  <si>
    <t>1 presentatie</t>
  </si>
  <si>
    <t>2 plannen
3 presentaties
1 bijlage bij plan
1 rapport
3 mail(wisselingen)
1 brief
1 notitie</t>
  </si>
  <si>
    <t>Niet verstrekt want reeds openbaar:
2 plannen
Niet verstrekt op grond van WOB:
1 verslag
1 rapport
5 bijlagen
3 analyses
5 persberichten</t>
  </si>
  <si>
    <t>Verzoek om informatie over het LNG project in Mozambique</t>
  </si>
  <si>
    <t>De openbaargemaakte documenten zijn niet als bijlage bij het besluit gevoegd</t>
  </si>
  <si>
    <t>https://www.rijksoverheid.nl/documenten/wob-verzoeken/2021/09/06/besluit-op-wob-verzoek-over-mozambique-lng-project</t>
  </si>
  <si>
    <t>Dienstonderdeel Zeer Vermogende Personen van de Belastingdienst</t>
  </si>
  <si>
    <t>Verzoek om informatie over dienstonderdeel 'Zeer Vermogende Particulieren' van de Belastingdienst</t>
  </si>
  <si>
    <t>Een aantal vragen wordt beantwoord in de besluitbrief</t>
  </si>
  <si>
    <t>https://www.rijksoverheid.nl/documenten/wob-verzoeken/2021/04/01/besluit-op-wob-verzoek-over-dienstonderdeel-zeer-vermogende-personen-van-de-belastingdienst</t>
  </si>
  <si>
    <t>Voorbereiding hoorzittingen Toeslagen</t>
  </si>
  <si>
    <t>3 facturen
1 brief</t>
  </si>
  <si>
    <t>Verzoek om informatie over de voorbereidingskosten die gemoeid waren bij de hoorzittingen van de Parlementaire Ondervragingscommissie Kinderopvangtoeslag</t>
  </si>
  <si>
    <t>https://www.rijksoverheid.nl/documenten/wob-verzoeken/2021/03/23/besluit-wob-verzoek-voorbereiding-hoorzittingen-toeslagen</t>
  </si>
  <si>
    <t>NSW-rangschikking landgoed Dijnselburg</t>
  </si>
  <si>
    <t>1 NSW-beschikking</t>
  </si>
  <si>
    <t>Verzoek om documenten over de publieke openstelling van het landgoed  Dijnselburg (gemeente Zeist)</t>
  </si>
  <si>
    <t>https://www.rijksoverheid.nl/documenten/wob-verzoeken/2021/01/25/wob-besluit-inzake-verzoek-om-informatie-over-nsw-rangschikking-landgoed-dijnselburg</t>
  </si>
  <si>
    <t>Braziliaanse 'Juros sobre o capital proprio'</t>
  </si>
  <si>
    <t>4 memo's</t>
  </si>
  <si>
    <t>Verzoek om informatie over de kwalificatie van de Braziliaanse 'Juros sobre o capital proprio' voor de toepassing van het belastingverdrag tussen Nederland en Brazilië</t>
  </si>
  <si>
    <t>Betreft een aanvullend besluit</t>
  </si>
  <si>
    <t>https://www.rijksoverheid.nl/documenten/wob-verzoeken/2021/04/29/besluit-wob-verzoek-over-braziliaanse-juros-sobre-o-capital-proprio</t>
  </si>
  <si>
    <t>Braziliaanse 'juros sobre o capital proprio'</t>
  </si>
  <si>
    <t>22 mail(wisselingen)
1 memo
1 mededeling kennisgroep
1 brief
1 reactie op conceptbesluit</t>
  </si>
  <si>
    <t>Niet verstrekt want reeds openbaar:
1 uitspraak
1 rapport
Niet verstrekt op grond van WOB:
4 mail(wisselingen)
1 concept overeenkomst
1 samengesteld protocol</t>
  </si>
  <si>
    <t>Verzoek om informatie over de kwalificatie van de Braziliaanse ‘juros sobre o capital proprio’ voor de toepassing van het belastingverdrag tussen Nederland en Brazilië</t>
  </si>
  <si>
    <t>https://www.rijksoverheid.nl/documenten/wob-verzoeken/2021/03/11/besluit-op-wob-verzoek-over-kwalificatie-van-braziliaanse-juros-sobre-o-capital-proprio</t>
  </si>
  <si>
    <t>Overgang douaneambtenaar naar politie</t>
  </si>
  <si>
    <t>5 brieven</t>
  </si>
  <si>
    <t>Verzoek om informatie over de overgang van douaneambtenaar naar politie</t>
  </si>
  <si>
    <t>https://www.rijksoverheid.nl/documenten/wob-verzoeken/2021/02/18/besluit-op-wob-verzoek-over-overgang-douaneambtenaar-naar-politie</t>
  </si>
  <si>
    <t>Klacht medewerker ministerie van Financiën</t>
  </si>
  <si>
    <t>Verzoek om informatie over een ingediende klacht over een medewerker bij het ministerie van Financiën</t>
  </si>
  <si>
    <t>Niet openbaar gemaakt omdat wordt geoordeeld dat het gaat om een personeelsvertrouwelijke kwestie</t>
  </si>
  <si>
    <t>https://www.rijksoverheid.nl/documenten/wob-verzoeken/2020/12/23/besluit-op-wob-verzoek-over-klacht-medewerker-ministerie-van-financien</t>
  </si>
  <si>
    <t>Het voor de omzetbelasting niet vrijgesteld zijn van therapie</t>
  </si>
  <si>
    <t>1 memo
2 antwoorden
1 mail(wisseling)</t>
  </si>
  <si>
    <t>Verzoek om informatie over het voor de omzetbelasting niet vrijgesteld zijn van groepsbehandelingen en relatietherapie</t>
  </si>
  <si>
    <t>Gesorteerd op datum van binnenkomst in plaats van datum van antwoord zoals alle andere verzoeken</t>
  </si>
  <si>
    <t>https://www.rijksoverheid.nl/documenten/wob-verzoeken/2020/11/09/besluit-op-wob-verzoek-over-het-voor-de-omzetbelasting-niet-vrijgesteld-zijn-van-therapie</t>
  </si>
  <si>
    <t>Belastingverdrag Nederland en Duitsland</t>
  </si>
  <si>
    <t>2 mail(wisselingen)
1 lijst
1 verslag</t>
  </si>
  <si>
    <t>Niet verstrekt op grond van WOB:
2 verslagen</t>
  </si>
  <si>
    <t>Verzoek om informatie over het Belastingverdrag tussen Nederland-Duitsland dat in 2016 is ingegaan</t>
  </si>
  <si>
    <t>Openbaar gemaakte documenten zijn veel gelakt en bevatten weinig informatie</t>
  </si>
  <si>
    <t>https://www.rijksoverheid.nl/documenten/wob-verzoeken/2021/08/18/besluit-wob-verzoek-over-belastingverdrag-nederland-en-duitsland</t>
  </si>
  <si>
    <t>Software voor het doen van aangifte voor de inkomstenbelasting</t>
  </si>
  <si>
    <t>1 notulen</t>
  </si>
  <si>
    <t>Verzoek om een document waarin informatie is vastgelegd over de software voor het doen van aangifte voor de inkomstenbelasting</t>
  </si>
  <si>
    <t>Betreft een beslissing op een bezwaarschrift
Beslistermijn in overleg met aanvrager verdaagd tot 1-6-2021</t>
  </si>
  <si>
    <t>https://www.rijksoverheid.nl/documenten/wob-verzoeken/2021/09/09/beslissing-op-een-bezwaarschrift</t>
  </si>
  <si>
    <t>Contact met Belastingdienst</t>
  </si>
  <si>
    <t>3 procesomschrijvingen</t>
  </si>
  <si>
    <t>Verzoek om informatie over contact met de Belastingdienst per post en telefoon</t>
  </si>
  <si>
    <t>https://www.rijksoverheid.nl/documenten/wob-verzoeken/2020/12/08/besluit-wob-verzoek-contact-met-belastingdienst</t>
  </si>
  <si>
    <t>Europese regelgeving aangaande securitisaties</t>
  </si>
  <si>
    <t>2 verslagen
2 mail(wisselingen)
1 notitie</t>
  </si>
  <si>
    <t>Verzoek om informatie over Europese regelgeving aangaande securitisaties, in de periode 1 januari 2016 tot 1 januari 2018</t>
  </si>
  <si>
    <t>Ontvangen via het Ministerie van BuZa</t>
  </si>
  <si>
    <t>https://www.rijksoverheid.nl/documenten/wob-verzoeken/2021/04/16/besluit-op-wob-verzoek-over-europese-regelgeving-aangaande-securitisaties</t>
  </si>
  <si>
    <t>Aanvragen zorgtoeslag arbeidsmigranten door intermediairs</t>
  </si>
  <si>
    <t>1 afsprakendocument format
1 werkflow tabel
1 processchets 
1 tabel met relevante datums
1 module 
1 aanmeldformulier</t>
  </si>
  <si>
    <t>1 notitie
8 convenanten
2 bijlagen business case
8 verslagen
1 memo
15 mail(wisselingen)
1 agenda
1 procesontwerp
1 bericht website</t>
  </si>
  <si>
    <t>Niet verstrekt want reeds openbaar:
1 beantwoording vragen
Niet verstrekt op grond van WOB:
2 formats
3 presentaties
2 afsprakendocumenten
2 convenanten
5 mail(wisselingen)</t>
  </si>
  <si>
    <t>Verzoek om documenten over uitzendbureaus, zorgverzekeraars, (buitenlandse) adviesbureaus en andere partijen die zich bezighouden met het aanvragen en stopzetten van zorgtoeslagen voor arbeidsmigranten</t>
  </si>
  <si>
    <t>https://www.rijksoverheid.nl/documenten/wob-verzoeken/2021/02/11/besluit-wob-verzoek-aanvragen-zorgtoeslag-arbeidsmigranten-door-intermediairs</t>
  </si>
  <si>
    <t>Aanvragen zorgtoeslag arbeidsmigranten via intermediairs</t>
  </si>
  <si>
    <t>Verzoek om informatie over het aanvragen van zorgtoeslag door arbeidsmigranten via intermediairs</t>
  </si>
  <si>
    <t>Betreft hetzelfde verzoek als dat van 11-2-2021</t>
  </si>
  <si>
    <t>https://www.rijksoverheid.nl/documenten/wob-verzoeken/2021/01/28/besluit-wob-verzoek-aanvragen-zorgtoeslag-arbeidsmigranten-via-intermediairs</t>
  </si>
  <si>
    <t>Diverse ontwikkelingen Volksbank</t>
  </si>
  <si>
    <t>Verzoek om informatie over diverse ontwikkelingen binnen het bestuur van de Volksbank</t>
  </si>
  <si>
    <t>In gebreke gesteld op 19-2-2021</t>
  </si>
  <si>
    <t>https://www.rijksoverheid.nl/documenten/wob-verzoeken/2021/09/06/besluit-wob-verzoek-diverse-ontwikkelingen-volksbank</t>
  </si>
  <si>
    <t>Evaluatie Kifid 2020</t>
  </si>
  <si>
    <t>1 mail(wisseling)
3 verslagen</t>
  </si>
  <si>
    <t>Niet verstrekt want reeds openbaar:
1 Kamerbrief
1 rapport
1 reactie op evaluatierapport
Niet verstrekt op grond van WOB:
1 offerteaanvraag</t>
  </si>
  <si>
    <t>Verzoek om informatie over de evaluatie van het Klachteninstituut Financiële Dienstverlening (Kifid) die dit jaar heeft plaatsgevonden</t>
  </si>
  <si>
    <t>https://www.rijksoverheid.nl/documenten/wob-verzoeken/2020/12/14/besluit-op-wob-verzoek-over-evaluatie-kifid-2020</t>
  </si>
  <si>
    <t>Concept-rapport 'Als de prooi de jager vangt'</t>
  </si>
  <si>
    <t>Verzoek om openbaarmaking van het concept-rapport 'Als de prooi de jager vangt'</t>
  </si>
  <si>
    <t>Besloten om het rapport niet openbaar te maken omdat de auteurs niet instemmen met openbaarmaking</t>
  </si>
  <si>
    <t>https://www.rijksoverheid.nl/documenten/wob-verzoeken/2020/12/01/besluit-op-wob-verzoek-over-concept-rapport-als-de-prooi-de-jager-vangt</t>
  </si>
  <si>
    <t>Handelsstromen van reeks producten vanuit reeks van landen naar en via Nederland</t>
  </si>
  <si>
    <t>1 excelsheet profielopdrachten</t>
  </si>
  <si>
    <t>Verzoek om informatie over handelsstromen van 14 landen en diverse producten over de tijdsperiode vanaf 1 mei 2018 tot en met heden</t>
  </si>
  <si>
    <t>Veel van de gevraagde gegevens vallen onder het beroepsgeheim Douane</t>
  </si>
  <si>
    <t>https://www.rijksoverheid.nl/documenten/wob-verzoeken/2021/06/15/besluit-op-wob-verzoek-over-handelsstromen-van-reeks-producten-vanuit-reeks-van-landen-naar-en-via-nederland</t>
  </si>
  <si>
    <t>Aanpassing vermogensrendementsheffing box 3</t>
  </si>
  <si>
    <t>2 memo's
1 notitie
1 dossier
1 visie</t>
  </si>
  <si>
    <t>Niet verstrekt want reeds openbaar:
1 beantwoording 
1 brief
1 reactie
1 eindrapport</t>
  </si>
  <si>
    <t>Verzoek om informatie over de aanpassing van de vermogensrendementsheffing in box 3</t>
  </si>
  <si>
    <t>Het verzoek is vrijwel identiek aan een eerder wob-verzoek behoudens de periode, dus het onderzoek heeft zich beperkt tot deze periode</t>
  </si>
  <si>
    <t>https://www.rijksoverheid.nl/documenten/wob-verzoeken/2021/04/26/besluit-op-wob-verzoek-over-aanpassing-vermogensrendementsheffing-box-3</t>
  </si>
  <si>
    <t>Invoering van artikel 15b Vpb en Projectenlijst</t>
  </si>
  <si>
    <t>6 notities
1 reactie op projecten
1 Koninklijk Besluit</t>
  </si>
  <si>
    <t>Niet verstrekt want reeds openbaar:
1 inwerkingtreding Koniklijk besluit
Niet verstrekt op grond van WOB:
2 verslagen overleg
1 beslisboom
2 memo's</t>
  </si>
  <si>
    <t>Verzoek om informatie over de totstandkoming van artikel 15b van de Wet op de vennootschapsbelasting 1969</t>
  </si>
  <si>
    <t>https://www.rijksoverheid.nl/documenten/wob-verzoeken/2021/03/10/besluit-op-wob-verzoek-over-de-invoering-van-artikel-15b-vpb-en-projectenlijst</t>
  </si>
  <si>
    <t>Fiscale beleggingsinstellingen en wijziging Mutual Agreement Nederland en Zwitserland</t>
  </si>
  <si>
    <t>11 notities
6 mail(wisseling)
1 afschrift
1 brief</t>
  </si>
  <si>
    <t>Niet verstrekt op grond van WOB:
2 notulen
1 concept protocol
2 mail(wisselingen)
3 brieven
1 verklaring
1 bijlage bij notitie
2 memo's</t>
  </si>
  <si>
    <t>Verzoek om informatie over fiscale beleggingsinstellingen en de wijziging van de Mutual Agreement tussen Nederland en Zwitserland</t>
  </si>
  <si>
    <t>https://www.rijksoverheid.nl/documenten/wob-verzoeken/2021/04/14/besluit-op-wob-verzoek-over-fiscale-beleggingsinstellingen-en-wijziging-mutual-agreement-nederland-en-zwitserland</t>
  </si>
  <si>
    <t>Eindejaarsuitkering en loongiftegegevens</t>
  </si>
  <si>
    <t>2 FAQs</t>
  </si>
  <si>
    <t>Verzoek om informatie over de eindejaarsuitkering en loongiftegegevens</t>
  </si>
  <si>
    <t>Voor verder antwoord op de gestelde vragen wordt verwezen naar een aantal sites</t>
  </si>
  <si>
    <t>https://www.rijksoverheid.nl/documenten/wob-verzoeken/2020/12/01/beslissing-op-wob-verzoek-over-de-eindejaarsuitkering-en-loongiftegegevens</t>
  </si>
  <si>
    <t>Paardensport</t>
  </si>
  <si>
    <t>Niet verstrekt want reeds openbaar:
1 handboek
1 memo
1 projectplan
Niet verstrekt op grond van WOB:
2 verslagen
1 standpunt
1 evaluatie</t>
  </si>
  <si>
    <t>Verzoek om informatie over beleid bij de Belastingdienst inzake paardensport</t>
  </si>
  <si>
    <t>Een tweede besluit op een ander (ongerelateerd) wob-verzoek is bijgevoegd in de bijlage</t>
  </si>
  <si>
    <t>https://www.rijksoverheid.nl/documenten/wob-verzoeken/2020/11/24/wob-besluit-over-paardensport</t>
  </si>
  <si>
    <t>FSV/zwarte lijsten (Financiën)</t>
  </si>
  <si>
    <t>Verzoek om documenten over FSV, zwarte lijsten en andere applicaties die kunnen leiden tot 'selectie-bias'</t>
  </si>
  <si>
    <t>Verzoek heeft betrekking tot rapport 'ongekend onrecht' en de toeslagenaffaire</t>
  </si>
  <si>
    <t>https://www.rijksoverheid.nl/documenten/wob-verzoeken/2021/01/27/besluit-op-uw-wob-verzoek-fsv-zwarte-lijsten-financien</t>
  </si>
  <si>
    <t>Indeling belastingplichtigen</t>
  </si>
  <si>
    <t>4 memo's
1 aanbiedingsformulier
1 onderzoeksplan
1 analyse
1 besluit
1 plan
1 verslag</t>
  </si>
  <si>
    <t>1 uitvoeringsregeling
1 heroriëntatie
1 besluit
2 wegingen</t>
  </si>
  <si>
    <t>Verzoek om informatie over de verdeling van belastingplichtigen over teams/secties binnen de Belastingdienst</t>
  </si>
  <si>
    <t>De inventarislijst in de bijlage begint bij nummer 23</t>
  </si>
  <si>
    <t>https://www.rijksoverheid.nl/documenten/wob-verzoeken/2021/03/23/besluit-wob-verzoek-indeling-belastingplichtigen</t>
  </si>
  <si>
    <t>Steunmaatregelen aan KLM</t>
  </si>
  <si>
    <t>Besluit is (vrijwel) identiek aan een ander besluit over hetzelfde onderwerp van 13-10-2021</t>
  </si>
  <si>
    <t>https://www.rijksoverheid.nl/documenten/wob-verzoeken/2021/09/20/besluit-op-wob-verzoek-over-steunmaatregelen-aan-klm</t>
  </si>
  <si>
    <t>Totstandkoming artikel 12ag Wet Vpb 1969</t>
  </si>
  <si>
    <t>Verzoek om informatie over de totstandkoming van de in artikel 12ag Wet Vpb 1969 neergelegde documentatieverplichting</t>
  </si>
  <si>
    <t>https://www.rijksoverheid.nl/documenten/wob-verzoeken/2021/04/07/besluit-wob-verzoek-totstandkoming-artikel-12ag-wet-vpb-1969</t>
  </si>
  <si>
    <t>Proces tweede Speelveldtoets</t>
  </si>
  <si>
    <t>18 mail(wisselingen)</t>
  </si>
  <si>
    <t>Niet verstrekt want reeds openbaar:
1 eindrapport
1 samenvatting eindrapport</t>
  </si>
  <si>
    <t>Verzoek om documenten die zien op het proces met betrekking tot de tweede Speelveldtoets van PricewaterhouseCoopers</t>
  </si>
  <si>
    <t>https://www.rijksoverheid.nl/documenten/wob-verzoeken/2021/03/18/besluit-op-wob-verzoek-over-proces-tweede-speelveldtoets</t>
  </si>
  <si>
    <t>Heffing in box 3 buitenlands onroerend goed</t>
  </si>
  <si>
    <t>1 notitie
6 mail(wisselingen)
1 verslag
2 impactanalyses</t>
  </si>
  <si>
    <t>Verzoek om informatie over de heffing in box 3 met betrekking tot buitenlands onroerend goed</t>
  </si>
  <si>
    <t>https://www.rijksoverheid.nl/documenten/wob-verzoeken/2020/11/17/besluit-op-wob-verzoek-inzake-heffing-in-box-3-buitenlands-onroerend-goed</t>
  </si>
  <si>
    <t>Definitieve vaststelling kinderopvangtoeslag 2019</t>
  </si>
  <si>
    <t>1 behandelvoorschrift
2 memo's
2 aanbiedingsformulieren
3 verslagen
1 bedrijfsregels</t>
  </si>
  <si>
    <t>Verzoek om informatie over de definitieve vaststelling van de kinderopvangtoeslag over berekeningsjaar 2019</t>
  </si>
  <si>
    <t>https://www.rijksoverheid.nl/documenten/wob-verzoeken/2021/02/04/besluit-op-wob-verzoek-over-definitieve-vaststelling-kinderopvangtoeslag-2019</t>
  </si>
  <si>
    <t>Status buitenlandse beleggingsinstellingen</t>
  </si>
  <si>
    <t>Verzoek om informatie over de status fiscale beleggingsinstellingen voor buitenlandse beleggingsinstellingen of beleggingsinstellingen met een buitenlandse aandeelhouder</t>
  </si>
  <si>
    <t>Verzoek heeft door wisseling van behandelaar vertraging opgelopen
Vrijwel alle documenten zijn casusgericht vallen daardoor onder de fiscale geheimhoudingsplicht</t>
  </si>
  <si>
    <t>https://www.rijksoverheid.nl/documenten/wob-verzoeken/2021/03/12/besluit-op-wob-verzoek-over-status-buitenlandse-beleggingsinstellingen</t>
  </si>
  <si>
    <t>Matiging invordering eigen bijdrage kinderopvangtoeslag</t>
  </si>
  <si>
    <t>2 notities
1 verslag
2 memo's</t>
  </si>
  <si>
    <t>Verzoek om documenten over de matiging van de invordering omtrent de eigen bijdrage kinderopvangtoeslag</t>
  </si>
  <si>
    <t>https://www.rijksoverheid.nl/documenten/wob-verzoeken/2020/11/10/wob-besluit-inzake-matiging-invordering-eigen-bijdrage-kinderopvangtoeslag</t>
  </si>
  <si>
    <t>Notulen van het MT Belastingdienst over de periode 2013-2015</t>
  </si>
  <si>
    <t xml:space="preserve">? </t>
  </si>
  <si>
    <t>Verzoek om informatie over overleggen/contactmomenten van het Managementteam (MT) Belastingdienst, over de periode van 1 januari 2013 tot 31 december 2015</t>
  </si>
  <si>
    <t>https://www.rijksoverheid.nl/documenten/wob-verzoeken/2020/11/17/wob-besluit-op-het-wob-verzoek-inzake-de-notulen-van-het-mt-belastingdienst-over-de-periode-2013-2015</t>
  </si>
  <si>
    <t>Steun IHC Merwede</t>
  </si>
  <si>
    <t>4 mail(wisselingen)
2 verslagen
6 notities</t>
  </si>
  <si>
    <t>Niet verstrekt op grond van WOB:
1 bijlage bij notitie</t>
  </si>
  <si>
    <t>Verzoek om informatie over overheidssteun aan scheepsbouwer Industriële Handels Combinatie (IHC) Merwede</t>
  </si>
  <si>
    <t>https://www.rijksoverheid.nl/documenten/wob-verzoeken/2021/05/18/besluit-wob-verzoek-steun-ihc-merwede</t>
  </si>
  <si>
    <t>Notulen van het MT Toeslagen en ARO documenten over de periode van 2012-2018</t>
  </si>
  <si>
    <t>?</t>
  </si>
  <si>
    <t>Verzoek om documenten over de fraudebestrijding door de Belastingdienst</t>
  </si>
  <si>
    <t>https://www.rijksoverheid.nl/documenten/wob-verzoeken/2020/11/10/besluit-op-een-verzoek-om-informatie-over-de-notulen-van-het-mt-toeslagen-en-aro-documenten-over-de-periode-van-2012-2018</t>
  </si>
  <si>
    <t>Opstelling Nederlandse overheid in Europese en internationale 
onderhandelingen over fiscale zaken</t>
  </si>
  <si>
    <t>2 verslagen bijeenkomst
2 notities</t>
  </si>
  <si>
    <t>Niet verstrekt want reeds openbaar:
1 website bericht
2 krantenartikelen</t>
  </si>
  <si>
    <t>Verzoek om informatie over opstelling van de Nederlandse overheid in Europese en internationale onderhandelingen ten aanzien van fiscale zaken</t>
  </si>
  <si>
    <t>https://www.rijksoverheid.nl/documenten/wob-verzoeken/2020/11/03/wob-verzoek-over-opstelling-nederlandse-overheid-in-europese-en-internationale-onderhandelingen-over-fiscale-zaken</t>
  </si>
  <si>
    <t>NS-besluit slachtoffers Tweede Wereldoorlog</t>
  </si>
  <si>
    <t>6 notities
1 conceptadvies
1 starttekst
11 mail(wisselingen)
2 persbericht
1 nieuwsbericht</t>
  </si>
  <si>
    <t>Niet verstrekt want reeds openbaar:
1 beantwoording Kamervragen
1 advies
1 persbericht
Niet verstrekt op grond van WOB:
2 concept startteksten
1 mail(wisseling)
1 woordvoeringslijn</t>
  </si>
  <si>
    <t>Verzoek om informatie over het NS-besluit over slachtoffers WO II</t>
  </si>
  <si>
    <t>https://www.rijksoverheid.nl/documenten/wob-verzoeken/2020/12/07/besluit-op-wob-verzoek-over-ns-besluit-slachtoffers-tweede-wereldoorlog</t>
  </si>
  <si>
    <t>Vennootschapsbelastingplicht voor overheidslichamen</t>
  </si>
  <si>
    <t>1 brief</t>
  </si>
  <si>
    <t>Verzoek om openbaarmaking van documenten die betrekking hebben op vennootschapsbelastingplicht voor overheidslichamen</t>
  </si>
  <si>
    <t>Geen inventarislijst bijgevoegd
Geen exacte getallen voor overwogen documenten</t>
  </si>
  <si>
    <t>https://www.rijksoverheid.nl/documenten/wob-verzoeken/2021/01/19/besluit-op-wob-verzoek-over-vennootschapsbelastingplicht-voor-overheidslichamen</t>
  </si>
  <si>
    <t>Spelvaluta en omzetbelasting</t>
  </si>
  <si>
    <t>1 standpunt
2 verslagen</t>
  </si>
  <si>
    <t>Verzoek om informatie over spelvaluta en omzetbelasting</t>
  </si>
  <si>
    <t>Betreft een beslissing op bezwaar van 6 juni 2020</t>
  </si>
  <si>
    <t>https://www.rijksoverheid.nl/documenten/wob-verzoeken/2021/01/14/beslissing-op-bezwaar-wob-besluit-spelvaluta-en-omzetbelasting</t>
  </si>
  <si>
    <t>Totstandkoming van wetgeving rondom dividendstripping</t>
  </si>
  <si>
    <t>1 presentatie
1 inbreng</t>
  </si>
  <si>
    <t>2 rapporten
2 overzichten
1 offerteverzoek
3 memo's
1 bijeenkomst
1 onderzoek
4 mail(wisselingen)</t>
  </si>
  <si>
    <t>Verzoek om informatie over de totstandkoming van wetgeving rondom dividendstripping</t>
  </si>
  <si>
    <t>Betreft een tweede deelbesluit</t>
  </si>
  <si>
    <t>https://www.rijksoverheid.nl/documenten/wob-verzoeken/2021/05/17/besluit-op-wob-verzoek-over-totstandkoming-wetgeving-rondom-dividendstripping</t>
  </si>
  <si>
    <t>Adviescommissie Uitvoering Toeslagen (AUT)</t>
  </si>
  <si>
    <t>4 mail(wisselingen)</t>
  </si>
  <si>
    <t>Niet verstrekt op grond van WOB:
1 Kamerbrief
1 opdracht
1 concept besluit
1 concept rapport</t>
  </si>
  <si>
    <t>Verzoek om informatie over de Adviescommissie Uitvoering Toeslagen (AUT)</t>
  </si>
  <si>
    <t>https://www.rijksoverheid.nl/documenten/wob-verzoeken/2021/01/18/tweede-deelbesluit-op-het-wob-verzoek-over-adviescommissie-uitvoering-toeslagen-aut</t>
  </si>
  <si>
    <t>Verzoek over de Adviescommissie Uitvoering Toeslagen (AUT)</t>
  </si>
  <si>
    <t>https://www.rijksoverheid.nl/documenten/wob-verzoeken/2020/12/11/eerste-deelbesluit-op-het-wob-verzoek-over-adviescommissie-uitvoering-toeslagen-aut</t>
  </si>
  <si>
    <t>Onroerendezaaklichamen en bedrijfsopvolging</t>
  </si>
  <si>
    <t>1 presentatie
3 memo's
1 notitie
5 beantwoordingen
1 gevolgen arrest
1 bericht intranet
1 toezegging
1 vuistregels
17 verslagen</t>
  </si>
  <si>
    <t>Niet verstrekt op grond van WOB:
1 memo
1 mail(wisseling)</t>
  </si>
  <si>
    <t>Verzoek om documenten over het beleid voor onroerendezaaklichamen en bedrijfsopvolging</t>
  </si>
  <si>
    <t>https://www.rijksoverheid.nl/documenten/wob-verzoeken/2020/12/10/besluit-wob-verzoek-onroerendezaaklichamen-en-bedrijfsopvolging</t>
  </si>
  <si>
    <t>Derivatencommissie en totstandkoming uniform herstelkader</t>
  </si>
  <si>
    <t>Verzoek om informatie over het aanstellen van de Derivatencommissie en de totstandkoming van het uniform herstelkader</t>
  </si>
  <si>
    <t>https://www.rijksoverheid.nl/documenten/wob-verzoeken/2021/08/26/2e-deelbesluit-wob-verzoek-over-derivatencommissie-en-totstandkoming-uniform-herstelkader</t>
  </si>
  <si>
    <t>1 mail(wisseling)
1 presentatie
1 overzicht aanstelling deskundigen</t>
  </si>
  <si>
    <t>Niet verstrekt want reeds openbaar:
1 reactie op verslag overleg
1 beantwoording Kamervragen
1 aanbiedingsbrief rapportage
1 aanpak beoordeling
Niet verstrekt op grond van WOB:
2 brieven
1 samenvatting concept herstelkader
1 dossier
1 concept persbericht</t>
  </si>
  <si>
    <t>https://www.rijksoverheid.nl/documenten/wob-verzoeken/2021/03/05/deelbesluit-1-op-wob-verzoek-over-aanstellen-derivatencommissie-en-totstandkoming-uniform</t>
  </si>
  <si>
    <t>De aangifte en de Belastingdienst</t>
  </si>
  <si>
    <t>33 mail(wisselingen)</t>
  </si>
  <si>
    <t>Niet verstrekt want reeds openbaar:
1 brief
Niet verstrekt op grond van WOB:
14 mail(wisselingen)
1 reactie
1 brief
5 concept Kamerbrieven
1 Q&amp;A
2 adviezen</t>
  </si>
  <si>
    <t>Verzoek om informatie over de aangifte en de Belastingdienst</t>
  </si>
  <si>
    <t>https://www.rijksoverheid.nl/documenten/wob-verzoeken/2020/11/02/besluit-op-wob-verzoek-over-de-aangifte-en-de-belastingdienst</t>
  </si>
  <si>
    <t>Webmodule</t>
  </si>
  <si>
    <t>Verzoek om informatie over de Webmodule</t>
  </si>
  <si>
    <t>Betreft een tweede deelbesluit
Het is onduidelijk uit de inventarislijst welke documenten met het tweede deelbesluit zijn beoordeeld</t>
  </si>
  <si>
    <t>https://www.rijksoverheid.nl/documenten/wob-verzoeken/2021/08/31/2e-deelbesluit-op-wob-verzoek-over-webmodule</t>
  </si>
  <si>
    <t>1 uitkomst werksessie</t>
  </si>
  <si>
    <t>30 mail(wisselingen)
3 memo's
1 conceptplan
1 notitie
3 verslagen bijeenkomsten
2 terugkoppelingen
1 onderzoeksopdracht
1 beslisboom</t>
  </si>
  <si>
    <t>Niet verstrekt want reeds openbaar:
4 rapporten
2 handreikingen
Niet verstrekt op grond van WOB:
2 Plannen van Aanpak
1 vragenlijst
2 opzet verduidelijking
1 beleidsregels
1 concept vragenlijst
2 beschrijvingen beslisboom
1 mail(wisseling)</t>
  </si>
  <si>
    <t>Verzoek om alle documenten met betrekking tot de Webmodule</t>
  </si>
  <si>
    <t>Betreft een eerste deelbesluit
De nummering in de inventarislijst komt niet overeen met de openbaar gemaakte documenten in de bijlage</t>
  </si>
  <si>
    <t>https://www.rijksoverheid.nl/documenten/wob-verzoeken/2021/02/03/1e-deelbesluit-financien-op-wob-verzoek-over-webmodule</t>
  </si>
  <si>
    <t>Vertalingseis bij EU-talen anders dan Nederlands, Engels en Duits</t>
  </si>
  <si>
    <t>3 pagina's handboek</t>
  </si>
  <si>
    <t>1 memo
2 berichten website KBT</t>
  </si>
  <si>
    <t>Niet verstrekt want reeds openbaar:
1 verslag</t>
  </si>
  <si>
    <t>Verzoek om informatie over de vertalingseis bij bewijsstukken die niet in het Nederlands, Engels en Duits zijn opgesteld, maar wel in 1 van de andere EU-talen</t>
  </si>
  <si>
    <t>https://www.rijksoverheid.nl/documenten/wob-verzoeken/2020/12/18/besluit-op-wob-verzoek-over-vertalingseis</t>
  </si>
  <si>
    <t>Adviescommissie belastingheffing van multinationals</t>
  </si>
  <si>
    <t>Verzoek om informatie over de Adviescommissie belastingheffing van multinationals</t>
  </si>
  <si>
    <t>Beslistermijn met vier weken verdaagd tot 16-5-2020</t>
  </si>
  <si>
    <t>https://www.rijksoverheid.nl/documenten/wob-verzoeken/2021/07/20/besluit-op-wob-verzoek-over-adviescommissie-belastingheffing-van-multinationals</t>
  </si>
  <si>
    <t>Investeringen Schiphol en KLM</t>
  </si>
  <si>
    <t>3 brieven
1 presentatie
1 memo
1 mail(wisseling)
1 schriftelijk commentaar
1 verslag
1 notitie
1 business plan</t>
  </si>
  <si>
    <t>Verzoek om informatie over investeringen Schiphol en KLM</t>
  </si>
  <si>
    <t>https://www.rijksoverheid.nl/documenten/wob-verzoeken/2020/10/15/beslissing-op-bezwaar-wob-besluit-investeringen-schiphol-en-klm</t>
  </si>
  <si>
    <t>ABN Amro en haar rechtsvoorgangers</t>
  </si>
  <si>
    <t>1 organogram
1 analyse project</t>
  </si>
  <si>
    <t>Verzoek om informatie over het document ‘Private Equity’ met betrekking tot ABN Amro en haar rechtsvoorgangers, verscheidene offshore locaties in Delaware en entiteiten</t>
  </si>
  <si>
    <t>https://www.rijksoverheid.nl/documenten/wob-verzoeken/2020/10/14/besluit-op-wob-verzoek-over-abn-amro-en-haar-rechtsvoorgangers</t>
  </si>
  <si>
    <t>Fraude door Bernard Madoff</t>
  </si>
  <si>
    <t>Verzoek om informatie over de fraude door de Amerikaan Bernard (Bernie) Madoff</t>
  </si>
  <si>
    <t>https://www.rijksoverheid.nl/documenten/wob-verzoeken/2021/08/20/besluit-op-wob-verzoek-over-fraude-door-bernard-madoff</t>
  </si>
  <si>
    <t>Uitvoering vonnis Urgenda</t>
  </si>
  <si>
    <t>Niet verstrekt op grond van WOB:
1 verslag
1 kabinetsreactie
1 voorbespreking
1 geannoteerde agenda
1 terugkoppeling</t>
  </si>
  <si>
    <t>Verzoek om informatie over de uitvoering van het vonnis in de rechtszaak tussen stichting Urgenda en de Staat der Nederlanden</t>
  </si>
  <si>
    <t>Het verzoek is oorspronkelijk op 10-7-2019 ingediend bij EZK
Betreft een eerste deelbesluit</t>
  </si>
  <si>
    <t>https://www.rijksoverheid.nl/documenten/wob-verzoeken/2021/07/20/1e-deelbesluit-op-wob-verzoek-over-uitvoering-vonnis-urgenda---ibo-kostenefficientie-co2-reductiemaatregelen</t>
  </si>
  <si>
    <t>Waardebepaling onroerend goed</t>
  </si>
  <si>
    <t>1 procesbeschrijving
1 concept handboek</t>
  </si>
  <si>
    <t>2 memo's</t>
  </si>
  <si>
    <t>Verzoek om informatie over de interne regels van de Belastingdienst voor de waardebepaling van onroerend goed</t>
  </si>
  <si>
    <t>Bijna 2 maanden per overwogen document</t>
  </si>
  <si>
    <t>https://www.rijksoverheid.nl/documenten/wob-verzoeken/2020/12/03/besluit-wob-verzoek-waardebepaling-onroerend-goed</t>
  </si>
  <si>
    <t>ODE, SDE++ en CO2-heffing</t>
  </si>
  <si>
    <t>4 mail(wisselingen)
1 rapport</t>
  </si>
  <si>
    <t>Verzoek om informatie over de Opslag Duurzame Energie (ODE), de Stimulering Duurzame Energieproductie (SDE++) en de CO2-heffing</t>
  </si>
  <si>
    <t>https://www.rijksoverheid.nl/documenten/wob-verzoeken/2020/11/26/besluit-wob-verzoek-ode-sde-en-co2-heffing</t>
  </si>
  <si>
    <t>Afhandeling van het Wob-verzoek Shell</t>
  </si>
  <si>
    <t>22 mail(wisselingen)</t>
  </si>
  <si>
    <t>Niet verstrekt op grond van WOB:
11 mail(wisselingen)
1 verslag
7 notities
1 update wob-verzoek
4 annotaties
1 terugkoppeling
2 adviezen</t>
  </si>
  <si>
    <t>Verzoek omdocumenten inzake de afhandeling van het Wob-verzoek Shell</t>
  </si>
  <si>
    <t>https://www.rijksoverheid.nl/documenten/wob-verzoeken/2021/02/25/besluit-op-wob-verzoek-over-de-afhandeling-van-het-wob-verzoek-shell</t>
  </si>
  <si>
    <t>Vliegbelasting</t>
  </si>
  <si>
    <t>Verzoek om informatie over het overheidsbeleid als het gaat om het belasten van vliegreizen</t>
  </si>
  <si>
    <t>https://www.rijksoverheid.nl/documenten/wob-verzoeken/2021/03/24/besluit-op-wob-verzoek-over-vliegbelasting</t>
  </si>
  <si>
    <t>Financieel toezicht, fiscale behandeling en inkomens- en bonusbeleid
handelsplatformen</t>
  </si>
  <si>
    <t>54 mail(wisselingen)
2 verslagen
5 notities
5 brieven
1 impact analyse</t>
  </si>
  <si>
    <t>Verzoek om informatie over financieel toezicht, fiscale behandeling en inkomens- en bonusbeleid met betrekking tot handelsplatformen en hun werknemers</t>
  </si>
  <si>
    <t>Meer dan twee jaar over het verzoek gedaan zonder uitgebreide opgaaf van redenen</t>
  </si>
  <si>
    <t>https://www.rijksoverheid.nl/documenten/wob-verzoeken/2021/02/09/besluit-op-wob-verzoek-over-financieel-toezicht-fiscale-behandeling-en-inkomens--en-bonusbeleid-handelsplatformen</t>
  </si>
  <si>
    <t>Afschaffing dividendbelasting</t>
  </si>
  <si>
    <t>1 convenant
59 notities
10 verslagen
1 studie
4 memo's
6 brieven
1 terugblik
1 voorbereidingsdossier
1 voorstel
2 reacties
1 mail(wisseling)</t>
  </si>
  <si>
    <t>Niet verstrekt want reeds openbaar:
4 verslagen
1 Kamervragen
5 nota's
1 commentaar wetsvoorstel
1 plan
1 toezegging
1 notitie
Niet verstrekt op grond van WOB:
2 concept antwoorden Kamervragen
2 notities
4 spreekteksten
4 mail(wisselingen)
9 memo's</t>
  </si>
  <si>
    <t>Verzoek om informatie over de afschaffing dividendbelasting</t>
  </si>
  <si>
    <t>Betreft een beslissing op bezwaar van 15 oktober 2018</t>
  </si>
  <si>
    <t>https://www.rijksoverheid.nl/documenten/wob-verzoeken/2020/11/03/besluit-op-wob-verzoek-over-afschaffing-dividendbelasting</t>
  </si>
  <si>
    <t>Deelname aan overtreding fiscale wetgeving</t>
  </si>
  <si>
    <t xml:space="preserve">2 memo's </t>
  </si>
  <si>
    <t>Niet verstrekt op grond van WOB:
1 memo</t>
  </si>
  <si>
    <t>Verzoek om informatie over aantallen deelnemingsboeten</t>
  </si>
  <si>
    <t>Betreft een gewijzigde beslissing n.a.v. uitspraak rechtbank</t>
  </si>
  <si>
    <t>https://www.rijksoverheid.nl/documenten/wob-verzoeken/2021/01/27/gewijzigd-wob-besluit-deelname-aan-overtreding-fiscale-wetgeving</t>
  </si>
  <si>
    <t>Nederlands fiscaal vestigingsklimaat</t>
  </si>
  <si>
    <t>Verzoek om informatie over het Nederlandse fiscale vestigingsklimaat</t>
  </si>
  <si>
    <t>Betreft een derde deelbesluit</t>
  </si>
  <si>
    <t>https://www.rijksoverheid.nl/documenten/wob-verzoeken/2020/12/14/3e-deelbesluit-onderdeel-2-wob-verzoek-nederlands-fiscaal-vestigingsklimaat</t>
  </si>
  <si>
    <t>Bijlagen ontbreken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</si>
</sst>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6"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1">
    <xf numFmtId="0" fontId="0" fillId="0" borderId="0"/>
  </cellStyleXfs>
  <cellXfs count="22">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3" fillId="3" borderId="0" xfId="0" applyFont="1"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3" fillId="0" borderId="0" xfId="0" applyFont="1" applyAlignment="1">
      <alignment wrapText="1"/>
    </xf>
    <xf numFmtId="0" fontId="3" fillId="3" borderId="0" xfId="0" applyFont="1" applyFill="1"/>
  </cellXfs>
  <cellStyles count="1">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116" totalsRowShown="0" headerRowDxfId="16" dataDxfId="14" headerRowBorderDxfId="15" tableBorderDxfId="13">
  <autoFilter ref="A1:O116" xr:uid="{DC9CEF82-F135-4ADE-96DD-4E023509A3C9}"/>
  <sortState xmlns:xlrd2="http://schemas.microsoft.com/office/spreadsheetml/2017/richdata2" ref="A2:O116">
    <sortCondition ref="G116"/>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117"/>
  <sheetViews>
    <sheetView tabSelected="1" zoomScaleNormal="100" workbookViewId="0">
      <selection activeCell="E69" sqref="E2:E69"/>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8.7109375" style="7" customWidth="1"/>
    <col min="14" max="14" width="47.5703125" style="17"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45" x14ac:dyDescent="0.25">
      <c r="A2" s="2">
        <v>94</v>
      </c>
      <c r="B2" s="2" t="s">
        <v>309</v>
      </c>
      <c r="C2" s="4">
        <v>44148</v>
      </c>
      <c r="D2" s="4">
        <v>44188</v>
      </c>
      <c r="E2" s="2">
        <f>_xlfn.DAYS(D2,C2)</f>
        <v>40</v>
      </c>
      <c r="F2" s="5" t="str">
        <f>IF(E2&lt;=56,"Ja","Nee")</f>
        <v>Ja</v>
      </c>
      <c r="G2" s="2">
        <v>3</v>
      </c>
      <c r="H2" s="2"/>
      <c r="I2" s="3"/>
      <c r="J2" s="3" t="s">
        <v>125</v>
      </c>
      <c r="K2" s="2">
        <v>1</v>
      </c>
      <c r="L2" s="6">
        <f>E2/K2</f>
        <v>40</v>
      </c>
      <c r="M2" s="3" t="s">
        <v>310</v>
      </c>
      <c r="N2" s="3" t="s">
        <v>311</v>
      </c>
      <c r="O2" t="s">
        <v>312</v>
      </c>
    </row>
    <row r="3" spans="1:15" ht="45" x14ac:dyDescent="0.25">
      <c r="A3" s="2">
        <v>4</v>
      </c>
      <c r="B3" s="3" t="s">
        <v>15</v>
      </c>
      <c r="C3" s="18">
        <v>44424</v>
      </c>
      <c r="D3" s="8">
        <v>44480</v>
      </c>
      <c r="E3" s="2">
        <f>_xlfn.DAYS(D3,C3)</f>
        <v>56</v>
      </c>
      <c r="F3" s="5" t="str">
        <f>IF(E3&lt;=56,"Ja","Nee")</f>
        <v>Ja</v>
      </c>
      <c r="G3" s="7">
        <v>3</v>
      </c>
      <c r="H3" s="9"/>
      <c r="I3" s="9"/>
      <c r="J3" s="9"/>
      <c r="K3" s="7">
        <v>0</v>
      </c>
      <c r="L3" s="6" t="e">
        <f>E3/K3</f>
        <v>#DIV/0!</v>
      </c>
      <c r="M3" s="9" t="s">
        <v>16</v>
      </c>
      <c r="N3" s="9" t="s">
        <v>17</v>
      </c>
      <c r="O3" t="s">
        <v>18</v>
      </c>
    </row>
    <row r="4" spans="1:15" ht="55.15" customHeight="1" x14ac:dyDescent="0.25">
      <c r="A4" s="2">
        <v>5</v>
      </c>
      <c r="B4" s="3" t="s">
        <v>19</v>
      </c>
      <c r="C4" s="4">
        <v>44422</v>
      </c>
      <c r="D4" s="4">
        <v>44480</v>
      </c>
      <c r="E4" s="2">
        <f>_xlfn.DAYS(D4,C4)</f>
        <v>58</v>
      </c>
      <c r="F4" s="5" t="str">
        <f>IF(E4&lt;=56,"Ja","Nee")</f>
        <v>Nee</v>
      </c>
      <c r="G4" s="2">
        <v>3</v>
      </c>
      <c r="H4" s="2"/>
      <c r="I4" s="3"/>
      <c r="J4" s="3"/>
      <c r="K4" s="2">
        <v>0</v>
      </c>
      <c r="L4" s="6" t="e">
        <f>E4/K4</f>
        <v>#DIV/0!</v>
      </c>
      <c r="M4" s="3" t="s">
        <v>20</v>
      </c>
      <c r="N4" s="3" t="s">
        <v>21</v>
      </c>
      <c r="O4" t="s">
        <v>22</v>
      </c>
    </row>
    <row r="5" spans="1:15" ht="60" x14ac:dyDescent="0.25">
      <c r="A5" s="2">
        <v>40</v>
      </c>
      <c r="B5" s="2" t="s">
        <v>113</v>
      </c>
      <c r="C5" s="4">
        <v>44300</v>
      </c>
      <c r="D5" s="4">
        <v>44391</v>
      </c>
      <c r="E5" s="2">
        <f>_xlfn.DAYS(D5,C5)</f>
        <v>91</v>
      </c>
      <c r="F5" s="5" t="str">
        <f>IF(E5&lt;=56,"Ja","Nee")</f>
        <v>Nee</v>
      </c>
      <c r="G5" s="7">
        <v>3</v>
      </c>
      <c r="H5" s="7"/>
      <c r="I5" s="9"/>
      <c r="J5" s="9"/>
      <c r="K5" s="7">
        <v>0</v>
      </c>
      <c r="L5" s="6" t="e">
        <f>E5/K5</f>
        <v>#DIV/0!</v>
      </c>
      <c r="M5" s="9" t="s">
        <v>114</v>
      </c>
      <c r="N5" s="9" t="s">
        <v>115</v>
      </c>
      <c r="O5" t="s">
        <v>116</v>
      </c>
    </row>
    <row r="6" spans="1:15" ht="60" x14ac:dyDescent="0.25">
      <c r="A6" s="2">
        <v>9</v>
      </c>
      <c r="B6" s="2" t="s">
        <v>51</v>
      </c>
      <c r="C6" s="4">
        <v>44372</v>
      </c>
      <c r="D6" s="4">
        <v>44468</v>
      </c>
      <c r="E6" s="2">
        <f>_xlfn.DAYS(D6,C6)</f>
        <v>96</v>
      </c>
      <c r="F6" s="5" t="str">
        <f>IF(E6&lt;=56,"Ja","Nee")</f>
        <v>Nee</v>
      </c>
      <c r="G6" s="2">
        <v>3</v>
      </c>
      <c r="H6" s="3"/>
      <c r="I6" s="3"/>
      <c r="J6" s="3"/>
      <c r="K6" s="2">
        <v>0</v>
      </c>
      <c r="L6" s="6" t="e">
        <f>E6/K6</f>
        <v>#DIV/0!</v>
      </c>
      <c r="M6" s="3" t="s">
        <v>52</v>
      </c>
      <c r="N6" s="3" t="s">
        <v>53</v>
      </c>
      <c r="O6" t="s">
        <v>54</v>
      </c>
    </row>
    <row r="7" spans="1:15" ht="30" x14ac:dyDescent="0.25">
      <c r="A7" s="2">
        <v>71</v>
      </c>
      <c r="B7" s="2" t="s">
        <v>188</v>
      </c>
      <c r="C7" s="4">
        <v>44260</v>
      </c>
      <c r="D7" s="4">
        <v>44273</v>
      </c>
      <c r="E7" s="2">
        <f>_xlfn.DAYS(D7,C7)</f>
        <v>13</v>
      </c>
      <c r="F7" s="5" t="str">
        <f>IF(E7&lt;=56,"Ja","Nee")</f>
        <v>Ja</v>
      </c>
      <c r="G7" s="2">
        <v>4</v>
      </c>
      <c r="H7" s="2"/>
      <c r="I7" s="3" t="s">
        <v>189</v>
      </c>
      <c r="J7" s="3"/>
      <c r="K7" s="2">
        <v>1</v>
      </c>
      <c r="L7" s="6">
        <f>E7/K7</f>
        <v>13</v>
      </c>
      <c r="M7" s="3" t="s">
        <v>190</v>
      </c>
      <c r="N7" s="16"/>
      <c r="O7" t="s">
        <v>191</v>
      </c>
    </row>
    <row r="8" spans="1:15" ht="75" x14ac:dyDescent="0.25">
      <c r="A8" s="2">
        <v>66</v>
      </c>
      <c r="B8" s="2" t="s">
        <v>167</v>
      </c>
      <c r="C8" s="4">
        <v>44267</v>
      </c>
      <c r="D8" s="4">
        <v>44284</v>
      </c>
      <c r="E8" s="2">
        <f>_xlfn.DAYS(D8,C8)</f>
        <v>17</v>
      </c>
      <c r="F8" s="5" t="str">
        <f>IF(E8&lt;=56,"Ja","Nee")</f>
        <v>Ja</v>
      </c>
      <c r="G8" s="2">
        <v>4</v>
      </c>
      <c r="H8" s="2" t="s">
        <v>168</v>
      </c>
      <c r="I8" s="3"/>
      <c r="J8" s="3"/>
      <c r="K8" s="2">
        <v>1</v>
      </c>
      <c r="L8" s="6">
        <f>E8/K8</f>
        <v>17</v>
      </c>
      <c r="M8" s="3" t="s">
        <v>169</v>
      </c>
      <c r="N8" s="16"/>
      <c r="O8" t="s">
        <v>170</v>
      </c>
    </row>
    <row r="9" spans="1:15" ht="60" x14ac:dyDescent="0.25">
      <c r="A9" s="2">
        <v>61</v>
      </c>
      <c r="B9" s="2" t="s">
        <v>214</v>
      </c>
      <c r="C9" s="4">
        <v>44236</v>
      </c>
      <c r="D9" s="4">
        <v>44294</v>
      </c>
      <c r="E9" s="2">
        <f>_xlfn.DAYS(D9,C9)</f>
        <v>58</v>
      </c>
      <c r="F9" s="5" t="str">
        <f>IF(E9&lt;=56,"Ja","Nee")</f>
        <v>Nee</v>
      </c>
      <c r="G9" s="2">
        <v>4</v>
      </c>
      <c r="H9" s="2"/>
      <c r="I9" s="3"/>
      <c r="J9" s="3"/>
      <c r="K9" s="2">
        <v>0</v>
      </c>
      <c r="L9" s="6" t="e">
        <f>E9/K9</f>
        <v>#DIV/0!</v>
      </c>
      <c r="M9" s="3" t="s">
        <v>215</v>
      </c>
      <c r="N9" s="3" t="s">
        <v>216</v>
      </c>
      <c r="O9" t="s">
        <v>217</v>
      </c>
    </row>
    <row r="10" spans="1:15" ht="45" x14ac:dyDescent="0.25">
      <c r="A10" s="2">
        <v>104</v>
      </c>
      <c r="B10" s="2" t="s">
        <v>357</v>
      </c>
      <c r="C10" s="4">
        <v>44097</v>
      </c>
      <c r="D10" s="4">
        <v>44166</v>
      </c>
      <c r="E10" s="2">
        <f>_xlfn.DAYS(D10,C10)</f>
        <v>69</v>
      </c>
      <c r="F10" s="5" t="str">
        <f>IF(E10&lt;=56,"Ja","Nee")</f>
        <v>Nee</v>
      </c>
      <c r="G10" s="2">
        <v>4</v>
      </c>
      <c r="H10" s="2"/>
      <c r="I10" s="3"/>
      <c r="J10" s="3" t="s">
        <v>210</v>
      </c>
      <c r="K10" s="2">
        <v>1</v>
      </c>
      <c r="L10" s="6">
        <f>E10/K10</f>
        <v>69</v>
      </c>
      <c r="M10" s="3" t="s">
        <v>358</v>
      </c>
      <c r="N10" s="3" t="s">
        <v>359</v>
      </c>
      <c r="O10" t="s">
        <v>360</v>
      </c>
    </row>
    <row r="11" spans="1:15" ht="45" x14ac:dyDescent="0.25">
      <c r="A11" s="2">
        <v>65</v>
      </c>
      <c r="B11" s="2" t="s">
        <v>283</v>
      </c>
      <c r="C11" s="4">
        <v>44162</v>
      </c>
      <c r="D11" s="4">
        <v>44287</v>
      </c>
      <c r="E11" s="2">
        <f>_xlfn.DAYS(D11,C11)</f>
        <v>125</v>
      </c>
      <c r="F11" s="5" t="str">
        <f>IF(E11&lt;=56,"Ja","Nee")</f>
        <v>Nee</v>
      </c>
      <c r="G11" s="2">
        <v>4</v>
      </c>
      <c r="H11" s="2"/>
      <c r="I11" s="3"/>
      <c r="J11" s="3"/>
      <c r="K11" s="2">
        <v>0</v>
      </c>
      <c r="L11" s="6" t="e">
        <f>E11/K11</f>
        <v>#DIV/0!</v>
      </c>
      <c r="M11" s="3" t="s">
        <v>284</v>
      </c>
      <c r="N11" s="3" t="s">
        <v>285</v>
      </c>
      <c r="O11" t="s">
        <v>286</v>
      </c>
    </row>
    <row r="12" spans="1:15" ht="75" x14ac:dyDescent="0.25">
      <c r="A12" s="2">
        <v>63</v>
      </c>
      <c r="B12" s="2" t="s">
        <v>205</v>
      </c>
      <c r="C12" s="4">
        <v>44238</v>
      </c>
      <c r="D12" s="4">
        <v>44293</v>
      </c>
      <c r="E12" s="2">
        <f>_xlfn.DAYS(D12,C12)</f>
        <v>55</v>
      </c>
      <c r="F12" s="5" t="str">
        <f>IF(E12&lt;=56,"Ja","Nee")</f>
        <v>Ja</v>
      </c>
      <c r="G12" s="2">
        <v>5</v>
      </c>
      <c r="H12" s="2"/>
      <c r="I12" s="3" t="s">
        <v>206</v>
      </c>
      <c r="J12" s="3"/>
      <c r="K12" s="2">
        <v>1</v>
      </c>
      <c r="L12" s="6">
        <f>E12/K12</f>
        <v>55</v>
      </c>
      <c r="M12" s="3" t="s">
        <v>207</v>
      </c>
      <c r="N12" s="16"/>
      <c r="O12" t="s">
        <v>208</v>
      </c>
    </row>
    <row r="13" spans="1:15" ht="60" x14ac:dyDescent="0.25">
      <c r="A13" s="2">
        <v>56</v>
      </c>
      <c r="B13" s="2" t="s">
        <v>209</v>
      </c>
      <c r="C13" s="4">
        <v>44237</v>
      </c>
      <c r="D13" s="4">
        <v>44309</v>
      </c>
      <c r="E13" s="2">
        <f>_xlfn.DAYS(D13,C13)</f>
        <v>72</v>
      </c>
      <c r="F13" s="5" t="str">
        <f>IF(E13&lt;=56,"Ja","Nee")</f>
        <v>Nee</v>
      </c>
      <c r="G13" s="2">
        <v>5</v>
      </c>
      <c r="H13" s="2"/>
      <c r="I13" s="3"/>
      <c r="J13" s="3" t="s">
        <v>210</v>
      </c>
      <c r="K13" s="2">
        <v>1</v>
      </c>
      <c r="L13" s="6">
        <f>E13/K13</f>
        <v>72</v>
      </c>
      <c r="M13" s="3" t="s">
        <v>211</v>
      </c>
      <c r="N13" s="3" t="s">
        <v>212</v>
      </c>
      <c r="O13" t="s">
        <v>213</v>
      </c>
    </row>
    <row r="14" spans="1:15" ht="45" x14ac:dyDescent="0.25">
      <c r="A14" s="2">
        <v>103</v>
      </c>
      <c r="B14" s="2" t="s">
        <v>382</v>
      </c>
      <c r="C14" s="4">
        <v>44064</v>
      </c>
      <c r="D14" s="4">
        <v>44166</v>
      </c>
      <c r="E14" s="2">
        <f>_xlfn.DAYS(D14,C14)</f>
        <v>102</v>
      </c>
      <c r="F14" s="5" t="str">
        <f>IF(E14&lt;=56,"Ja","Nee")</f>
        <v>Nee</v>
      </c>
      <c r="G14" s="2">
        <v>5</v>
      </c>
      <c r="H14" s="2" t="s">
        <v>383</v>
      </c>
      <c r="I14" s="3"/>
      <c r="J14" s="3"/>
      <c r="K14" s="2">
        <v>2</v>
      </c>
      <c r="L14" s="6">
        <f>E14/K14</f>
        <v>51</v>
      </c>
      <c r="M14" s="3" t="s">
        <v>384</v>
      </c>
      <c r="N14" s="3" t="s">
        <v>385</v>
      </c>
      <c r="O14" t="s">
        <v>386</v>
      </c>
    </row>
    <row r="15" spans="1:15" ht="60" x14ac:dyDescent="0.25">
      <c r="A15" s="2">
        <v>26</v>
      </c>
      <c r="B15" s="3" t="s">
        <v>92</v>
      </c>
      <c r="C15" s="4">
        <v>44308</v>
      </c>
      <c r="D15" s="8">
        <v>44428</v>
      </c>
      <c r="E15" s="2">
        <f>_xlfn.DAYS(D15,C15)</f>
        <v>120</v>
      </c>
      <c r="F15" s="5" t="str">
        <f>IF(E15&lt;=56,"Ja","Nee")</f>
        <v>Nee</v>
      </c>
      <c r="G15" s="7">
        <v>5</v>
      </c>
      <c r="H15" s="9" t="s">
        <v>93</v>
      </c>
      <c r="I15" s="9"/>
      <c r="J15" s="9"/>
      <c r="K15" s="9">
        <v>0</v>
      </c>
      <c r="L15" s="6" t="e">
        <f>E15/K15</f>
        <v>#DIV/0!</v>
      </c>
      <c r="M15" s="9" t="s">
        <v>94</v>
      </c>
      <c r="N15" s="3" t="s">
        <v>95</v>
      </c>
      <c r="O15" t="s">
        <v>96</v>
      </c>
    </row>
    <row r="16" spans="1:15" ht="45" x14ac:dyDescent="0.25">
      <c r="A16" s="2">
        <v>110</v>
      </c>
      <c r="B16" s="2" t="s">
        <v>425</v>
      </c>
      <c r="C16" s="4">
        <v>44015</v>
      </c>
      <c r="D16" s="4">
        <v>44145</v>
      </c>
      <c r="E16" s="2">
        <f>_xlfn.DAYS(D16,C16)</f>
        <v>130</v>
      </c>
      <c r="F16" s="5" t="str">
        <f>IF(E16&lt;=56,"Ja","Nee")</f>
        <v>Nee</v>
      </c>
      <c r="G16" s="2">
        <v>5</v>
      </c>
      <c r="H16" s="2"/>
      <c r="I16" s="3" t="s">
        <v>426</v>
      </c>
      <c r="J16" s="3"/>
      <c r="K16" s="2">
        <v>5</v>
      </c>
      <c r="L16" s="6">
        <f>E16/K16</f>
        <v>26</v>
      </c>
      <c r="M16" s="3" t="s">
        <v>427</v>
      </c>
      <c r="N16" s="16"/>
      <c r="O16" t="s">
        <v>428</v>
      </c>
    </row>
    <row r="17" spans="1:15" ht="75" x14ac:dyDescent="0.25">
      <c r="A17" s="2">
        <v>31</v>
      </c>
      <c r="B17" s="3" t="s">
        <v>147</v>
      </c>
      <c r="C17" s="4">
        <v>44284</v>
      </c>
      <c r="D17" s="4">
        <v>44417</v>
      </c>
      <c r="E17" s="2">
        <f>_xlfn.DAYS(D17,C17)</f>
        <v>133</v>
      </c>
      <c r="F17" s="5" t="str">
        <f>IF(E17&lt;=56,"Ja","Nee")</f>
        <v>Nee</v>
      </c>
      <c r="G17" s="2">
        <v>5</v>
      </c>
      <c r="H17" s="3"/>
      <c r="I17" s="3" t="s">
        <v>148</v>
      </c>
      <c r="J17" s="3"/>
      <c r="K17" s="2">
        <v>7</v>
      </c>
      <c r="L17" s="6">
        <f>E17/K17</f>
        <v>19</v>
      </c>
      <c r="M17" s="3" t="s">
        <v>149</v>
      </c>
      <c r="N17" s="3" t="s">
        <v>150</v>
      </c>
      <c r="O17" t="s">
        <v>151</v>
      </c>
    </row>
    <row r="18" spans="1:15" ht="135" x14ac:dyDescent="0.25">
      <c r="A18" s="2">
        <v>80</v>
      </c>
      <c r="B18" s="2" t="s">
        <v>338</v>
      </c>
      <c r="C18" s="4">
        <v>44109</v>
      </c>
      <c r="D18" s="4">
        <v>44238</v>
      </c>
      <c r="E18" s="2">
        <f>_xlfn.DAYS(D18,C18)</f>
        <v>129</v>
      </c>
      <c r="F18" s="5" t="str">
        <f>IF(E18&lt;=56,"Ja","Nee")</f>
        <v>Nee</v>
      </c>
      <c r="G18" s="2">
        <v>7</v>
      </c>
      <c r="H18" s="3" t="s">
        <v>339</v>
      </c>
      <c r="I18" s="3" t="s">
        <v>340</v>
      </c>
      <c r="J18" s="3" t="s">
        <v>341</v>
      </c>
      <c r="K18" s="2">
        <v>59</v>
      </c>
      <c r="L18" s="6">
        <f>E18/K18</f>
        <v>2.1864406779661016</v>
      </c>
      <c r="M18" s="3" t="s">
        <v>342</v>
      </c>
      <c r="N18" s="3" t="s">
        <v>566</v>
      </c>
      <c r="O18" t="s">
        <v>343</v>
      </c>
    </row>
    <row r="19" spans="1:15" ht="90" x14ac:dyDescent="0.25">
      <c r="A19" s="2">
        <v>117</v>
      </c>
      <c r="B19" s="2" t="s">
        <v>515</v>
      </c>
      <c r="C19" s="4">
        <v>43900</v>
      </c>
      <c r="D19" s="4">
        <v>44118</v>
      </c>
      <c r="E19" s="2">
        <f>_xlfn.DAYS(D19,C19)</f>
        <v>218</v>
      </c>
      <c r="F19" s="5" t="str">
        <f>IF(E19&lt;=56,"Ja","Nee")</f>
        <v>Nee</v>
      </c>
      <c r="G19" s="2">
        <v>7</v>
      </c>
      <c r="H19" s="2"/>
      <c r="I19" s="3" t="s">
        <v>516</v>
      </c>
      <c r="J19" s="3"/>
      <c r="K19" s="2">
        <v>2</v>
      </c>
      <c r="L19" s="6">
        <f>E19/K19</f>
        <v>109</v>
      </c>
      <c r="M19" s="3" t="s">
        <v>517</v>
      </c>
      <c r="N19"/>
      <c r="O19" t="s">
        <v>518</v>
      </c>
    </row>
    <row r="20" spans="1:15" ht="60" x14ac:dyDescent="0.25">
      <c r="A20" s="2">
        <v>91</v>
      </c>
      <c r="B20" s="2" t="s">
        <v>452</v>
      </c>
      <c r="C20" s="4">
        <v>43992</v>
      </c>
      <c r="D20" s="4">
        <v>44215</v>
      </c>
      <c r="E20" s="2">
        <f>_xlfn.DAYS(D20,C20)</f>
        <v>223</v>
      </c>
      <c r="F20" s="5" t="str">
        <f>IF(E20&lt;=56,"Ja","Nee")</f>
        <v>Nee</v>
      </c>
      <c r="G20" s="2">
        <v>7</v>
      </c>
      <c r="H20" s="2"/>
      <c r="I20" s="3" t="s">
        <v>453</v>
      </c>
      <c r="J20" s="3"/>
      <c r="K20" s="2">
        <v>1</v>
      </c>
      <c r="L20" s="6">
        <f>E20/K20</f>
        <v>223</v>
      </c>
      <c r="M20" s="3" t="s">
        <v>454</v>
      </c>
      <c r="N20" s="3" t="s">
        <v>455</v>
      </c>
      <c r="O20" t="s">
        <v>456</v>
      </c>
    </row>
    <row r="21" spans="1:15" ht="60" x14ac:dyDescent="0.25">
      <c r="A21" s="2">
        <v>44</v>
      </c>
      <c r="B21" s="3" t="s">
        <v>361</v>
      </c>
      <c r="C21" s="4">
        <v>44089</v>
      </c>
      <c r="D21" s="8">
        <v>44362</v>
      </c>
      <c r="E21" s="2">
        <f>_xlfn.DAYS(D21,C21)</f>
        <v>273</v>
      </c>
      <c r="F21" s="5" t="str">
        <f>IF(E21&lt;=56,"Ja","Nee")</f>
        <v>Nee</v>
      </c>
      <c r="G21" s="7">
        <v>7</v>
      </c>
      <c r="H21" s="7"/>
      <c r="I21" s="9" t="s">
        <v>362</v>
      </c>
      <c r="J21" s="9"/>
      <c r="K21" s="7">
        <v>1</v>
      </c>
      <c r="L21" s="6">
        <f>E21/K21</f>
        <v>273</v>
      </c>
      <c r="M21" s="12" t="s">
        <v>363</v>
      </c>
      <c r="N21" s="9" t="s">
        <v>364</v>
      </c>
      <c r="O21" t="s">
        <v>365</v>
      </c>
    </row>
    <row r="22" spans="1:15" ht="60" x14ac:dyDescent="0.25">
      <c r="A22" s="2">
        <v>17</v>
      </c>
      <c r="B22" s="2" t="s">
        <v>324</v>
      </c>
      <c r="C22" s="4">
        <v>44132</v>
      </c>
      <c r="D22" s="4">
        <v>44448</v>
      </c>
      <c r="E22" s="2">
        <f>_xlfn.DAYS(D22,C22)</f>
        <v>316</v>
      </c>
      <c r="F22" s="5" t="str">
        <f>IF(E22&lt;=56,"Ja","Nee")</f>
        <v>Nee</v>
      </c>
      <c r="G22" s="2">
        <v>7</v>
      </c>
      <c r="H22" s="3"/>
      <c r="I22" s="3" t="s">
        <v>325</v>
      </c>
      <c r="J22" s="3"/>
      <c r="K22" s="2">
        <v>1</v>
      </c>
      <c r="L22" s="6">
        <f>E22/K22</f>
        <v>316</v>
      </c>
      <c r="M22" s="3" t="s">
        <v>326</v>
      </c>
      <c r="N22" s="3" t="s">
        <v>327</v>
      </c>
      <c r="O22" t="s">
        <v>328</v>
      </c>
    </row>
    <row r="23" spans="1:15" ht="45" x14ac:dyDescent="0.25">
      <c r="A23" s="2">
        <v>50</v>
      </c>
      <c r="B23" s="3" t="s">
        <v>152</v>
      </c>
      <c r="C23" s="4">
        <v>44281</v>
      </c>
      <c r="D23" s="4">
        <v>44333</v>
      </c>
      <c r="E23" s="2">
        <f>_xlfn.DAYS(D23,C23)</f>
        <v>52</v>
      </c>
      <c r="F23" s="5" t="str">
        <f>IF(E23&lt;=56,"Ja","Nee")</f>
        <v>Ja</v>
      </c>
      <c r="G23" s="2">
        <v>8</v>
      </c>
      <c r="H23" s="2"/>
      <c r="I23" s="3" t="s">
        <v>153</v>
      </c>
      <c r="J23" s="3"/>
      <c r="K23" s="2">
        <v>2</v>
      </c>
      <c r="L23" s="6">
        <f>E23/K23</f>
        <v>26</v>
      </c>
      <c r="M23" s="3" t="s">
        <v>154</v>
      </c>
      <c r="N23" s="16"/>
      <c r="O23" t="s">
        <v>155</v>
      </c>
    </row>
    <row r="24" spans="1:15" ht="45" x14ac:dyDescent="0.25">
      <c r="A24" s="2">
        <v>81</v>
      </c>
      <c r="B24" s="2" t="s">
        <v>270</v>
      </c>
      <c r="C24" s="4">
        <v>44173</v>
      </c>
      <c r="D24" s="4">
        <v>44237</v>
      </c>
      <c r="E24" s="2">
        <f>_xlfn.DAYS(D24,C24)</f>
        <v>64</v>
      </c>
      <c r="F24" s="5" t="str">
        <f>IF(E24&lt;=56,"Ja","Nee")</f>
        <v>Nee</v>
      </c>
      <c r="G24" s="2">
        <v>8</v>
      </c>
      <c r="H24" s="2" t="s">
        <v>271</v>
      </c>
      <c r="I24" s="3"/>
      <c r="J24" s="3" t="s">
        <v>272</v>
      </c>
      <c r="K24" s="2">
        <v>2</v>
      </c>
      <c r="L24" s="6">
        <f>E24/K24</f>
        <v>32</v>
      </c>
      <c r="M24" s="3" t="s">
        <v>273</v>
      </c>
      <c r="N24" s="3" t="s">
        <v>274</v>
      </c>
      <c r="O24" t="s">
        <v>275</v>
      </c>
    </row>
    <row r="25" spans="1:15" ht="30" x14ac:dyDescent="0.25">
      <c r="A25" s="2">
        <v>6</v>
      </c>
      <c r="B25" s="3" t="s">
        <v>60</v>
      </c>
      <c r="C25" s="4">
        <v>44368</v>
      </c>
      <c r="D25" s="8">
        <v>44477</v>
      </c>
      <c r="E25" s="2">
        <f>_xlfn.DAYS(D25,C25)</f>
        <v>109</v>
      </c>
      <c r="F25" s="5" t="str">
        <f>IF(E25&lt;=56,"Ja","Nee")</f>
        <v>Nee</v>
      </c>
      <c r="G25" s="7">
        <v>8</v>
      </c>
      <c r="H25" s="7"/>
      <c r="I25" s="9" t="s">
        <v>61</v>
      </c>
      <c r="J25" s="9" t="s">
        <v>62</v>
      </c>
      <c r="K25" s="7">
        <v>3</v>
      </c>
      <c r="L25" s="6">
        <f>E25/K25</f>
        <v>36.333333333333336</v>
      </c>
      <c r="M25" s="9" t="s">
        <v>63</v>
      </c>
      <c r="N25" s="20"/>
      <c r="O25" t="s">
        <v>64</v>
      </c>
    </row>
    <row r="26" spans="1:15" ht="60" x14ac:dyDescent="0.25">
      <c r="A26" s="2">
        <v>42</v>
      </c>
      <c r="B26" s="2" t="s">
        <v>102</v>
      </c>
      <c r="C26" s="4">
        <v>44306</v>
      </c>
      <c r="D26" s="8">
        <v>44378</v>
      </c>
      <c r="E26" s="2">
        <f>_xlfn.DAYS(D26,C26)</f>
        <v>72</v>
      </c>
      <c r="F26" s="5" t="str">
        <f>IF(E26&lt;=56,"Ja","Nee")</f>
        <v>Nee</v>
      </c>
      <c r="G26" s="7">
        <v>9</v>
      </c>
      <c r="H26" s="9"/>
      <c r="I26" s="9" t="s">
        <v>103</v>
      </c>
      <c r="J26" s="9"/>
      <c r="K26" s="7">
        <v>1</v>
      </c>
      <c r="L26" s="6">
        <f>E26/K26</f>
        <v>72</v>
      </c>
      <c r="M26" s="9" t="s">
        <v>104</v>
      </c>
      <c r="N26" s="20"/>
      <c r="O26" t="s">
        <v>105</v>
      </c>
    </row>
    <row r="27" spans="1:15" ht="45" x14ac:dyDescent="0.25">
      <c r="A27" s="2">
        <v>28</v>
      </c>
      <c r="B27" s="2" t="s">
        <v>318</v>
      </c>
      <c r="C27" s="4">
        <v>44141</v>
      </c>
      <c r="D27" s="8">
        <v>44426</v>
      </c>
      <c r="E27" s="2">
        <f>_xlfn.DAYS(D27,C27)</f>
        <v>285</v>
      </c>
      <c r="F27" s="5" t="str">
        <f>IF(E27&lt;=56,"Ja","Nee")</f>
        <v>Nee</v>
      </c>
      <c r="G27" s="7">
        <v>9</v>
      </c>
      <c r="H27" s="7"/>
      <c r="I27" s="9" t="s">
        <v>319</v>
      </c>
      <c r="J27" s="9" t="s">
        <v>320</v>
      </c>
      <c r="K27" s="7">
        <v>6</v>
      </c>
      <c r="L27" s="6">
        <f>E27/K27</f>
        <v>47.5</v>
      </c>
      <c r="M27" s="9" t="s">
        <v>321</v>
      </c>
      <c r="N27" s="9" t="s">
        <v>322</v>
      </c>
      <c r="O27" t="s">
        <v>323</v>
      </c>
    </row>
    <row r="28" spans="1:15" ht="90" x14ac:dyDescent="0.25">
      <c r="A28" s="2">
        <v>33</v>
      </c>
      <c r="B28" s="3" t="s">
        <v>522</v>
      </c>
      <c r="C28" s="4">
        <v>43879</v>
      </c>
      <c r="D28" s="4">
        <v>44397</v>
      </c>
      <c r="E28" s="2">
        <f>_xlfn.DAYS(D28,C28)</f>
        <v>518</v>
      </c>
      <c r="F28" s="5" t="str">
        <f>IF(E28&lt;=56,"Ja","Nee")</f>
        <v>Nee</v>
      </c>
      <c r="G28" s="2">
        <v>9</v>
      </c>
      <c r="H28" s="3"/>
      <c r="I28" s="9" t="s">
        <v>148</v>
      </c>
      <c r="J28" s="3" t="s">
        <v>523</v>
      </c>
      <c r="K28" s="2">
        <v>6</v>
      </c>
      <c r="L28" s="6">
        <f>E28/K28</f>
        <v>86.333333333333329</v>
      </c>
      <c r="M28" s="3" t="s">
        <v>524</v>
      </c>
      <c r="N28" s="3" t="s">
        <v>525</v>
      </c>
      <c r="O28" t="s">
        <v>526</v>
      </c>
    </row>
    <row r="29" spans="1:15" ht="30" x14ac:dyDescent="0.25">
      <c r="A29" s="2">
        <v>88</v>
      </c>
      <c r="B29" s="2" t="s">
        <v>556</v>
      </c>
      <c r="C29" s="4">
        <v>43332</v>
      </c>
      <c r="D29" s="4">
        <v>44223</v>
      </c>
      <c r="E29" s="2">
        <f>_xlfn.DAYS(D29,C29)</f>
        <v>891</v>
      </c>
      <c r="F29" s="5" t="str">
        <f>IF(E29&lt;=56,"Ja","Nee")</f>
        <v>Nee</v>
      </c>
      <c r="G29" s="2">
        <v>10</v>
      </c>
      <c r="H29" s="2"/>
      <c r="I29" s="3" t="s">
        <v>557</v>
      </c>
      <c r="J29" s="3" t="s">
        <v>558</v>
      </c>
      <c r="K29" s="2">
        <v>3</v>
      </c>
      <c r="L29" s="6">
        <f>E29/K29</f>
        <v>297</v>
      </c>
      <c r="M29" s="3" t="s">
        <v>559</v>
      </c>
      <c r="N29" s="3" t="s">
        <v>560</v>
      </c>
      <c r="O29" t="s">
        <v>561</v>
      </c>
    </row>
    <row r="30" spans="1:15" ht="45" x14ac:dyDescent="0.25">
      <c r="A30" s="2">
        <v>39</v>
      </c>
      <c r="B30" s="2" t="s">
        <v>97</v>
      </c>
      <c r="C30" s="4">
        <v>44308</v>
      </c>
      <c r="D30" s="4">
        <v>44391</v>
      </c>
      <c r="E30" s="2">
        <f>_xlfn.DAYS(D30,C30)</f>
        <v>83</v>
      </c>
      <c r="F30" s="5" t="str">
        <f>IF(E30&lt;=56,"Ja","Nee")</f>
        <v>Nee</v>
      </c>
      <c r="G30" s="2">
        <v>11</v>
      </c>
      <c r="H30" s="2"/>
      <c r="I30" s="3" t="s">
        <v>98</v>
      </c>
      <c r="J30" s="3"/>
      <c r="K30" s="2">
        <v>1</v>
      </c>
      <c r="L30" s="6">
        <f>E30/K30</f>
        <v>83</v>
      </c>
      <c r="M30" s="3" t="s">
        <v>99</v>
      </c>
      <c r="N30" s="3" t="s">
        <v>100</v>
      </c>
      <c r="O30" t="s">
        <v>101</v>
      </c>
    </row>
    <row r="31" spans="1:15" ht="75" x14ac:dyDescent="0.25">
      <c r="A31" s="2">
        <v>73</v>
      </c>
      <c r="B31" s="2" t="s">
        <v>421</v>
      </c>
      <c r="C31" s="4">
        <v>44021</v>
      </c>
      <c r="D31" s="4">
        <v>44267</v>
      </c>
      <c r="E31" s="2">
        <f>_xlfn.DAYS(D31,C31)</f>
        <v>246</v>
      </c>
      <c r="F31" s="5" t="str">
        <f>IF(E31&lt;=56,"Ja","Nee")</f>
        <v>Nee</v>
      </c>
      <c r="G31" s="2">
        <v>11</v>
      </c>
      <c r="H31" s="2"/>
      <c r="I31" s="3" t="s">
        <v>148</v>
      </c>
      <c r="J31" s="3"/>
      <c r="K31" s="2">
        <v>1</v>
      </c>
      <c r="L31" s="6">
        <f>E31/K31</f>
        <v>246</v>
      </c>
      <c r="M31" s="3" t="s">
        <v>422</v>
      </c>
      <c r="N31" s="3" t="s">
        <v>423</v>
      </c>
      <c r="O31" t="s">
        <v>424</v>
      </c>
    </row>
    <row r="32" spans="1:15" ht="105" x14ac:dyDescent="0.25">
      <c r="A32" s="2">
        <v>97</v>
      </c>
      <c r="B32" s="2" t="s">
        <v>352</v>
      </c>
      <c r="C32" s="4">
        <v>44103</v>
      </c>
      <c r="D32" s="4">
        <v>44179</v>
      </c>
      <c r="E32" s="2">
        <f>_xlfn.DAYS(D32,C32)</f>
        <v>76</v>
      </c>
      <c r="F32" s="5" t="str">
        <f>IF(E32&lt;=56,"Ja","Nee")</f>
        <v>Nee</v>
      </c>
      <c r="G32" s="2">
        <v>12</v>
      </c>
      <c r="H32" s="2"/>
      <c r="I32" s="3" t="s">
        <v>353</v>
      </c>
      <c r="J32" s="3" t="s">
        <v>354</v>
      </c>
      <c r="K32" s="2">
        <v>8</v>
      </c>
      <c r="L32" s="6">
        <f>E32/K32</f>
        <v>9.5</v>
      </c>
      <c r="M32" s="3" t="s">
        <v>355</v>
      </c>
      <c r="N32" s="16"/>
      <c r="O32" t="s">
        <v>356</v>
      </c>
    </row>
    <row r="33" spans="1:15" ht="135" x14ac:dyDescent="0.25">
      <c r="A33" s="2">
        <v>107</v>
      </c>
      <c r="B33" s="2" t="s">
        <v>387</v>
      </c>
      <c r="C33" s="4">
        <v>44064</v>
      </c>
      <c r="D33" s="4">
        <v>44159</v>
      </c>
      <c r="E33" s="2">
        <f>_xlfn.DAYS(D33,C33)</f>
        <v>95</v>
      </c>
      <c r="F33" s="5" t="str">
        <f>IF(E33&lt;=56,"Ja","Nee")</f>
        <v>Nee</v>
      </c>
      <c r="G33" s="2">
        <v>12</v>
      </c>
      <c r="H33" s="2"/>
      <c r="I33" s="3"/>
      <c r="J33" s="3" t="s">
        <v>388</v>
      </c>
      <c r="K33" s="2">
        <v>7</v>
      </c>
      <c r="L33" s="6">
        <f>E33/K33</f>
        <v>13.571428571428571</v>
      </c>
      <c r="M33" s="3" t="s">
        <v>389</v>
      </c>
      <c r="N33" s="3" t="s">
        <v>390</v>
      </c>
      <c r="O33" t="s">
        <v>391</v>
      </c>
    </row>
    <row r="34" spans="1:15" ht="30" x14ac:dyDescent="0.25">
      <c r="A34" s="2">
        <v>93</v>
      </c>
      <c r="B34" s="2" t="s">
        <v>457</v>
      </c>
      <c r="C34" s="4">
        <v>43992</v>
      </c>
      <c r="D34" s="4">
        <v>44210</v>
      </c>
      <c r="E34" s="2">
        <f>_xlfn.DAYS(D34,C34)</f>
        <v>218</v>
      </c>
      <c r="F34" s="5" t="str">
        <f>IF(E34&lt;=56,"Ja","Nee")</f>
        <v>Nee</v>
      </c>
      <c r="G34" s="2">
        <v>12</v>
      </c>
      <c r="H34" s="2"/>
      <c r="I34" s="3" t="s">
        <v>458</v>
      </c>
      <c r="J34" s="3"/>
      <c r="K34" s="2">
        <v>3</v>
      </c>
      <c r="L34" s="6">
        <f>E34/K34</f>
        <v>72.666666666666671</v>
      </c>
      <c r="M34" s="3" t="s">
        <v>459</v>
      </c>
      <c r="N34" s="3" t="s">
        <v>460</v>
      </c>
      <c r="O34" t="s">
        <v>461</v>
      </c>
    </row>
    <row r="35" spans="1:15" ht="45" x14ac:dyDescent="0.25">
      <c r="A35" s="2">
        <v>89</v>
      </c>
      <c r="B35" s="2" t="s">
        <v>291</v>
      </c>
      <c r="C35" s="4">
        <v>44153</v>
      </c>
      <c r="D35" s="4">
        <v>44221</v>
      </c>
      <c r="E35" s="2">
        <f>_xlfn.DAYS(D35,C35)</f>
        <v>68</v>
      </c>
      <c r="F35" s="5" t="str">
        <f>IF(E35&lt;=56,"Ja","Nee")</f>
        <v>Nee</v>
      </c>
      <c r="G35" s="2">
        <v>13</v>
      </c>
      <c r="H35" s="2"/>
      <c r="I35" s="3" t="s">
        <v>292</v>
      </c>
      <c r="J35" s="3"/>
      <c r="K35" s="2">
        <v>1</v>
      </c>
      <c r="L35" s="6">
        <f>E35/K35</f>
        <v>68</v>
      </c>
      <c r="M35" s="3" t="s">
        <v>293</v>
      </c>
      <c r="N35" s="16"/>
      <c r="O35" t="s">
        <v>294</v>
      </c>
    </row>
    <row r="36" spans="1:15" ht="45" x14ac:dyDescent="0.25">
      <c r="A36" s="2">
        <v>77</v>
      </c>
      <c r="B36" s="2" t="s">
        <v>255</v>
      </c>
      <c r="C36" s="4">
        <v>44183</v>
      </c>
      <c r="D36" s="4">
        <v>44256</v>
      </c>
      <c r="E36" s="2">
        <f>_xlfn.DAYS(D36,C36)</f>
        <v>73</v>
      </c>
      <c r="F36" s="5" t="str">
        <f>IF(E36&lt;=56,"Ja","Nee")</f>
        <v>Nee</v>
      </c>
      <c r="G36" s="2">
        <v>13</v>
      </c>
      <c r="H36" s="2"/>
      <c r="I36" s="3" t="s">
        <v>256</v>
      </c>
      <c r="J36" s="3"/>
      <c r="K36" s="2">
        <v>2</v>
      </c>
      <c r="L36" s="6">
        <f>E36/K36</f>
        <v>36.5</v>
      </c>
      <c r="M36" s="3" t="s">
        <v>257</v>
      </c>
      <c r="N36" s="3" t="s">
        <v>258</v>
      </c>
      <c r="O36" t="s">
        <v>259</v>
      </c>
    </row>
    <row r="37" spans="1:15" ht="75" x14ac:dyDescent="0.25">
      <c r="A37" s="2">
        <v>69</v>
      </c>
      <c r="B37" s="2" t="s">
        <v>287</v>
      </c>
      <c r="C37" s="4">
        <v>44162</v>
      </c>
      <c r="D37" s="4">
        <v>44278</v>
      </c>
      <c r="E37" s="2">
        <f>_xlfn.DAYS(D37,C37)</f>
        <v>116</v>
      </c>
      <c r="F37" s="5" t="str">
        <f>IF(E37&lt;=56,"Ja","Nee")</f>
        <v>Nee</v>
      </c>
      <c r="G37" s="2">
        <v>14</v>
      </c>
      <c r="H37" s="2"/>
      <c r="I37" s="3" t="s">
        <v>288</v>
      </c>
      <c r="J37" s="3"/>
      <c r="K37" s="2">
        <v>4</v>
      </c>
      <c r="L37" s="6">
        <f>E37/K37</f>
        <v>29</v>
      </c>
      <c r="M37" s="3" t="s">
        <v>289</v>
      </c>
      <c r="N37" s="16"/>
      <c r="O37" t="s">
        <v>290</v>
      </c>
    </row>
    <row r="38" spans="1:15" ht="60" x14ac:dyDescent="0.25">
      <c r="A38" s="2">
        <v>59</v>
      </c>
      <c r="B38" s="2" t="s">
        <v>333</v>
      </c>
      <c r="C38" s="4">
        <v>44116</v>
      </c>
      <c r="D38" s="4">
        <v>44302</v>
      </c>
      <c r="E38" s="2">
        <f>_xlfn.DAYS(D38,C38)</f>
        <v>186</v>
      </c>
      <c r="F38" s="5" t="str">
        <f>IF(E38&lt;=56,"Ja","Nee")</f>
        <v>Nee</v>
      </c>
      <c r="G38" s="2">
        <v>14</v>
      </c>
      <c r="H38" s="2"/>
      <c r="I38" s="3" t="s">
        <v>334</v>
      </c>
      <c r="J38" s="3" t="s">
        <v>148</v>
      </c>
      <c r="K38" s="2">
        <v>6</v>
      </c>
      <c r="L38" s="6">
        <f>E38/K38</f>
        <v>31</v>
      </c>
      <c r="M38" s="3" t="s">
        <v>335</v>
      </c>
      <c r="N38" s="3" t="s">
        <v>336</v>
      </c>
      <c r="O38" t="s">
        <v>337</v>
      </c>
    </row>
    <row r="39" spans="1:15" ht="45" x14ac:dyDescent="0.25">
      <c r="A39" s="2">
        <v>112</v>
      </c>
      <c r="B39" s="2" t="s">
        <v>313</v>
      </c>
      <c r="C39" s="4">
        <v>44144</v>
      </c>
      <c r="D39" s="4">
        <v>44168</v>
      </c>
      <c r="E39" s="2">
        <f>_xlfn.DAYS(D39,C39)</f>
        <v>24</v>
      </c>
      <c r="F39" s="5" t="str">
        <f>IF(E39&lt;=56,"Ja","Nee")</f>
        <v>Ja</v>
      </c>
      <c r="G39" s="2">
        <v>15</v>
      </c>
      <c r="H39" s="2"/>
      <c r="I39" s="3" t="s">
        <v>314</v>
      </c>
      <c r="J39" s="3"/>
      <c r="K39" s="2">
        <v>4</v>
      </c>
      <c r="L39" s="6">
        <f>E39/K39</f>
        <v>6</v>
      </c>
      <c r="M39" s="3" t="s">
        <v>315</v>
      </c>
      <c r="N39" s="3" t="s">
        <v>316</v>
      </c>
      <c r="O39" t="s">
        <v>317</v>
      </c>
    </row>
    <row r="40" spans="1:15" ht="105" x14ac:dyDescent="0.25">
      <c r="A40" s="2">
        <v>64</v>
      </c>
      <c r="B40" s="2" t="s">
        <v>246</v>
      </c>
      <c r="C40" s="4">
        <v>44186</v>
      </c>
      <c r="D40" s="4">
        <v>44287</v>
      </c>
      <c r="E40" s="2">
        <f>_xlfn.DAYS(D40,C40)</f>
        <v>101</v>
      </c>
      <c r="F40" s="5" t="str">
        <f>IF(E40&lt;=56,"Ja","Nee")</f>
        <v>Nee</v>
      </c>
      <c r="G40" s="2">
        <v>15</v>
      </c>
      <c r="H40" s="2"/>
      <c r="I40" s="3" t="s">
        <v>247</v>
      </c>
      <c r="J40" s="3" t="s">
        <v>248</v>
      </c>
      <c r="K40" s="2">
        <v>7</v>
      </c>
      <c r="L40" s="6">
        <f>E40/K40</f>
        <v>14.428571428571429</v>
      </c>
      <c r="M40" s="3" t="s">
        <v>249</v>
      </c>
      <c r="N40" s="16"/>
      <c r="O40" t="s">
        <v>250</v>
      </c>
    </row>
    <row r="41" spans="1:15" ht="75" x14ac:dyDescent="0.25">
      <c r="A41" s="2">
        <v>95</v>
      </c>
      <c r="B41" s="2" t="s">
        <v>501</v>
      </c>
      <c r="C41" s="4">
        <v>43945</v>
      </c>
      <c r="D41" s="4">
        <v>44183</v>
      </c>
      <c r="E41" s="2">
        <f>_xlfn.DAYS(D41,C41)</f>
        <v>238</v>
      </c>
      <c r="F41" s="5" t="str">
        <f>IF(E41&lt;=56,"Ja","Nee")</f>
        <v>Nee</v>
      </c>
      <c r="G41" s="2">
        <v>15</v>
      </c>
      <c r="H41" s="2" t="s">
        <v>502</v>
      </c>
      <c r="I41" s="3" t="s">
        <v>503</v>
      </c>
      <c r="J41" s="3" t="s">
        <v>504</v>
      </c>
      <c r="K41" s="2">
        <v>7</v>
      </c>
      <c r="L41" s="6">
        <f>E41/K41</f>
        <v>34</v>
      </c>
      <c r="M41" s="3" t="s">
        <v>505</v>
      </c>
      <c r="N41" s="16"/>
      <c r="O41" t="s">
        <v>506</v>
      </c>
    </row>
    <row r="42" spans="1:15" ht="90" x14ac:dyDescent="0.25">
      <c r="A42" s="2">
        <v>29</v>
      </c>
      <c r="B42" s="2" t="s">
        <v>87</v>
      </c>
      <c r="C42" s="4">
        <v>44342</v>
      </c>
      <c r="D42" s="4">
        <v>44418</v>
      </c>
      <c r="E42" s="2">
        <f>_xlfn.DAYS(D42,C42)</f>
        <v>76</v>
      </c>
      <c r="F42" s="5" t="str">
        <f>IF(E42&lt;=56,"Ja","Nee")</f>
        <v>Nee</v>
      </c>
      <c r="G42" s="2">
        <v>16</v>
      </c>
      <c r="H42" s="3"/>
      <c r="I42" s="15" t="s">
        <v>88</v>
      </c>
      <c r="J42" s="12"/>
      <c r="K42" s="2">
        <v>1</v>
      </c>
      <c r="L42" s="6">
        <f>E42/K42</f>
        <v>76</v>
      </c>
      <c r="M42" s="3" t="s">
        <v>89</v>
      </c>
      <c r="N42" s="2" t="s">
        <v>90</v>
      </c>
      <c r="O42" t="s">
        <v>91</v>
      </c>
    </row>
    <row r="43" spans="1:15" ht="75" x14ac:dyDescent="0.25">
      <c r="A43" s="2">
        <v>53</v>
      </c>
      <c r="B43" s="2" t="s">
        <v>295</v>
      </c>
      <c r="C43" s="4">
        <v>44152</v>
      </c>
      <c r="D43" s="4">
        <v>44315</v>
      </c>
      <c r="E43" s="2">
        <f>_xlfn.DAYS(D43,C43)</f>
        <v>163</v>
      </c>
      <c r="F43" s="5" t="str">
        <f>IF(E43&lt;=56,"Ja","Nee")</f>
        <v>Nee</v>
      </c>
      <c r="G43" s="2">
        <v>16</v>
      </c>
      <c r="H43" s="2"/>
      <c r="I43" s="3" t="s">
        <v>296</v>
      </c>
      <c r="J43" s="3"/>
      <c r="K43" s="2">
        <v>4</v>
      </c>
      <c r="L43" s="6">
        <f>E43/K43</f>
        <v>40.75</v>
      </c>
      <c r="M43" s="3" t="s">
        <v>297</v>
      </c>
      <c r="N43" t="s">
        <v>298</v>
      </c>
      <c r="O43" t="s">
        <v>299</v>
      </c>
    </row>
    <row r="44" spans="1:15" ht="30" x14ac:dyDescent="0.25">
      <c r="A44" s="2">
        <v>57</v>
      </c>
      <c r="B44" s="2" t="s">
        <v>192</v>
      </c>
      <c r="C44" s="4">
        <v>44259</v>
      </c>
      <c r="D44" s="4">
        <v>44307</v>
      </c>
      <c r="E44" s="2">
        <f>_xlfn.DAYS(D44,C44)</f>
        <v>48</v>
      </c>
      <c r="F44" s="5" t="str">
        <f>IF(E44&lt;=56,"Ja","Nee")</f>
        <v>Ja</v>
      </c>
      <c r="G44" s="2">
        <v>18</v>
      </c>
      <c r="H44" s="2"/>
      <c r="I44" s="3" t="s">
        <v>193</v>
      </c>
      <c r="J44" s="3"/>
      <c r="K44" s="2">
        <v>2</v>
      </c>
      <c r="L44" s="6">
        <f>E44/K44</f>
        <v>24</v>
      </c>
      <c r="M44" s="3" t="s">
        <v>194</v>
      </c>
      <c r="N44" s="16"/>
      <c r="O44" t="s">
        <v>195</v>
      </c>
    </row>
    <row r="45" spans="1:15" ht="45.6" customHeight="1" x14ac:dyDescent="0.25">
      <c r="A45" s="2">
        <v>79</v>
      </c>
      <c r="B45" s="2" t="s">
        <v>305</v>
      </c>
      <c r="C45" s="4">
        <v>44151</v>
      </c>
      <c r="D45" s="4">
        <v>44245</v>
      </c>
      <c r="E45" s="2">
        <f>_xlfn.DAYS(D45,C45)</f>
        <v>94</v>
      </c>
      <c r="F45" s="5" t="str">
        <f>IF(E45&lt;=56,"Ja","Nee")</f>
        <v>Nee</v>
      </c>
      <c r="G45" s="2">
        <v>19</v>
      </c>
      <c r="H45" s="2"/>
      <c r="I45" s="3" t="s">
        <v>306</v>
      </c>
      <c r="J45" s="3"/>
      <c r="K45" s="2">
        <v>5</v>
      </c>
      <c r="L45" s="6">
        <f>E45/K45</f>
        <v>18.8</v>
      </c>
      <c r="M45" s="3" t="s">
        <v>307</v>
      </c>
      <c r="N45" s="16"/>
      <c r="O45" t="s">
        <v>308</v>
      </c>
    </row>
    <row r="46" spans="1:15" ht="43.9" customHeight="1" x14ac:dyDescent="0.25">
      <c r="A46" s="2">
        <v>30</v>
      </c>
      <c r="B46" s="3" t="s">
        <v>123</v>
      </c>
      <c r="C46" s="4">
        <v>44293</v>
      </c>
      <c r="D46" s="8">
        <v>44418</v>
      </c>
      <c r="E46" s="2">
        <f>_xlfn.DAYS(D46,C46)</f>
        <v>125</v>
      </c>
      <c r="F46" s="5" t="str">
        <f>IF(E46&lt;=56,"Ja","Nee")</f>
        <v>Nee</v>
      </c>
      <c r="G46" s="7">
        <v>19</v>
      </c>
      <c r="H46" s="7"/>
      <c r="I46" s="9" t="s">
        <v>124</v>
      </c>
      <c r="J46" s="9" t="s">
        <v>125</v>
      </c>
      <c r="K46" s="7">
        <v>9</v>
      </c>
      <c r="L46" s="6">
        <f>E46/K46</f>
        <v>13.888888888888889</v>
      </c>
      <c r="M46" s="9" t="s">
        <v>126</v>
      </c>
      <c r="N46" s="20"/>
      <c r="O46" t="s">
        <v>127</v>
      </c>
    </row>
    <row r="47" spans="1:15" ht="58.9" customHeight="1" x14ac:dyDescent="0.25">
      <c r="A47" s="2">
        <v>37</v>
      </c>
      <c r="B47" s="3" t="s">
        <v>76</v>
      </c>
      <c r="C47" s="4">
        <v>44354</v>
      </c>
      <c r="D47" s="4">
        <v>44392</v>
      </c>
      <c r="E47" s="2">
        <f>_xlfn.DAYS(D47,C47)</f>
        <v>38</v>
      </c>
      <c r="F47" s="5" t="str">
        <f>IF(E47&lt;=56,"Ja","Nee")</f>
        <v>Ja</v>
      </c>
      <c r="G47" s="2">
        <v>20</v>
      </c>
      <c r="H47" s="2"/>
      <c r="I47" s="3" t="s">
        <v>77</v>
      </c>
      <c r="J47" s="3"/>
      <c r="K47" s="2">
        <v>3</v>
      </c>
      <c r="L47" s="6">
        <f>E47/K47</f>
        <v>12.666666666666666</v>
      </c>
      <c r="M47" s="3" t="s">
        <v>78</v>
      </c>
      <c r="N47" s="2" t="s">
        <v>79</v>
      </c>
      <c r="O47" t="s">
        <v>80</v>
      </c>
    </row>
    <row r="48" spans="1:15" ht="45.6" customHeight="1" x14ac:dyDescent="0.25">
      <c r="A48" s="2">
        <v>92</v>
      </c>
      <c r="B48" s="2" t="s">
        <v>468</v>
      </c>
      <c r="C48" s="4">
        <v>43991</v>
      </c>
      <c r="D48" s="4">
        <v>44214</v>
      </c>
      <c r="E48" s="2">
        <f>_xlfn.DAYS(D48,C48)</f>
        <v>223</v>
      </c>
      <c r="F48" s="5" t="str">
        <f>IF(E48&lt;=56,"Ja","Nee")</f>
        <v>Nee</v>
      </c>
      <c r="G48" s="2">
        <v>20</v>
      </c>
      <c r="H48" s="2"/>
      <c r="I48" s="3" t="s">
        <v>469</v>
      </c>
      <c r="J48" s="3" t="s">
        <v>470</v>
      </c>
      <c r="K48" s="2">
        <v>8</v>
      </c>
      <c r="L48" s="6">
        <f>E48/K48</f>
        <v>27.875</v>
      </c>
      <c r="M48" s="3" t="s">
        <v>471</v>
      </c>
      <c r="N48" s="3" t="s">
        <v>466</v>
      </c>
      <c r="O48" t="s">
        <v>472</v>
      </c>
    </row>
    <row r="49" spans="1:15" ht="102.6" customHeight="1" x14ac:dyDescent="0.25">
      <c r="A49" s="19">
        <v>21</v>
      </c>
      <c r="B49" s="2" t="s">
        <v>71</v>
      </c>
      <c r="C49" s="4">
        <v>44355</v>
      </c>
      <c r="D49" s="4">
        <v>44440</v>
      </c>
      <c r="E49" s="2">
        <f>_xlfn.DAYS(D49,C49)</f>
        <v>85</v>
      </c>
      <c r="F49" s="5" t="str">
        <f>IF(E49&lt;=56,"Ja","Nee")</f>
        <v>Nee</v>
      </c>
      <c r="G49" s="2">
        <v>21</v>
      </c>
      <c r="H49" s="3"/>
      <c r="I49" s="3" t="s">
        <v>72</v>
      </c>
      <c r="J49" s="3"/>
      <c r="K49" s="2">
        <v>9</v>
      </c>
      <c r="L49" s="6">
        <f>E49/K49</f>
        <v>9.4444444444444446</v>
      </c>
      <c r="M49" s="3" t="s">
        <v>73</v>
      </c>
      <c r="N49" s="3" t="s">
        <v>74</v>
      </c>
      <c r="O49" t="s">
        <v>75</v>
      </c>
    </row>
    <row r="50" spans="1:15" ht="46.9" customHeight="1" x14ac:dyDescent="0.25">
      <c r="A50" s="2">
        <v>35</v>
      </c>
      <c r="B50" s="2" t="s">
        <v>156</v>
      </c>
      <c r="C50" s="4">
        <v>44277</v>
      </c>
      <c r="D50" s="4">
        <v>44396</v>
      </c>
      <c r="E50" s="2">
        <f>_xlfn.DAYS(D50,C50)</f>
        <v>119</v>
      </c>
      <c r="F50" s="5" t="str">
        <f>IF(E50&lt;=56,"Ja","Nee")</f>
        <v>Nee</v>
      </c>
      <c r="G50" s="2">
        <v>22</v>
      </c>
      <c r="H50" s="2" t="s">
        <v>157</v>
      </c>
      <c r="I50" s="3" t="s">
        <v>158</v>
      </c>
      <c r="J50" s="2"/>
      <c r="K50" s="2">
        <v>7</v>
      </c>
      <c r="L50" s="6">
        <f>E50/K50</f>
        <v>17</v>
      </c>
      <c r="M50" s="3" t="s">
        <v>159</v>
      </c>
      <c r="N50" s="3" t="s">
        <v>160</v>
      </c>
      <c r="O50" t="s">
        <v>161</v>
      </c>
    </row>
    <row r="51" spans="1:15" ht="71.45" customHeight="1" x14ac:dyDescent="0.25">
      <c r="A51" s="2">
        <v>76</v>
      </c>
      <c r="B51" s="2" t="s">
        <v>480</v>
      </c>
      <c r="C51" s="4">
        <v>43980</v>
      </c>
      <c r="D51" s="4">
        <v>44260</v>
      </c>
      <c r="E51" s="2">
        <f>_xlfn.DAYS(D51,C51)</f>
        <v>280</v>
      </c>
      <c r="F51" s="5" t="str">
        <f>IF(E51&lt;=56,"Ja","Nee")</f>
        <v>Nee</v>
      </c>
      <c r="G51" s="2">
        <v>22</v>
      </c>
      <c r="H51" s="2"/>
      <c r="I51" s="3" t="s">
        <v>483</v>
      </c>
      <c r="J51" s="3" t="s">
        <v>484</v>
      </c>
      <c r="K51" s="2">
        <v>14</v>
      </c>
      <c r="L51" s="6">
        <f>E51/K51</f>
        <v>20</v>
      </c>
      <c r="M51" s="3" t="s">
        <v>481</v>
      </c>
      <c r="N51" s="3" t="s">
        <v>203</v>
      </c>
      <c r="O51" t="s">
        <v>485</v>
      </c>
    </row>
    <row r="52" spans="1:15" ht="33" customHeight="1" x14ac:dyDescent="0.25">
      <c r="A52" s="2">
        <v>27</v>
      </c>
      <c r="B52" s="2" t="s">
        <v>27</v>
      </c>
      <c r="C52" s="4">
        <v>44412</v>
      </c>
      <c r="D52" s="4">
        <v>44427</v>
      </c>
      <c r="E52" s="2">
        <f>_xlfn.DAYS(D52,C52)</f>
        <v>15</v>
      </c>
      <c r="F52" s="5" t="str">
        <f>IF(E52&lt;=56,"Ja","Nee")</f>
        <v>Ja</v>
      </c>
      <c r="G52" s="2">
        <v>23</v>
      </c>
      <c r="H52" s="3" t="s">
        <v>28</v>
      </c>
      <c r="I52" s="3" t="s">
        <v>29</v>
      </c>
      <c r="J52" s="3" t="s">
        <v>30</v>
      </c>
      <c r="K52" s="2">
        <v>7</v>
      </c>
      <c r="L52" s="6">
        <f>E52/K52</f>
        <v>2.1428571428571428</v>
      </c>
      <c r="M52" s="3" t="s">
        <v>31</v>
      </c>
      <c r="N52" s="16"/>
      <c r="O52" t="s">
        <v>32</v>
      </c>
    </row>
    <row r="53" spans="1:15" ht="60" customHeight="1" x14ac:dyDescent="0.25">
      <c r="A53" s="2">
        <v>83</v>
      </c>
      <c r="B53" s="2" t="s">
        <v>260</v>
      </c>
      <c r="C53" s="4">
        <v>44176</v>
      </c>
      <c r="D53" s="4">
        <v>44231</v>
      </c>
      <c r="E53" s="2">
        <f>_xlfn.DAYS(D53,C53)</f>
        <v>55</v>
      </c>
      <c r="F53" s="5" t="str">
        <f>IF(E53&lt;=56,"Ja","Nee")</f>
        <v>Ja</v>
      </c>
      <c r="G53" s="2">
        <v>26</v>
      </c>
      <c r="H53" s="2"/>
      <c r="I53" s="3" t="s">
        <v>261</v>
      </c>
      <c r="J53" s="3"/>
      <c r="K53" s="2">
        <v>7</v>
      </c>
      <c r="L53" s="6">
        <f>E53/K53</f>
        <v>7.8571428571428568</v>
      </c>
      <c r="M53" s="3" t="s">
        <v>262</v>
      </c>
      <c r="N53" s="16"/>
      <c r="O53" t="s">
        <v>263</v>
      </c>
    </row>
    <row r="54" spans="1:15" ht="57" customHeight="1" x14ac:dyDescent="0.25">
      <c r="A54" s="2">
        <v>15</v>
      </c>
      <c r="B54" s="3" t="s">
        <v>23</v>
      </c>
      <c r="C54" s="4">
        <v>44412</v>
      </c>
      <c r="D54" s="4">
        <v>44454</v>
      </c>
      <c r="E54" s="2">
        <f>_xlfn.DAYS(D54,C54)</f>
        <v>42</v>
      </c>
      <c r="F54" s="5" t="str">
        <f>IF(E54&lt;=56,"Ja","Nee")</f>
        <v>Ja</v>
      </c>
      <c r="G54" s="2">
        <v>28</v>
      </c>
      <c r="H54" s="9"/>
      <c r="I54" s="9" t="s">
        <v>24</v>
      </c>
      <c r="J54" s="9"/>
      <c r="K54" s="2">
        <v>1</v>
      </c>
      <c r="L54" s="6">
        <f>E54/K54</f>
        <v>42</v>
      </c>
      <c r="M54" s="3" t="s">
        <v>25</v>
      </c>
      <c r="N54" s="16"/>
      <c r="O54" t="s">
        <v>26</v>
      </c>
    </row>
    <row r="55" spans="1:15" ht="70.150000000000006" customHeight="1" x14ac:dyDescent="0.25">
      <c r="A55" s="2">
        <v>43</v>
      </c>
      <c r="B55" s="2" t="s">
        <v>241</v>
      </c>
      <c r="C55" s="4">
        <v>44194</v>
      </c>
      <c r="D55" s="4">
        <v>44371</v>
      </c>
      <c r="E55" s="2">
        <f>_xlfn.DAYS(D55,C55)</f>
        <v>177</v>
      </c>
      <c r="F55" s="5" t="str">
        <f>IF(E55&lt;=56,"Ja","Nee")</f>
        <v>Nee</v>
      </c>
      <c r="G55" s="2">
        <v>28</v>
      </c>
      <c r="H55" s="3"/>
      <c r="I55" s="3"/>
      <c r="J55" s="3" t="s">
        <v>242</v>
      </c>
      <c r="K55" s="2">
        <v>3</v>
      </c>
      <c r="L55" s="6">
        <f>E55/K55</f>
        <v>59</v>
      </c>
      <c r="M55" s="3" t="s">
        <v>243</v>
      </c>
      <c r="N55" s="9" t="s">
        <v>244</v>
      </c>
      <c r="O55" t="s">
        <v>245</v>
      </c>
    </row>
    <row r="56" spans="1:15" ht="59.45" customHeight="1" x14ac:dyDescent="0.25">
      <c r="A56" s="2">
        <v>2</v>
      </c>
      <c r="B56" s="3" t="s">
        <v>55</v>
      </c>
      <c r="C56" s="4">
        <v>44370</v>
      </c>
      <c r="D56" s="8">
        <v>44482</v>
      </c>
      <c r="E56" s="2">
        <f>_xlfn.DAYS(D56,C56)</f>
        <v>112</v>
      </c>
      <c r="F56" s="5" t="str">
        <f>IF(E56&lt;=56,"Ja","Nee")</f>
        <v>Nee</v>
      </c>
      <c r="G56" s="7">
        <v>30</v>
      </c>
      <c r="H56" s="9"/>
      <c r="I56" s="10" t="s">
        <v>56</v>
      </c>
      <c r="J56" s="9"/>
      <c r="K56" s="7">
        <v>5</v>
      </c>
      <c r="L56" s="6">
        <f>E56/K56</f>
        <v>22.4</v>
      </c>
      <c r="M56" s="9" t="s">
        <v>57</v>
      </c>
      <c r="N56" s="9" t="s">
        <v>58</v>
      </c>
      <c r="O56" t="s">
        <v>59</v>
      </c>
    </row>
    <row r="57" spans="1:15" ht="29.45" customHeight="1" x14ac:dyDescent="0.25">
      <c r="A57" s="2">
        <v>8</v>
      </c>
      <c r="B57" s="2" t="s">
        <v>65</v>
      </c>
      <c r="C57" s="4">
        <v>44362</v>
      </c>
      <c r="D57" s="8">
        <v>44469</v>
      </c>
      <c r="E57" s="2">
        <f>_xlfn.DAYS(D57,C57)</f>
        <v>107</v>
      </c>
      <c r="F57" s="5" t="str">
        <f>IF(E57&lt;=56,"Ja","Nee")</f>
        <v>Nee</v>
      </c>
      <c r="G57" s="7">
        <v>31</v>
      </c>
      <c r="H57" s="9"/>
      <c r="I57" s="9" t="s">
        <v>66</v>
      </c>
      <c r="J57" s="9" t="s">
        <v>67</v>
      </c>
      <c r="K57" s="7">
        <v>18</v>
      </c>
      <c r="L57" s="6">
        <f>E57/K57</f>
        <v>5.9444444444444446</v>
      </c>
      <c r="M57" s="9" t="s">
        <v>68</v>
      </c>
      <c r="N57" s="9" t="s">
        <v>69</v>
      </c>
      <c r="O57" t="s">
        <v>70</v>
      </c>
    </row>
    <row r="58" spans="1:15" ht="43.15" customHeight="1" x14ac:dyDescent="0.25">
      <c r="A58" s="2">
        <v>23</v>
      </c>
      <c r="B58" s="2" t="s">
        <v>81</v>
      </c>
      <c r="C58" s="4">
        <v>44345</v>
      </c>
      <c r="D58" s="4">
        <v>44438</v>
      </c>
      <c r="E58" s="2">
        <f>_xlfn.DAYS(D58,C58)</f>
        <v>93</v>
      </c>
      <c r="F58" s="5" t="str">
        <f>IF(E58&lt;=56,"Ja","Nee")</f>
        <v>Nee</v>
      </c>
      <c r="G58" s="2">
        <v>33</v>
      </c>
      <c r="H58" s="3" t="s">
        <v>82</v>
      </c>
      <c r="I58" s="3" t="s">
        <v>83</v>
      </c>
      <c r="J58" s="3"/>
      <c r="K58" s="2">
        <v>13</v>
      </c>
      <c r="L58" s="6">
        <f>E58/K58</f>
        <v>7.1538461538461542</v>
      </c>
      <c r="M58" s="3" t="s">
        <v>84</v>
      </c>
      <c r="N58" s="3" t="s">
        <v>85</v>
      </c>
      <c r="O58" t="s">
        <v>86</v>
      </c>
    </row>
    <row r="59" spans="1:15" ht="44.45" customHeight="1" x14ac:dyDescent="0.25">
      <c r="A59" s="2">
        <v>75</v>
      </c>
      <c r="B59" s="2" t="s">
        <v>372</v>
      </c>
      <c r="C59" s="4">
        <v>44085</v>
      </c>
      <c r="D59" s="4">
        <v>44265</v>
      </c>
      <c r="E59" s="2">
        <f>_xlfn.DAYS(D59,C59)</f>
        <v>180</v>
      </c>
      <c r="F59" s="5" t="str">
        <f>IF(E59&lt;=56,"Ja","Nee")</f>
        <v>Nee</v>
      </c>
      <c r="G59" s="2">
        <v>38</v>
      </c>
      <c r="H59" s="2"/>
      <c r="I59" s="3" t="s">
        <v>373</v>
      </c>
      <c r="J59" s="3" t="s">
        <v>374</v>
      </c>
      <c r="K59" s="2">
        <v>14</v>
      </c>
      <c r="L59" s="6">
        <f>E59/K59</f>
        <v>12.857142857142858</v>
      </c>
      <c r="M59" s="3" t="s">
        <v>375</v>
      </c>
      <c r="N59" s="16"/>
      <c r="O59" t="s">
        <v>376</v>
      </c>
    </row>
    <row r="60" spans="1:15" ht="120" customHeight="1" x14ac:dyDescent="0.25">
      <c r="A60" s="2">
        <v>18</v>
      </c>
      <c r="B60" s="3" t="s">
        <v>222</v>
      </c>
      <c r="C60" s="4">
        <v>44214</v>
      </c>
      <c r="D60" s="8">
        <v>44446</v>
      </c>
      <c r="E60" s="2">
        <f>_xlfn.DAYS(D60,C60)</f>
        <v>232</v>
      </c>
      <c r="F60" s="5" t="str">
        <f>IF(E60&lt;=56,"Ja","Nee")</f>
        <v>Nee</v>
      </c>
      <c r="G60" s="7">
        <v>38</v>
      </c>
      <c r="H60" s="9"/>
      <c r="I60" s="9" t="s">
        <v>223</v>
      </c>
      <c r="J60" s="9"/>
      <c r="K60" s="7">
        <v>5</v>
      </c>
      <c r="L60" s="6">
        <f>E60/K60</f>
        <v>46.4</v>
      </c>
      <c r="M60" s="9" t="s">
        <v>224</v>
      </c>
      <c r="N60" s="20"/>
      <c r="O60" t="s">
        <v>225</v>
      </c>
    </row>
    <row r="61" spans="1:15" ht="45.6" customHeight="1" x14ac:dyDescent="0.25">
      <c r="A61" s="2">
        <v>58</v>
      </c>
      <c r="B61" s="2" t="s">
        <v>218</v>
      </c>
      <c r="C61" s="4">
        <v>44216</v>
      </c>
      <c r="D61" s="4">
        <v>44306</v>
      </c>
      <c r="E61" s="2">
        <f>_xlfn.DAYS(D61,C61)</f>
        <v>90</v>
      </c>
      <c r="F61" s="5" t="str">
        <f>IF(E61&lt;=56,"Ja","Nee")</f>
        <v>Nee</v>
      </c>
      <c r="G61" s="2">
        <v>44</v>
      </c>
      <c r="H61" s="2"/>
      <c r="I61" s="3" t="s">
        <v>219</v>
      </c>
      <c r="J61" s="3"/>
      <c r="K61" s="2">
        <v>6</v>
      </c>
      <c r="L61" s="6">
        <f>E61/K61</f>
        <v>15</v>
      </c>
      <c r="M61" s="3" t="s">
        <v>220</v>
      </c>
      <c r="N61" s="16"/>
      <c r="O61" t="s">
        <v>221</v>
      </c>
    </row>
    <row r="62" spans="1:15" ht="44.45" customHeight="1" x14ac:dyDescent="0.25">
      <c r="A62" s="2">
        <v>47</v>
      </c>
      <c r="B62" s="2" t="s">
        <v>251</v>
      </c>
      <c r="C62" s="4">
        <v>44183</v>
      </c>
      <c r="D62" s="4">
        <v>44342</v>
      </c>
      <c r="E62" s="2">
        <f>_xlfn.DAYS(D62,C62)</f>
        <v>159</v>
      </c>
      <c r="F62" s="5" t="str">
        <f>IF(E62&lt;=56,"Ja","Nee")</f>
        <v>Nee</v>
      </c>
      <c r="G62" s="2">
        <v>44</v>
      </c>
      <c r="H62" s="2"/>
      <c r="I62" s="3" t="s">
        <v>252</v>
      </c>
      <c r="J62" s="3"/>
      <c r="K62" s="2">
        <v>10</v>
      </c>
      <c r="L62" s="6">
        <f>E62/K62</f>
        <v>15.9</v>
      </c>
      <c r="M62" s="3" t="s">
        <v>253</v>
      </c>
      <c r="N62" t="s">
        <v>85</v>
      </c>
      <c r="O62" t="s">
        <v>254</v>
      </c>
    </row>
    <row r="63" spans="1:15" ht="72" customHeight="1" x14ac:dyDescent="0.25">
      <c r="A63" s="2">
        <v>100</v>
      </c>
      <c r="B63" s="2" t="s">
        <v>329</v>
      </c>
      <c r="C63" s="4">
        <v>44119</v>
      </c>
      <c r="D63" s="4">
        <v>44173</v>
      </c>
      <c r="E63" s="2">
        <f>_xlfn.DAYS(D63,C63)</f>
        <v>54</v>
      </c>
      <c r="F63" s="5" t="str">
        <f>IF(E63&lt;=56,"Ja","Nee")</f>
        <v>Ja</v>
      </c>
      <c r="G63" s="2">
        <v>45</v>
      </c>
      <c r="H63" s="2"/>
      <c r="I63" s="3" t="s">
        <v>330</v>
      </c>
      <c r="J63" s="3"/>
      <c r="K63" s="2">
        <v>3</v>
      </c>
      <c r="L63" s="6">
        <f>E63/K63</f>
        <v>18</v>
      </c>
      <c r="M63" s="3" t="s">
        <v>331</v>
      </c>
      <c r="N63" s="16"/>
      <c r="O63" t="s">
        <v>332</v>
      </c>
    </row>
    <row r="64" spans="1:15" ht="100.9" customHeight="1" x14ac:dyDescent="0.25">
      <c r="A64" s="2">
        <v>38</v>
      </c>
      <c r="B64" s="2" t="s">
        <v>177</v>
      </c>
      <c r="C64" s="4">
        <v>44265</v>
      </c>
      <c r="D64" s="8">
        <v>44391</v>
      </c>
      <c r="E64" s="2">
        <f>_xlfn.DAYS(D64,C64)</f>
        <v>126</v>
      </c>
      <c r="F64" s="5" t="str">
        <f>IF(E64&lt;=56,"Ja","Nee")</f>
        <v>Nee</v>
      </c>
      <c r="G64" s="7">
        <v>46</v>
      </c>
      <c r="H64" s="7" t="s">
        <v>178</v>
      </c>
      <c r="I64" s="9" t="s">
        <v>179</v>
      </c>
      <c r="J64" s="9"/>
      <c r="K64" s="7">
        <v>8</v>
      </c>
      <c r="L64" s="6">
        <f>E64/K64</f>
        <v>15.75</v>
      </c>
      <c r="M64" s="9" t="s">
        <v>180</v>
      </c>
      <c r="N64" s="9" t="s">
        <v>181</v>
      </c>
      <c r="O64" t="s">
        <v>182</v>
      </c>
    </row>
    <row r="65" spans="1:15" ht="44.45" customHeight="1" x14ac:dyDescent="0.25">
      <c r="A65" s="2">
        <v>72</v>
      </c>
      <c r="B65" s="2" t="s">
        <v>408</v>
      </c>
      <c r="C65" s="4">
        <v>44032</v>
      </c>
      <c r="D65" s="4">
        <v>44273</v>
      </c>
      <c r="E65" s="2">
        <f>_xlfn.DAYS(D65,C65)</f>
        <v>241</v>
      </c>
      <c r="F65" s="5" t="str">
        <f>IF(E65&lt;=56,"Ja","Nee")</f>
        <v>Nee</v>
      </c>
      <c r="G65" s="2">
        <v>46</v>
      </c>
      <c r="H65" s="2"/>
      <c r="I65" s="3" t="s">
        <v>409</v>
      </c>
      <c r="J65" s="3" t="s">
        <v>410</v>
      </c>
      <c r="K65" s="2">
        <v>20</v>
      </c>
      <c r="L65" s="6">
        <f>E65/K65</f>
        <v>12.05</v>
      </c>
      <c r="M65" s="3" t="s">
        <v>411</v>
      </c>
      <c r="N65" s="16"/>
      <c r="O65" t="s">
        <v>412</v>
      </c>
    </row>
    <row r="66" spans="1:15" ht="57.6" customHeight="1" x14ac:dyDescent="0.25">
      <c r="A66" s="2">
        <v>106</v>
      </c>
      <c r="B66" s="2" t="s">
        <v>533</v>
      </c>
      <c r="C66" s="4">
        <v>43873</v>
      </c>
      <c r="D66" s="4">
        <v>44161</v>
      </c>
      <c r="E66" s="2">
        <f>_xlfn.DAYS(D66,C66)</f>
        <v>288</v>
      </c>
      <c r="F66" s="5" t="str">
        <f>IF(E66&lt;=56,"Ja","Nee")</f>
        <v>Nee</v>
      </c>
      <c r="G66" s="2">
        <v>46</v>
      </c>
      <c r="H66" s="2"/>
      <c r="I66" s="3" t="s">
        <v>534</v>
      </c>
      <c r="J66" s="3"/>
      <c r="K66" s="2">
        <v>5</v>
      </c>
      <c r="L66" s="6">
        <f>E66/K66</f>
        <v>57.6</v>
      </c>
      <c r="M66" s="3" t="s">
        <v>535</v>
      </c>
      <c r="N66" s="16"/>
      <c r="O66" t="s">
        <v>536</v>
      </c>
    </row>
    <row r="67" spans="1:15" ht="43.9" customHeight="1" x14ac:dyDescent="0.25">
      <c r="A67" s="2">
        <v>48</v>
      </c>
      <c r="B67" s="2" t="s">
        <v>433</v>
      </c>
      <c r="C67" s="4">
        <v>44004</v>
      </c>
      <c r="D67" s="4">
        <v>44334</v>
      </c>
      <c r="E67" s="2">
        <f>_xlfn.DAYS(D67,C67)</f>
        <v>330</v>
      </c>
      <c r="F67" s="5" t="str">
        <f>IF(E67&lt;=56,"Ja","Nee")</f>
        <v>Nee</v>
      </c>
      <c r="G67" s="2">
        <v>46</v>
      </c>
      <c r="H67" s="2"/>
      <c r="I67" s="3" t="s">
        <v>434</v>
      </c>
      <c r="J67" s="3" t="s">
        <v>435</v>
      </c>
      <c r="K67" s="2">
        <v>13</v>
      </c>
      <c r="L67" s="6">
        <f>E67/K67</f>
        <v>25.384615384615383</v>
      </c>
      <c r="M67" s="3" t="s">
        <v>436</v>
      </c>
      <c r="N67" s="16"/>
      <c r="O67" t="s">
        <v>437</v>
      </c>
    </row>
    <row r="68" spans="1:15" ht="42" customHeight="1" x14ac:dyDescent="0.25">
      <c r="A68" s="2">
        <v>7</v>
      </c>
      <c r="B68" s="3" t="s">
        <v>106</v>
      </c>
      <c r="C68" s="4">
        <v>44300</v>
      </c>
      <c r="D68" s="4">
        <v>44473</v>
      </c>
      <c r="E68" s="2">
        <f>_xlfn.DAYS(D68,C68)</f>
        <v>173</v>
      </c>
      <c r="F68" s="5" t="str">
        <f>IF(E68&lt;=56,"Ja","Nee")</f>
        <v>Nee</v>
      </c>
      <c r="G68" s="2">
        <v>50</v>
      </c>
      <c r="H68" s="3" t="s">
        <v>107</v>
      </c>
      <c r="I68" s="3" t="s">
        <v>108</v>
      </c>
      <c r="J68" s="3" t="s">
        <v>109</v>
      </c>
      <c r="K68" s="2">
        <v>32</v>
      </c>
      <c r="L68" s="6">
        <f>E68/K68</f>
        <v>5.40625</v>
      </c>
      <c r="M68" s="3" t="s">
        <v>110</v>
      </c>
      <c r="N68" s="3" t="s">
        <v>111</v>
      </c>
      <c r="O68" t="s">
        <v>112</v>
      </c>
    </row>
    <row r="69" spans="1:15" ht="60" customHeight="1" x14ac:dyDescent="0.25">
      <c r="A69" s="2">
        <v>55</v>
      </c>
      <c r="B69" s="2" t="s">
        <v>366</v>
      </c>
      <c r="C69" s="4">
        <v>44085</v>
      </c>
      <c r="D69" s="4">
        <v>44312</v>
      </c>
      <c r="E69" s="2">
        <f>_xlfn.DAYS(D69,C69)</f>
        <v>227</v>
      </c>
      <c r="F69" s="5" t="str">
        <f>IF(E69&lt;=56,"Ja","Nee")</f>
        <v>Nee</v>
      </c>
      <c r="G69" s="2">
        <v>50</v>
      </c>
      <c r="H69" s="2"/>
      <c r="I69" s="3" t="s">
        <v>367</v>
      </c>
      <c r="J69" s="3" t="s">
        <v>368</v>
      </c>
      <c r="K69" s="2">
        <v>9</v>
      </c>
      <c r="L69" s="6">
        <f>E69/K69</f>
        <v>25.222222222222221</v>
      </c>
      <c r="M69" s="3" t="s">
        <v>369</v>
      </c>
      <c r="N69" s="3" t="s">
        <v>370</v>
      </c>
      <c r="O69" t="s">
        <v>371</v>
      </c>
    </row>
    <row r="70" spans="1:15" ht="100.15" customHeight="1" x14ac:dyDescent="0.25">
      <c r="A70" s="2">
        <v>113</v>
      </c>
      <c r="B70" s="3" t="s">
        <v>442</v>
      </c>
      <c r="C70" s="4">
        <v>43994</v>
      </c>
      <c r="D70" s="4">
        <v>44138</v>
      </c>
      <c r="E70" s="2">
        <f>_xlfn.DAYS(D70,C70)</f>
        <v>144</v>
      </c>
      <c r="F70" s="5" t="str">
        <f>IF(E70&lt;=56,"Ja","Nee")</f>
        <v>Nee</v>
      </c>
      <c r="G70" s="2">
        <v>55</v>
      </c>
      <c r="H70" s="2"/>
      <c r="I70" s="3" t="s">
        <v>443</v>
      </c>
      <c r="J70" s="3" t="s">
        <v>444</v>
      </c>
      <c r="K70" s="2">
        <v>7</v>
      </c>
      <c r="L70" s="6">
        <f>E70/K70</f>
        <v>20.571428571428573</v>
      </c>
      <c r="M70" s="3" t="s">
        <v>445</v>
      </c>
      <c r="N70" s="3" t="s">
        <v>79</v>
      </c>
      <c r="O70" t="s">
        <v>446</v>
      </c>
    </row>
    <row r="71" spans="1:15" ht="31.15" customHeight="1" x14ac:dyDescent="0.25">
      <c r="A71" s="2">
        <v>78</v>
      </c>
      <c r="B71" s="2" t="s">
        <v>537</v>
      </c>
      <c r="C71" s="4">
        <v>43872</v>
      </c>
      <c r="D71" s="4">
        <v>44252</v>
      </c>
      <c r="E71" s="2">
        <f>_xlfn.DAYS(D71,C71)</f>
        <v>380</v>
      </c>
      <c r="F71" s="5" t="str">
        <f>IF(E71&lt;=56,"Ja","Nee")</f>
        <v>Nee</v>
      </c>
      <c r="G71" s="2">
        <v>59</v>
      </c>
      <c r="H71" s="2"/>
      <c r="I71" s="3" t="s">
        <v>538</v>
      </c>
      <c r="J71" s="3" t="s">
        <v>539</v>
      </c>
      <c r="K71" s="2">
        <v>49</v>
      </c>
      <c r="L71" s="6">
        <f>E71/K71</f>
        <v>7.7551020408163263</v>
      </c>
      <c r="M71" s="3" t="s">
        <v>540</v>
      </c>
      <c r="N71" s="16"/>
      <c r="O71" t="s">
        <v>541</v>
      </c>
    </row>
    <row r="72" spans="1:15" ht="45" customHeight="1" x14ac:dyDescent="0.25">
      <c r="A72" s="2">
        <v>41</v>
      </c>
      <c r="B72" s="2" t="s">
        <v>162</v>
      </c>
      <c r="C72" s="4">
        <v>44270</v>
      </c>
      <c r="D72" s="8">
        <v>44384</v>
      </c>
      <c r="E72" s="2">
        <f>_xlfn.DAYS(D72,C72)</f>
        <v>114</v>
      </c>
      <c r="F72" s="5" t="str">
        <f>IF(E72&lt;=56,"Ja","Nee")</f>
        <v>Nee</v>
      </c>
      <c r="G72" s="2">
        <v>61</v>
      </c>
      <c r="H72" s="3"/>
      <c r="I72" s="3" t="s">
        <v>163</v>
      </c>
      <c r="J72" s="3" t="s">
        <v>164</v>
      </c>
      <c r="K72" s="2">
        <v>49</v>
      </c>
      <c r="L72" s="6">
        <f>E72/K72</f>
        <v>2.3265306122448979</v>
      </c>
      <c r="M72" s="3" t="s">
        <v>165</v>
      </c>
      <c r="N72" s="16"/>
      <c r="O72" t="s">
        <v>166</v>
      </c>
    </row>
    <row r="73" spans="1:15" ht="72" customHeight="1" x14ac:dyDescent="0.25">
      <c r="A73" s="2">
        <v>115</v>
      </c>
      <c r="B73" s="2" t="s">
        <v>486</v>
      </c>
      <c r="C73" s="4">
        <v>43971</v>
      </c>
      <c r="D73" s="4">
        <v>44137</v>
      </c>
      <c r="E73" s="2">
        <f>_xlfn.DAYS(D73,C73)</f>
        <v>166</v>
      </c>
      <c r="F73" s="5" t="str">
        <f>IF(E73&lt;=56,"Ja","Nee")</f>
        <v>Nee</v>
      </c>
      <c r="G73" s="2">
        <v>62</v>
      </c>
      <c r="H73" s="2"/>
      <c r="I73" s="3" t="s">
        <v>487</v>
      </c>
      <c r="J73" s="3" t="s">
        <v>488</v>
      </c>
      <c r="K73" s="2">
        <v>58</v>
      </c>
      <c r="L73" s="6">
        <f>E73/K73</f>
        <v>2.8620689655172415</v>
      </c>
      <c r="M73" s="3" t="s">
        <v>489</v>
      </c>
      <c r="N73" s="16"/>
      <c r="O73" t="s">
        <v>490</v>
      </c>
    </row>
    <row r="74" spans="1:15" ht="114.6" customHeight="1" x14ac:dyDescent="0.25">
      <c r="A74" s="2">
        <v>12</v>
      </c>
      <c r="B74" s="3" t="s">
        <v>134</v>
      </c>
      <c r="C74" s="4">
        <v>44288</v>
      </c>
      <c r="D74" s="8">
        <v>44461</v>
      </c>
      <c r="E74" s="2">
        <f>_xlfn.DAYS(D74,C74)</f>
        <v>173</v>
      </c>
      <c r="F74" s="5" t="str">
        <f>IF(E74&lt;=56,"Ja","Nee")</f>
        <v>Nee</v>
      </c>
      <c r="G74" s="7">
        <v>62</v>
      </c>
      <c r="H74" s="9" t="s">
        <v>135</v>
      </c>
      <c r="I74" s="9" t="s">
        <v>136</v>
      </c>
      <c r="J74" s="12" t="s">
        <v>137</v>
      </c>
      <c r="K74" s="7">
        <v>23</v>
      </c>
      <c r="L74" s="6">
        <f>E74/K74</f>
        <v>7.5217391304347823</v>
      </c>
      <c r="M74" s="9" t="s">
        <v>138</v>
      </c>
      <c r="N74" s="20"/>
      <c r="O74" t="s">
        <v>139</v>
      </c>
    </row>
    <row r="75" spans="1:15" ht="102.6" customHeight="1" x14ac:dyDescent="0.25">
      <c r="A75" s="2">
        <v>60</v>
      </c>
      <c r="B75" s="3" t="s">
        <v>377</v>
      </c>
      <c r="C75" s="4">
        <v>44067</v>
      </c>
      <c r="D75" s="4">
        <v>44300</v>
      </c>
      <c r="E75" s="2">
        <f>_xlfn.DAYS(D75,C75)</f>
        <v>233</v>
      </c>
      <c r="F75" s="5" t="str">
        <f>IF(E75&lt;=56,"Ja","Nee")</f>
        <v>Nee</v>
      </c>
      <c r="G75" s="2">
        <v>62</v>
      </c>
      <c r="H75" s="2"/>
      <c r="I75" s="3" t="s">
        <v>378</v>
      </c>
      <c r="J75" s="3" t="s">
        <v>379</v>
      </c>
      <c r="K75" s="2">
        <v>48</v>
      </c>
      <c r="L75" s="6">
        <f>E75/K75</f>
        <v>4.854166666666667</v>
      </c>
      <c r="M75" s="3" t="s">
        <v>380</v>
      </c>
      <c r="N75" s="16"/>
      <c r="O75" t="s">
        <v>381</v>
      </c>
    </row>
    <row r="76" spans="1:15" ht="157.15" customHeight="1" x14ac:dyDescent="0.25">
      <c r="A76" s="2">
        <v>51</v>
      </c>
      <c r="B76" s="3" t="s">
        <v>226</v>
      </c>
      <c r="C76" s="4">
        <v>44214</v>
      </c>
      <c r="D76" s="4">
        <v>44323</v>
      </c>
      <c r="E76" s="2">
        <f>_xlfn.DAYS(D76,C76)</f>
        <v>109</v>
      </c>
      <c r="F76" s="5" t="str">
        <f>IF(E76&lt;=56,"Ja","Nee")</f>
        <v>Nee</v>
      </c>
      <c r="G76" s="2">
        <v>63</v>
      </c>
      <c r="H76" s="2"/>
      <c r="I76" s="3" t="s">
        <v>227</v>
      </c>
      <c r="J76" s="3" t="s">
        <v>228</v>
      </c>
      <c r="K76" s="2">
        <v>8</v>
      </c>
      <c r="L76" s="6">
        <f>E76/K76</f>
        <v>13.625</v>
      </c>
      <c r="M76" s="3" t="s">
        <v>229</v>
      </c>
      <c r="N76" s="3" t="s">
        <v>230</v>
      </c>
      <c r="O76" t="s">
        <v>231</v>
      </c>
    </row>
    <row r="77" spans="1:15" ht="42" customHeight="1" x14ac:dyDescent="0.25">
      <c r="A77" s="2">
        <v>109</v>
      </c>
      <c r="B77" s="2" t="s">
        <v>413</v>
      </c>
      <c r="C77" s="4">
        <v>44032</v>
      </c>
      <c r="D77" s="4">
        <v>44152</v>
      </c>
      <c r="E77" s="2">
        <f>_xlfn.DAYS(D77,C77)</f>
        <v>120</v>
      </c>
      <c r="F77" s="5" t="str">
        <f>IF(E77&lt;=56,"Ja","Nee")</f>
        <v>Nee</v>
      </c>
      <c r="G77" s="2">
        <v>70</v>
      </c>
      <c r="H77" s="2"/>
      <c r="I77" s="3" t="s">
        <v>414</v>
      </c>
      <c r="J77" s="3"/>
      <c r="K77" s="2">
        <v>10</v>
      </c>
      <c r="L77" s="6">
        <f>E77/K77</f>
        <v>12</v>
      </c>
      <c r="M77" s="3" t="s">
        <v>415</v>
      </c>
      <c r="N77" s="16"/>
      <c r="O77" t="s">
        <v>416</v>
      </c>
    </row>
    <row r="78" spans="1:15" ht="87.6" customHeight="1" x14ac:dyDescent="0.25">
      <c r="A78" s="2">
        <v>62</v>
      </c>
      <c r="B78" s="21" t="s">
        <v>405</v>
      </c>
      <c r="C78" s="4">
        <v>44033</v>
      </c>
      <c r="D78" s="4">
        <v>44293</v>
      </c>
      <c r="E78" s="2">
        <f>_xlfn.DAYS(D78,C78)</f>
        <v>260</v>
      </c>
      <c r="F78" s="5" t="str">
        <f>IF(E78&lt;=56,"Ja","Nee")</f>
        <v>Nee</v>
      </c>
      <c r="G78" s="2">
        <v>71</v>
      </c>
      <c r="H78" s="2"/>
      <c r="I78" s="3"/>
      <c r="J78" s="3"/>
      <c r="K78" s="2">
        <v>59</v>
      </c>
      <c r="L78" s="6">
        <f>E78/K78</f>
        <v>4.406779661016949</v>
      </c>
      <c r="M78" s="3" t="s">
        <v>406</v>
      </c>
      <c r="N78" s="16"/>
      <c r="O78" t="s">
        <v>407</v>
      </c>
    </row>
    <row r="79" spans="1:15" ht="27" customHeight="1" x14ac:dyDescent="0.25">
      <c r="A79" s="2">
        <v>84</v>
      </c>
      <c r="B79" s="2" t="s">
        <v>417</v>
      </c>
      <c r="C79" s="4">
        <v>44029</v>
      </c>
      <c r="D79" s="4">
        <v>44231</v>
      </c>
      <c r="E79" s="2">
        <f>_xlfn.DAYS(D79,C79)</f>
        <v>202</v>
      </c>
      <c r="F79" s="5" t="str">
        <f>IF(E79&lt;=56,"Ja","Nee")</f>
        <v>Nee</v>
      </c>
      <c r="G79" s="2">
        <v>72</v>
      </c>
      <c r="H79" s="2"/>
      <c r="I79" s="3" t="s">
        <v>418</v>
      </c>
      <c r="J79" s="3"/>
      <c r="K79" s="2">
        <v>9</v>
      </c>
      <c r="L79" s="6">
        <f>E79/K79</f>
        <v>22.444444444444443</v>
      </c>
      <c r="M79" s="3" t="s">
        <v>419</v>
      </c>
      <c r="N79" s="16"/>
      <c r="O79" t="s">
        <v>420</v>
      </c>
    </row>
    <row r="80" spans="1:15" ht="132.6" customHeight="1" x14ac:dyDescent="0.25">
      <c r="A80" s="2">
        <v>22</v>
      </c>
      <c r="B80" s="21" t="s">
        <v>491</v>
      </c>
      <c r="C80" s="4">
        <v>43950</v>
      </c>
      <c r="D80" s="11">
        <v>44439</v>
      </c>
      <c r="E80" s="2">
        <f>_xlfn.DAYS(D80,C80)</f>
        <v>489</v>
      </c>
      <c r="F80" s="5" t="str">
        <f>IF(E80&lt;=56,"Ja","Nee")</f>
        <v>Nee</v>
      </c>
      <c r="G80">
        <v>72</v>
      </c>
      <c r="H80" s="12"/>
      <c r="I80" s="12"/>
      <c r="J80" s="12"/>
      <c r="K80">
        <v>457</v>
      </c>
      <c r="L80" s="6">
        <f>E80/K80</f>
        <v>1.0700218818380745</v>
      </c>
      <c r="M80" s="9" t="s">
        <v>492</v>
      </c>
      <c r="N80" s="9" t="s">
        <v>493</v>
      </c>
      <c r="O80" t="s">
        <v>494</v>
      </c>
    </row>
    <row r="81" spans="1:15" ht="31.15" customHeight="1" x14ac:dyDescent="0.25">
      <c r="A81" s="2">
        <v>46</v>
      </c>
      <c r="B81" s="21" t="s">
        <v>196</v>
      </c>
      <c r="C81" s="4">
        <v>44250</v>
      </c>
      <c r="D81" s="4">
        <v>44344</v>
      </c>
      <c r="E81" s="2">
        <f>_xlfn.DAYS(D81,C81)</f>
        <v>94</v>
      </c>
      <c r="F81" s="5" t="str">
        <f>IF(E81&lt;=56,"Ja","Nee")</f>
        <v>Nee</v>
      </c>
      <c r="G81" s="2">
        <v>75</v>
      </c>
      <c r="H81" s="2"/>
      <c r="I81" s="3"/>
      <c r="J81" s="3"/>
      <c r="K81" s="2">
        <v>87</v>
      </c>
      <c r="L81" s="6">
        <f>E81/K81</f>
        <v>1.0804597701149425</v>
      </c>
      <c r="M81" s="3" t="s">
        <v>197</v>
      </c>
      <c r="N81" s="16"/>
      <c r="O81" t="s">
        <v>198</v>
      </c>
    </row>
    <row r="82" spans="1:15" ht="75" customHeight="1" x14ac:dyDescent="0.25">
      <c r="A82" s="2">
        <v>25</v>
      </c>
      <c r="B82" s="16" t="s">
        <v>519</v>
      </c>
      <c r="C82" s="4">
        <v>43880</v>
      </c>
      <c r="D82" s="4">
        <v>44428</v>
      </c>
      <c r="E82" s="2">
        <f>_xlfn.DAYS(D82,C82)</f>
        <v>548</v>
      </c>
      <c r="F82" s="5" t="str">
        <f>IF(E82&lt;=56,"Ja","Nee")</f>
        <v>Nee</v>
      </c>
      <c r="G82" s="2">
        <v>76</v>
      </c>
      <c r="H82" s="3"/>
      <c r="I82" s="3"/>
      <c r="J82" s="12"/>
      <c r="K82" s="2">
        <v>64</v>
      </c>
      <c r="L82" s="6">
        <f>E82/K82</f>
        <v>8.5625</v>
      </c>
      <c r="M82" s="3" t="s">
        <v>520</v>
      </c>
      <c r="N82" s="2"/>
      <c r="O82" t="s">
        <v>521</v>
      </c>
    </row>
    <row r="83" spans="1:15" ht="46.15" customHeight="1" x14ac:dyDescent="0.25">
      <c r="A83" s="2">
        <v>101</v>
      </c>
      <c r="B83" s="2" t="s">
        <v>447</v>
      </c>
      <c r="C83" s="4">
        <v>43993</v>
      </c>
      <c r="D83" s="4">
        <v>44172</v>
      </c>
      <c r="E83" s="2">
        <f>_xlfn.DAYS(D83,C83)</f>
        <v>179</v>
      </c>
      <c r="F83" s="5" t="str">
        <f>IF(E83&lt;=56,"Ja","Nee")</f>
        <v>Nee</v>
      </c>
      <c r="G83" s="2">
        <v>80</v>
      </c>
      <c r="H83" s="2"/>
      <c r="I83" s="3" t="s">
        <v>448</v>
      </c>
      <c r="J83" s="3" t="s">
        <v>449</v>
      </c>
      <c r="K83" s="2">
        <v>29</v>
      </c>
      <c r="L83" s="6">
        <f>E83/K83</f>
        <v>6.1724137931034484</v>
      </c>
      <c r="M83" s="3" t="s">
        <v>450</v>
      </c>
      <c r="N83" s="16"/>
      <c r="O83" t="s">
        <v>451</v>
      </c>
    </row>
    <row r="84" spans="1:15" ht="74.45" customHeight="1" x14ac:dyDescent="0.25">
      <c r="A84" s="2">
        <v>116</v>
      </c>
      <c r="B84" s="2" t="s">
        <v>511</v>
      </c>
      <c r="C84" s="4">
        <v>43907</v>
      </c>
      <c r="D84" s="4">
        <v>44119</v>
      </c>
      <c r="E84" s="2">
        <f>_xlfn.DAYS(D84,C84)</f>
        <v>212</v>
      </c>
      <c r="F84" s="5" t="str">
        <f>IF(E84&lt;=56,"Ja","Nee")</f>
        <v>Nee</v>
      </c>
      <c r="G84" s="2">
        <v>80</v>
      </c>
      <c r="H84" s="2"/>
      <c r="I84" s="3" t="s">
        <v>512</v>
      </c>
      <c r="J84" s="3"/>
      <c r="K84" s="2">
        <v>10</v>
      </c>
      <c r="L84" s="6">
        <f>E84/K84</f>
        <v>21.2</v>
      </c>
      <c r="M84" s="3" t="s">
        <v>513</v>
      </c>
      <c r="N84" t="s">
        <v>85</v>
      </c>
      <c r="O84" t="s">
        <v>514</v>
      </c>
    </row>
    <row r="85" spans="1:15" ht="170.45" customHeight="1" x14ac:dyDescent="0.25">
      <c r="A85" s="2">
        <v>90</v>
      </c>
      <c r="B85" s="3" t="s">
        <v>264</v>
      </c>
      <c r="C85" s="4">
        <v>44176</v>
      </c>
      <c r="D85" s="4">
        <v>44217</v>
      </c>
      <c r="E85" s="2">
        <f>_xlfn.DAYS(D85,C85)</f>
        <v>41</v>
      </c>
      <c r="F85" s="5" t="str">
        <f>IF(E85&lt;=56,"Ja","Nee")</f>
        <v>Ja</v>
      </c>
      <c r="G85" s="2">
        <v>93</v>
      </c>
      <c r="H85" s="3" t="s">
        <v>265</v>
      </c>
      <c r="I85" s="3" t="s">
        <v>266</v>
      </c>
      <c r="J85" s="3"/>
      <c r="K85" s="2">
        <v>18</v>
      </c>
      <c r="L85" s="6">
        <f>E85/K85</f>
        <v>2.2777777777777777</v>
      </c>
      <c r="M85" s="3" t="s">
        <v>267</v>
      </c>
      <c r="N85" s="3" t="s">
        <v>268</v>
      </c>
      <c r="O85" t="s">
        <v>269</v>
      </c>
    </row>
    <row r="86" spans="1:15" ht="129.6" customHeight="1" x14ac:dyDescent="0.25">
      <c r="A86" s="2">
        <v>32</v>
      </c>
      <c r="B86" s="3" t="s">
        <v>171</v>
      </c>
      <c r="C86" s="4">
        <v>44265</v>
      </c>
      <c r="D86" s="8">
        <v>44400</v>
      </c>
      <c r="E86" s="2">
        <f>_xlfn.DAYS(D86,C86)</f>
        <v>135</v>
      </c>
      <c r="F86" s="5" t="str">
        <f>IF(E86&lt;=56,"Ja","Nee")</f>
        <v>Nee</v>
      </c>
      <c r="G86" s="7">
        <v>100</v>
      </c>
      <c r="H86" s="9" t="s">
        <v>172</v>
      </c>
      <c r="I86" s="12" t="s">
        <v>173</v>
      </c>
      <c r="J86" s="9" t="s">
        <v>174</v>
      </c>
      <c r="K86" s="7">
        <v>26</v>
      </c>
      <c r="L86" s="6">
        <f>E86/K86</f>
        <v>5.1923076923076925</v>
      </c>
      <c r="M86" s="9" t="s">
        <v>175</v>
      </c>
      <c r="N86" s="20"/>
      <c r="O86" t="s">
        <v>176</v>
      </c>
    </row>
    <row r="87" spans="1:15" ht="43.9" customHeight="1" x14ac:dyDescent="0.25">
      <c r="A87" s="2">
        <v>45</v>
      </c>
      <c r="B87" s="2" t="s">
        <v>183</v>
      </c>
      <c r="C87" s="4">
        <v>44263</v>
      </c>
      <c r="D87" s="4">
        <v>44358</v>
      </c>
      <c r="E87" s="2">
        <f>_xlfn.DAYS(D87,C87)</f>
        <v>95</v>
      </c>
      <c r="F87" s="5" t="str">
        <f>IF(E87&lt;=56,"Ja","Nee")</f>
        <v>Nee</v>
      </c>
      <c r="G87" s="2">
        <v>105</v>
      </c>
      <c r="H87" s="2"/>
      <c r="I87" s="3" t="s">
        <v>184</v>
      </c>
      <c r="J87" s="3"/>
      <c r="K87" s="2">
        <v>1</v>
      </c>
      <c r="L87" s="6">
        <f>E87/K87</f>
        <v>95</v>
      </c>
      <c r="M87" s="3" t="s">
        <v>185</v>
      </c>
      <c r="N87" s="3" t="s">
        <v>186</v>
      </c>
      <c r="O87" t="s">
        <v>187</v>
      </c>
    </row>
    <row r="88" spans="1:15" ht="30" customHeight="1" x14ac:dyDescent="0.25">
      <c r="A88" s="2">
        <v>85</v>
      </c>
      <c r="B88" s="2" t="s">
        <v>491</v>
      </c>
      <c r="C88" s="4">
        <v>43950</v>
      </c>
      <c r="D88" s="4">
        <v>44230</v>
      </c>
      <c r="E88" s="2">
        <f>_xlfn.DAYS(D88,C88)</f>
        <v>280</v>
      </c>
      <c r="F88" s="5" t="str">
        <f>IF(E88&lt;=56,"Ja","Nee")</f>
        <v>Nee</v>
      </c>
      <c r="G88" s="2">
        <v>114</v>
      </c>
      <c r="H88" s="2" t="s">
        <v>495</v>
      </c>
      <c r="I88" s="3" t="s">
        <v>496</v>
      </c>
      <c r="J88" s="3" t="s">
        <v>497</v>
      </c>
      <c r="K88" s="2">
        <v>61</v>
      </c>
      <c r="L88" s="6">
        <f>E88/K88</f>
        <v>4.5901639344262293</v>
      </c>
      <c r="M88" s="3" t="s">
        <v>498</v>
      </c>
      <c r="N88" s="3" t="s">
        <v>499</v>
      </c>
      <c r="O88" t="s">
        <v>500</v>
      </c>
    </row>
    <row r="89" spans="1:15" ht="43.15" customHeight="1" x14ac:dyDescent="0.25">
      <c r="A89" s="2">
        <v>86</v>
      </c>
      <c r="B89" s="2" t="s">
        <v>344</v>
      </c>
      <c r="C89" s="4">
        <v>44109</v>
      </c>
      <c r="D89" s="4">
        <v>44224</v>
      </c>
      <c r="E89" s="2">
        <f>_xlfn.DAYS(D89,C89)</f>
        <v>115</v>
      </c>
      <c r="F89" s="5" t="str">
        <f>IF(E89&lt;=56,"Ja","Nee")</f>
        <v>Nee</v>
      </c>
      <c r="G89" s="2">
        <v>120</v>
      </c>
      <c r="H89" s="3" t="s">
        <v>339</v>
      </c>
      <c r="I89" s="3" t="s">
        <v>340</v>
      </c>
      <c r="J89" s="3" t="s">
        <v>341</v>
      </c>
      <c r="K89" s="2">
        <v>59</v>
      </c>
      <c r="L89" s="6">
        <f>E89/K89</f>
        <v>1.9491525423728813</v>
      </c>
      <c r="M89" s="3" t="s">
        <v>345</v>
      </c>
      <c r="N89" s="3" t="s">
        <v>346</v>
      </c>
      <c r="O89" t="s">
        <v>347</v>
      </c>
    </row>
    <row r="90" spans="1:15" ht="45" customHeight="1" x14ac:dyDescent="0.25">
      <c r="A90" s="2">
        <v>11</v>
      </c>
      <c r="B90" s="2" t="s">
        <v>128</v>
      </c>
      <c r="C90" s="4">
        <v>44288</v>
      </c>
      <c r="D90" s="4">
        <v>44461</v>
      </c>
      <c r="E90" s="2">
        <f>_xlfn.DAYS(D90,C90)</f>
        <v>173</v>
      </c>
      <c r="F90" s="5" t="str">
        <f>IF(E90&lt;=56,"Ja","Nee")</f>
        <v>Nee</v>
      </c>
      <c r="G90" s="2">
        <v>122</v>
      </c>
      <c r="H90" s="3" t="s">
        <v>129</v>
      </c>
      <c r="I90" s="3" t="s">
        <v>130</v>
      </c>
      <c r="J90" s="3" t="s">
        <v>131</v>
      </c>
      <c r="K90" s="2">
        <v>47</v>
      </c>
      <c r="L90" s="6">
        <f>E90/K90</f>
        <v>3.6808510638297873</v>
      </c>
      <c r="M90" s="3" t="s">
        <v>132</v>
      </c>
      <c r="N90" s="16"/>
      <c r="O90" t="s">
        <v>133</v>
      </c>
    </row>
    <row r="91" spans="1:15" ht="61.9" customHeight="1" x14ac:dyDescent="0.25">
      <c r="A91" s="2">
        <v>10</v>
      </c>
      <c r="B91" s="3" t="s">
        <v>199</v>
      </c>
      <c r="C91" s="4">
        <v>44245</v>
      </c>
      <c r="D91" s="8">
        <v>44462</v>
      </c>
      <c r="E91" s="2">
        <f>_xlfn.DAYS(D91,C91)</f>
        <v>217</v>
      </c>
      <c r="F91" s="5" t="str">
        <f>IF(E91&lt;=56,"Ja","Nee")</f>
        <v>Nee</v>
      </c>
      <c r="G91" s="7">
        <v>125</v>
      </c>
      <c r="H91" s="9"/>
      <c r="I91" s="9" t="s">
        <v>200</v>
      </c>
      <c r="J91" s="9" t="s">
        <v>201</v>
      </c>
      <c r="K91" s="7">
        <v>46</v>
      </c>
      <c r="L91" s="6">
        <f>E91/K91</f>
        <v>4.7173913043478262</v>
      </c>
      <c r="M91" s="10" t="s">
        <v>202</v>
      </c>
      <c r="N91" s="7" t="s">
        <v>203</v>
      </c>
      <c r="O91" t="s">
        <v>204</v>
      </c>
    </row>
    <row r="92" spans="1:15" ht="70.150000000000006" customHeight="1" x14ac:dyDescent="0.25">
      <c r="A92" s="2">
        <v>20</v>
      </c>
      <c r="B92" s="21" t="s">
        <v>348</v>
      </c>
      <c r="C92" s="4">
        <v>44103</v>
      </c>
      <c r="D92" s="8">
        <v>44445</v>
      </c>
      <c r="E92" s="2">
        <f>_xlfn.DAYS(D92,C92)</f>
        <v>342</v>
      </c>
      <c r="F92" s="5" t="str">
        <f>IF(E92&lt;=56,"Ja","Nee")</f>
        <v>Nee</v>
      </c>
      <c r="G92" s="7">
        <v>126</v>
      </c>
      <c r="H92" s="9"/>
      <c r="I92" s="9"/>
      <c r="J92" s="9"/>
      <c r="K92" s="7">
        <v>81</v>
      </c>
      <c r="L92" s="6">
        <f>E92/K92</f>
        <v>4.2222222222222223</v>
      </c>
      <c r="M92" s="9" t="s">
        <v>349</v>
      </c>
      <c r="N92" s="7" t="s">
        <v>350</v>
      </c>
      <c r="O92" t="s">
        <v>351</v>
      </c>
    </row>
    <row r="93" spans="1:15" ht="30" customHeight="1" x14ac:dyDescent="0.25">
      <c r="A93" s="2">
        <v>99</v>
      </c>
      <c r="B93" s="2" t="s">
        <v>475</v>
      </c>
      <c r="C93" s="4">
        <v>43985</v>
      </c>
      <c r="D93" s="4">
        <v>44175</v>
      </c>
      <c r="E93" s="2">
        <f>_xlfn.DAYS(D93,C93)</f>
        <v>190</v>
      </c>
      <c r="F93" s="5" t="str">
        <f>IF(E93&lt;=56,"Ja","Nee")</f>
        <v>Nee</v>
      </c>
      <c r="G93" s="2">
        <v>134</v>
      </c>
      <c r="H93" s="2"/>
      <c r="I93" s="3" t="s">
        <v>476</v>
      </c>
      <c r="J93" s="3" t="s">
        <v>477</v>
      </c>
      <c r="K93" s="2">
        <v>33</v>
      </c>
      <c r="L93" s="6">
        <f>E93/K93</f>
        <v>5.7575757575757578</v>
      </c>
      <c r="M93" s="3" t="s">
        <v>478</v>
      </c>
      <c r="N93" s="16"/>
      <c r="O93" t="s">
        <v>479</v>
      </c>
    </row>
    <row r="94" spans="1:15" ht="41.45" customHeight="1" x14ac:dyDescent="0.25">
      <c r="A94" s="2">
        <v>82</v>
      </c>
      <c r="B94" s="3" t="s">
        <v>545</v>
      </c>
      <c r="C94" s="4">
        <v>43423</v>
      </c>
      <c r="D94" s="4">
        <v>44236</v>
      </c>
      <c r="E94" s="2">
        <f>_xlfn.DAYS(D94,C94)</f>
        <v>813</v>
      </c>
      <c r="F94" s="5" t="str">
        <f>IF(E94&lt;=56,"Ja","Nee")</f>
        <v>Nee</v>
      </c>
      <c r="G94" s="2">
        <v>139</v>
      </c>
      <c r="H94" s="2"/>
      <c r="I94" s="3" t="s">
        <v>546</v>
      </c>
      <c r="J94" s="3"/>
      <c r="K94" s="2">
        <v>100</v>
      </c>
      <c r="L94" s="6">
        <f>E94/K94</f>
        <v>8.1300000000000008</v>
      </c>
      <c r="M94" s="3" t="s">
        <v>547</v>
      </c>
      <c r="N94" s="3" t="s">
        <v>548</v>
      </c>
      <c r="O94" t="s">
        <v>549</v>
      </c>
    </row>
    <row r="95" spans="1:15" ht="41.45" customHeight="1" x14ac:dyDescent="0.25">
      <c r="A95" s="2">
        <v>74</v>
      </c>
      <c r="B95" s="2" t="s">
        <v>300</v>
      </c>
      <c r="C95" s="4">
        <v>44152</v>
      </c>
      <c r="D95" s="4">
        <v>44266</v>
      </c>
      <c r="E95" s="2">
        <f>_xlfn.DAYS(D95,C95)</f>
        <v>114</v>
      </c>
      <c r="F95" s="5" t="str">
        <f>IF(E95&lt;=56,"Ja","Nee")</f>
        <v>Nee</v>
      </c>
      <c r="G95" s="2">
        <v>144</v>
      </c>
      <c r="H95" s="2"/>
      <c r="I95" s="3" t="s">
        <v>301</v>
      </c>
      <c r="J95" s="3" t="s">
        <v>302</v>
      </c>
      <c r="K95" s="2">
        <v>34</v>
      </c>
      <c r="L95" s="6">
        <f>E95/K95</f>
        <v>3.3529411764705883</v>
      </c>
      <c r="M95" s="3" t="s">
        <v>303</v>
      </c>
      <c r="N95" s="16"/>
      <c r="O95" t="s">
        <v>304</v>
      </c>
    </row>
    <row r="96" spans="1:15" ht="30" customHeight="1" x14ac:dyDescent="0.25">
      <c r="A96" s="2">
        <v>102</v>
      </c>
      <c r="B96" s="2" t="s">
        <v>527</v>
      </c>
      <c r="C96" s="4">
        <v>43874</v>
      </c>
      <c r="D96" s="4">
        <v>44168</v>
      </c>
      <c r="E96" s="2">
        <f>_xlfn.DAYS(D96,C96)</f>
        <v>294</v>
      </c>
      <c r="F96" s="5" t="str">
        <f>IF(E96&lt;=56,"Ja","Nee")</f>
        <v>Nee</v>
      </c>
      <c r="G96" s="2">
        <v>145</v>
      </c>
      <c r="H96" s="3" t="s">
        <v>528</v>
      </c>
      <c r="I96" s="3" t="s">
        <v>529</v>
      </c>
      <c r="J96" s="3"/>
      <c r="K96" s="2">
        <v>5</v>
      </c>
      <c r="L96" s="6">
        <f>E96/K96</f>
        <v>58.8</v>
      </c>
      <c r="M96" s="3" t="s">
        <v>530</v>
      </c>
      <c r="N96" s="3" t="s">
        <v>531</v>
      </c>
      <c r="O96" t="s">
        <v>532</v>
      </c>
    </row>
    <row r="97" spans="1:15" ht="103.9" customHeight="1" x14ac:dyDescent="0.25">
      <c r="A97" s="2">
        <v>54</v>
      </c>
      <c r="B97" s="2" t="s">
        <v>232</v>
      </c>
      <c r="C97" s="4">
        <v>44200</v>
      </c>
      <c r="D97" s="4">
        <v>44312</v>
      </c>
      <c r="E97" s="2">
        <f>_xlfn.DAYS(D97,C97)</f>
        <v>112</v>
      </c>
      <c r="F97" s="5" t="str">
        <f>IF(E97&lt;=56,"Ja","Nee")</f>
        <v>Nee</v>
      </c>
      <c r="G97" s="2">
        <v>164</v>
      </c>
      <c r="H97" s="2"/>
      <c r="I97" s="3" t="s">
        <v>233</v>
      </c>
      <c r="J97" s="3"/>
      <c r="K97" s="2">
        <v>7</v>
      </c>
      <c r="L97" s="6">
        <f>E97/K97</f>
        <v>16</v>
      </c>
      <c r="M97" s="3" t="s">
        <v>234</v>
      </c>
      <c r="N97" s="16"/>
      <c r="O97" t="s">
        <v>235</v>
      </c>
    </row>
    <row r="98" spans="1:15" ht="48" customHeight="1" x14ac:dyDescent="0.25">
      <c r="A98" s="2">
        <v>16</v>
      </c>
      <c r="B98" s="3" t="s">
        <v>117</v>
      </c>
      <c r="C98" s="4">
        <v>44298</v>
      </c>
      <c r="D98" s="8">
        <v>44453</v>
      </c>
      <c r="E98" s="2">
        <f>_xlfn.DAYS(D98,C98)</f>
        <v>155</v>
      </c>
      <c r="F98" s="5" t="str">
        <f>IF(E98&lt;=56,"Ja","Nee")</f>
        <v>Nee</v>
      </c>
      <c r="G98" s="7">
        <v>172</v>
      </c>
      <c r="H98" s="9" t="s">
        <v>118</v>
      </c>
      <c r="I98" s="9" t="s">
        <v>119</v>
      </c>
      <c r="J98" s="9" t="s">
        <v>120</v>
      </c>
      <c r="K98" s="7">
        <v>26</v>
      </c>
      <c r="L98" s="6">
        <f>E98/K98</f>
        <v>5.9615384615384617</v>
      </c>
      <c r="M98" s="9" t="s">
        <v>121</v>
      </c>
      <c r="N98" s="20"/>
      <c r="O98" t="s">
        <v>122</v>
      </c>
    </row>
    <row r="99" spans="1:15" ht="129.6" customHeight="1" x14ac:dyDescent="0.25">
      <c r="A99" s="2">
        <v>1</v>
      </c>
      <c r="B99" s="3" t="s">
        <v>38</v>
      </c>
      <c r="C99" s="4">
        <v>44390</v>
      </c>
      <c r="D99" s="4">
        <v>44483</v>
      </c>
      <c r="E99" s="2">
        <f>_xlfn.DAYS(D99,C99)</f>
        <v>93</v>
      </c>
      <c r="F99" s="5" t="str">
        <f>IF(E99&lt;=56,"Ja","Nee")</f>
        <v>Nee</v>
      </c>
      <c r="G99" s="2">
        <v>211</v>
      </c>
      <c r="H99" s="3"/>
      <c r="I99" s="3" t="s">
        <v>39</v>
      </c>
      <c r="J99" s="3" t="s">
        <v>40</v>
      </c>
      <c r="K99" s="2">
        <v>13</v>
      </c>
      <c r="L99" s="6">
        <f>E99/K99</f>
        <v>7.1538461538461542</v>
      </c>
      <c r="M99" s="3" t="s">
        <v>41</v>
      </c>
      <c r="N99" s="3" t="s">
        <v>42</v>
      </c>
      <c r="O99" t="s">
        <v>43</v>
      </c>
    </row>
    <row r="100" spans="1:15" ht="30.6" customHeight="1" x14ac:dyDescent="0.25">
      <c r="A100" s="2">
        <v>36</v>
      </c>
      <c r="B100" s="2" t="s">
        <v>140</v>
      </c>
      <c r="C100" s="4">
        <v>44285</v>
      </c>
      <c r="D100" s="11">
        <v>44396</v>
      </c>
      <c r="E100" s="2">
        <f>_xlfn.DAYS(D100,C100)</f>
        <v>111</v>
      </c>
      <c r="F100" s="5" t="str">
        <f>IF(E100&lt;=56,"Ja","Nee")</f>
        <v>Nee</v>
      </c>
      <c r="G100">
        <v>224</v>
      </c>
      <c r="H100" s="12" t="s">
        <v>141</v>
      </c>
      <c r="I100" s="12" t="s">
        <v>142</v>
      </c>
      <c r="J100" s="12" t="s">
        <v>143</v>
      </c>
      <c r="K100">
        <v>29</v>
      </c>
      <c r="L100" s="6">
        <f>E100/K100</f>
        <v>3.8275862068965516</v>
      </c>
      <c r="M100" s="9" t="s">
        <v>144</v>
      </c>
      <c r="N100" s="9" t="s">
        <v>145</v>
      </c>
      <c r="O100" t="s">
        <v>146</v>
      </c>
    </row>
    <row r="101" spans="1:15" ht="133.15" customHeight="1" x14ac:dyDescent="0.25">
      <c r="A101" s="2">
        <v>114</v>
      </c>
      <c r="B101" s="2" t="s">
        <v>550</v>
      </c>
      <c r="C101" s="4">
        <v>43350</v>
      </c>
      <c r="D101" s="4">
        <v>44138</v>
      </c>
      <c r="E101" s="2">
        <f>_xlfn.DAYS(D101,C101)</f>
        <v>788</v>
      </c>
      <c r="F101" s="5" t="str">
        <f>IF(E101&lt;=56,"Ja","Nee")</f>
        <v>Nee</v>
      </c>
      <c r="G101" s="2">
        <v>246</v>
      </c>
      <c r="H101" s="2"/>
      <c r="I101" s="3" t="s">
        <v>551</v>
      </c>
      <c r="J101" s="3" t="s">
        <v>552</v>
      </c>
      <c r="K101" s="2">
        <v>127</v>
      </c>
      <c r="L101" s="6">
        <f>E101/K101</f>
        <v>6.2047244094488185</v>
      </c>
      <c r="M101" s="3" t="s">
        <v>553</v>
      </c>
      <c r="N101" s="3" t="s">
        <v>554</v>
      </c>
      <c r="O101" t="s">
        <v>555</v>
      </c>
    </row>
    <row r="102" spans="1:15" ht="45.6" customHeight="1" x14ac:dyDescent="0.25">
      <c r="A102" s="19">
        <v>3</v>
      </c>
      <c r="B102" s="3" t="s">
        <v>44</v>
      </c>
      <c r="C102" s="4">
        <v>44390</v>
      </c>
      <c r="D102" s="4">
        <v>44482</v>
      </c>
      <c r="E102" s="2">
        <f>_xlfn.DAYS(D102,C102)</f>
        <v>92</v>
      </c>
      <c r="F102" s="5" t="str">
        <f>IF(E102&lt;=56,"Ja","Nee")</f>
        <v>Nee</v>
      </c>
      <c r="G102" s="2">
        <v>251</v>
      </c>
      <c r="H102" s="3" t="s">
        <v>45</v>
      </c>
      <c r="I102" s="3" t="s">
        <v>46</v>
      </c>
      <c r="J102" s="3" t="s">
        <v>47</v>
      </c>
      <c r="K102" s="2">
        <v>133</v>
      </c>
      <c r="L102" s="6">
        <f>E102/K102</f>
        <v>0.69172932330827064</v>
      </c>
      <c r="M102" s="3" t="s">
        <v>48</v>
      </c>
      <c r="N102" s="3" t="s">
        <v>49</v>
      </c>
      <c r="O102" t="s">
        <v>50</v>
      </c>
    </row>
    <row r="103" spans="1:15" ht="32.450000000000003" customHeight="1" x14ac:dyDescent="0.25">
      <c r="A103" s="2">
        <v>13</v>
      </c>
      <c r="B103" s="2" t="s">
        <v>402</v>
      </c>
      <c r="C103" s="4">
        <v>44033</v>
      </c>
      <c r="D103" s="4">
        <v>44459</v>
      </c>
      <c r="E103" s="2">
        <f>_xlfn.DAYS(D103,C103)</f>
        <v>426</v>
      </c>
      <c r="F103" s="5" t="str">
        <f>IF(E103&lt;=56,"Ja","Nee")</f>
        <v>Nee</v>
      </c>
      <c r="G103" s="2">
        <v>251</v>
      </c>
      <c r="H103" s="3" t="s">
        <v>45</v>
      </c>
      <c r="I103" s="3" t="s">
        <v>46</v>
      </c>
      <c r="J103" s="10" t="s">
        <v>47</v>
      </c>
      <c r="K103" s="2">
        <v>133</v>
      </c>
      <c r="L103" s="6">
        <f>E103/K103</f>
        <v>3.2030075187969924</v>
      </c>
      <c r="M103" s="3" t="s">
        <v>48</v>
      </c>
      <c r="N103" s="3" t="s">
        <v>403</v>
      </c>
      <c r="O103" t="s">
        <v>404</v>
      </c>
    </row>
    <row r="104" spans="1:15" ht="31.9" customHeight="1" x14ac:dyDescent="0.25">
      <c r="A104" s="2">
        <v>70</v>
      </c>
      <c r="B104" s="2" t="s">
        <v>396</v>
      </c>
      <c r="C104" s="4">
        <v>44036</v>
      </c>
      <c r="D104" s="4">
        <v>44278</v>
      </c>
      <c r="E104" s="2">
        <f>_xlfn.DAYS(D104,C104)</f>
        <v>242</v>
      </c>
      <c r="F104" s="5" t="str">
        <f>IF(E104&lt;=56,"Ja","Nee")</f>
        <v>Nee</v>
      </c>
      <c r="G104" s="2">
        <v>312</v>
      </c>
      <c r="H104" s="2"/>
      <c r="I104" s="3" t="s">
        <v>397</v>
      </c>
      <c r="J104" s="3" t="s">
        <v>398</v>
      </c>
      <c r="K104" s="2">
        <v>15</v>
      </c>
      <c r="L104" s="6">
        <f>E104/K104</f>
        <v>16.133333333333333</v>
      </c>
      <c r="M104" s="3" t="s">
        <v>399</v>
      </c>
      <c r="N104" s="3" t="s">
        <v>400</v>
      </c>
      <c r="O104" t="s">
        <v>401</v>
      </c>
    </row>
    <row r="105" spans="1:15" ht="32.450000000000003" customHeight="1" x14ac:dyDescent="0.25">
      <c r="A105" s="2">
        <v>19</v>
      </c>
      <c r="B105" s="3" t="s">
        <v>276</v>
      </c>
      <c r="C105" s="4">
        <v>44172</v>
      </c>
      <c r="D105" s="4">
        <v>44445</v>
      </c>
      <c r="E105" s="2">
        <f>_xlfn.DAYS(D105,C105)</f>
        <v>273</v>
      </c>
      <c r="F105" s="5" t="str">
        <f>IF(E105&lt;=56,"Ja","Nee")</f>
        <v>Nee</v>
      </c>
      <c r="G105" s="2">
        <v>318</v>
      </c>
      <c r="H105" s="3" t="s">
        <v>277</v>
      </c>
      <c r="I105" s="3" t="s">
        <v>278</v>
      </c>
      <c r="J105" s="3" t="s">
        <v>279</v>
      </c>
      <c r="K105" s="2">
        <v>55</v>
      </c>
      <c r="L105" s="6">
        <f>E105/K105</f>
        <v>4.9636363636363638</v>
      </c>
      <c r="M105" s="3" t="s">
        <v>280</v>
      </c>
      <c r="N105" s="3" t="s">
        <v>281</v>
      </c>
      <c r="O105" t="s">
        <v>282</v>
      </c>
    </row>
    <row r="106" spans="1:15" ht="58.9" customHeight="1" x14ac:dyDescent="0.25">
      <c r="A106" s="2">
        <v>108</v>
      </c>
      <c r="B106" s="21" t="s">
        <v>429</v>
      </c>
      <c r="C106" s="4">
        <v>44013</v>
      </c>
      <c r="D106" s="4">
        <v>44152</v>
      </c>
      <c r="E106" s="2">
        <f>_xlfn.DAYS(D106,C106)</f>
        <v>139</v>
      </c>
      <c r="F106" s="5" t="str">
        <f>IF(E106&lt;=56,"Ja","Nee")</f>
        <v>Nee</v>
      </c>
      <c r="G106" s="2">
        <v>332</v>
      </c>
      <c r="H106" s="2"/>
      <c r="I106" s="3"/>
      <c r="J106" s="3"/>
      <c r="K106" s="21" t="s">
        <v>430</v>
      </c>
      <c r="L106" s="6" t="e">
        <f>E106/K106</f>
        <v>#VALUE!</v>
      </c>
      <c r="M106" s="3" t="s">
        <v>431</v>
      </c>
      <c r="N106" s="3" t="s">
        <v>79</v>
      </c>
      <c r="O106" t="s">
        <v>432</v>
      </c>
    </row>
    <row r="107" spans="1:15" ht="126.6" customHeight="1" x14ac:dyDescent="0.25">
      <c r="A107" s="2">
        <v>96</v>
      </c>
      <c r="B107" s="21" t="s">
        <v>562</v>
      </c>
      <c r="C107" s="4">
        <v>43112</v>
      </c>
      <c r="D107" s="4">
        <v>44179</v>
      </c>
      <c r="E107" s="2">
        <f>_xlfn.DAYS(D107,C107)</f>
        <v>1067</v>
      </c>
      <c r="F107" s="5" t="str">
        <f>IF(E107&lt;=56,"Ja","Nee")</f>
        <v>Nee</v>
      </c>
      <c r="G107" s="2">
        <v>350</v>
      </c>
      <c r="H107" s="2"/>
      <c r="I107" s="3"/>
      <c r="J107" s="3"/>
      <c r="K107" s="2">
        <v>186</v>
      </c>
      <c r="L107" s="6">
        <f>E107/K107</f>
        <v>5.736559139784946</v>
      </c>
      <c r="M107" s="3" t="s">
        <v>563</v>
      </c>
      <c r="N107" s="3" t="s">
        <v>564</v>
      </c>
      <c r="O107" t="s">
        <v>565</v>
      </c>
    </row>
    <row r="108" spans="1:15" ht="73.150000000000006" customHeight="1" x14ac:dyDescent="0.25">
      <c r="A108" s="19">
        <v>34</v>
      </c>
      <c r="B108" s="16" t="s">
        <v>507</v>
      </c>
      <c r="C108" s="4">
        <v>43942</v>
      </c>
      <c r="D108" s="8">
        <v>44397</v>
      </c>
      <c r="E108" s="2">
        <f>_xlfn.DAYS(D108,C108)</f>
        <v>455</v>
      </c>
      <c r="F108" s="5" t="str">
        <f>IF(E108&lt;=56,"Ja","Nee")</f>
        <v>Nee</v>
      </c>
      <c r="G108" s="7">
        <v>359</v>
      </c>
      <c r="H108" s="9"/>
      <c r="I108" s="9"/>
      <c r="J108" s="9"/>
      <c r="K108" s="7">
        <v>103</v>
      </c>
      <c r="L108" s="6">
        <f>E108/K108</f>
        <v>4.4174757281553401</v>
      </c>
      <c r="M108" s="9" t="s">
        <v>508</v>
      </c>
      <c r="N108" s="9" t="s">
        <v>509</v>
      </c>
      <c r="O108" t="s">
        <v>510</v>
      </c>
    </row>
    <row r="109" spans="1:15" ht="62.45" customHeight="1" x14ac:dyDescent="0.25">
      <c r="A109" s="19">
        <v>14</v>
      </c>
      <c r="B109" s="2" t="s">
        <v>33</v>
      </c>
      <c r="C109" s="4">
        <v>44397</v>
      </c>
      <c r="D109" s="8">
        <v>44454</v>
      </c>
      <c r="E109" s="2">
        <f>_xlfn.DAYS(D109,C109)</f>
        <v>57</v>
      </c>
      <c r="F109" s="5" t="str">
        <f>IF(E109&lt;=56,"Ja","Nee")</f>
        <v>Nee</v>
      </c>
      <c r="G109" s="7">
        <v>384</v>
      </c>
      <c r="H109" s="2" t="s">
        <v>34</v>
      </c>
      <c r="I109" t="s">
        <v>35</v>
      </c>
      <c r="K109" s="7">
        <v>5</v>
      </c>
      <c r="L109" s="6">
        <f>E109/K109</f>
        <v>11.4</v>
      </c>
      <c r="M109" s="9" t="s">
        <v>36</v>
      </c>
      <c r="N109" s="20"/>
      <c r="O109" t="s">
        <v>37</v>
      </c>
    </row>
    <row r="110" spans="1:15" ht="30" x14ac:dyDescent="0.25">
      <c r="A110" s="2">
        <v>98</v>
      </c>
      <c r="B110" s="21" t="s">
        <v>468</v>
      </c>
      <c r="C110" s="4">
        <v>43991</v>
      </c>
      <c r="D110" s="4">
        <v>44176</v>
      </c>
      <c r="E110" s="2">
        <f>_xlfn.DAYS(D110,C110)</f>
        <v>185</v>
      </c>
      <c r="F110" s="5" t="str">
        <f>IF(E110&lt;=56,"Ja","Nee")</f>
        <v>Nee</v>
      </c>
      <c r="G110" s="2">
        <v>397</v>
      </c>
      <c r="H110" s="2"/>
      <c r="I110" s="3"/>
      <c r="J110" s="3"/>
      <c r="K110" s="2">
        <v>766</v>
      </c>
      <c r="L110" s="6">
        <f>E110/K110</f>
        <v>0.24151436031331594</v>
      </c>
      <c r="M110" s="3" t="s">
        <v>473</v>
      </c>
      <c r="N110" s="3" t="s">
        <v>203</v>
      </c>
      <c r="O110" t="s">
        <v>474</v>
      </c>
    </row>
    <row r="111" spans="1:15" ht="28.9" customHeight="1" x14ac:dyDescent="0.25">
      <c r="A111" s="2">
        <v>24</v>
      </c>
      <c r="B111" s="16" t="s">
        <v>480</v>
      </c>
      <c r="C111" s="4">
        <v>43980</v>
      </c>
      <c r="D111" s="8">
        <v>44434</v>
      </c>
      <c r="E111" s="2">
        <f>_xlfn.DAYS(D111,C111)</f>
        <v>454</v>
      </c>
      <c r="F111" s="5" t="str">
        <f>IF(E111&lt;=56,"Ja","Nee")</f>
        <v>Nee</v>
      </c>
      <c r="G111" s="7">
        <v>406</v>
      </c>
      <c r="H111" s="9"/>
      <c r="I111" s="9"/>
      <c r="J111" s="9"/>
      <c r="K111" s="7">
        <v>147</v>
      </c>
      <c r="L111" s="6">
        <f>E111/K111</f>
        <v>3.0884353741496597</v>
      </c>
      <c r="M111" s="9" t="s">
        <v>481</v>
      </c>
      <c r="N111" s="9" t="s">
        <v>466</v>
      </c>
      <c r="O111" t="s">
        <v>482</v>
      </c>
    </row>
    <row r="112" spans="1:15" ht="43.15" customHeight="1" x14ac:dyDescent="0.25">
      <c r="A112" s="2">
        <v>67</v>
      </c>
      <c r="B112" s="21" t="s">
        <v>542</v>
      </c>
      <c r="C112" s="4">
        <v>43861</v>
      </c>
      <c r="D112" s="4">
        <v>44279</v>
      </c>
      <c r="E112" s="2">
        <f>_xlfn.DAYS(D112,C112)</f>
        <v>418</v>
      </c>
      <c r="F112" s="5" t="str">
        <f>IF(E112&lt;=56,"Ja","Nee")</f>
        <v>Nee</v>
      </c>
      <c r="G112" s="2">
        <v>463</v>
      </c>
      <c r="H112" s="2"/>
      <c r="I112" s="3"/>
      <c r="J112" s="3"/>
      <c r="K112" s="2">
        <v>165</v>
      </c>
      <c r="L112" s="6">
        <f>E112/K112</f>
        <v>2.5333333333333332</v>
      </c>
      <c r="M112" s="3" t="s">
        <v>543</v>
      </c>
      <c r="N112" s="16"/>
      <c r="O112" t="s">
        <v>544</v>
      </c>
    </row>
    <row r="113" spans="1:15" ht="61.9" customHeight="1" x14ac:dyDescent="0.25">
      <c r="A113" s="2">
        <v>49</v>
      </c>
      <c r="B113" s="2" t="s">
        <v>462</v>
      </c>
      <c r="C113" s="4">
        <v>43991</v>
      </c>
      <c r="D113" s="4">
        <v>44333</v>
      </c>
      <c r="E113" s="2">
        <f>_xlfn.DAYS(D113,C113)</f>
        <v>342</v>
      </c>
      <c r="F113" s="5" t="str">
        <f>IF(E113&lt;=56,"Ja","Nee")</f>
        <v>Nee</v>
      </c>
      <c r="G113" s="2">
        <v>503</v>
      </c>
      <c r="H113" s="3" t="s">
        <v>463</v>
      </c>
      <c r="I113" s="3" t="s">
        <v>464</v>
      </c>
      <c r="J113" s="3"/>
      <c r="K113" s="2">
        <v>44</v>
      </c>
      <c r="L113" s="6">
        <f>E113/K113</f>
        <v>7.7727272727272725</v>
      </c>
      <c r="M113" s="3" t="s">
        <v>465</v>
      </c>
      <c r="N113" s="3" t="s">
        <v>466</v>
      </c>
      <c r="O113" t="s">
        <v>467</v>
      </c>
    </row>
    <row r="114" spans="1:15" ht="214.9" customHeight="1" x14ac:dyDescent="0.25">
      <c r="A114" s="2">
        <v>111</v>
      </c>
      <c r="B114" s="16" t="s">
        <v>438</v>
      </c>
      <c r="C114" s="4">
        <v>43994</v>
      </c>
      <c r="D114" s="4">
        <v>44145</v>
      </c>
      <c r="E114" s="2">
        <f>_xlfn.DAYS(D114,C114)</f>
        <v>151</v>
      </c>
      <c r="F114" s="5" t="str">
        <f>IF(E114&lt;=56,"Ja","Nee")</f>
        <v>Nee</v>
      </c>
      <c r="G114" s="2">
        <v>1093</v>
      </c>
      <c r="H114" s="2"/>
      <c r="I114" s="3"/>
      <c r="J114" s="3"/>
      <c r="K114" s="21" t="s">
        <v>439</v>
      </c>
      <c r="L114" s="6" t="e">
        <f>E114/K114</f>
        <v>#VALUE!</v>
      </c>
      <c r="M114" s="3" t="s">
        <v>440</v>
      </c>
      <c r="N114" s="3" t="s">
        <v>79</v>
      </c>
      <c r="O114" t="s">
        <v>441</v>
      </c>
    </row>
    <row r="115" spans="1:15" ht="145.15" customHeight="1" x14ac:dyDescent="0.25">
      <c r="A115" s="2">
        <v>87</v>
      </c>
      <c r="B115" s="2" t="s">
        <v>392</v>
      </c>
      <c r="C115" s="4">
        <v>44039</v>
      </c>
      <c r="D115" s="4">
        <v>44223</v>
      </c>
      <c r="E115" s="2">
        <f>_xlfn.DAYS(D115,C115)</f>
        <v>184</v>
      </c>
      <c r="F115" s="5" t="str">
        <f>IF(E115&lt;=56,"Ja","Nee")</f>
        <v>Nee</v>
      </c>
      <c r="G115" s="2">
        <v>1297</v>
      </c>
      <c r="H115" s="2"/>
      <c r="I115" s="3"/>
      <c r="J115" s="3"/>
      <c r="K115" s="2">
        <v>259</v>
      </c>
      <c r="L115" s="6">
        <f>E115/K115</f>
        <v>0.71042471042471045</v>
      </c>
      <c r="M115" s="3" t="s">
        <v>393</v>
      </c>
      <c r="N115" s="3" t="s">
        <v>394</v>
      </c>
      <c r="O115" t="s">
        <v>395</v>
      </c>
    </row>
    <row r="116" spans="1:15" ht="117.6" customHeight="1" x14ac:dyDescent="0.25">
      <c r="A116" s="2">
        <v>52</v>
      </c>
      <c r="B116" s="2" t="s">
        <v>236</v>
      </c>
      <c r="C116" s="4">
        <v>44195</v>
      </c>
      <c r="D116" s="4">
        <v>44319</v>
      </c>
      <c r="E116" s="2">
        <f>_xlfn.DAYS(D116,C116)</f>
        <v>124</v>
      </c>
      <c r="F116" s="5" t="str">
        <f>IF(E116&lt;=56,"Ja","Nee")</f>
        <v>Nee</v>
      </c>
      <c r="G116" s="2">
        <v>1458</v>
      </c>
      <c r="H116" s="2"/>
      <c r="I116" s="3" t="s">
        <v>237</v>
      </c>
      <c r="J116" s="3"/>
      <c r="K116" s="2">
        <v>2</v>
      </c>
      <c r="L116" s="6">
        <f>E116/K116</f>
        <v>62</v>
      </c>
      <c r="M116" s="3" t="s">
        <v>238</v>
      </c>
      <c r="N116" s="3" t="s">
        <v>239</v>
      </c>
      <c r="O116" t="s">
        <v>240</v>
      </c>
    </row>
    <row r="117" spans="1:15" ht="62.45" customHeight="1" x14ac:dyDescent="0.25"/>
  </sheetData>
  <phoneticPr fontId="5" type="noConversion"/>
  <conditionalFormatting sqref="F2:F116">
    <cfRule type="cellIs" dxfId="18" priority="1" operator="equal">
      <formula>"Ja"</formula>
    </cfRule>
    <cfRule type="cellIs" dxfId="17" priority="2" operator="equal">
      <formula>"Nee"</formula>
    </cfRule>
  </conditionalFormatting>
  <pageMargins left="0.7" right="0.7" top="0.75" bottom="0.75" header="0.3" footer="0.3"/>
  <pageSetup paperSize="9"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2021-12-16T12:20:00Z</dcterms:created>
  <dcterms:modified xsi:type="dcterms:W3CDTF">2021-12-21T09:56:39Z</dcterms:modified>
  <cp:category/>
  <cp:contentStatus/>
</cp:coreProperties>
</file>