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4EA7EF82-81FF-4CEA-9CAD-679B5C82D3EC}"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5" i="1" l="1"/>
  <c r="F15" i="1" s="1"/>
  <c r="E34" i="1"/>
  <c r="F34" i="1" s="1"/>
  <c r="E50" i="1"/>
  <c r="F50" i="1" s="1"/>
  <c r="E7" i="1"/>
  <c r="L7" i="1" s="1"/>
  <c r="E75" i="1"/>
  <c r="F75" i="1" s="1"/>
  <c r="E76" i="1"/>
  <c r="F76" i="1" s="1"/>
  <c r="E72" i="1"/>
  <c r="F72" i="1" s="1"/>
  <c r="E52" i="1"/>
  <c r="L52" i="1" s="1"/>
  <c r="E21" i="1"/>
  <c r="F21" i="1" s="1"/>
  <c r="E20" i="1"/>
  <c r="F20" i="1" s="1"/>
  <c r="E3" i="1"/>
  <c r="F3" i="1" s="1"/>
  <c r="E41" i="1"/>
  <c r="L41" i="1" s="1"/>
  <c r="E40" i="1"/>
  <c r="F40" i="1" s="1"/>
  <c r="E8" i="1"/>
  <c r="F8" i="1" s="1"/>
  <c r="E70" i="1"/>
  <c r="F70" i="1" s="1"/>
  <c r="E67" i="1"/>
  <c r="L67" i="1" s="1"/>
  <c r="E33" i="1"/>
  <c r="F33" i="1" s="1"/>
  <c r="E55" i="1"/>
  <c r="L55" i="1" s="1"/>
  <c r="E13" i="1"/>
  <c r="F13" i="1" s="1"/>
  <c r="E57" i="1"/>
  <c r="L57" i="1" s="1"/>
  <c r="E9" i="1"/>
  <c r="F9" i="1" s="1"/>
  <c r="E59" i="1"/>
  <c r="F59" i="1" s="1"/>
  <c r="E46" i="1"/>
  <c r="F46" i="1" s="1"/>
  <c r="E4" i="1"/>
  <c r="L4" i="1" s="1"/>
  <c r="E30" i="1"/>
  <c r="F30" i="1" s="1"/>
  <c r="E80" i="1"/>
  <c r="F80" i="1" s="1"/>
  <c r="E58" i="1"/>
  <c r="F58" i="1" s="1"/>
  <c r="E17" i="1"/>
  <c r="F17" i="1" s="1"/>
  <c r="E77" i="1"/>
  <c r="L77" i="1" s="1"/>
  <c r="E84" i="1"/>
  <c r="F84" i="1" s="1"/>
  <c r="E6" i="1"/>
  <c r="F6" i="1" s="1"/>
  <c r="E14" i="1"/>
  <c r="F14" i="1" s="1"/>
  <c r="E54" i="1"/>
  <c r="L54" i="1" s="1"/>
  <c r="E53" i="1"/>
  <c r="L53" i="1" s="1"/>
  <c r="E26" i="1"/>
  <c r="F26" i="1" s="1"/>
  <c r="E47" i="1"/>
  <c r="F47" i="1" s="1"/>
  <c r="E83" i="1"/>
  <c r="L83" i="1" s="1"/>
  <c r="E74" i="1"/>
  <c r="L74" i="1" s="1"/>
  <c r="E42" i="1"/>
  <c r="L42" i="1" s="1"/>
  <c r="E12" i="1"/>
  <c r="F12" i="1" s="1"/>
  <c r="E31" i="1"/>
  <c r="L31" i="1" s="1"/>
  <c r="E19" i="1"/>
  <c r="L19" i="1" s="1"/>
  <c r="E36" i="1"/>
  <c r="F36" i="1" s="1"/>
  <c r="E79" i="1"/>
  <c r="F79" i="1" s="1"/>
  <c r="E56" i="1"/>
  <c r="L56" i="1" s="1"/>
  <c r="E85" i="1"/>
  <c r="L85" i="1" s="1"/>
  <c r="E62" i="1"/>
  <c r="L62" i="1" s="1"/>
  <c r="E11" i="1"/>
  <c r="F11" i="1" s="1"/>
  <c r="E25" i="1"/>
  <c r="F25" i="1" s="1"/>
  <c r="E51" i="1"/>
  <c r="L51" i="1" s="1"/>
  <c r="E38" i="1"/>
  <c r="L38" i="1" s="1"/>
  <c r="E64" i="1"/>
  <c r="L64" i="1" s="1"/>
  <c r="E73" i="1"/>
  <c r="L73" i="1" s="1"/>
  <c r="E24" i="1"/>
  <c r="L24" i="1" s="1"/>
  <c r="E32" i="1"/>
  <c r="F32" i="1" s="1"/>
  <c r="E2" i="1"/>
  <c r="F2" i="1" s="1"/>
  <c r="E69" i="1"/>
  <c r="F69" i="1" s="1"/>
  <c r="E28" i="1"/>
  <c r="F28" i="1" s="1"/>
  <c r="E60" i="1"/>
  <c r="L60" i="1" s="1"/>
  <c r="E44" i="1"/>
  <c r="L44" i="1" s="1"/>
  <c r="E45" i="1"/>
  <c r="L45" i="1" s="1"/>
  <c r="E22" i="1"/>
  <c r="F22" i="1" s="1"/>
  <c r="E16" i="1"/>
  <c r="F16" i="1" s="1"/>
  <c r="E29" i="1"/>
  <c r="F29" i="1" s="1"/>
  <c r="E10" i="1"/>
  <c r="F10" i="1" s="1"/>
  <c r="E78" i="1"/>
  <c r="L78" i="1" s="1"/>
  <c r="E65" i="1"/>
  <c r="L65" i="1" s="1"/>
  <c r="E82" i="1"/>
  <c r="L82" i="1" s="1"/>
  <c r="E48" i="1"/>
  <c r="L48" i="1" s="1"/>
  <c r="E49" i="1"/>
  <c r="F49" i="1" s="1"/>
  <c r="E66" i="1"/>
  <c r="F66" i="1" s="1"/>
  <c r="E68" i="1"/>
  <c r="F68" i="1" s="1"/>
  <c r="E37" i="1"/>
  <c r="F37" i="1" s="1"/>
  <c r="E23" i="1"/>
  <c r="L23" i="1" s="1"/>
  <c r="E39" i="1"/>
  <c r="L39" i="1" s="1"/>
  <c r="E71" i="1"/>
  <c r="L71" i="1" s="1"/>
  <c r="E27" i="1"/>
  <c r="L27" i="1" s="1"/>
  <c r="E18" i="1"/>
  <c r="F18" i="1" s="1"/>
  <c r="E61" i="1"/>
  <c r="F61" i="1" s="1"/>
  <c r="E35" i="1"/>
  <c r="F35" i="1" s="1"/>
  <c r="E81" i="1"/>
  <c r="F81" i="1" s="1"/>
  <c r="E43" i="1"/>
  <c r="L43" i="1" s="1"/>
  <c r="E63" i="1"/>
  <c r="L63" i="1" s="1"/>
  <c r="E5" i="1"/>
  <c r="L5" i="1" s="1"/>
  <c r="F55" i="1" l="1"/>
  <c r="F42" i="1"/>
  <c r="L75" i="1"/>
  <c r="F7" i="1"/>
  <c r="L34" i="1"/>
  <c r="L50" i="1"/>
  <c r="L40" i="1"/>
  <c r="F41" i="1"/>
  <c r="L21" i="1"/>
  <c r="F52" i="1"/>
  <c r="L30" i="1"/>
  <c r="L20" i="1"/>
  <c r="L76" i="1"/>
  <c r="L8" i="1"/>
  <c r="L70" i="1"/>
  <c r="L3" i="1"/>
  <c r="L72" i="1"/>
  <c r="F4" i="1"/>
  <c r="L59" i="1"/>
  <c r="L9" i="1"/>
  <c r="F57" i="1"/>
  <c r="L33" i="1"/>
  <c r="F67" i="1"/>
  <c r="F74" i="1"/>
  <c r="L46" i="1"/>
  <c r="L13" i="1"/>
  <c r="L26" i="1"/>
  <c r="F53" i="1"/>
  <c r="F83" i="1"/>
  <c r="F54" i="1"/>
  <c r="L80" i="1"/>
  <c r="L6" i="1"/>
  <c r="L84" i="1"/>
  <c r="F77" i="1"/>
  <c r="L58" i="1"/>
  <c r="L47" i="1"/>
  <c r="L14" i="1"/>
  <c r="L17" i="1"/>
  <c r="L12" i="1"/>
  <c r="L36" i="1"/>
  <c r="F62" i="1"/>
  <c r="F56" i="1"/>
  <c r="L15" i="1"/>
  <c r="F19" i="1"/>
  <c r="L25" i="1"/>
  <c r="F31" i="1"/>
  <c r="L11" i="1"/>
  <c r="F85" i="1"/>
  <c r="L79" i="1"/>
  <c r="F63" i="1"/>
  <c r="F43" i="1"/>
  <c r="F27" i="1"/>
  <c r="F48" i="1"/>
  <c r="F51" i="1"/>
  <c r="F24" i="1"/>
  <c r="L81" i="1"/>
  <c r="L37" i="1"/>
  <c r="L10" i="1"/>
  <c r="L28" i="1"/>
  <c r="F71" i="1"/>
  <c r="F82" i="1"/>
  <c r="F45" i="1"/>
  <c r="F73" i="1"/>
  <c r="L35" i="1"/>
  <c r="L68" i="1"/>
  <c r="L29" i="1"/>
  <c r="L69" i="1"/>
  <c r="F39" i="1"/>
  <c r="F65" i="1"/>
  <c r="F44" i="1"/>
  <c r="F64" i="1"/>
  <c r="L61" i="1"/>
  <c r="L66" i="1"/>
  <c r="L16" i="1"/>
  <c r="L2" i="1"/>
  <c r="F5" i="1"/>
  <c r="F23" i="1"/>
  <c r="F78" i="1"/>
  <c r="F60" i="1"/>
  <c r="F38" i="1"/>
  <c r="L18" i="1"/>
  <c r="L49" i="1"/>
  <c r="L22" i="1"/>
  <c r="L32" i="1"/>
</calcChain>
</file>

<file path=xl/sharedStrings.xml><?xml version="1.0" encoding="utf-8"?>
<sst xmlns="http://schemas.openxmlformats.org/spreadsheetml/2006/main" count="402" uniqueCount="366">
  <si>
    <t>WOB Verzoek</t>
  </si>
  <si>
    <t>Onderwerp</t>
  </si>
  <si>
    <t>Datum van binnenkomst</t>
  </si>
  <si>
    <t>Datum van antwoord</t>
  </si>
  <si>
    <t>Aantal dagen 
in behandeling</t>
  </si>
  <si>
    <t>Binnen de 
termijn afgehandeld</t>
  </si>
  <si>
    <t xml:space="preserve">Omvang document (aantal pagina's)
</t>
  </si>
  <si>
    <t>Volledig verstrekte documenten</t>
  </si>
  <si>
    <t>Deels verstrekte documenten</t>
  </si>
  <si>
    <t>Niet verstrekte documenten</t>
  </si>
  <si>
    <t>Aantal overwogen 
documenten</t>
  </si>
  <si>
    <t>Aantal dagen nodig 
gehad per document</t>
  </si>
  <si>
    <t>Soort aanvraag</t>
  </si>
  <si>
    <t>Bijzonderheden</t>
  </si>
  <si>
    <t>URL</t>
  </si>
  <si>
    <t>Gezondheidsonderzoek depositie in IJmond</t>
  </si>
  <si>
    <t>Verzoek om documenten over het verrichte gezondheidsonderzoek door het RIVM naar de depositie (neergedaald stof) in IJmond</t>
  </si>
  <si>
    <t>Verzoek afgewezen op de grond dat er geen relevante documenten zijn aangetroffen bij het ministerie</t>
  </si>
  <si>
    <t>https://www.rijksoverheid.nl/documenten/wob-verzoeken/2021/10/29/besluit-op-wob-verzoek-over-gezondheidsonderzoek-depositie-in-ijmond</t>
  </si>
  <si>
    <t>Afwijkingen nationale wetgeving ICAO sarps</t>
  </si>
  <si>
    <t>1 checklist</t>
  </si>
  <si>
    <t xml:space="preserve">
</t>
  </si>
  <si>
    <t>Verzoek om informatie over afwijkingen in de nationale wetgeving ten opzichte van de zogeheten intro International Civil Aviation Organization (ICAO) "sarps" uit de annexen van het Verdrag van Chicago</t>
  </si>
  <si>
    <t>Het ene openbaar gemaakte document is opgesplitst in twee delen</t>
  </si>
  <si>
    <t>https://www.rijksoverheid.nl/documenten/wob-verzoeken/2021/10/04/besluit-op-wob-verzoek-over-afwijkingen-nationale-wetgeving-icao-sarps</t>
  </si>
  <si>
    <t>5 kilometer afkap' in stikstofrekenmethode wegverkeer</t>
  </si>
  <si>
    <t>2 agenda's
1 notitie
1 verslag
1 toelichting
1 nieuwsbrief</t>
  </si>
  <si>
    <t>4 agenda's
1 stand van zaken
1 actielijst
2 opdrachten
33 mail(wisselingen)
4 concept verslagen
1 brief
1 notitie
1 begroting
2 presentaties
1 berekening
1 nota
2 verslagen
1 planning
1 reactie</t>
  </si>
  <si>
    <t>Niet verstrekt want reeds openbaar:
1 notitie
1 verslag
Niet verstrekt op grond van WOB:
3 Plannen van Aanpak
1 notitie
2 reacties
2 duidingen uitspraak
1 uitgangspunten
4 ontwikkelingen aanpak
Niet verstrekt want buiten reikwijdte:
1 agenda
1 rapport
2 mail(wisselingen)
2 notities</t>
  </si>
  <si>
    <t>Verzoek om informatie over '5 kilometer afkap' in stikstofrekenmethode wegverkeer</t>
  </si>
  <si>
    <t>https://www.rijksoverheid.nl/documenten/wob-verzoeken/2021/09/29/besluit-op-wob-verzoek-over-5-kilometer-afkap-in-stikstofrekenmethode-wegverkeer</t>
  </si>
  <si>
    <t>Speed-pedelec</t>
  </si>
  <si>
    <t>2 agenda's</t>
  </si>
  <si>
    <t>43 mail(wisselingen)
1 nota
2 rapporten
1 brief
1 factsheet
1 verslag</t>
  </si>
  <si>
    <t>Niet verstrekt want reeds openbaar:
1 presentatie
1 Kamerstuk
1 rapport
Niet verstrekt op grond van WOB:
2 bijlagen
4 concept rapporten</t>
  </si>
  <si>
    <t>Verzoek om informatie over de speed-pedelec</t>
  </si>
  <si>
    <t>https://www.rijksoverheid.nl/documenten/wob-verzoeken/2021/09/29/besluit-op-wob-verzoek-speed-pedelec</t>
  </si>
  <si>
    <t>Verbeurde dwangsommen</t>
  </si>
  <si>
    <t>Verzoek om informatie over opgelegde dwangsommen vanwege het niet tijdig nemen van een besluit op ingediende Wob-verzoeken</t>
  </si>
  <si>
    <t>https://www.rijksoverheid.nl/documenten/wob-verzoeken/2021/09/28/besluit-op-wob-verzoek-verbeurde-dwangsommen</t>
  </si>
  <si>
    <t>Brief aan Onderzoeksraad voor Veiligheid</t>
  </si>
  <si>
    <t>1 brief</t>
  </si>
  <si>
    <t>Verzoek om openbaarmaking van de brief van de staatssecretaris van Infrastructuur en Milieu van 5 oktober 2017 aan de Onderzoeksraad voor Veiligheid over de vliegramp in Faro (Portugal) in 1992</t>
  </si>
  <si>
    <t>Vijftiental bijlagen zijn niet openbaar gemaakt</t>
  </si>
  <si>
    <t>https://www.rijksoverheid.nl/documenten/wob-verzoeken/2021/09/06/besluit-wob-verzoek-brief-5-oktober-2017-aan-onderzoeksraad-voor-veiligheid</t>
  </si>
  <si>
    <t>Inspectieprogramma Vlaggenstaattoezicht van de Inspectie Leefomgeving en Transport (ITL)</t>
  </si>
  <si>
    <t>Verzoek om informatie over rapportages van de Inspectie Leefomgeving en Transport over het Inspectieprogramma Vlaggenstaattoezicht van de vaartuigen HA36 Schilhorn en KG-8 Ensis vanaf 2018 tot 27 april 2021</t>
  </si>
  <si>
    <t>https://www.rijksoverheid.nl/documenten/wob-verzoeken/2021/09/06/besluit-op-wob-verzoek-over-het-inspectieprogramma-vlaggenstaattoezicht-van-de-inspectie-leefomgeving-en-transport-itl</t>
  </si>
  <si>
    <t>Groei van Schiphol op middellange termijn</t>
  </si>
  <si>
    <t>1 verslag
1 maatregelenpakket
1 vraagstelling</t>
  </si>
  <si>
    <t>1 memo
17 mail(wisselingen)
1 reactie
1 afbeelding
1 gegevens onderzoek
1 opmerkingen (inbreng)
1 offerte
1 stand van zaken
1 beantwoording
1 nota
1 verslag</t>
  </si>
  <si>
    <t>Niet verstrekt op grond van WOB:
1 projectplan
1 concept rapport</t>
  </si>
  <si>
    <t>Verzoek om informatie over de ontwikkeling van Schiphol op de middellange termijn</t>
  </si>
  <si>
    <t>Betreft beslissing op bezwaar</t>
  </si>
  <si>
    <t>https://www.rijksoverheid.nl/documenten/wob-verzoeken/2021/08/20/beslissing-op-bezwaar-tegen-wob-besluit-over-ontwikkeling-van-schiphol-op-middellange-termijn</t>
  </si>
  <si>
    <t>Schipholdata</t>
  </si>
  <si>
    <t>1 rapport</t>
  </si>
  <si>
    <t>Niet verstrekt op grond van WOB:
2 databestanden</t>
  </si>
  <si>
    <t>Verzoek om documenten over en data uit enquêtes van Schiphol</t>
  </si>
  <si>
    <t>https://www.rijksoverheid.nl/documenten/wob-verzoeken/2021/08/17/besluit-wob-verzoek-schipholdata</t>
  </si>
  <si>
    <t>Behandeling Wob-verzoek over Shell</t>
  </si>
  <si>
    <t>32 mail(wisselingen)
1 verslag
1 overzicht
2 nota's</t>
  </si>
  <si>
    <t>Niet verstrekt op grond van WOB:
2 mail(wisselingen)</t>
  </si>
  <si>
    <t>Verzoek om informatie over de behandeling van een eerder verzoek over Shell</t>
  </si>
  <si>
    <t>https://www.rijksoverheid.nl/documenten/wob-verzoeken/2021/08/11/beslissing-op-bezwaar-wob-besluit-2-shell</t>
  </si>
  <si>
    <t>Beslissing op bezwaar gebruik instrooirubber</t>
  </si>
  <si>
    <t>1 wob-verzoek
1 verslag</t>
  </si>
  <si>
    <t>Verzoek om informatie over de beslissing op bezwaar van 9 oktober 2017 over het gebruik van instrooirubber</t>
  </si>
  <si>
    <t>https://www.rijksoverheid.nl/documenten/wob-verzoeken/2021/08/03/besluit-wob-verzoek-beslissing-op-bezwaar-gebruik-instrooirubber</t>
  </si>
  <si>
    <t>Aanvraag E-erkenning Vertex</t>
  </si>
  <si>
    <t>1 plattegrond
1 verklaring
1 register</t>
  </si>
  <si>
    <t>1 aanvraag
1 mail(wisseling)
1 brief</t>
  </si>
  <si>
    <t>Niet verstrekt op grond van WOB:
2 bijlagen
1 handboek</t>
  </si>
  <si>
    <t>Verzoek om informatie over de aanvraag van een E-erkenning door Vertex Dangerous Goods Services &amp; Consultancy</t>
  </si>
  <si>
    <t>https://www.rijksoverheid.nl/documenten/wob-verzoeken/2021/08/02/besluit-wob-verzoek-aanvraag-e-erkenning-vertex</t>
  </si>
  <si>
    <t>Registratie PH-CUB</t>
  </si>
  <si>
    <t>16 mail(wisselingen)
2 bijlagen
1 toekenning (bijlage)
2 facturen
4 bewijzen van inschrijving (bijlage)
2 verklaringen
3 rapporten</t>
  </si>
  <si>
    <t>Verzoek om informatie over de registratie van het luchtvaartuig PH-CUB</t>
  </si>
  <si>
    <t>https://www.rijksoverheid.nl/documenten/wob-verzoeken/2021/08/02/besluit-wob-verzoek-registratie-ph-cub</t>
  </si>
  <si>
    <t>Afstandsnorm gehandicaptenparkeerkaart</t>
  </si>
  <si>
    <t>Verzoek om alle documenten over de totstandkoming van de afstandsnorm van 100 meter om voor een gehandicaptenparkeerkaart in aanmerking te komen</t>
  </si>
  <si>
    <t>https://www.rijksoverheid.nl/documenten/wob-verzoeken/2021/07/29/besluit-wob-verzoek-afstandsnorm-gehandicaptenparkeerkaart</t>
  </si>
  <si>
    <t>Melding aan lokale media van helikoptervlucht Amstel Gold Race</t>
  </si>
  <si>
    <t>1 bijlage</t>
  </si>
  <si>
    <t>1 mail(wisseling)</t>
  </si>
  <si>
    <t>Verzoek om informatie waaruit blijkt dat Heli Service Belgium in de plaatselijke media aandacht heeft besteed aan een vlucht in het kader van de Amstel Gold Race 2021</t>
  </si>
  <si>
    <t>Openbaar gemaakte documenten zijn niet online aan het besluit toegevoegd</t>
  </si>
  <si>
    <t>https://www.rijksoverheid.nl/documenten/wob-verzoeken/2021/07/26/besluit-op-wob-verzoek-over-melding-aan-lokale-media-van-helikoptervlucht-amstel-goldrace</t>
  </si>
  <si>
    <t>Onderhandse gunning hoofdrailnet aan NS</t>
  </si>
  <si>
    <t>Niet verstrekt want reeds openbaar:
1 brief
Niet verstrekt op grond van WOB:
6 mail(wisselingen)
2 brieven</t>
  </si>
  <si>
    <t>Verzoek om informatie over correspondentie tussen IenW en Europese Commissie over het voornemen en de voorwaarden voor onderhandse gunning hoofdrailnet aan Nederlandse Spoorwegen voor de periode na 2024</t>
  </si>
  <si>
    <t>Geen van de overwogen documenten is (deels) openbaar gemaakt</t>
  </si>
  <si>
    <t>https://www.rijksoverheid.nl/documenten/wob-verzoeken/2021/07/22/besluit-op-wob-verzoek-over-onderhandse-gunning-hoofdrailnet-aan-ns</t>
  </si>
  <si>
    <t>Handhaving glasrecyclingsnormen</t>
  </si>
  <si>
    <t>Verzoek om informatie over handhaving glasrecyclingsnormen</t>
  </si>
  <si>
    <t>https://www.rijksoverheid.nl/documenten/wob-verzoeken/2021/07/22/besluit-wob-verzoek-over-handhaving-glasrecyclingsnormen</t>
  </si>
  <si>
    <t>Voornemen tot onderhandse gunning</t>
  </si>
  <si>
    <t>Verzoek om informatie over correspondentie tussen het Ministerie van Infrastructuur en Waterstaat en ProRail ten aanzien van het voornemen tot onderhandse gunning van het hoofdrailnet aan de Nederlandse Spoorwegen voor de periode 2025-2035</t>
  </si>
  <si>
    <t>https://www.rijksoverheid.nl/documenten/wob-verzoeken/2021/07/21/besluit-wob-verzoek-voornemen-tot-onderhandse-gunning</t>
  </si>
  <si>
    <t>Plantenveredelingstechnieken</t>
  </si>
  <si>
    <t>15 mail(wisselingen)
1 reactie
1 beleidsvoornemen
1 verslag
1 agenda
1 kader
1 voorstel</t>
  </si>
  <si>
    <t>Verzoek om documenten over bijeenkomsten en gesprekken over regulering van nieuwe plantenveredelingstechnieken door de Europese Unie vanaf 1 mei 2020</t>
  </si>
  <si>
    <t>https://www.rijksoverheid.nl/documenten/wob-verzoeken/2021/07/19/besluit-ienw-wob-verzoek-plantenveredelingstechnieken</t>
  </si>
  <si>
    <t>Rekenmodel SRM2</t>
  </si>
  <si>
    <t>Verzoek om informatie over de toepassing van het rekenmodel SRM2 en de 5 kilometer-rekengrens voor het berekenen van de stikstofneerslag van wegverkeer</t>
  </si>
  <si>
    <t>https://www.rijksoverheid.nl/documenten/wob-verzoeken/2021/07/19/besluit-wob-verzoek-rekenmodel-srm2</t>
  </si>
  <si>
    <t>E-mail ILT aan Corendon</t>
  </si>
  <si>
    <t>19 mail(wisselingen)
1 brief</t>
  </si>
  <si>
    <t>Niet verstrekt want reeds openbaar:
4 uitspraken
Niet verstrekt op grond van WOB:
1 mail(wisseling)</t>
  </si>
  <si>
    <t>Verzoek om documenten over de e-mail van de Inspectie Leefomgeving en Transport (ILT) aan Corendon van 1 februari 2021 met als onderwerp 'vonnis Corendon'</t>
  </si>
  <si>
    <t>https://www.rijksoverheid.nl/documenten/wob-verzoeken/2021/07/12/besluit-wob-verzoek-e-mail-ilt-aan-corendon</t>
  </si>
  <si>
    <t>Brief ILT aan Corendon</t>
  </si>
  <si>
    <t>16 mail(wisselingen)
3 brieven</t>
  </si>
  <si>
    <t>Niet verstrekt op grond van WOB:
2 brieven</t>
  </si>
  <si>
    <t>Verzoek om informatie over de brief van de Inspectie Leefomgeving en Transport (ILT) aan Corendon van 9 oktober 2020</t>
  </si>
  <si>
    <t>Inventarislijst is dubbel toegevoegd</t>
  </si>
  <si>
    <t>https://www.rijksoverheid.nl/documenten/wob-verzoeken/2021/07/12/besluit-wob-verzoek-brief-ilt-aan-corendon</t>
  </si>
  <si>
    <t>Regeling tarieven luchtvaart 2008</t>
  </si>
  <si>
    <t>Verzoek om informatie over de Regeling tarieven luchtvaart 2008</t>
  </si>
  <si>
    <t>Betreft besluit op twee verzoeken</t>
  </si>
  <si>
    <t>https://www.rijksoverheid.nl/documenten/wob-verzoeken/2021/07/07/besluit-op-wob-verzoek-over-regeling-tarieven-luchtvaart-2008</t>
  </si>
  <si>
    <t>Verkeerverdelingsregel Schiphol-Lelystad</t>
  </si>
  <si>
    <t>Verzoek om informatie over Verkeerverdelingsregel Schiphol-Lelystad (2020-18)</t>
  </si>
  <si>
    <t>https://www.rijksoverheid.nl/documenten/wob-verzoeken/2021/06/30/besluit-op-wob-verzoek-over-verkeerverdelingsregel-schiphol-lelystad</t>
  </si>
  <si>
    <t>Wob-verzoeken aan COVRA</t>
  </si>
  <si>
    <t>3 mail(wisselingen)</t>
  </si>
  <si>
    <t>Verzoek om alle documenten die het ministerie van Infrastructuur en Waterstaat (IenW) heeft over 2 Wob-verzoeken die eerder zijn ingediend bij COVRA</t>
  </si>
  <si>
    <t>https://www.rijksoverheid.nl/documenten/wob-verzoeken/2021/06/29/besluit-wob-verzoek-over-wob-verzoeken-aan-covra</t>
  </si>
  <si>
    <t>Rapport ICAO-audit</t>
  </si>
  <si>
    <t>Niet verstrekt op grond van WOB:
1 rapport</t>
  </si>
  <si>
    <t>Verzoek om het rapport van de meest recente audit van het Koninkrijk der Nederlanden door de International Civil Aviation Organization (ICAO)</t>
  </si>
  <si>
    <t xml:space="preserve">Verzoek afgewezen op grond van een door de VN gegeven kwalificatie van vertrouwelijkheid </t>
  </si>
  <si>
    <t>https://www.rijksoverheid.nl/documenten/wob-verzoeken/2021/06/28/besluit-wob-verzoek-rapport-icao-audit</t>
  </si>
  <si>
    <t>Gesprek minister IenW en Nationale ombudsman</t>
  </si>
  <si>
    <t>1 nota
1 brief</t>
  </si>
  <si>
    <t>Verzoek om de nota ter voorbereiding van het gesprek van 11 januari 2018 tussen de Nationale ombudsman en de minister van Infrastructuur en Waterstaat (IenW), het gespreksverslag en alle stukken rondom de communicatie over dit gesprek</t>
  </si>
  <si>
    <t>https://www.rijksoverheid.nl/documenten/wob-verzoeken/2021/06/24/besluit-wob-verzoek-gesprek-minister-ienw-en-nationale-ombudsman</t>
  </si>
  <si>
    <t>Totstandkoming Staat van Schiphol 2019</t>
  </si>
  <si>
    <t>Verzoek om documenten over de totstandkoming van het rapport 'Staat van Schiphol 2019'</t>
  </si>
  <si>
    <t>https://www.rijksoverheid.nl/documenten/wob-verzoeken/2021/06/24/besluit-wob-verzoek-totstandkoming-staat-van-schiphol-2019</t>
  </si>
  <si>
    <t>Financiering van de opslag van radioactief afval</t>
  </si>
  <si>
    <t>Niet verstrekt op grond van WOB:
1 mail(wisseling)</t>
  </si>
  <si>
    <t>Verzoek om openbaarmaking van informatie over de financiering van de opslag van radioactief afval</t>
  </si>
  <si>
    <t>Verzoek afgewezen op grond van Wob art. 10.2.a (internationale betrekkingen)</t>
  </si>
  <si>
    <t>https://www.rijksoverheid.nl/documenten/wob-verzoeken/2021/06/23/besluit-op-wob-verzoek-over-de-financiering-van-de-opslag-van-radioactief-afval</t>
  </si>
  <si>
    <t>Rapport van Enco over onder meer kernenergie</t>
  </si>
  <si>
    <t>Verzoek om informatie over het Enco-rapport van 1 september 2020 getiteld ‘Possible Role of Nuclear in the Dutch Energy Mix in te Future’, onder andere over het besluit om voor Enco te kiezen</t>
  </si>
  <si>
    <t>https://www.rijksoverheid.nl/documenten/wob-verzoeken/2021/06/21/besluit-op-wob-verzoek-rapport-van-enco-over-onder-meer-kernenergie</t>
  </si>
  <si>
    <t>Anti-fouling</t>
  </si>
  <si>
    <t>1 toets
1 notitie</t>
  </si>
  <si>
    <t>1 inkoopplan
1 memo
3 brieven
48 mail(wisselingen)
1 nota
1 factuur
1 communicatieplan
1 bijlage</t>
  </si>
  <si>
    <t>Niet verstrekt op grond van WOB:
3 concept rapporten</t>
  </si>
  <si>
    <t>Verzoek om openbaarmaking van informatie over de praktijktest van milieuvriendelijke alternatieven voor de huidige hoog toxische anti-fouling producten voor de pleziervaart in Nederland</t>
  </si>
  <si>
    <t>https://www.rijksoverheid.nl/documenten/wob-verzoeken/2021/06/10/besluit-wob-verzoek-over-anti-fouling</t>
  </si>
  <si>
    <t>Vereniging Groengrijs</t>
  </si>
  <si>
    <t>2 mail(wisselingen)</t>
  </si>
  <si>
    <t>Verzoek ging over het volledige dossier over Vereniging Groengrijs dat bij de Inspectie Leefomgeving en Transport (ILT) voorhanden is</t>
  </si>
  <si>
    <t>https://www.rijksoverheid.nl/documenten/wob-verzoeken/2021/06/09/beslissing-op-bezwaar-tegen-wob-besluit-over-vereniging-groengrijs</t>
  </si>
  <si>
    <t>Leeftijdsgrens voor Commercial Single Pilot Operations</t>
  </si>
  <si>
    <t>Verzoek om informatie over de leeftijdsgrens 60 jaar voor Commercial Single Pilot Operations</t>
  </si>
  <si>
    <t>https://www.rijksoverheid.nl/documenten/wob-verzoeken/2021/06/08/besluit-op-wob-verzoek-over-leeftijdsgrens-voor-commercial-single-pilot-operations</t>
  </si>
  <si>
    <t>Natuurvergunningen Schiphol en Lelystad Airport</t>
  </si>
  <si>
    <t>1 mail(wisseling)
3 factsheets</t>
  </si>
  <si>
    <t>Verzoek om informatie over de natuurvergunningen van Schiphol en Lelystad Airport</t>
  </si>
  <si>
    <t>https://www.rijksoverheid.nl/documenten/wob-verzoeken/2021/05/31/beslissing-op-bezwaar-tegen-wob-besluit-over-natuurvergunningen-schiphol-en-lelystad-airport</t>
  </si>
  <si>
    <t>Correspondentie onderhandse gunning hoofdrailnet aan NS</t>
  </si>
  <si>
    <t>3 mail(wisselingen)
2 agenda's
10 presentaties</t>
  </si>
  <si>
    <t>Verzoek om informatie over correspondentie tussen het ministerie van Infrastructuur en Waterstaat (I&amp;W) en de Europese Comissie over het voornemen tot onderhands gunnen van het hoofdrailnet aan de Nederlandse Spoorwegen (NS) voor de periode na 2024</t>
  </si>
  <si>
    <t>https://www.rijksoverheid.nl/documenten/wob-verzoeken/2021/05/31/beslissing-op-bezwaar-tegen-wob-besluit-over-correspondentie-onderhandse-gunning-hoofdrailnet-aan-ns</t>
  </si>
  <si>
    <t>Geluidsnormen Rotterdam The Hague Airport</t>
  </si>
  <si>
    <t>4 rapporten
1 berekening
1 notitie</t>
  </si>
  <si>
    <t>Verzoek om informatie en gegevens, aannames en feiten die de grondslag hebben gevormd voor de berekeningen van de 6 handhavingspunten rondom Rotterdam The Hague Airport en over de gehanteerde meteotoeslag per handhavingspunt</t>
  </si>
  <si>
    <t>https://www.rijksoverheid.nl/documenten/wob-verzoeken/2021/05/26/besluit-wob-verzoek-geluidsnormen-rotterdam-the-hague-airport</t>
  </si>
  <si>
    <t>Toolkit Houtrook en Gezondheid</t>
  </si>
  <si>
    <t>Verzoek om informatie over alle documenten over de Toolkit Houtrook en Gezondheid en het ontstaan van die Toolkit voor zover die betrekking hebben op de periode 1 januari 2016 tot 1 januari 2021</t>
  </si>
  <si>
    <t>https://www.rijksoverheid.nl/documenten/wob-verzoeken/2021/05/19/besluit-op-wob-verzoek-over-toolkit-houtrook-en-gezondheid</t>
  </si>
  <si>
    <t>Afgeven exemptions met toepassing uitzonderingen op de ATB-V</t>
  </si>
  <si>
    <t>8 minuten</t>
  </si>
  <si>
    <t>Verzoek om informatie over exemptions waarbij uitzonderingen op de ATB-V zijn toegepast</t>
  </si>
  <si>
    <t>https://www.rijksoverheid.nl/documenten/wob-verzoeken/2021/05/12/besluit-op-wob-verzoek-over-afgeven-exemptions-met-toepassing-uitzonderingen-op-de-atb-v</t>
  </si>
  <si>
    <t>RAV meetrapporten</t>
  </si>
  <si>
    <t>24 rapporten</t>
  </si>
  <si>
    <t>Niet verstrekt want reeds openbaar:
2 rapporten</t>
  </si>
  <si>
    <t>Verzoek om onderzoeksrapporten behorende bij RAV21029</t>
  </si>
  <si>
    <t>https://www.rijksoverheid.nl/documenten/wob-verzoeken/2021/05/11/besluit-wob-verzoek-rav-meetrapporten</t>
  </si>
  <si>
    <t>Schepen KNRM</t>
  </si>
  <si>
    <t>Verzoek om documenten over de schepen van de KNRM</t>
  </si>
  <si>
    <t>https://www.rijksoverheid.nl/documenten/wob-verzoeken/2021/05/10/besluit-wob-verzoek-schepen-knrm</t>
  </si>
  <si>
    <t>Nader onderzoek vliegtuigongeval Faro</t>
  </si>
  <si>
    <t>Verzoek om informatie over de brief aan de Onderzoeksraad voor Veiligheid (OvV) over het nader onderzoek vliegtuigongeval Faro</t>
  </si>
  <si>
    <t>https://www.rijksoverheid.nl/documenten/wob-verzoeken/2021/05/07/besluit-op-wob-verzoek-over-nader-onderzoek-vliegtuigongeval-faro</t>
  </si>
  <si>
    <t>Vuurwerkramp Enschede</t>
  </si>
  <si>
    <t>1 nota</t>
  </si>
  <si>
    <t>4 memo's
1 afspraken
15 nota's
4 notities
1 discussiestuk
2 verslagen
1 mail(wisseling)</t>
  </si>
  <si>
    <t>Verzoek om specifieke documenten die betrekking hebben op de vuurwerkramp in Enschede van 13 mei 2000</t>
  </si>
  <si>
    <t>Betreft een herziene beslissing op bezwaar van 21-11-2018</t>
  </si>
  <si>
    <t>https://www.rijksoverheid.nl/documenten/wob-verzoeken/2021/05/03/herziene-beslissing-op-bezwaar-wob-verzoek-over-vuurwerkramp-enschede</t>
  </si>
  <si>
    <t>Drinkwaterbedrijf PWN en het bedrijf Lecc exploitatie de Horn B.V.</t>
  </si>
  <si>
    <t>Verzoek om informatie over het drinkwaterbedrijf PWN en het bedrijf Lecc exploitatie de Horn B.V.</t>
  </si>
  <si>
    <t>https://www.rijksoverheid.nl/documenten/wob-verzoeken/2021/04/29/besluit-op-wob-verzoek-over-drinkwaterbedrijf-pwn-en-het-bedrijf-lecc-exploitatie-de-horn-b.v</t>
  </si>
  <si>
    <t>Compensatie gemeente Arnhem Vinex-akkoord</t>
  </si>
  <si>
    <t>Verzoek om informatie over de gegeven compensatie aan de gemeente Arnhem op basis van het zogenoemde Vinex-akkoord</t>
  </si>
  <si>
    <t>Inventarislijst ontbreekt</t>
  </si>
  <si>
    <t>https://www.rijksoverheid.nl/documenten/wob-verzoeken/2021/04/29/besluit-op-wob-verzoek-over-compensatie-gemeente-arnhem-vinex-akkoord</t>
  </si>
  <si>
    <t>Schepen NGO Sea Watch 2015-2019</t>
  </si>
  <si>
    <t>Verzoek om informatie over schepen van (met name) de non-gouvernementele organisatie (NGO) Sea Watch over de periode 1 januari 2015 tot en met 20 december 2019</t>
  </si>
  <si>
    <t>Besluit in 3 delen openbaar gemaakt</t>
  </si>
  <si>
    <t>https://www.rijksoverheid.nl/documenten/wob-verzoeken/2021/04/29/bijlagen-deel-1-van-3-bij-besluit-op-wob-verzoek-over-schepen-ngo-sea-watch-2015-2019</t>
  </si>
  <si>
    <t>DPIA ontsluiting parkeerdata</t>
  </si>
  <si>
    <t>1 onderzoek</t>
  </si>
  <si>
    <t>2 overeenkomsten
1 plan
2 verslagen</t>
  </si>
  <si>
    <t>Niet verstrekt want reeds openbaar:
1 regeling</t>
  </si>
  <si>
    <t>Verzoek om afschriften van alle data protection impact assessment (DPIA) onderzoeken en besluiten over een afspraak van 27 november 2019 tussen IenW en SHPV over ontsluiting van parkeerdata van het NPR-bestand bij de RDW</t>
  </si>
  <si>
    <t>https://www.rijksoverheid.nl/documenten/wob-verzoeken/2021/04/28/besluit-wob-verzoek-dpia-ontsluiting-parkeerdata</t>
  </si>
  <si>
    <t>Vliegscholen die een geïntegreerde ATPL-opleiding verzorgen</t>
  </si>
  <si>
    <t>Verzoek om informatie over vliegscholen die een geïntegreerde ATPL-opleiding  verzorgen en de uitvoering van dit beleid</t>
  </si>
  <si>
    <t>https://www.rijksoverheid.nl/documenten/wob-verzoeken/2021/04/28/besluit-op-wob-verzoek-over-vliegscholen-die-een-geintegreerde-atpl-opleiding-verzorgen</t>
  </si>
  <si>
    <t>Correspondentie met ACM over gunning hoofdrailnet</t>
  </si>
  <si>
    <t>1 vragenlijst
1 beantwoording
1 afbeelding
2 memo's
1 rapport
1 literatuurlijst
1 overzicht</t>
  </si>
  <si>
    <t>83 mail(wisselingen)
1 brief
1 onderzoeksopdracht
1 uitnodiging
1 concept advies
6 agenda's
2 presentaties
2 onderzoeksvoorstellen
1 notitie
3 verslagen
1 concept brief
2 reacties
2 nota's
3 annotaties</t>
  </si>
  <si>
    <t>Niet verstrekt want reeds openbaar:
1 richtlijn
4 Kamerbrieven
1 rapport
Niet verstrekt op grond van WOB:
1 onderzoeksopdracht
1 afspraken
5 concept rapporten
1 concept advies
1 nota
1 concept Kamerbrief
1 spreektekst
1 verslag</t>
  </si>
  <si>
    <t>Verzoek om de correspondentie tussen het ministerie van Infrastructuur en Waterstaat en de Autoriteit Consument &amp; Markt (ACM) over het voornemen tot onderhandse gunning van het hoofdrailnet, de besluitvorming rondom marktordening en de decentralisatie van spoorlijnen</t>
  </si>
  <si>
    <t>Besluit omvat twee deelbesluiten</t>
  </si>
  <si>
    <t>https://www.rijksoverheid.nl/documenten/wob-verzoeken/2021/04/22/besluit-wob-verzoek-correspondentie-over-gunning-hoofdrailnet</t>
  </si>
  <si>
    <t>Advies Luchtvaartsector</t>
  </si>
  <si>
    <t>Verzoek om informatie over het Advies Luchtvaartsector van de commissie Remkes en de mogelijkheden voor de luchtvaartsector om de stikstofuitstoot te reduceren</t>
  </si>
  <si>
    <t>https://www.rijksoverheid.nl/documenten/wob-verzoeken/2021/03/30/besluit-op-wob-verzoek-over-het-advies-luchtvaartsector</t>
  </si>
  <si>
    <t>Nationaal Groeifonds en uit te vragen en te ontwikkelen investeringsvoorstellen nucleaire sector</t>
  </si>
  <si>
    <t>Verzoek om informatie over de uit te vragen en te ontwikkelen investeringsvoorstellen van partijen die werkzaam zijn in de nucleaire sector</t>
  </si>
  <si>
    <t>https://www.rijksoverheid.nl/documenten/wob-verzoeken/2021/03/26/besluit-op-wob-verzoek-over-nationaal-groeifonds-en-uit-te-vragen-en-te-ontwikkelen-investeringsvoorstellen-nucleaire-sector</t>
  </si>
  <si>
    <t>Voorziening stikstofdepositie Lelystad Airport</t>
  </si>
  <si>
    <t>Verzoek om informatie waaruit blijkt dat binnen de Programmatische Aanpak Stikstof een voorziening was getroffen voor de stikstofdepositie van het wegverkeer ten behoeve van de uitbreiding van Lelystad Airport</t>
  </si>
  <si>
    <t>Verzoek afgewezen op de grond dat de relevante documenten reeds openbaar zijn</t>
  </si>
  <si>
    <t>https://www.rijksoverheid.nl/documenten/wob-verzoeken/2021/03/25/besluit-wob-verzoek-voorziening-stikstofdepositie-lelystad-airport</t>
  </si>
  <si>
    <t>Risico's vliegen door luchtruim Iran</t>
  </si>
  <si>
    <t>1 samenvatting</t>
  </si>
  <si>
    <t>3 mail(wisselingen)
2 dossiers</t>
  </si>
  <si>
    <t>Niet verstrekt want reeds openbaar:
4 rapporten
Niet verstrekt op grond van WOB:
4 mail(wisselingen)
2 nota's</t>
  </si>
  <si>
    <t>Verzoek om informatie over risico's van vliegen door het luchtruim van Iran</t>
  </si>
  <si>
    <t>https://www.rijksoverheid.nl/documenten/wob-verzoeken/2021/03/19/beslissing-op-bezwaar-tegen-wob-besluit-over-risicos-vliegen-door-luchtruim-iran</t>
  </si>
  <si>
    <t>Regeling rijvaardig- en geschiktheid</t>
  </si>
  <si>
    <t>1 format
1 nieuwsbericht</t>
  </si>
  <si>
    <t>7 mail(wisselingen)
1 analyse
1 lijst
1 notitie
2 agenda's
2 nota's
2 verslagen
2 brieven</t>
  </si>
  <si>
    <t>Niet verstrekt want reeds openbaar:
1 onderzoek
1 krantenartikel
1 Kamerbrief
1 nieuwsbericht
Niet verstrekt op grond van WOB:
1 wetsvoorstel
1 schema
1 agenda
2 verslagen
1 plan</t>
  </si>
  <si>
    <t>Verzoek om informatie over de regeling rijvaardig- en geschiktheid naar aanleiding van de maatregelen d.d. 28 november 2016</t>
  </si>
  <si>
    <t>https://www.rijksoverheid.nl/documenten/wob-verzoeken/2021/03/16/besluit-op-wob-verzoek-over-de-regeling-rijvaardig--en-geschiktheid</t>
  </si>
  <si>
    <t>Aanrijding 11 januari 2011</t>
  </si>
  <si>
    <t>Verzoek om informatie over een aanrijding die op 11 januari 2011 heeft plaatsgevonden tussen een ICE en de achterzijde van een goederentrein bij Zevenaar</t>
  </si>
  <si>
    <t>Het ene overwogen document is niet openbaar gemaakt</t>
  </si>
  <si>
    <t>https://www.rijksoverheid.nl/documenten/wob-verzoeken/2021/03/09/besluit-op-wob-verzoek-over-aanrijding-11-januari-2011</t>
  </si>
  <si>
    <t>Regeling stimulering verkeersveiligheid van de gemeente Zaanstad</t>
  </si>
  <si>
    <t>2 brieven
1 aanvraagformulier</t>
  </si>
  <si>
    <t>Niet verstrekt op grond van WOB:
2 overzichten</t>
  </si>
  <si>
    <t>Verzoek om informatie over de regeling stimulering verkeersveiligheid van de gemeente Zaanstad</t>
  </si>
  <si>
    <t>https://www.rijksoverheid.nl/documenten/wob-verzoeken/2021/03/02/besluit-op-wob-verzoek-over-de-regeling-stimulering-verkeersveiligheid-van-de-gemeente-zaanstad</t>
  </si>
  <si>
    <t>Zoektocht oplossingen stikstof- en PFAS-problematiek</t>
  </si>
  <si>
    <t>1 tabel
1 factsheet
1 onderzoeksvoorstel
2 rapporten</t>
  </si>
  <si>
    <t>15 nota's
4 brieven
1 agenda
2 factsheets
6 notities
5 overzichten
1 informatiedocument
4 memo's
1 annotatie
5 lijsten
2 tabellen
3 analyses
1 presentatie
8 overleggen
1 inbreng
1 inventarisatie
1 stand van zaken
1 uitwerking</t>
  </si>
  <si>
    <t>Niet verstrekt want reeds openbaar:
1 brief
3 persberichten
1 advies
1 uitkomsten peiling
Niet verstrekt op grond van WOB:
2 adviezen
1 nota
1 dossier
1 gegevens kosten</t>
  </si>
  <si>
    <t>Verzoek om informatie over de totstandkoming van het maatregelenpakket van 13 november 2019 voor de stikstofproblematiek in de woningbouw- en infrastructuursector en voor de PFAS-problematiek, de zoektocht naar oplossingen voor de stikstof- en PFAS-problematiek en de verlaging van de maximumsnelheid</t>
  </si>
  <si>
    <t>Besluit beantwoord twee vergelijkbare verzoeken</t>
  </si>
  <si>
    <t>https://www.rijksoverheid.nl/documenten/wob-verzoeken/2021/03/01/besluit-wob-verzoek-zoektocht-oplossingen-stikstof-en-pfas-problematiek</t>
  </si>
  <si>
    <t>Verlaging maximumsnelheid</t>
  </si>
  <si>
    <t>1 woordvoeringslijnen</t>
  </si>
  <si>
    <t>2 factsheets
8 nota's
5 notities
1 overzicht
5 lijsten maatregelen
1 tabel
2 memo's
1 presentatie
5 overleggen
2 brieven
1 analyse</t>
  </si>
  <si>
    <t>Niet verstrekt want reeds openbaar:
1 brief
1 persbericht
1 advies
1 uitkomsten peiling
Niet verstrekt op grond van WOB:
1 nota
1 dossier</t>
  </si>
  <si>
    <t>Verzoek om informatie over de verlaging van de maximumsnelheid voor de aanpak van de stikstofuitstoot</t>
  </si>
  <si>
    <t>https://www.rijksoverheid.nl/documenten/wob-verzoeken/2021/02/26/besluit-wob-verzoek-verlaging-maximumsnelheid</t>
  </si>
  <si>
    <t>Grond Marker Wadden</t>
  </si>
  <si>
    <t>Verzoek om informatie over grond die is gebruikt voor de Marker Wadden</t>
  </si>
  <si>
    <t>https://www.rijksoverheid.nl/documenten/wob-verzoeken/2021/02/25/besluit-wob-verzoek-marker-wadden</t>
  </si>
  <si>
    <t>Invoerbestanden stikstofdepositie Lelystad Airport</t>
  </si>
  <si>
    <t>Verzoek om openbaarmaking van de invoerbestanden voor de berekening van de stikstofdepositie van Lelystad Airport</t>
  </si>
  <si>
    <t>https://www.rijksoverheid.nl/documenten/wob-verzoeken/2021/02/17/besluit-wob-verzoek-invoerbestanden-stikstofdepositie-lelystad-airport</t>
  </si>
  <si>
    <t>Bbk-meldingen over granuliet</t>
  </si>
  <si>
    <t>Verzoek om documenten over Bbk-melding(en) over granuliet</t>
  </si>
  <si>
    <t>Betreft een tweede deelbesluit</t>
  </si>
  <si>
    <t>https://www.rijksoverheid.nl/documenten/wob-verzoeken/2021/02/11/besluit-wob-verzoek-over-bbk-meldingen-over-granuliet</t>
  </si>
  <si>
    <t>Stint</t>
  </si>
  <si>
    <t>1 intrekkingsbevoegdheid
1 introductie
1 mail(wisseling)</t>
  </si>
  <si>
    <t>20 mail(wisselingen
1 verzoek
1 verslag</t>
  </si>
  <si>
    <t>Verzoek over Stint, een elektrisch aangedreven voertuig dat is ontworpen voor het vervoer van onder andere kinderen en pakketbezorging</t>
  </si>
  <si>
    <t>Betreft een aanvullend besluit op bezwaar</t>
  </si>
  <si>
    <t>https://www.rijksoverheid.nl/documenten/wob-verzoeken/2021/02/09/aanvullend-besluit-op-wob-bezwaar-over-stint</t>
  </si>
  <si>
    <t>Aanvraag investeringsimpuls verkeersveiligheid van gemeente Maastricht</t>
  </si>
  <si>
    <t>1 brief
1 overzicht
1 mail(wisseling)</t>
  </si>
  <si>
    <t>Niet verstrekt want reeds openbaar:
1 mail(wisseling)</t>
  </si>
  <si>
    <t>Verzoek om informatie over de subsidieaanvraag van de gemeente Maastricht voor een herinrichting van de Tongerseweg volgens de Regeling stimulering verkeersveiligheidsmaatregelen 2020-2021</t>
  </si>
  <si>
    <t>https://www.rijksoverheid.nl/documenten/wob-verzoeken/2021/02/02/besluit-op-wob-verzoek-over-aanvraag-investeringsimpuls-verkeersveiligheid-van-gemeente-maastricht</t>
  </si>
  <si>
    <t>Uitblijven van een beslissing van een bezwaar op een Wob-verzoek</t>
  </si>
  <si>
    <t>3 mail(wisselingen)
1 waarschuwing
1 verzoek
1 bezwaarschrift
2 voornemens
1 brief
1 beslissing op bezwaar</t>
  </si>
  <si>
    <t>Beslissing op bezwaar tegen het uitblijven van een beslissing van een bezwaar op een Wob-verzoek</t>
  </si>
  <si>
    <t>https://www.rijksoverheid.nl/documenten/wob-verzoeken/2021/01/26/beslissing-op-bezwaar-tegen-het-uitblijven-van-een-beslissing-van-een-bezwaar-op-een-wob-verzoek</t>
  </si>
  <si>
    <t>Regeringstoestel</t>
  </si>
  <si>
    <t>Verzoek om informatie over het regeringsvliegtuig. Het wordt ingezet voor vluchten van het kabinet, leden van het Koninklijk Huis en hun delegaties</t>
  </si>
  <si>
    <t>https://www.rijksoverheid.nl/documenten/wob-verzoeken/2021/01/21/besluit-op-wob-verzoek-over-het-regeringstoestel</t>
  </si>
  <si>
    <t>Capaciteitsdeclaratie van Schiphol voor winter 2020</t>
  </si>
  <si>
    <t>1 whatsapp chat</t>
  </si>
  <si>
    <t>32 mail(wisselingen)
1 whatsapp chat
1 nota</t>
  </si>
  <si>
    <t>Niet verstrekt op grond van WOB:
1 mail(wisseling)
1 brief
2 whatsapp chats</t>
  </si>
  <si>
    <t>Verzoek om informatie over de capaciteitsdeclaratie van Schiphol voor winter 2020</t>
  </si>
  <si>
    <t>https://www.rijksoverheid.nl/documenten/wob-verzoeken/2021/02/09/besluit-wob-verzoek-over-de-capaciteitsdeclaratie</t>
  </si>
  <si>
    <t>OV- Chipkaart Connekt</t>
  </si>
  <si>
    <t>Verzoek om informatie over OV- Chipkaart Connekt</t>
  </si>
  <si>
    <t>https://www.rijksoverheid.nl/documenten/wob-verzoeken/2021/01/12/besluit-op-wob-verzoek-over-ov--chipkaart-connekt</t>
  </si>
  <si>
    <t>Verlichtingsplan Windpark N33</t>
  </si>
  <si>
    <t>1 aanduiding
2 kopiën van coördinaten
1 afbeelding</t>
  </si>
  <si>
    <t>1 plan
1 brief
45 mail(wisselingen)
1 coördinaten</t>
  </si>
  <si>
    <t>Niet verstrekt want reeds openbaar:
3 informatiedocumenten</t>
  </si>
  <si>
    <t>Verzoek om informatie over het verlichtingsplan van Windpark N33</t>
  </si>
  <si>
    <t>https://www.rijksoverheid.nl/documenten/wob-verzoeken/2020/12/30/besluit-wob-verzoek-verlichtingsplan-windpark-n33</t>
  </si>
  <si>
    <t>Contacten ILT en Remon Aardwarmte</t>
  </si>
  <si>
    <t>1 overzicht</t>
  </si>
  <si>
    <t>5 mail(wisselingen)
2 brieven
1 plan</t>
  </si>
  <si>
    <t>Verzoek om informatie over contacten tussen Remon Aardwarmte B.V. en de Inspectie Leefomgeving en Transport (ILT)</t>
  </si>
  <si>
    <t>https://www.rijksoverheid.nl/documenten/wob-verzoeken/2020/12/30/besluit-wob-verzoek-contacten-ilt-en-remon-aardwarmte</t>
  </si>
  <si>
    <t>Baggerspeciedepot Hollandsch Diep</t>
  </si>
  <si>
    <t>Verzoek om informatie over het baggerspeciedepot Hollandsch Diep</t>
  </si>
  <si>
    <t>https://www.rijksoverheid.nl/documenten/wob-verzoeken/2020/12/30/besluit-op-wob-verzoek-over-baggerspeciedepot-hollandsch-diep</t>
  </si>
  <si>
    <t>Elektrische rolstoelen in CNG-stadsbussen van HTM</t>
  </si>
  <si>
    <t>Verzoek om informatie over het onderzoeksrapport over elektrische rolstoelen in CNG-stadsbussen van HTM</t>
  </si>
  <si>
    <t>https://www.rijksoverheid.nl/documenten/wob-verzoeken/2020/12/30/besluit-op-wob-verzoek-over-elektrische-rolstoelen-in-stadsbussen</t>
  </si>
  <si>
    <t>Schepen Sea Watch</t>
  </si>
  <si>
    <t>Verzoek om informatie over de schepen Sea Watch 2 en Sea Watch 3</t>
  </si>
  <si>
    <t>https://www.rijksoverheid.nl/documenten/wob-verzoeken/2020/12/18/2e-deelbesluit-wob-verzoek-schepen-sea-watch</t>
  </si>
  <si>
    <t>https://www.rijksoverheid.nl/documenten/wob-verzoeken/2020/12/15/besluit-wob-verzoek-natuurvergunningen-schiphol-en-lelystad-airport</t>
  </si>
  <si>
    <t>Controles op weekendrust gehouden in cabines van transportvoertuigen</t>
  </si>
  <si>
    <t>Verzoek om informatie over controles op de weekendrust die worden gehouden in de cabines van transportvoertuigen</t>
  </si>
  <si>
    <t>https://www.rijksoverheid.nl/documenten/wob-verzoeken/2020/12/11/besluit-op-wob-verzoek-over-controles-op-weekendrust-gehouden-in-cabines-van-transportvoertuigen</t>
  </si>
  <si>
    <t>Urgenda (1)</t>
  </si>
  <si>
    <t>Verzoek om informatie over de Urgenda-Klimaatzaak</t>
  </si>
  <si>
    <t>https://www.rijksoverheid.nl/documenten/wob-verzoeken/2020/12/09/besluit-op-wob-verzoek-urgenda</t>
  </si>
  <si>
    <t>Urgenda (2)</t>
  </si>
  <si>
    <t>https://www.rijksoverheid.nl/documenten/wob-verzoeken/2020/12/09/besluit-op-wob-verzoek-urgenda-2</t>
  </si>
  <si>
    <t>Ov-chipkaartsysteem</t>
  </si>
  <si>
    <t>Verzoek om documenten over het onderhoud van het ov-chipkaartsysteem</t>
  </si>
  <si>
    <t>https://www.rijksoverheid.nl/documenten/wob-verzoeken/2020/12/08/besluit-wob-verzoek-ov-chipkaartsysteem</t>
  </si>
  <si>
    <t>Handelen in rookgranaten</t>
  </si>
  <si>
    <t>1 kader</t>
  </si>
  <si>
    <t>2 brieven</t>
  </si>
  <si>
    <t>Verzoek om informatie over alle correspondentie met betrekking tot het bezit, verkoop en het versturen van rookgranaten door een sportartikelenbedrijf in Almere</t>
  </si>
  <si>
    <t>https://www.rijksoverheid.nl/documenten/wob-verzoeken/2020/12/07/besluit-op-wob-verzoek-over-het-handelen-in-rookgranaten</t>
  </si>
  <si>
    <t>Correspondentie onderhandse gunning hoofdrailnet NS</t>
  </si>
  <si>
    <t>Verzoek om informatie over de correspondentie tussen het ministerie van Infrastructuur en Waterstaat en de Europese Comissie over de onderhandse gunning van het hoofdrailnet aan de Nederlandse Spoorwegen voor de periode na 2024</t>
  </si>
  <si>
    <t>https://www.rijksoverheid.nl/documenten/wob-verzoeken/2020/12/04/besluit-op-wob-verzoek-over-correspondentie-onderhandse-gunning-hoofdrailnet-ns</t>
  </si>
  <si>
    <t>Groningen Airport Eelde</t>
  </si>
  <si>
    <t>Verzoek om informatie over over staatssteun bij overeenkomst beëindiging van de baanverlening en waarde luchthaventerrein Groningen Airport Eelde</t>
  </si>
  <si>
    <t>https://www.rijksoverheid.nl/documenten/wob-verzoeken/2020/11/20/besluit-op-wob-verzoek-over-groningen-airport-eelde</t>
  </si>
  <si>
    <t>Beleidswijziging voor schepen van organisaties met ideële doelstellingen</t>
  </si>
  <si>
    <t>Verzoek over de beleidswijzing voor schepen van organisaties met ideële doelstellingen</t>
  </si>
  <si>
    <t>https://www.rijksoverheid.nl/documenten/wob-verzoeken/2020/11/19/besluit-wob-verzoek-over-beleidswijziging-voor-schepen-van-organisaties-met-ideele-doelstellingen</t>
  </si>
  <si>
    <t>1 systeemcriteria</t>
  </si>
  <si>
    <t>Verzoek om informatie over de Vereniging Groengrijs touringcars</t>
  </si>
  <si>
    <t>https://www.rijksoverheid.nl/documenten/wob-verzoeken/2020/11/17/besluit-op-wob-verzoek-over-vereniging-groengrijs</t>
  </si>
  <si>
    <t>Proefdraaien gevechtsvliegtuigen</t>
  </si>
  <si>
    <t>2 overzichten
1 afbeelding
1 plattegrond
1 addendum</t>
  </si>
  <si>
    <t>2 aanvraagformulieren
2 brieven
2 toelichtingen</t>
  </si>
  <si>
    <t>Niet verstrekt op grond van WOB:
1 plattegrond
2 onderzoeken</t>
  </si>
  <si>
    <t>Verzoek om informatie over het proefdraaien van gevechtsvliegtuigen F-35 en F-16</t>
  </si>
  <si>
    <t>https://www.rijksoverheid.nl/documenten/wob-verzoeken/2020/11/17/besluit-op-wob-verzoek-over-proefdraaien-gevechtsvliegtuigen</t>
  </si>
  <si>
    <t>Staatssteun KLM</t>
  </si>
  <si>
    <t>Verzoek om informatie over Besluit Wob-verzoek met betrekking tot staatssteun aan de KLM</t>
  </si>
  <si>
    <t>https://www.rijksoverheid.nl/documenten/wob-verzoeken/2020/11/12/besluit-wob-verzoek-over-staatssteun-klm</t>
  </si>
  <si>
    <t>Fikse ondernemingen</t>
  </si>
  <si>
    <t>Verzoek om informatie over verschillende Fikse ondernemingen</t>
  </si>
  <si>
    <t>https://www.rijksoverheid.nl/documenten/wob-verzoeken/2020/11/02/besluit-op-wob-verzoek-over-fikse-ondernemingen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</si>
</sst>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6" x14ac:knownFonts="1">
    <font>
      <sz val="11"/>
      <color theme="1"/>
      <name val="Calibri"/>
      <family val="2"/>
      <scheme val="minor"/>
    </font>
    <font>
      <b/>
      <sz val="11"/>
      <color theme="0"/>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sz val="8"/>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22">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xf numFmtId="0" fontId="3" fillId="3" borderId="0" xfId="0" applyFont="1" applyFill="1" applyAlignment="1">
      <alignment wrapText="1"/>
    </xf>
    <xf numFmtId="0" fontId="3" fillId="0" borderId="0" xfId="0" applyFont="1"/>
    <xf numFmtId="164" fontId="4" fillId="3" borderId="0" xfId="0" applyNumberFormat="1" applyFont="1" applyFill="1"/>
    <xf numFmtId="0" fontId="4" fillId="3" borderId="0" xfId="0" applyFont="1" applyFill="1"/>
    <xf numFmtId="0" fontId="3" fillId="3" borderId="0" xfId="0" applyFont="1" applyFill="1"/>
    <xf numFmtId="0" fontId="2" fillId="3" borderId="0" xfId="0" quotePrefix="1" applyFont="1" applyFill="1" applyAlignment="1">
      <alignment wrapText="1"/>
    </xf>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85" totalsRowShown="0" headerRowDxfId="16" dataDxfId="14" headerRowBorderDxfId="15" tableBorderDxfId="13">
  <autoFilter ref="A1:O85" xr:uid="{DC9CEF82-F135-4ADE-96DD-4E023509A3C9}"/>
  <sortState xmlns:xlrd2="http://schemas.microsoft.com/office/spreadsheetml/2017/richdata2" ref="A2:O85">
    <sortCondition ref="G2:G85"/>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_x000a_"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85"/>
  <sheetViews>
    <sheetView tabSelected="1" topLeftCell="E1" zoomScaleNormal="100" workbookViewId="0">
      <selection activeCell="E50" sqref="E2:E50"/>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8.7109375" style="7" customWidth="1"/>
    <col min="14" max="14" width="47.5703125" style="17" customWidth="1"/>
    <col min="15" max="15" width="190.7109375" bestFit="1" customWidth="1"/>
  </cols>
  <sheetData>
    <row r="1" spans="1:15" ht="75" x14ac:dyDescent="0.25">
      <c r="A1" s="1" t="s">
        <v>0</v>
      </c>
      <c r="B1" s="1" t="s">
        <v>1</v>
      </c>
      <c r="C1" s="1" t="s">
        <v>2</v>
      </c>
      <c r="D1" s="13" t="s">
        <v>3</v>
      </c>
      <c r="E1" s="14" t="s">
        <v>4</v>
      </c>
      <c r="F1" s="14" t="s">
        <v>5</v>
      </c>
      <c r="G1" s="14" t="s">
        <v>6</v>
      </c>
      <c r="H1" s="13" t="s">
        <v>7</v>
      </c>
      <c r="I1" s="13" t="s">
        <v>8</v>
      </c>
      <c r="J1" s="13" t="s">
        <v>9</v>
      </c>
      <c r="K1" s="14" t="s">
        <v>10</v>
      </c>
      <c r="L1" s="14" t="s">
        <v>11</v>
      </c>
      <c r="M1" s="13" t="s">
        <v>12</v>
      </c>
      <c r="N1" s="13" t="s">
        <v>13</v>
      </c>
      <c r="O1" s="13" t="s">
        <v>14</v>
      </c>
    </row>
    <row r="2" spans="1:15" ht="90" x14ac:dyDescent="0.25">
      <c r="A2" s="2">
        <v>7</v>
      </c>
      <c r="B2" s="3" t="s">
        <v>45</v>
      </c>
      <c r="C2" s="4">
        <v>44313</v>
      </c>
      <c r="D2" s="4">
        <v>44445</v>
      </c>
      <c r="E2" s="2">
        <f>_xlfn.DAYS(D2,C2)</f>
        <v>132</v>
      </c>
      <c r="F2" s="5" t="str">
        <f>IF(E2&lt;=56,"Ja","Nee")</f>
        <v>Nee</v>
      </c>
      <c r="G2" s="2">
        <v>2</v>
      </c>
      <c r="H2" s="3"/>
      <c r="I2" s="3"/>
      <c r="J2" s="3"/>
      <c r="K2" s="2">
        <v>0</v>
      </c>
      <c r="L2" s="6" t="e">
        <f>E2/K2</f>
        <v>#DIV/0!</v>
      </c>
      <c r="M2" s="3" t="s">
        <v>46</v>
      </c>
      <c r="N2" s="9" t="s">
        <v>17</v>
      </c>
      <c r="O2" t="s">
        <v>47</v>
      </c>
    </row>
    <row r="3" spans="1:15" ht="45" x14ac:dyDescent="0.25">
      <c r="A3" s="2">
        <v>76</v>
      </c>
      <c r="B3" s="2" t="s">
        <v>334</v>
      </c>
      <c r="C3" s="4">
        <v>44133</v>
      </c>
      <c r="D3" s="4">
        <v>44173</v>
      </c>
      <c r="E3" s="2">
        <f>_xlfn.DAYS(D3,C3)</f>
        <v>40</v>
      </c>
      <c r="F3" s="5" t="str">
        <f>IF(E3&lt;=56,"Ja","Nee")</f>
        <v>Ja</v>
      </c>
      <c r="G3" s="2">
        <v>3</v>
      </c>
      <c r="H3" s="2"/>
      <c r="I3" s="3"/>
      <c r="J3" s="3"/>
      <c r="K3" s="2">
        <v>0</v>
      </c>
      <c r="L3" s="6" t="e">
        <f>E3/K3</f>
        <v>#DIV/0!</v>
      </c>
      <c r="M3" s="3" t="s">
        <v>335</v>
      </c>
      <c r="N3" s="9" t="s">
        <v>17</v>
      </c>
      <c r="O3" t="s">
        <v>336</v>
      </c>
    </row>
    <row r="4" spans="1:15" ht="45" x14ac:dyDescent="0.25">
      <c r="A4" s="2">
        <v>69</v>
      </c>
      <c r="B4" s="2" t="s">
        <v>316</v>
      </c>
      <c r="C4" s="4">
        <v>44146</v>
      </c>
      <c r="D4" s="4">
        <v>44195</v>
      </c>
      <c r="E4" s="2">
        <f>_xlfn.DAYS(D4,C4)</f>
        <v>49</v>
      </c>
      <c r="F4" s="5" t="str">
        <f>IF(E4&lt;=56,"Ja","Nee")</f>
        <v>Ja</v>
      </c>
      <c r="G4" s="2">
        <v>3</v>
      </c>
      <c r="H4" s="2"/>
      <c r="I4" s="3"/>
      <c r="J4" s="3"/>
      <c r="K4" s="2">
        <v>0</v>
      </c>
      <c r="L4" s="6" t="e">
        <f>E4/K4</f>
        <v>#DIV/0!</v>
      </c>
      <c r="M4" s="3" t="s">
        <v>317</v>
      </c>
      <c r="N4" s="9" t="s">
        <v>17</v>
      </c>
      <c r="O4" t="s">
        <v>318</v>
      </c>
    </row>
    <row r="5" spans="1:15" ht="60" x14ac:dyDescent="0.25">
      <c r="A5" s="2">
        <v>1</v>
      </c>
      <c r="B5" s="3" t="s">
        <v>15</v>
      </c>
      <c r="C5" s="4">
        <v>44404</v>
      </c>
      <c r="D5" s="4">
        <v>44498</v>
      </c>
      <c r="E5" s="2">
        <f>_xlfn.DAYS(D5,C5)</f>
        <v>94</v>
      </c>
      <c r="F5" s="5" t="str">
        <f>IF(E5&lt;=56,"Ja","Nee")</f>
        <v>Nee</v>
      </c>
      <c r="G5" s="2">
        <v>3</v>
      </c>
      <c r="H5" s="3"/>
      <c r="I5" s="3"/>
      <c r="J5" s="3"/>
      <c r="K5" s="2">
        <v>0</v>
      </c>
      <c r="L5" s="6" t="e">
        <f>E5/K5</f>
        <v>#DIV/0!</v>
      </c>
      <c r="M5" s="3" t="s">
        <v>16</v>
      </c>
      <c r="N5" s="9" t="s">
        <v>17</v>
      </c>
      <c r="O5" t="s">
        <v>18</v>
      </c>
    </row>
    <row r="6" spans="1:15" ht="60" x14ac:dyDescent="0.25">
      <c r="A6" s="2">
        <v>50</v>
      </c>
      <c r="B6" s="3" t="s">
        <v>227</v>
      </c>
      <c r="C6" s="4">
        <v>44176</v>
      </c>
      <c r="D6" s="4">
        <v>44281</v>
      </c>
      <c r="E6" s="2">
        <f>_xlfn.DAYS(D6,C6)</f>
        <v>105</v>
      </c>
      <c r="F6" s="5" t="str">
        <f>IF(E6&lt;=56,"Ja","Nee")</f>
        <v>Nee</v>
      </c>
      <c r="G6" s="2">
        <v>3</v>
      </c>
      <c r="H6" s="2"/>
      <c r="I6" s="3"/>
      <c r="J6" s="3"/>
      <c r="K6" s="2">
        <v>0</v>
      </c>
      <c r="L6" s="6" t="e">
        <f>E6/K6</f>
        <v>#DIV/0!</v>
      </c>
      <c r="M6" s="3" t="s">
        <v>228</v>
      </c>
      <c r="N6" s="9" t="s">
        <v>17</v>
      </c>
      <c r="O6" t="s">
        <v>229</v>
      </c>
    </row>
    <row r="7" spans="1:15" ht="45" x14ac:dyDescent="0.25">
      <c r="A7" s="2">
        <v>83</v>
      </c>
      <c r="B7" s="2" t="s">
        <v>360</v>
      </c>
      <c r="C7" s="4">
        <v>44020</v>
      </c>
      <c r="D7" s="4">
        <v>44147</v>
      </c>
      <c r="E7" s="2">
        <f>_xlfn.DAYS(D7,C7)</f>
        <v>127</v>
      </c>
      <c r="F7" s="5" t="str">
        <f>IF(E7&lt;=56,"Ja","Nee")</f>
        <v>Nee</v>
      </c>
      <c r="G7" s="2">
        <v>3</v>
      </c>
      <c r="H7" s="2"/>
      <c r="I7" s="3"/>
      <c r="J7" s="3"/>
      <c r="K7" s="2">
        <v>0</v>
      </c>
      <c r="L7" s="6" t="e">
        <f>E7/K7</f>
        <v>#DIV/0!</v>
      </c>
      <c r="M7" s="3" t="s">
        <v>361</v>
      </c>
      <c r="N7" s="9" t="s">
        <v>17</v>
      </c>
      <c r="O7" t="s">
        <v>362</v>
      </c>
    </row>
    <row r="8" spans="1:15" ht="75" x14ac:dyDescent="0.25">
      <c r="A8" s="2">
        <v>79</v>
      </c>
      <c r="B8" s="2" t="s">
        <v>345</v>
      </c>
      <c r="C8" s="4">
        <v>44013</v>
      </c>
      <c r="D8" s="4">
        <v>44155</v>
      </c>
      <c r="E8" s="2">
        <f>_xlfn.DAYS(D8,C8)</f>
        <v>142</v>
      </c>
      <c r="F8" s="5" t="str">
        <f>IF(E8&lt;=56,"Ja","Nee")</f>
        <v>Nee</v>
      </c>
      <c r="G8" s="2">
        <v>3</v>
      </c>
      <c r="H8" s="2"/>
      <c r="I8" s="3"/>
      <c r="J8" s="3"/>
      <c r="K8" s="2">
        <v>0</v>
      </c>
      <c r="L8" s="6" t="e">
        <f>E8/K8</f>
        <v>#DIV/0!</v>
      </c>
      <c r="M8" s="3" t="s">
        <v>346</v>
      </c>
      <c r="N8" s="9" t="s">
        <v>17</v>
      </c>
      <c r="O8" t="s">
        <v>347</v>
      </c>
    </row>
    <row r="9" spans="1:15" ht="45" x14ac:dyDescent="0.25">
      <c r="A9" s="2">
        <v>66</v>
      </c>
      <c r="B9" s="2" t="s">
        <v>302</v>
      </c>
      <c r="C9" s="4">
        <v>43914</v>
      </c>
      <c r="D9" s="4">
        <v>44208</v>
      </c>
      <c r="E9" s="2">
        <f>_xlfn.DAYS(D9,C9)</f>
        <v>294</v>
      </c>
      <c r="F9" s="5" t="str">
        <f>IF(E9&lt;=56,"Ja","Nee")</f>
        <v>Nee</v>
      </c>
      <c r="G9" s="2">
        <v>3</v>
      </c>
      <c r="H9" s="2"/>
      <c r="I9" s="3"/>
      <c r="J9" s="3"/>
      <c r="K9" s="2">
        <v>0</v>
      </c>
      <c r="L9" s="6" t="e">
        <f>E9/K9</f>
        <v>#DIV/0!</v>
      </c>
      <c r="M9" s="3" t="s">
        <v>303</v>
      </c>
      <c r="N9" s="9" t="s">
        <v>17</v>
      </c>
      <c r="O9" t="s">
        <v>304</v>
      </c>
    </row>
    <row r="10" spans="1:15" ht="45" x14ac:dyDescent="0.25">
      <c r="A10" s="2">
        <v>17</v>
      </c>
      <c r="B10" s="2" t="s">
        <v>93</v>
      </c>
      <c r="C10" s="4">
        <v>44356</v>
      </c>
      <c r="D10" s="4">
        <v>44399</v>
      </c>
      <c r="E10" s="2">
        <f>_xlfn.DAYS(D10,C10)</f>
        <v>43</v>
      </c>
      <c r="F10" s="5" t="str">
        <f>IF(E10&lt;=56,"Ja","Nee")</f>
        <v>Ja</v>
      </c>
      <c r="G10" s="2">
        <v>4</v>
      </c>
      <c r="H10" s="3"/>
      <c r="I10" s="3"/>
      <c r="J10" s="3"/>
      <c r="K10" s="2">
        <v>0</v>
      </c>
      <c r="L10" s="6" t="e">
        <f>E10/K10</f>
        <v>#DIV/0!</v>
      </c>
      <c r="M10" s="3" t="s">
        <v>94</v>
      </c>
      <c r="N10" s="9" t="s">
        <v>17</v>
      </c>
      <c r="O10" t="s">
        <v>95</v>
      </c>
    </row>
    <row r="11" spans="1:15" ht="45" x14ac:dyDescent="0.25">
      <c r="A11" s="2">
        <v>43</v>
      </c>
      <c r="B11" s="2" t="s">
        <v>197</v>
      </c>
      <c r="C11" s="4">
        <v>44272</v>
      </c>
      <c r="D11" s="4">
        <v>44315</v>
      </c>
      <c r="E11" s="2">
        <f>_xlfn.DAYS(D11,C11)</f>
        <v>43</v>
      </c>
      <c r="F11" s="5" t="str">
        <f>IF(E11&lt;=56,"Ja","Nee")</f>
        <v>Ja</v>
      </c>
      <c r="G11" s="2">
        <v>4</v>
      </c>
      <c r="H11" s="3"/>
      <c r="I11" s="3"/>
      <c r="J11" s="3"/>
      <c r="K11" s="2">
        <v>0</v>
      </c>
      <c r="L11" s="6" t="e">
        <f>E11/K11</f>
        <v>#DIV/0!</v>
      </c>
      <c r="M11" s="3" t="s">
        <v>198</v>
      </c>
      <c r="N11" s="9" t="s">
        <v>17</v>
      </c>
      <c r="O11" t="s">
        <v>199</v>
      </c>
    </row>
    <row r="12" spans="1:15" ht="45" x14ac:dyDescent="0.25">
      <c r="A12" s="2">
        <v>59</v>
      </c>
      <c r="B12" s="2" t="s">
        <v>271</v>
      </c>
      <c r="C12" s="4">
        <v>44189</v>
      </c>
      <c r="D12" s="4">
        <v>44244</v>
      </c>
      <c r="E12" s="2">
        <f>_xlfn.DAYS(D12,C12)</f>
        <v>55</v>
      </c>
      <c r="F12" s="5" t="str">
        <f>IF(E12&lt;=56,"Ja","Nee")</f>
        <v>Ja</v>
      </c>
      <c r="G12" s="2">
        <v>4</v>
      </c>
      <c r="H12" s="3"/>
      <c r="I12" s="3"/>
      <c r="J12" s="3"/>
      <c r="K12" s="2">
        <v>0</v>
      </c>
      <c r="L12" s="6" t="e">
        <f>E12/K12</f>
        <v>#DIV/0!</v>
      </c>
      <c r="M12" s="3" t="s">
        <v>272</v>
      </c>
      <c r="N12" s="9" t="s">
        <v>17</v>
      </c>
      <c r="O12" t="s">
        <v>273</v>
      </c>
    </row>
    <row r="13" spans="1:15" ht="60" x14ac:dyDescent="0.25">
      <c r="A13" s="2">
        <v>64</v>
      </c>
      <c r="B13" s="2" t="s">
        <v>293</v>
      </c>
      <c r="C13" s="4">
        <v>44144</v>
      </c>
      <c r="D13" s="4">
        <v>44217</v>
      </c>
      <c r="E13" s="2">
        <f>_xlfn.DAYS(D13,C13)</f>
        <v>73</v>
      </c>
      <c r="F13" s="5" t="str">
        <f>IF(E13&lt;=56,"Ja","Nee")</f>
        <v>Nee</v>
      </c>
      <c r="G13" s="2">
        <v>4</v>
      </c>
      <c r="H13" s="2"/>
      <c r="I13" s="3"/>
      <c r="J13" s="3"/>
      <c r="K13" s="2">
        <v>0</v>
      </c>
      <c r="L13" s="6" t="e">
        <f>E13/K13</f>
        <v>#DIV/0!</v>
      </c>
      <c r="M13" s="3" t="s">
        <v>294</v>
      </c>
      <c r="N13" s="9" t="s">
        <v>232</v>
      </c>
      <c r="O13" t="s">
        <v>295</v>
      </c>
    </row>
    <row r="14" spans="1:15" ht="90" x14ac:dyDescent="0.25">
      <c r="A14" s="2">
        <v>51</v>
      </c>
      <c r="B14" s="3" t="s">
        <v>230</v>
      </c>
      <c r="C14" s="4">
        <v>44199</v>
      </c>
      <c r="D14" s="4">
        <v>44280</v>
      </c>
      <c r="E14" s="2">
        <f>_xlfn.DAYS(D14,C14)</f>
        <v>81</v>
      </c>
      <c r="F14" s="5" t="str">
        <f>IF(E14&lt;=56,"Ja","Nee")</f>
        <v>Nee</v>
      </c>
      <c r="G14" s="2">
        <v>4</v>
      </c>
      <c r="H14" s="2"/>
      <c r="I14" s="3"/>
      <c r="J14" s="3"/>
      <c r="K14" s="2">
        <v>0</v>
      </c>
      <c r="L14" s="6" t="e">
        <f>E14/K14</f>
        <v>#DIV/0!</v>
      </c>
      <c r="M14" s="3" t="s">
        <v>231</v>
      </c>
      <c r="N14" s="9" t="s">
        <v>232</v>
      </c>
      <c r="O14" t="s">
        <v>233</v>
      </c>
    </row>
    <row r="15" spans="1:15" ht="90" x14ac:dyDescent="0.25">
      <c r="A15" s="2">
        <v>37</v>
      </c>
      <c r="B15" s="3" t="s">
        <v>173</v>
      </c>
      <c r="C15" s="4">
        <v>44243</v>
      </c>
      <c r="D15" s="4">
        <v>44335</v>
      </c>
      <c r="E15" s="2">
        <f>_xlfn.DAYS(D15,C15)</f>
        <v>92</v>
      </c>
      <c r="F15" s="5" t="str">
        <f>IF(E15&lt;=56,"Ja","Nee")</f>
        <v>Nee</v>
      </c>
      <c r="G15" s="2">
        <v>4</v>
      </c>
      <c r="H15" s="3"/>
      <c r="I15" s="3"/>
      <c r="J15" s="3"/>
      <c r="K15" s="2">
        <v>0</v>
      </c>
      <c r="L15" s="6" t="e">
        <f>E15/K15</f>
        <v>#DIV/0!</v>
      </c>
      <c r="M15" s="3" t="s">
        <v>174</v>
      </c>
      <c r="N15" s="9" t="s">
        <v>17</v>
      </c>
      <c r="O15" t="s">
        <v>175</v>
      </c>
    </row>
    <row r="16" spans="1:15" ht="75" x14ac:dyDescent="0.25">
      <c r="A16" s="2">
        <v>15</v>
      </c>
      <c r="B16" s="3" t="s">
        <v>82</v>
      </c>
      <c r="C16" s="4">
        <v>44303</v>
      </c>
      <c r="D16" s="4">
        <v>44403</v>
      </c>
      <c r="E16" s="2">
        <f>_xlfn.DAYS(D16,C16)</f>
        <v>100</v>
      </c>
      <c r="F16" s="5" t="str">
        <f>IF(E16&lt;=56,"Ja","Nee")</f>
        <v>Nee</v>
      </c>
      <c r="G16" s="2">
        <v>4</v>
      </c>
      <c r="H16" s="9" t="s">
        <v>83</v>
      </c>
      <c r="I16" s="9" t="s">
        <v>84</v>
      </c>
      <c r="J16" s="9"/>
      <c r="K16" s="2">
        <v>2</v>
      </c>
      <c r="L16" s="6">
        <f>E16/K16</f>
        <v>50</v>
      </c>
      <c r="M16" s="3" t="s">
        <v>85</v>
      </c>
      <c r="N16" s="3" t="s">
        <v>86</v>
      </c>
      <c r="O16" t="s">
        <v>87</v>
      </c>
    </row>
    <row r="17" spans="1:15" ht="45" x14ac:dyDescent="0.25">
      <c r="A17" s="2">
        <v>47</v>
      </c>
      <c r="B17" s="2" t="s">
        <v>214</v>
      </c>
      <c r="C17" s="4">
        <v>44134</v>
      </c>
      <c r="D17" s="4">
        <v>44314</v>
      </c>
      <c r="E17" s="2">
        <f>_xlfn.DAYS(D17,C17)</f>
        <v>180</v>
      </c>
      <c r="F17" s="5" t="str">
        <f>IF(E17&lt;=56,"Ja","Nee")</f>
        <v>Nee</v>
      </c>
      <c r="G17" s="2">
        <v>4</v>
      </c>
      <c r="H17" s="2"/>
      <c r="I17" s="3"/>
      <c r="J17" s="3"/>
      <c r="K17" s="2">
        <v>0</v>
      </c>
      <c r="L17" s="6" t="e">
        <f>E17/K17</f>
        <v>#DIV/0!</v>
      </c>
      <c r="M17" s="3" t="s">
        <v>215</v>
      </c>
      <c r="N17" s="9" t="s">
        <v>17</v>
      </c>
      <c r="O17" t="s">
        <v>216</v>
      </c>
    </row>
    <row r="18" spans="1:15" ht="75" x14ac:dyDescent="0.25">
      <c r="A18" s="2">
        <v>30</v>
      </c>
      <c r="B18" s="3" t="s">
        <v>145</v>
      </c>
      <c r="C18" s="4">
        <v>44140</v>
      </c>
      <c r="D18" s="8">
        <v>44368</v>
      </c>
      <c r="E18" s="2">
        <f>_xlfn.DAYS(D18,C18)</f>
        <v>228</v>
      </c>
      <c r="F18" s="5" t="str">
        <f>IF(E18&lt;=56,"Ja","Nee")</f>
        <v>Nee</v>
      </c>
      <c r="G18" s="7">
        <v>4</v>
      </c>
      <c r="H18" s="7"/>
      <c r="I18" s="9"/>
      <c r="J18" s="9"/>
      <c r="K18" s="7">
        <v>0</v>
      </c>
      <c r="L18" s="6" t="e">
        <f>E18/K18</f>
        <v>#DIV/0!</v>
      </c>
      <c r="M18" s="9" t="s">
        <v>146</v>
      </c>
      <c r="N18" s="9" t="s">
        <v>17</v>
      </c>
      <c r="O18" t="s">
        <v>147</v>
      </c>
    </row>
    <row r="19" spans="1:15" ht="45" x14ac:dyDescent="0.25">
      <c r="A19" s="2">
        <v>40</v>
      </c>
      <c r="B19" s="2" t="s">
        <v>185</v>
      </c>
      <c r="C19" s="4">
        <v>44081</v>
      </c>
      <c r="D19" s="4">
        <v>44326</v>
      </c>
      <c r="E19" s="2">
        <f>_xlfn.DAYS(D19,C19)</f>
        <v>245</v>
      </c>
      <c r="F19" s="5" t="str">
        <f>IF(E19&lt;=56,"Ja","Nee")</f>
        <v>Nee</v>
      </c>
      <c r="G19" s="7">
        <v>4</v>
      </c>
      <c r="H19" s="7"/>
      <c r="I19" s="9"/>
      <c r="J19" s="9"/>
      <c r="K19" s="7">
        <v>0</v>
      </c>
      <c r="L19" s="6" t="e">
        <f>E19/K19</f>
        <v>#DIV/0!</v>
      </c>
      <c r="M19" s="9" t="s">
        <v>186</v>
      </c>
      <c r="N19" s="9" t="s">
        <v>17</v>
      </c>
      <c r="O19" t="s">
        <v>187</v>
      </c>
    </row>
    <row r="20" spans="1:15" ht="45" x14ac:dyDescent="0.25">
      <c r="A20" s="2">
        <v>75</v>
      </c>
      <c r="B20" s="2" t="s">
        <v>332</v>
      </c>
      <c r="C20" s="4">
        <v>43913</v>
      </c>
      <c r="D20" s="4">
        <v>44174</v>
      </c>
      <c r="E20" s="2">
        <f>_xlfn.DAYS(D20,C20)</f>
        <v>261</v>
      </c>
      <c r="F20" s="5" t="str">
        <f>IF(E20&lt;=56,"Ja","Nee")</f>
        <v>Nee</v>
      </c>
      <c r="G20" s="2">
        <v>4</v>
      </c>
      <c r="H20" s="2"/>
      <c r="I20" s="3"/>
      <c r="J20" s="3"/>
      <c r="K20" s="2">
        <v>0</v>
      </c>
      <c r="L20" s="6" t="e">
        <f>E20/K20</f>
        <v>#DIV/0!</v>
      </c>
      <c r="M20" s="3" t="s">
        <v>330</v>
      </c>
      <c r="N20" s="9" t="s">
        <v>17</v>
      </c>
      <c r="O20" t="s">
        <v>333</v>
      </c>
    </row>
    <row r="21" spans="1:15" ht="45" x14ac:dyDescent="0.25">
      <c r="A21" s="2">
        <v>74</v>
      </c>
      <c r="B21" s="2" t="s">
        <v>329</v>
      </c>
      <c r="C21" s="4">
        <v>43910</v>
      </c>
      <c r="D21" s="4">
        <v>44174</v>
      </c>
      <c r="E21" s="2">
        <f>_xlfn.DAYS(D21,C21)</f>
        <v>264</v>
      </c>
      <c r="F21" s="5" t="str">
        <f>IF(E21&lt;=56,"Ja","Nee")</f>
        <v>Nee</v>
      </c>
      <c r="G21" s="2">
        <v>4</v>
      </c>
      <c r="H21" s="2"/>
      <c r="I21" s="3"/>
      <c r="J21" s="3"/>
      <c r="K21" s="2">
        <v>0</v>
      </c>
      <c r="L21" s="6" t="e">
        <f>E21/K21</f>
        <v>#DIV/0!</v>
      </c>
      <c r="M21" s="3" t="s">
        <v>330</v>
      </c>
      <c r="N21" s="9" t="s">
        <v>17</v>
      </c>
      <c r="O21" t="s">
        <v>331</v>
      </c>
    </row>
    <row r="22" spans="1:15" ht="75" x14ac:dyDescent="0.25">
      <c r="A22" s="19">
        <v>14</v>
      </c>
      <c r="B22" s="2" t="s">
        <v>79</v>
      </c>
      <c r="C22" s="4">
        <v>44329</v>
      </c>
      <c r="D22" s="8">
        <v>44406</v>
      </c>
      <c r="E22" s="2">
        <f>_xlfn.DAYS(D22,C22)</f>
        <v>77</v>
      </c>
      <c r="F22" s="5" t="str">
        <f>IF(E22&lt;=56,"Ja","Nee")</f>
        <v>Nee</v>
      </c>
      <c r="G22" s="7">
        <v>5</v>
      </c>
      <c r="H22" s="2"/>
      <c r="I22" s="12"/>
      <c r="J22" s="12"/>
      <c r="K22" s="7">
        <v>0</v>
      </c>
      <c r="L22" s="6" t="e">
        <f>E22/K22</f>
        <v>#DIV/0!</v>
      </c>
      <c r="M22" s="9" t="s">
        <v>80</v>
      </c>
      <c r="N22" s="9" t="s">
        <v>17</v>
      </c>
      <c r="O22" t="s">
        <v>81</v>
      </c>
    </row>
    <row r="23" spans="1:15" ht="60" x14ac:dyDescent="0.25">
      <c r="A23" s="2">
        <v>26</v>
      </c>
      <c r="B23" s="3" t="s">
        <v>128</v>
      </c>
      <c r="C23" s="4">
        <v>44293</v>
      </c>
      <c r="D23" s="8">
        <v>44375</v>
      </c>
      <c r="E23" s="2">
        <f>_xlfn.DAYS(D23,C23)</f>
        <v>82</v>
      </c>
      <c r="F23" s="5" t="str">
        <f>IF(E23&lt;=56,"Ja","Nee")</f>
        <v>Nee</v>
      </c>
      <c r="G23" s="7">
        <v>5</v>
      </c>
      <c r="H23" s="9"/>
      <c r="I23" s="9"/>
      <c r="J23" s="9" t="s">
        <v>129</v>
      </c>
      <c r="K23" s="9">
        <v>1</v>
      </c>
      <c r="L23" s="6">
        <f>E23/K23</f>
        <v>82</v>
      </c>
      <c r="M23" s="9" t="s">
        <v>130</v>
      </c>
      <c r="N23" s="3" t="s">
        <v>131</v>
      </c>
      <c r="O23" t="s">
        <v>132</v>
      </c>
    </row>
    <row r="24" spans="1:15" ht="60" x14ac:dyDescent="0.25">
      <c r="A24" s="2">
        <v>5</v>
      </c>
      <c r="B24" s="3" t="s">
        <v>37</v>
      </c>
      <c r="C24" s="4">
        <v>44308</v>
      </c>
      <c r="D24" s="4">
        <v>44467</v>
      </c>
      <c r="E24" s="2">
        <f>_xlfn.DAYS(D24,C24)</f>
        <v>159</v>
      </c>
      <c r="F24" s="5" t="str">
        <f>IF(E24&lt;=56,"Ja","Nee")</f>
        <v>Nee</v>
      </c>
      <c r="G24" s="2">
        <v>5</v>
      </c>
      <c r="H24" s="3"/>
      <c r="I24" s="3"/>
      <c r="J24" s="3"/>
      <c r="K24" s="2">
        <v>0</v>
      </c>
      <c r="L24" s="6" t="e">
        <f>E24/K24</f>
        <v>#DIV/0!</v>
      </c>
      <c r="M24" s="3" t="s">
        <v>38</v>
      </c>
      <c r="N24" s="9" t="s">
        <v>17</v>
      </c>
      <c r="O24" t="s">
        <v>39</v>
      </c>
    </row>
    <row r="25" spans="1:15" ht="60" x14ac:dyDescent="0.25">
      <c r="A25" s="2">
        <v>44</v>
      </c>
      <c r="B25" s="3" t="s">
        <v>200</v>
      </c>
      <c r="C25" s="4">
        <v>44116</v>
      </c>
      <c r="D25" s="8">
        <v>44315</v>
      </c>
      <c r="E25" s="2">
        <f>_xlfn.DAYS(D25,C25)</f>
        <v>199</v>
      </c>
      <c r="F25" s="5" t="str">
        <f>IF(E25&lt;=56,"Ja","Nee")</f>
        <v>Nee</v>
      </c>
      <c r="G25" s="7">
        <v>5</v>
      </c>
      <c r="H25" s="9"/>
      <c r="I25" s="9"/>
      <c r="J25" s="9"/>
      <c r="K25" s="7">
        <v>3</v>
      </c>
      <c r="L25" s="6">
        <f>E25/K25</f>
        <v>66.333333333333329</v>
      </c>
      <c r="M25" s="12" t="s">
        <v>201</v>
      </c>
      <c r="N25" s="9" t="s">
        <v>202</v>
      </c>
      <c r="O25" t="s">
        <v>203</v>
      </c>
    </row>
    <row r="26" spans="1:15" ht="75" x14ac:dyDescent="0.25">
      <c r="A26" s="2">
        <v>54</v>
      </c>
      <c r="B26" s="2" t="s">
        <v>246</v>
      </c>
      <c r="C26" s="4">
        <v>44235</v>
      </c>
      <c r="D26" s="4">
        <v>44264</v>
      </c>
      <c r="E26" s="2">
        <f>_xlfn.DAYS(D26,C26)</f>
        <v>29</v>
      </c>
      <c r="F26" s="5" t="str">
        <f>IF(E26&lt;=56,"Ja","Nee")</f>
        <v>Ja</v>
      </c>
      <c r="G26" s="2">
        <v>6</v>
      </c>
      <c r="H26" s="2"/>
      <c r="I26" s="3"/>
      <c r="J26" s="3" t="s">
        <v>129</v>
      </c>
      <c r="K26" s="2">
        <v>1</v>
      </c>
      <c r="L26" s="6">
        <f>E26/K26</f>
        <v>29</v>
      </c>
      <c r="M26" s="3" t="s">
        <v>247</v>
      </c>
      <c r="N26" s="3" t="s">
        <v>248</v>
      </c>
      <c r="O26" t="s">
        <v>249</v>
      </c>
    </row>
    <row r="27" spans="1:15" ht="45" x14ac:dyDescent="0.25">
      <c r="A27" s="2">
        <v>29</v>
      </c>
      <c r="B27" s="2" t="s">
        <v>140</v>
      </c>
      <c r="C27" s="4">
        <v>44278</v>
      </c>
      <c r="D27" s="4">
        <v>44369</v>
      </c>
      <c r="E27" s="2">
        <f>_xlfn.DAYS(D27,C27)</f>
        <v>91</v>
      </c>
      <c r="F27" s="5" t="str">
        <f>IF(E27&lt;=56,"Ja","Nee")</f>
        <v>Nee</v>
      </c>
      <c r="G27" s="2">
        <v>6</v>
      </c>
      <c r="H27" s="3"/>
      <c r="I27" s="15"/>
      <c r="J27" s="12" t="s">
        <v>141</v>
      </c>
      <c r="K27" s="2">
        <v>1</v>
      </c>
      <c r="L27" s="6">
        <f>E27/K27</f>
        <v>91</v>
      </c>
      <c r="M27" s="3" t="s">
        <v>142</v>
      </c>
      <c r="N27" s="3" t="s">
        <v>143</v>
      </c>
      <c r="O27" t="s">
        <v>144</v>
      </c>
    </row>
    <row r="28" spans="1:15" ht="30" x14ac:dyDescent="0.25">
      <c r="A28" s="2">
        <v>9</v>
      </c>
      <c r="B28" s="2" t="s">
        <v>55</v>
      </c>
      <c r="C28" s="4">
        <v>44348</v>
      </c>
      <c r="D28" s="4">
        <v>44425</v>
      </c>
      <c r="E28" s="2">
        <f>_xlfn.DAYS(D28,C28)</f>
        <v>77</v>
      </c>
      <c r="F28" s="5" t="str">
        <f>IF(E28&lt;=56,"Ja","Nee")</f>
        <v>Nee</v>
      </c>
      <c r="G28" s="2">
        <v>7</v>
      </c>
      <c r="H28" s="3"/>
      <c r="I28" s="3" t="s">
        <v>56</v>
      </c>
      <c r="J28" s="3" t="s">
        <v>57</v>
      </c>
      <c r="K28" s="2">
        <v>3</v>
      </c>
      <c r="L28" s="6">
        <f>E28/K28</f>
        <v>25.666666666666668</v>
      </c>
      <c r="M28" s="3" t="s">
        <v>58</v>
      </c>
      <c r="N28" s="3"/>
      <c r="O28" t="s">
        <v>59</v>
      </c>
    </row>
    <row r="29" spans="1:15" ht="105" x14ac:dyDescent="0.25">
      <c r="A29" s="2">
        <v>16</v>
      </c>
      <c r="B29" s="3" t="s">
        <v>88</v>
      </c>
      <c r="C29" s="4">
        <v>44179</v>
      </c>
      <c r="D29" s="8">
        <v>44399</v>
      </c>
      <c r="E29" s="2">
        <f>_xlfn.DAYS(D29,C29)</f>
        <v>220</v>
      </c>
      <c r="F29" s="5" t="str">
        <f>IF(E29&lt;=56,"Ja","Nee")</f>
        <v>Nee</v>
      </c>
      <c r="G29" s="7">
        <v>7</v>
      </c>
      <c r="H29" s="9"/>
      <c r="I29" s="9"/>
      <c r="J29" s="9" t="s">
        <v>89</v>
      </c>
      <c r="K29" s="7">
        <v>9</v>
      </c>
      <c r="L29" s="6">
        <f>E29/K29</f>
        <v>24.444444444444443</v>
      </c>
      <c r="M29" s="9" t="s">
        <v>90</v>
      </c>
      <c r="N29" s="3" t="s">
        <v>91</v>
      </c>
      <c r="O29" t="s">
        <v>92</v>
      </c>
    </row>
    <row r="30" spans="1:15" ht="45" x14ac:dyDescent="0.25">
      <c r="A30" s="2">
        <v>70</v>
      </c>
      <c r="B30" s="2" t="s">
        <v>319</v>
      </c>
      <c r="C30" s="4">
        <v>44144</v>
      </c>
      <c r="D30" s="4">
        <v>44195</v>
      </c>
      <c r="E30" s="2">
        <f>_xlfn.DAYS(D30,C30)</f>
        <v>51</v>
      </c>
      <c r="F30" s="5" t="str">
        <f>IF(E30&lt;=56,"Ja","Nee")</f>
        <v>Ja</v>
      </c>
      <c r="G30" s="2">
        <v>8</v>
      </c>
      <c r="H30" s="3"/>
      <c r="I30" s="3" t="s">
        <v>41</v>
      </c>
      <c r="J30" s="3"/>
      <c r="K30" s="2">
        <v>1</v>
      </c>
      <c r="L30" s="6">
        <f>E30/K30</f>
        <v>51</v>
      </c>
      <c r="M30" s="3" t="s">
        <v>320</v>
      </c>
      <c r="N30" s="3"/>
      <c r="O30" t="s">
        <v>321</v>
      </c>
    </row>
    <row r="31" spans="1:15" ht="60" x14ac:dyDescent="0.25">
      <c r="A31" s="2">
        <v>41</v>
      </c>
      <c r="B31" s="2" t="s">
        <v>188</v>
      </c>
      <c r="C31" s="4">
        <v>44222</v>
      </c>
      <c r="D31" s="8">
        <v>44323</v>
      </c>
      <c r="E31" s="2">
        <f>_xlfn.DAYS(D31,C31)</f>
        <v>101</v>
      </c>
      <c r="F31" s="5" t="str">
        <f>IF(E31&lt;=56,"Ja","Nee")</f>
        <v>Nee</v>
      </c>
      <c r="G31" s="2">
        <v>8</v>
      </c>
      <c r="H31" s="3"/>
      <c r="I31" s="3" t="s">
        <v>41</v>
      </c>
      <c r="J31" s="3"/>
      <c r="K31" s="2">
        <v>1</v>
      </c>
      <c r="L31" s="6">
        <f>E31/K31</f>
        <v>101</v>
      </c>
      <c r="M31" s="3" t="s">
        <v>189</v>
      </c>
      <c r="N31" s="3"/>
      <c r="O31" t="s">
        <v>190</v>
      </c>
    </row>
    <row r="32" spans="1:15" ht="90" x14ac:dyDescent="0.25">
      <c r="A32" s="2">
        <v>6</v>
      </c>
      <c r="B32" s="3" t="s">
        <v>40</v>
      </c>
      <c r="C32" s="4">
        <v>44327</v>
      </c>
      <c r="D32" s="8">
        <v>44445</v>
      </c>
      <c r="E32" s="2">
        <f>_xlfn.DAYS(D32,C32)</f>
        <v>118</v>
      </c>
      <c r="F32" s="5" t="str">
        <f>IF(E32&lt;=56,"Ja","Nee")</f>
        <v>Nee</v>
      </c>
      <c r="G32" s="7">
        <v>8</v>
      </c>
      <c r="H32" s="7"/>
      <c r="I32" s="9" t="s">
        <v>41</v>
      </c>
      <c r="J32" s="9"/>
      <c r="K32" s="7">
        <v>1</v>
      </c>
      <c r="L32" s="6">
        <f>E32/K32</f>
        <v>118</v>
      </c>
      <c r="M32" s="9" t="s">
        <v>42</v>
      </c>
      <c r="N32" s="9" t="s">
        <v>43</v>
      </c>
      <c r="O32" t="s">
        <v>44</v>
      </c>
    </row>
    <row r="33" spans="1:15" ht="105" x14ac:dyDescent="0.25">
      <c r="A33" s="2">
        <v>62</v>
      </c>
      <c r="B33" s="3" t="s">
        <v>284</v>
      </c>
      <c r="C33" s="4">
        <v>44112</v>
      </c>
      <c r="D33" s="4">
        <v>44229</v>
      </c>
      <c r="E33" s="2">
        <f>_xlfn.DAYS(D33,C33)</f>
        <v>117</v>
      </c>
      <c r="F33" s="5" t="str">
        <f>IF(E33&lt;=56,"Ja","Nee")</f>
        <v>Nee</v>
      </c>
      <c r="G33" s="2">
        <v>9</v>
      </c>
      <c r="H33" s="2"/>
      <c r="I33" s="12" t="s">
        <v>285</v>
      </c>
      <c r="J33" s="3" t="s">
        <v>286</v>
      </c>
      <c r="K33" s="2">
        <v>4</v>
      </c>
      <c r="L33" s="6">
        <f>E33/K33</f>
        <v>29.25</v>
      </c>
      <c r="M33" s="3" t="s">
        <v>287</v>
      </c>
      <c r="N33" s="16"/>
      <c r="O33" t="s">
        <v>288</v>
      </c>
    </row>
    <row r="34" spans="1:15" ht="30" x14ac:dyDescent="0.25">
      <c r="A34" s="2">
        <v>81</v>
      </c>
      <c r="B34" s="2" t="s">
        <v>154</v>
      </c>
      <c r="C34" s="4">
        <v>44024</v>
      </c>
      <c r="D34" s="4">
        <v>44152</v>
      </c>
      <c r="E34" s="2">
        <f>_xlfn.DAYS(D34,C34)</f>
        <v>128</v>
      </c>
      <c r="F34" s="5" t="str">
        <f>IF(E34&lt;=56,"Ja","Nee")</f>
        <v>Nee</v>
      </c>
      <c r="G34" s="2">
        <v>10</v>
      </c>
      <c r="H34" s="2" t="s">
        <v>351</v>
      </c>
      <c r="I34" s="3"/>
      <c r="J34" s="3" t="s">
        <v>62</v>
      </c>
      <c r="K34" s="2">
        <v>3</v>
      </c>
      <c r="L34" s="6">
        <f>E34/K34</f>
        <v>42.666666666666664</v>
      </c>
      <c r="M34" s="3" t="s">
        <v>352</v>
      </c>
      <c r="N34" s="3"/>
      <c r="O34" t="s">
        <v>353</v>
      </c>
    </row>
    <row r="35" spans="1:15" ht="60" x14ac:dyDescent="0.25">
      <c r="A35" s="2">
        <v>32</v>
      </c>
      <c r="B35" s="3" t="s">
        <v>154</v>
      </c>
      <c r="C35" s="4">
        <v>44166</v>
      </c>
      <c r="D35" s="8">
        <v>44356</v>
      </c>
      <c r="E35" s="2">
        <f>_xlfn.DAYS(D35,C35)</f>
        <v>190</v>
      </c>
      <c r="F35" s="5" t="str">
        <f>IF(E35&lt;=56,"Ja","Nee")</f>
        <v>Nee</v>
      </c>
      <c r="G35" s="7">
        <v>10</v>
      </c>
      <c r="H35" s="9"/>
      <c r="I35" s="12" t="s">
        <v>155</v>
      </c>
      <c r="J35" s="9"/>
      <c r="K35" s="7">
        <v>2</v>
      </c>
      <c r="L35" s="6">
        <f>E35/K35</f>
        <v>95</v>
      </c>
      <c r="M35" s="9" t="s">
        <v>156</v>
      </c>
      <c r="N35" s="9" t="s">
        <v>53</v>
      </c>
      <c r="O35" t="s">
        <v>157</v>
      </c>
    </row>
    <row r="36" spans="1:15" ht="75" x14ac:dyDescent="0.25">
      <c r="A36" s="2">
        <v>45</v>
      </c>
      <c r="B36" s="2" t="s">
        <v>204</v>
      </c>
      <c r="C36" s="4">
        <v>43819</v>
      </c>
      <c r="D36" s="4">
        <v>44315</v>
      </c>
      <c r="E36" s="2">
        <f>_xlfn.DAYS(D36,C36)</f>
        <v>496</v>
      </c>
      <c r="F36" s="5" t="str">
        <f>IF(E36&lt;=56,"Ja","Nee")</f>
        <v>Nee</v>
      </c>
      <c r="G36" s="2">
        <v>10</v>
      </c>
      <c r="H36" s="2"/>
      <c r="I36" s="3"/>
      <c r="J36" s="3"/>
      <c r="K36" s="2">
        <v>1676</v>
      </c>
      <c r="L36" s="6">
        <f>E36/K36</f>
        <v>0.29594272076372313</v>
      </c>
      <c r="M36" s="3" t="s">
        <v>205</v>
      </c>
      <c r="N36" s="3" t="s">
        <v>206</v>
      </c>
      <c r="O36" t="s">
        <v>207</v>
      </c>
    </row>
    <row r="37" spans="1:15" ht="75" x14ac:dyDescent="0.25">
      <c r="A37" s="2">
        <v>25</v>
      </c>
      <c r="B37" s="3" t="s">
        <v>124</v>
      </c>
      <c r="C37" s="4">
        <v>44299</v>
      </c>
      <c r="D37" s="4">
        <v>44376</v>
      </c>
      <c r="E37" s="2">
        <f>_xlfn.DAYS(D37,C37)</f>
        <v>77</v>
      </c>
      <c r="F37" s="5" t="str">
        <f>IF(E37&lt;=56,"Ja","Nee")</f>
        <v>Nee</v>
      </c>
      <c r="G37" s="2">
        <v>11</v>
      </c>
      <c r="H37" s="3"/>
      <c r="I37" s="3" t="s">
        <v>125</v>
      </c>
      <c r="J37" s="12"/>
      <c r="K37" s="2">
        <v>3</v>
      </c>
      <c r="L37" s="6">
        <f>E37/K37</f>
        <v>25.666666666666668</v>
      </c>
      <c r="M37" s="3" t="s">
        <v>126</v>
      </c>
      <c r="N37" s="2"/>
      <c r="O37" t="s">
        <v>127</v>
      </c>
    </row>
    <row r="38" spans="1:15" ht="75" x14ac:dyDescent="0.25">
      <c r="A38" s="2">
        <v>2</v>
      </c>
      <c r="B38" s="3" t="s">
        <v>19</v>
      </c>
      <c r="C38" s="4">
        <v>44319</v>
      </c>
      <c r="D38" s="8">
        <v>44473</v>
      </c>
      <c r="E38" s="2">
        <f>_xlfn.DAYS(D38,C38)</f>
        <v>154</v>
      </c>
      <c r="F38" s="5" t="str">
        <f>IF(E38&lt;=56,"Ja","Nee")</f>
        <v>Nee</v>
      </c>
      <c r="G38" s="7">
        <v>11</v>
      </c>
      <c r="H38" s="9" t="s">
        <v>20</v>
      </c>
      <c r="I38" s="10"/>
      <c r="J38" s="9" t="s">
        <v>21</v>
      </c>
      <c r="K38" s="7">
        <v>1</v>
      </c>
      <c r="L38" s="6">
        <f>E38/K38</f>
        <v>154</v>
      </c>
      <c r="M38" s="9" t="s">
        <v>22</v>
      </c>
      <c r="N38" s="9" t="s">
        <v>23</v>
      </c>
      <c r="O38" t="s">
        <v>24</v>
      </c>
    </row>
    <row r="39" spans="1:15" ht="105" x14ac:dyDescent="0.25">
      <c r="A39" s="2">
        <v>27</v>
      </c>
      <c r="B39" s="2" t="s">
        <v>133</v>
      </c>
      <c r="C39" s="4">
        <v>44315</v>
      </c>
      <c r="D39" s="4">
        <v>44371</v>
      </c>
      <c r="E39" s="2">
        <f>_xlfn.DAYS(D39,C39)</f>
        <v>56</v>
      </c>
      <c r="F39" s="5" t="str">
        <f>IF(E39&lt;=56,"Ja","Nee")</f>
        <v>Ja</v>
      </c>
      <c r="G39" s="2">
        <v>15</v>
      </c>
      <c r="H39" s="3"/>
      <c r="I39" s="3" t="s">
        <v>134</v>
      </c>
      <c r="J39" s="3"/>
      <c r="K39" s="2">
        <v>2</v>
      </c>
      <c r="L39" s="6">
        <f>E39/K39</f>
        <v>28</v>
      </c>
      <c r="M39" s="3" t="s">
        <v>135</v>
      </c>
      <c r="N39" s="16"/>
      <c r="O39" t="s">
        <v>136</v>
      </c>
    </row>
    <row r="40" spans="1:15" ht="105" x14ac:dyDescent="0.25">
      <c r="A40" s="2">
        <v>78</v>
      </c>
      <c r="B40" s="2" t="s">
        <v>342</v>
      </c>
      <c r="C40" s="4">
        <v>44022</v>
      </c>
      <c r="D40" s="4">
        <v>44169</v>
      </c>
      <c r="E40" s="2">
        <f>_xlfn.DAYS(D40,C40)</f>
        <v>147</v>
      </c>
      <c r="F40" s="5" t="str">
        <f>IF(E40&lt;=56,"Ja","Nee")</f>
        <v>Nee</v>
      </c>
      <c r="G40" s="2">
        <v>15</v>
      </c>
      <c r="H40" s="3"/>
      <c r="I40" s="3" t="s">
        <v>125</v>
      </c>
      <c r="J40" s="3"/>
      <c r="K40" s="2">
        <v>3</v>
      </c>
      <c r="L40" s="6">
        <f>E40/K40</f>
        <v>49</v>
      </c>
      <c r="M40" s="3" t="s">
        <v>343</v>
      </c>
      <c r="N40" s="16"/>
      <c r="O40" t="s">
        <v>344</v>
      </c>
    </row>
    <row r="41" spans="1:15" ht="75" x14ac:dyDescent="0.25">
      <c r="A41" s="2">
        <v>77</v>
      </c>
      <c r="B41" s="3" t="s">
        <v>337</v>
      </c>
      <c r="C41" s="4">
        <v>44054</v>
      </c>
      <c r="D41" s="4">
        <v>44172</v>
      </c>
      <c r="E41" s="2">
        <f>_xlfn.DAYS(D41,C41)</f>
        <v>118</v>
      </c>
      <c r="F41" s="5" t="str">
        <f>IF(E41&lt;=56,"Ja","Nee")</f>
        <v>Nee</v>
      </c>
      <c r="G41" s="2">
        <v>16</v>
      </c>
      <c r="H41" s="2" t="s">
        <v>338</v>
      </c>
      <c r="I41" s="3" t="s">
        <v>339</v>
      </c>
      <c r="J41" s="3"/>
      <c r="K41" s="2">
        <v>3</v>
      </c>
      <c r="L41" s="6">
        <f>E41/K41</f>
        <v>39.333333333333336</v>
      </c>
      <c r="M41" s="3" t="s">
        <v>340</v>
      </c>
      <c r="N41" s="3"/>
      <c r="O41" t="s">
        <v>341</v>
      </c>
    </row>
    <row r="42" spans="1:15" ht="30" x14ac:dyDescent="0.25">
      <c r="A42" s="2">
        <v>58</v>
      </c>
      <c r="B42" s="20" t="s">
        <v>268</v>
      </c>
      <c r="C42" s="4">
        <v>44130</v>
      </c>
      <c r="D42" s="4">
        <v>44252</v>
      </c>
      <c r="E42" s="2">
        <f>_xlfn.DAYS(D42,C42)</f>
        <v>122</v>
      </c>
      <c r="F42" s="5" t="str">
        <f>IF(E42&lt;=56,"Ja","Nee")</f>
        <v>Nee</v>
      </c>
      <c r="G42" s="2">
        <v>16</v>
      </c>
      <c r="H42" s="2"/>
      <c r="I42" s="3"/>
      <c r="J42" s="3"/>
      <c r="K42" s="2">
        <v>210</v>
      </c>
      <c r="L42" s="6">
        <f>E42/K42</f>
        <v>0.580952380952381</v>
      </c>
      <c r="M42" s="3" t="s">
        <v>269</v>
      </c>
      <c r="N42" s="3" t="s">
        <v>260</v>
      </c>
      <c r="O42" t="s">
        <v>270</v>
      </c>
    </row>
    <row r="43" spans="1:15" ht="45" x14ac:dyDescent="0.25">
      <c r="A43" s="19">
        <v>34</v>
      </c>
      <c r="B43" s="3" t="s">
        <v>161</v>
      </c>
      <c r="C43" s="4">
        <v>44218</v>
      </c>
      <c r="D43" s="8">
        <v>44347</v>
      </c>
      <c r="E43" s="2">
        <f>_xlfn.DAYS(D43,C43)</f>
        <v>129</v>
      </c>
      <c r="F43" s="5" t="str">
        <f>IF(E43&lt;=56,"Ja","Nee")</f>
        <v>Nee</v>
      </c>
      <c r="G43" s="7">
        <v>16</v>
      </c>
      <c r="H43" s="9"/>
      <c r="I43" s="9" t="s">
        <v>162</v>
      </c>
      <c r="J43" s="9"/>
      <c r="K43" s="7">
        <v>4</v>
      </c>
      <c r="L43" s="6">
        <f>E43/K43</f>
        <v>32.25</v>
      </c>
      <c r="M43" s="9" t="s">
        <v>163</v>
      </c>
      <c r="N43" s="9" t="s">
        <v>53</v>
      </c>
      <c r="O43" t="s">
        <v>164</v>
      </c>
    </row>
    <row r="44" spans="1:15" ht="45" x14ac:dyDescent="0.25">
      <c r="A44" s="2">
        <v>11</v>
      </c>
      <c r="B44" s="3" t="s">
        <v>65</v>
      </c>
      <c r="C44" s="4">
        <v>44260</v>
      </c>
      <c r="D44" s="4">
        <v>44411</v>
      </c>
      <c r="E44" s="2">
        <f>_xlfn.DAYS(D44,C44)</f>
        <v>151</v>
      </c>
      <c r="F44" s="5" t="str">
        <f>IF(E44&lt;=56,"Ja","Nee")</f>
        <v>Nee</v>
      </c>
      <c r="G44" s="2">
        <v>19</v>
      </c>
      <c r="H44" s="3"/>
      <c r="I44" s="3" t="s">
        <v>66</v>
      </c>
      <c r="J44" s="3"/>
      <c r="K44" s="2">
        <v>2</v>
      </c>
      <c r="L44" s="6">
        <f>E44/K44</f>
        <v>75.5</v>
      </c>
      <c r="M44" s="3" t="s">
        <v>67</v>
      </c>
      <c r="N44" s="16"/>
      <c r="O44" t="s">
        <v>68</v>
      </c>
    </row>
    <row r="45" spans="1:15" ht="45" x14ac:dyDescent="0.25">
      <c r="A45" s="2">
        <v>12</v>
      </c>
      <c r="B45" s="3" t="s">
        <v>69</v>
      </c>
      <c r="C45" s="4">
        <v>44405</v>
      </c>
      <c r="D45" s="8">
        <v>44410</v>
      </c>
      <c r="E45" s="2">
        <f>_xlfn.DAYS(D45,C45)</f>
        <v>5</v>
      </c>
      <c r="F45" s="5" t="str">
        <f>IF(E45&lt;=56,"Ja","Nee")</f>
        <v>Ja</v>
      </c>
      <c r="G45" s="7">
        <v>21</v>
      </c>
      <c r="H45" s="9" t="s">
        <v>70</v>
      </c>
      <c r="I45" s="9" t="s">
        <v>71</v>
      </c>
      <c r="J45" s="12" t="s">
        <v>72</v>
      </c>
      <c r="K45" s="7">
        <v>9</v>
      </c>
      <c r="L45" s="6">
        <f>E45/K45</f>
        <v>0.55555555555555558</v>
      </c>
      <c r="M45" s="9" t="s">
        <v>73</v>
      </c>
      <c r="N45" s="9"/>
      <c r="O45" t="s">
        <v>74</v>
      </c>
    </row>
    <row r="46" spans="1:15" ht="60" x14ac:dyDescent="0.25">
      <c r="A46" s="2">
        <v>68</v>
      </c>
      <c r="B46" s="2" t="s">
        <v>311</v>
      </c>
      <c r="C46" s="4">
        <v>44116</v>
      </c>
      <c r="D46" s="4">
        <v>44195</v>
      </c>
      <c r="E46" s="2">
        <f>_xlfn.DAYS(D46,C46)</f>
        <v>79</v>
      </c>
      <c r="F46" s="5" t="str">
        <f>IF(E46&lt;=56,"Ja","Nee")</f>
        <v>Nee</v>
      </c>
      <c r="G46" s="2">
        <v>26</v>
      </c>
      <c r="H46" s="2" t="s">
        <v>312</v>
      </c>
      <c r="I46" s="3" t="s">
        <v>313</v>
      </c>
      <c r="J46" s="3"/>
      <c r="K46" s="2">
        <v>9</v>
      </c>
      <c r="L46" s="6">
        <f>E46/K46</f>
        <v>8.7777777777777786</v>
      </c>
      <c r="M46" s="3" t="s">
        <v>314</v>
      </c>
      <c r="N46" s="3"/>
      <c r="O46" t="s">
        <v>315</v>
      </c>
    </row>
    <row r="47" spans="1:15" ht="45" x14ac:dyDescent="0.25">
      <c r="A47" s="2">
        <v>55</v>
      </c>
      <c r="B47" s="2" t="s">
        <v>250</v>
      </c>
      <c r="C47" s="4">
        <v>44175</v>
      </c>
      <c r="D47" s="4">
        <v>44257</v>
      </c>
      <c r="E47" s="2">
        <f>_xlfn.DAYS(D47,C47)</f>
        <v>82</v>
      </c>
      <c r="F47" s="5" t="str">
        <f>IF(E47&lt;=56,"Ja","Nee")</f>
        <v>Nee</v>
      </c>
      <c r="G47" s="2">
        <v>34</v>
      </c>
      <c r="H47" s="2"/>
      <c r="I47" s="3" t="s">
        <v>251</v>
      </c>
      <c r="J47" s="3" t="s">
        <v>252</v>
      </c>
      <c r="K47" s="2">
        <v>5</v>
      </c>
      <c r="L47" s="6">
        <f>E47/K47</f>
        <v>16.399999999999999</v>
      </c>
      <c r="M47" s="3" t="s">
        <v>253</v>
      </c>
      <c r="N47" s="3"/>
      <c r="O47" t="s">
        <v>254</v>
      </c>
    </row>
    <row r="48" spans="1:15" ht="75" x14ac:dyDescent="0.25">
      <c r="A48" s="19">
        <v>21</v>
      </c>
      <c r="B48" s="2" t="s">
        <v>106</v>
      </c>
      <c r="C48" s="4">
        <v>44298</v>
      </c>
      <c r="D48" s="4">
        <v>44389</v>
      </c>
      <c r="E48" s="2">
        <f>_xlfn.DAYS(D48,C48)</f>
        <v>91</v>
      </c>
      <c r="F48" s="5" t="str">
        <f>IF(E48&lt;=56,"Ja","Nee")</f>
        <v>Nee</v>
      </c>
      <c r="G48" s="2">
        <v>43</v>
      </c>
      <c r="H48" s="3"/>
      <c r="I48" s="3" t="s">
        <v>107</v>
      </c>
      <c r="J48" s="3" t="s">
        <v>108</v>
      </c>
      <c r="K48" s="2">
        <v>26</v>
      </c>
      <c r="L48" s="6">
        <f>E48/K48</f>
        <v>3.5</v>
      </c>
      <c r="M48" s="3" t="s">
        <v>109</v>
      </c>
      <c r="N48" s="3"/>
      <c r="O48" t="s">
        <v>110</v>
      </c>
    </row>
    <row r="49" spans="1:15" ht="45" x14ac:dyDescent="0.25">
      <c r="A49" s="2">
        <v>22</v>
      </c>
      <c r="B49" s="2" t="s">
        <v>111</v>
      </c>
      <c r="C49" s="4">
        <v>44298</v>
      </c>
      <c r="D49" s="11">
        <v>44389</v>
      </c>
      <c r="E49" s="2">
        <f>_xlfn.DAYS(D49,C49)</f>
        <v>91</v>
      </c>
      <c r="F49" s="5" t="str">
        <f>IF(E49&lt;=56,"Ja","Nee")</f>
        <v>Nee</v>
      </c>
      <c r="G49">
        <v>43</v>
      </c>
      <c r="H49" s="12"/>
      <c r="I49" s="12" t="s">
        <v>112</v>
      </c>
      <c r="J49" s="12" t="s">
        <v>113</v>
      </c>
      <c r="K49">
        <v>21</v>
      </c>
      <c r="L49" s="6">
        <f>E49/K49</f>
        <v>4.333333333333333</v>
      </c>
      <c r="M49" s="9" t="s">
        <v>114</v>
      </c>
      <c r="N49" s="9" t="s">
        <v>115</v>
      </c>
      <c r="O49" t="s">
        <v>116</v>
      </c>
    </row>
    <row r="50" spans="1:15" ht="60" x14ac:dyDescent="0.25">
      <c r="A50" s="2">
        <v>82</v>
      </c>
      <c r="B50" s="3" t="s">
        <v>354</v>
      </c>
      <c r="C50" s="4">
        <v>44040</v>
      </c>
      <c r="D50" s="4">
        <v>44152</v>
      </c>
      <c r="E50" s="2">
        <f>_xlfn.DAYS(D50,C50)</f>
        <v>112</v>
      </c>
      <c r="F50" s="5" t="str">
        <f>IF(E50&lt;=56,"Ja","Nee")</f>
        <v>Nee</v>
      </c>
      <c r="G50" s="2">
        <v>47</v>
      </c>
      <c r="H50" s="3" t="s">
        <v>355</v>
      </c>
      <c r="I50" s="3" t="s">
        <v>356</v>
      </c>
      <c r="J50" s="3" t="s">
        <v>357</v>
      </c>
      <c r="K50" s="2">
        <v>18</v>
      </c>
      <c r="L50" s="6">
        <f>E50/K50</f>
        <v>6.2222222222222223</v>
      </c>
      <c r="M50" s="3" t="s">
        <v>358</v>
      </c>
      <c r="N50" s="3"/>
      <c r="O50" t="s">
        <v>359</v>
      </c>
    </row>
    <row r="51" spans="1:15" ht="120" x14ac:dyDescent="0.25">
      <c r="A51" s="2">
        <v>13</v>
      </c>
      <c r="B51" s="2" t="s">
        <v>75</v>
      </c>
      <c r="C51" s="4">
        <v>44075</v>
      </c>
      <c r="D51" s="4">
        <v>44410</v>
      </c>
      <c r="E51" s="2">
        <f>_xlfn.DAYS(D51,C51)</f>
        <v>335</v>
      </c>
      <c r="F51" s="5" t="str">
        <f>IF(E51&lt;=56,"Ja","Nee")</f>
        <v>Nee</v>
      </c>
      <c r="G51" s="2">
        <v>55</v>
      </c>
      <c r="H51" s="3"/>
      <c r="I51" s="3" t="s">
        <v>76</v>
      </c>
      <c r="J51" s="10"/>
      <c r="K51" s="2">
        <v>30</v>
      </c>
      <c r="L51" s="6">
        <f>E51/K51</f>
        <v>11.166666666666666</v>
      </c>
      <c r="M51" s="3" t="s">
        <v>77</v>
      </c>
      <c r="N51" s="3"/>
      <c r="O51" t="s">
        <v>78</v>
      </c>
    </row>
    <row r="52" spans="1:15" ht="45" x14ac:dyDescent="0.25">
      <c r="A52" s="2">
        <v>73</v>
      </c>
      <c r="B52" s="16" t="s">
        <v>326</v>
      </c>
      <c r="C52" s="4">
        <v>43696</v>
      </c>
      <c r="D52" s="4">
        <v>44176</v>
      </c>
      <c r="E52" s="2">
        <f>_xlfn.DAYS(D52,C52)</f>
        <v>480</v>
      </c>
      <c r="F52" s="5" t="str">
        <f>IF(E52&lt;=56,"Ja","Nee")</f>
        <v>Nee</v>
      </c>
      <c r="G52" s="2">
        <v>56</v>
      </c>
      <c r="H52" s="2"/>
      <c r="I52" s="3"/>
      <c r="J52" s="3"/>
      <c r="K52" s="2">
        <v>742</v>
      </c>
      <c r="L52" s="6">
        <f>E52/K52</f>
        <v>0.64690026954177893</v>
      </c>
      <c r="M52" s="3" t="s">
        <v>327</v>
      </c>
      <c r="N52" s="3"/>
      <c r="O52" t="s">
        <v>328</v>
      </c>
    </row>
    <row r="53" spans="1:15" ht="180" x14ac:dyDescent="0.25">
      <c r="A53" s="2">
        <v>53</v>
      </c>
      <c r="B53" s="2" t="s">
        <v>240</v>
      </c>
      <c r="C53" s="4">
        <v>43873</v>
      </c>
      <c r="D53" s="4">
        <v>44271</v>
      </c>
      <c r="E53" s="2">
        <f>_xlfn.DAYS(D53,C53)</f>
        <v>398</v>
      </c>
      <c r="F53" s="5" t="str">
        <f>IF(E53&lt;=56,"Ja","Nee")</f>
        <v>Nee</v>
      </c>
      <c r="G53" s="2">
        <v>66</v>
      </c>
      <c r="H53" s="3" t="s">
        <v>241</v>
      </c>
      <c r="I53" s="3" t="s">
        <v>242</v>
      </c>
      <c r="J53" s="3" t="s">
        <v>243</v>
      </c>
      <c r="K53" s="2">
        <v>29</v>
      </c>
      <c r="L53" s="6">
        <f>E53/K53</f>
        <v>13.724137931034482</v>
      </c>
      <c r="M53" s="3" t="s">
        <v>244</v>
      </c>
      <c r="N53"/>
      <c r="O53" t="s">
        <v>245</v>
      </c>
    </row>
    <row r="54" spans="1:15" ht="90" x14ac:dyDescent="0.25">
      <c r="A54" s="2">
        <v>52</v>
      </c>
      <c r="B54" s="2" t="s">
        <v>234</v>
      </c>
      <c r="C54" s="4">
        <v>44098</v>
      </c>
      <c r="D54" s="4">
        <v>44274</v>
      </c>
      <c r="E54" s="2">
        <f>_xlfn.DAYS(D54,C54)</f>
        <v>176</v>
      </c>
      <c r="F54" s="5" t="str">
        <f>IF(E54&lt;=56,"Ja","Nee")</f>
        <v>Nee</v>
      </c>
      <c r="G54" s="2">
        <v>67</v>
      </c>
      <c r="H54" s="3" t="s">
        <v>235</v>
      </c>
      <c r="I54" s="3" t="s">
        <v>236</v>
      </c>
      <c r="J54" s="3" t="s">
        <v>237</v>
      </c>
      <c r="K54" s="2">
        <v>21</v>
      </c>
      <c r="L54" s="6">
        <f>E54/K54</f>
        <v>8.3809523809523814</v>
      </c>
      <c r="M54" s="3" t="s">
        <v>238</v>
      </c>
      <c r="N54" s="3" t="s">
        <v>53</v>
      </c>
      <c r="O54" t="s">
        <v>239</v>
      </c>
    </row>
    <row r="55" spans="1:15" ht="105" x14ac:dyDescent="0.25">
      <c r="A55" s="2">
        <v>63</v>
      </c>
      <c r="B55" s="2" t="s">
        <v>289</v>
      </c>
      <c r="C55" s="4">
        <v>43495</v>
      </c>
      <c r="D55" s="4">
        <v>44222</v>
      </c>
      <c r="E55" s="2">
        <f>_xlfn.DAYS(D55,C55)</f>
        <v>727</v>
      </c>
      <c r="F55" s="5" t="str">
        <f>IF(E55&lt;=56,"Ja","Nee")</f>
        <v>Nee</v>
      </c>
      <c r="G55" s="2">
        <v>77</v>
      </c>
      <c r="H55" s="2"/>
      <c r="I55" s="3" t="s">
        <v>290</v>
      </c>
      <c r="J55" s="3"/>
      <c r="K55" s="2">
        <v>10</v>
      </c>
      <c r="L55" s="6">
        <f>E55/K55</f>
        <v>72.7</v>
      </c>
      <c r="M55" s="3" t="s">
        <v>291</v>
      </c>
      <c r="N55" s="3" t="s">
        <v>53</v>
      </c>
      <c r="O55" t="s">
        <v>292</v>
      </c>
    </row>
    <row r="56" spans="1:15" ht="45" x14ac:dyDescent="0.25">
      <c r="A56" s="2">
        <v>38</v>
      </c>
      <c r="B56" s="2" t="s">
        <v>176</v>
      </c>
      <c r="C56" s="4">
        <v>44125</v>
      </c>
      <c r="D56" s="8">
        <v>44328</v>
      </c>
      <c r="E56" s="2">
        <f>_xlfn.DAYS(D56,C56)</f>
        <v>203</v>
      </c>
      <c r="F56" s="5" t="str">
        <f>IF(E56&lt;=56,"Ja","Nee")</f>
        <v>Nee</v>
      </c>
      <c r="G56" s="7">
        <v>80</v>
      </c>
      <c r="H56" s="7"/>
      <c r="I56" s="9" t="s">
        <v>177</v>
      </c>
      <c r="J56" s="9"/>
      <c r="K56" s="7">
        <v>8</v>
      </c>
      <c r="L56" s="6">
        <f>E56/K56</f>
        <v>25.375</v>
      </c>
      <c r="M56" s="9" t="s">
        <v>178</v>
      </c>
      <c r="N56" s="9"/>
      <c r="O56" t="s">
        <v>179</v>
      </c>
    </row>
    <row r="57" spans="1:15" ht="60" x14ac:dyDescent="0.25">
      <c r="A57" s="2">
        <v>65</v>
      </c>
      <c r="B57" s="3" t="s">
        <v>296</v>
      </c>
      <c r="C57" s="4">
        <v>44042</v>
      </c>
      <c r="D57" s="4">
        <v>44216</v>
      </c>
      <c r="E57" s="2">
        <f>_xlfn.DAYS(D57,C57)</f>
        <v>174</v>
      </c>
      <c r="F57" s="5" t="str">
        <f>IF(E57&lt;=56,"Ja","Nee")</f>
        <v>Nee</v>
      </c>
      <c r="G57" s="2">
        <v>93</v>
      </c>
      <c r="H57" s="2" t="s">
        <v>297</v>
      </c>
      <c r="I57" s="3" t="s">
        <v>298</v>
      </c>
      <c r="J57" s="3" t="s">
        <v>299</v>
      </c>
      <c r="K57" s="2">
        <v>39</v>
      </c>
      <c r="L57" s="6">
        <f>E57/K57</f>
        <v>4.4615384615384617</v>
      </c>
      <c r="M57" s="3" t="s">
        <v>300</v>
      </c>
      <c r="N57" s="3"/>
      <c r="O57" t="s">
        <v>301</v>
      </c>
    </row>
    <row r="58" spans="1:15" ht="105" x14ac:dyDescent="0.25">
      <c r="A58" s="2">
        <v>46</v>
      </c>
      <c r="B58" s="2" t="s">
        <v>208</v>
      </c>
      <c r="C58" s="4">
        <v>44199</v>
      </c>
      <c r="D58" s="4">
        <v>44314</v>
      </c>
      <c r="E58" s="2">
        <f>_xlfn.DAYS(D58,C58)</f>
        <v>115</v>
      </c>
      <c r="F58" s="5" t="str">
        <f>IF(E58&lt;=56,"Ja","Nee")</f>
        <v>Nee</v>
      </c>
      <c r="G58" s="2">
        <v>96</v>
      </c>
      <c r="H58" s="2" t="s">
        <v>209</v>
      </c>
      <c r="I58" s="3" t="s">
        <v>210</v>
      </c>
      <c r="J58" s="3" t="s">
        <v>211</v>
      </c>
      <c r="K58" s="2">
        <v>7</v>
      </c>
      <c r="L58" s="6">
        <f>E58/K58</f>
        <v>16.428571428571427</v>
      </c>
      <c r="M58" s="3" t="s">
        <v>212</v>
      </c>
      <c r="N58" s="3"/>
      <c r="O58" t="s">
        <v>213</v>
      </c>
    </row>
    <row r="59" spans="1:15" ht="60" x14ac:dyDescent="0.25">
      <c r="A59" s="2">
        <v>67</v>
      </c>
      <c r="B59" s="2" t="s">
        <v>305</v>
      </c>
      <c r="C59" s="4">
        <v>44102</v>
      </c>
      <c r="D59" s="4">
        <v>44195</v>
      </c>
      <c r="E59" s="2">
        <f>_xlfn.DAYS(D59,C59)</f>
        <v>93</v>
      </c>
      <c r="F59" s="5" t="str">
        <f>IF(E59&lt;=56,"Ja","Nee")</f>
        <v>Nee</v>
      </c>
      <c r="G59" s="2">
        <v>139</v>
      </c>
      <c r="H59" s="3" t="s">
        <v>306</v>
      </c>
      <c r="I59" s="3" t="s">
        <v>307</v>
      </c>
      <c r="J59" s="3" t="s">
        <v>308</v>
      </c>
      <c r="K59" s="2">
        <v>62</v>
      </c>
      <c r="L59" s="6">
        <f>E59/K59</f>
        <v>1.5</v>
      </c>
      <c r="M59" s="3" t="s">
        <v>309</v>
      </c>
      <c r="N59" s="3"/>
      <c r="O59" t="s">
        <v>310</v>
      </c>
    </row>
    <row r="60" spans="1:15" ht="60" x14ac:dyDescent="0.25">
      <c r="A60" s="2">
        <v>10</v>
      </c>
      <c r="B60" s="3" t="s">
        <v>60</v>
      </c>
      <c r="C60" s="4">
        <v>44054</v>
      </c>
      <c r="D60" s="8">
        <v>44419</v>
      </c>
      <c r="E60" s="2">
        <f>_xlfn.DAYS(D60,C60)</f>
        <v>365</v>
      </c>
      <c r="F60" s="5" t="str">
        <f>IF(E60&lt;=56,"Ja","Nee")</f>
        <v>Nee</v>
      </c>
      <c r="G60" s="7">
        <v>143</v>
      </c>
      <c r="H60" s="9"/>
      <c r="I60" s="9" t="s">
        <v>61</v>
      </c>
      <c r="J60" s="9" t="s">
        <v>62</v>
      </c>
      <c r="K60" s="7">
        <v>38</v>
      </c>
      <c r="L60" s="6">
        <f>E60/K60</f>
        <v>9.6052631578947363</v>
      </c>
      <c r="M60" s="10" t="s">
        <v>63</v>
      </c>
      <c r="N60" s="9" t="s">
        <v>53</v>
      </c>
      <c r="O60" t="s">
        <v>64</v>
      </c>
    </row>
    <row r="61" spans="1:15" ht="120" x14ac:dyDescent="0.25">
      <c r="A61" s="2">
        <v>31</v>
      </c>
      <c r="B61" s="3" t="s">
        <v>148</v>
      </c>
      <c r="C61" s="4">
        <v>43920</v>
      </c>
      <c r="D61" s="4">
        <v>44357</v>
      </c>
      <c r="E61" s="2">
        <f>_xlfn.DAYS(D61,C61)</f>
        <v>437</v>
      </c>
      <c r="F61" s="5" t="str">
        <f>IF(E61&lt;=56,"Ja","Nee")</f>
        <v>Nee</v>
      </c>
      <c r="G61" s="2">
        <v>157</v>
      </c>
      <c r="H61" s="3" t="s">
        <v>149</v>
      </c>
      <c r="I61" s="3" t="s">
        <v>150</v>
      </c>
      <c r="J61" s="3" t="s">
        <v>151</v>
      </c>
      <c r="K61" s="2">
        <v>62</v>
      </c>
      <c r="L61" s="6">
        <f>E61/K61</f>
        <v>7.0483870967741939</v>
      </c>
      <c r="M61" s="3" t="s">
        <v>152</v>
      </c>
      <c r="N61" s="3"/>
      <c r="O61" t="s">
        <v>153</v>
      </c>
    </row>
    <row r="62" spans="1:15" ht="105" x14ac:dyDescent="0.25">
      <c r="A62" s="2">
        <v>42</v>
      </c>
      <c r="B62" s="3" t="s">
        <v>191</v>
      </c>
      <c r="C62" s="4">
        <v>44251</v>
      </c>
      <c r="D62" s="8">
        <v>44319</v>
      </c>
      <c r="E62" s="2">
        <f>_xlfn.DAYS(D62,C62)</f>
        <v>68</v>
      </c>
      <c r="F62" s="5" t="str">
        <f>IF(E62&lt;=56,"Ja","Nee")</f>
        <v>Nee</v>
      </c>
      <c r="G62" s="7">
        <v>162</v>
      </c>
      <c r="H62" s="9" t="s">
        <v>192</v>
      </c>
      <c r="I62" s="9" t="s">
        <v>193</v>
      </c>
      <c r="J62" s="9"/>
      <c r="K62" s="7">
        <v>31</v>
      </c>
      <c r="L62" s="6">
        <f>E62/K62</f>
        <v>2.193548387096774</v>
      </c>
      <c r="M62" s="9" t="s">
        <v>194</v>
      </c>
      <c r="N62" s="9" t="s">
        <v>195</v>
      </c>
      <c r="O62" t="s">
        <v>196</v>
      </c>
    </row>
    <row r="63" spans="1:15" ht="120" x14ac:dyDescent="0.25">
      <c r="A63" s="2">
        <v>35</v>
      </c>
      <c r="B63" s="2" t="s">
        <v>165</v>
      </c>
      <c r="C63" s="4">
        <v>44188</v>
      </c>
      <c r="D63" s="4">
        <v>44347</v>
      </c>
      <c r="E63" s="2">
        <f>_xlfn.DAYS(D63,C63)</f>
        <v>159</v>
      </c>
      <c r="F63" s="5" t="str">
        <f>IF(E63&lt;=56,"Ja","Nee")</f>
        <v>Nee</v>
      </c>
      <c r="G63" s="2">
        <v>171</v>
      </c>
      <c r="H63" s="2"/>
      <c r="I63" s="3" t="s">
        <v>166</v>
      </c>
      <c r="J63" s="3"/>
      <c r="K63" s="2">
        <v>15</v>
      </c>
      <c r="L63" s="6">
        <f>E63/K63</f>
        <v>10.6</v>
      </c>
      <c r="M63" s="3" t="s">
        <v>167</v>
      </c>
      <c r="N63" s="9" t="s">
        <v>53</v>
      </c>
      <c r="O63" t="s">
        <v>168</v>
      </c>
    </row>
    <row r="64" spans="1:15" ht="255" x14ac:dyDescent="0.25">
      <c r="A64" s="19">
        <v>3</v>
      </c>
      <c r="B64" s="21" t="s">
        <v>25</v>
      </c>
      <c r="C64" s="4">
        <v>44260</v>
      </c>
      <c r="D64" s="4">
        <v>44468</v>
      </c>
      <c r="E64" s="2">
        <f>_xlfn.DAYS(D64,C64)</f>
        <v>208</v>
      </c>
      <c r="F64" s="5" t="str">
        <f>IF(E64&lt;=56,"Ja","Nee")</f>
        <v>Nee</v>
      </c>
      <c r="G64" s="2">
        <v>200</v>
      </c>
      <c r="H64" s="3" t="s">
        <v>26</v>
      </c>
      <c r="I64" s="3" t="s">
        <v>27</v>
      </c>
      <c r="J64" s="3" t="s">
        <v>28</v>
      </c>
      <c r="K64" s="2">
        <v>91</v>
      </c>
      <c r="L64" s="6">
        <f>E64/K64</f>
        <v>2.2857142857142856</v>
      </c>
      <c r="M64" s="3" t="s">
        <v>29</v>
      </c>
      <c r="N64" s="3"/>
      <c r="O64" t="s">
        <v>30</v>
      </c>
    </row>
    <row r="65" spans="1:15" ht="105" x14ac:dyDescent="0.25">
      <c r="A65" s="2">
        <v>19</v>
      </c>
      <c r="B65" s="3" t="s">
        <v>99</v>
      </c>
      <c r="C65" s="4">
        <v>44179</v>
      </c>
      <c r="D65" s="4">
        <v>44396</v>
      </c>
      <c r="E65" s="2">
        <f>_xlfn.DAYS(D65,C65)</f>
        <v>217</v>
      </c>
      <c r="F65" s="5" t="str">
        <f>IF(E65&lt;=56,"Ja","Nee")</f>
        <v>Nee</v>
      </c>
      <c r="G65" s="2">
        <v>200</v>
      </c>
      <c r="H65" s="3"/>
      <c r="I65" s="3" t="s">
        <v>100</v>
      </c>
      <c r="J65" s="3"/>
      <c r="K65" s="2">
        <v>50</v>
      </c>
      <c r="L65" s="6">
        <f>E65/K65</f>
        <v>4.34</v>
      </c>
      <c r="M65" s="3" t="s">
        <v>101</v>
      </c>
      <c r="N65" s="3"/>
      <c r="O65" t="s">
        <v>102</v>
      </c>
    </row>
    <row r="66" spans="1:15" ht="30" x14ac:dyDescent="0.25">
      <c r="A66" s="2">
        <v>23</v>
      </c>
      <c r="B66" s="20" t="s">
        <v>117</v>
      </c>
      <c r="C66" s="4">
        <v>44106</v>
      </c>
      <c r="D66" s="4">
        <v>44384</v>
      </c>
      <c r="E66" s="2">
        <f>_xlfn.DAYS(D66,C66)</f>
        <v>278</v>
      </c>
      <c r="F66" s="5" t="str">
        <f>IF(E66&lt;=56,"Ja","Nee")</f>
        <v>Nee</v>
      </c>
      <c r="G66" s="2">
        <v>203</v>
      </c>
      <c r="H66" s="3"/>
      <c r="I66" s="3"/>
      <c r="J66" s="3"/>
      <c r="K66" s="2">
        <v>190</v>
      </c>
      <c r="L66" s="6">
        <f>E66/K66</f>
        <v>1.4631578947368422</v>
      </c>
      <c r="M66" s="3" t="s">
        <v>118</v>
      </c>
      <c r="N66" s="3" t="s">
        <v>119</v>
      </c>
      <c r="O66" t="s">
        <v>120</v>
      </c>
    </row>
    <row r="67" spans="1:15" ht="60" x14ac:dyDescent="0.25">
      <c r="A67" s="2">
        <v>61</v>
      </c>
      <c r="B67" s="2" t="s">
        <v>278</v>
      </c>
      <c r="C67" s="4">
        <v>44194</v>
      </c>
      <c r="D67" s="4">
        <v>44236</v>
      </c>
      <c r="E67" s="2">
        <f>_xlfn.DAYS(D67,C67)</f>
        <v>42</v>
      </c>
      <c r="F67" s="5" t="str">
        <f>IF(E67&lt;=56,"Ja","Nee")</f>
        <v>Ja</v>
      </c>
      <c r="G67" s="2">
        <v>214</v>
      </c>
      <c r="H67" s="3" t="s">
        <v>279</v>
      </c>
      <c r="I67" s="3" t="s">
        <v>280</v>
      </c>
      <c r="J67" s="3"/>
      <c r="K67" s="2">
        <v>25</v>
      </c>
      <c r="L67" s="6">
        <f>E67/K67</f>
        <v>1.68</v>
      </c>
      <c r="M67" s="3" t="s">
        <v>281</v>
      </c>
      <c r="N67" s="3" t="s">
        <v>282</v>
      </c>
      <c r="O67" t="s">
        <v>283</v>
      </c>
    </row>
    <row r="68" spans="1:15" ht="45" x14ac:dyDescent="0.25">
      <c r="A68" s="2">
        <v>24</v>
      </c>
      <c r="B68" s="16" t="s">
        <v>121</v>
      </c>
      <c r="C68" s="4">
        <v>43874</v>
      </c>
      <c r="D68" s="8">
        <v>44377</v>
      </c>
      <c r="E68" s="2">
        <f>_xlfn.DAYS(D68,C68)</f>
        <v>503</v>
      </c>
      <c r="F68" s="5" t="str">
        <f>IF(E68&lt;=56,"Ja","Nee")</f>
        <v>Nee</v>
      </c>
      <c r="G68" s="7">
        <v>233</v>
      </c>
      <c r="H68" s="9"/>
      <c r="I68" s="9"/>
      <c r="J68" s="9"/>
      <c r="K68" s="7">
        <v>207</v>
      </c>
      <c r="L68" s="6">
        <f>E68/K68</f>
        <v>2.4299516908212562</v>
      </c>
      <c r="M68" s="9" t="s">
        <v>122</v>
      </c>
      <c r="N68" s="9"/>
      <c r="O68" t="s">
        <v>123</v>
      </c>
    </row>
    <row r="69" spans="1:15" ht="165" x14ac:dyDescent="0.25">
      <c r="A69" s="2">
        <v>8</v>
      </c>
      <c r="B69" s="2" t="s">
        <v>48</v>
      </c>
      <c r="C69" s="4">
        <v>43908</v>
      </c>
      <c r="D69" s="8">
        <v>44428</v>
      </c>
      <c r="E69" s="2">
        <f>_xlfn.DAYS(D69,C69)</f>
        <v>520</v>
      </c>
      <c r="F69" s="5" t="str">
        <f>IF(E69&lt;=56,"Ja","Nee")</f>
        <v>Nee</v>
      </c>
      <c r="G69" s="7">
        <v>240</v>
      </c>
      <c r="H69" s="9" t="s">
        <v>49</v>
      </c>
      <c r="I69" s="9" t="s">
        <v>50</v>
      </c>
      <c r="J69" s="9" t="s">
        <v>51</v>
      </c>
      <c r="K69" s="7">
        <v>76</v>
      </c>
      <c r="L69" s="6">
        <f>E69/K69</f>
        <v>6.8421052631578947</v>
      </c>
      <c r="M69" s="9" t="s">
        <v>52</v>
      </c>
      <c r="N69" s="9" t="s">
        <v>53</v>
      </c>
      <c r="O69" t="s">
        <v>54</v>
      </c>
    </row>
    <row r="70" spans="1:15" ht="45" x14ac:dyDescent="0.25">
      <c r="A70" s="2">
        <v>80</v>
      </c>
      <c r="B70" s="16" t="s">
        <v>348</v>
      </c>
      <c r="C70" s="4">
        <v>43544</v>
      </c>
      <c r="D70" s="4">
        <v>44154</v>
      </c>
      <c r="E70" s="2">
        <f>_xlfn.DAYS(D70,C70)</f>
        <v>610</v>
      </c>
      <c r="F70" s="5" t="str">
        <f>IF(E70&lt;=56,"Ja","Nee")</f>
        <v>Nee</v>
      </c>
      <c r="G70" s="2">
        <v>253</v>
      </c>
      <c r="H70" s="3"/>
      <c r="I70" s="3"/>
      <c r="J70" s="3"/>
      <c r="K70" s="2">
        <v>570</v>
      </c>
      <c r="L70" s="6">
        <f>E70/K70</f>
        <v>1.0701754385964912</v>
      </c>
      <c r="M70" s="3" t="s">
        <v>349</v>
      </c>
      <c r="N70" s="3"/>
      <c r="O70" t="s">
        <v>350</v>
      </c>
    </row>
    <row r="71" spans="1:15" ht="45" x14ac:dyDescent="0.25">
      <c r="A71" s="2">
        <v>28</v>
      </c>
      <c r="B71" s="20" t="s">
        <v>137</v>
      </c>
      <c r="C71" s="4">
        <v>44167</v>
      </c>
      <c r="D71" s="8">
        <v>44371</v>
      </c>
      <c r="E71" s="2">
        <f>_xlfn.DAYS(D71,C71)</f>
        <v>204</v>
      </c>
      <c r="F71" s="5" t="str">
        <f>IF(E71&lt;=56,"Ja","Nee")</f>
        <v>Nee</v>
      </c>
      <c r="G71" s="7">
        <v>256</v>
      </c>
      <c r="H71" s="7"/>
      <c r="I71" s="9"/>
      <c r="J71" s="9"/>
      <c r="K71" s="7">
        <v>128</v>
      </c>
      <c r="L71" s="6">
        <f>E71/K71</f>
        <v>1.59375</v>
      </c>
      <c r="M71" s="9" t="s">
        <v>138</v>
      </c>
      <c r="N71" s="9"/>
      <c r="O71" t="s">
        <v>139</v>
      </c>
    </row>
    <row r="72" spans="1:15" ht="45" x14ac:dyDescent="0.25">
      <c r="A72" s="2">
        <v>72</v>
      </c>
      <c r="B72" s="20" t="s">
        <v>161</v>
      </c>
      <c r="C72" s="4">
        <v>43851</v>
      </c>
      <c r="D72" s="4">
        <v>44180</v>
      </c>
      <c r="E72" s="2">
        <f>_xlfn.DAYS(D72,C72)</f>
        <v>329</v>
      </c>
      <c r="F72" s="5" t="str">
        <f>IF(E72&lt;=56,"Ja","Nee")</f>
        <v>Nee</v>
      </c>
      <c r="G72" s="2">
        <v>275</v>
      </c>
      <c r="H72" s="2"/>
      <c r="I72" s="3"/>
      <c r="J72" s="3"/>
      <c r="K72" s="2">
        <v>331</v>
      </c>
      <c r="L72" s="6">
        <f>E72/K72</f>
        <v>0.9939577039274925</v>
      </c>
      <c r="M72" s="3" t="s">
        <v>163</v>
      </c>
      <c r="N72" s="16"/>
      <c r="O72" t="s">
        <v>325</v>
      </c>
    </row>
    <row r="73" spans="1:15" ht="120" x14ac:dyDescent="0.25">
      <c r="A73" s="2">
        <v>4</v>
      </c>
      <c r="B73" s="3" t="s">
        <v>31</v>
      </c>
      <c r="C73" s="18">
        <v>44370</v>
      </c>
      <c r="D73" s="8">
        <v>44468</v>
      </c>
      <c r="E73" s="2">
        <f>_xlfn.DAYS(D73,C73)</f>
        <v>98</v>
      </c>
      <c r="F73" s="5" t="str">
        <f>IF(E73&lt;=56,"Ja","Nee")</f>
        <v>Nee</v>
      </c>
      <c r="G73" s="7">
        <v>300</v>
      </c>
      <c r="H73" s="9" t="s">
        <v>32</v>
      </c>
      <c r="I73" s="9" t="s">
        <v>33</v>
      </c>
      <c r="J73" s="9" t="s">
        <v>34</v>
      </c>
      <c r="K73" s="7">
        <v>62</v>
      </c>
      <c r="L73" s="6">
        <f>E73/K73</f>
        <v>1.5806451612903225</v>
      </c>
      <c r="M73" s="9" t="s">
        <v>35</v>
      </c>
      <c r="N73" s="9"/>
      <c r="O73" t="s">
        <v>36</v>
      </c>
    </row>
    <row r="74" spans="1:15" ht="165" x14ac:dyDescent="0.25">
      <c r="A74" s="2">
        <v>57</v>
      </c>
      <c r="B74" s="2" t="s">
        <v>262</v>
      </c>
      <c r="C74" s="4">
        <v>43790</v>
      </c>
      <c r="D74" s="4">
        <v>44253</v>
      </c>
      <c r="E74" s="2">
        <f>_xlfn.DAYS(D74,C74)</f>
        <v>463</v>
      </c>
      <c r="F74" s="5" t="str">
        <f>IF(E74&lt;=56,"Ja","Nee")</f>
        <v>Nee</v>
      </c>
      <c r="G74" s="2">
        <v>312</v>
      </c>
      <c r="H74" s="2" t="s">
        <v>263</v>
      </c>
      <c r="I74" s="3" t="s">
        <v>264</v>
      </c>
      <c r="J74" s="3" t="s">
        <v>265</v>
      </c>
      <c r="K74" s="2">
        <v>46</v>
      </c>
      <c r="L74" s="6">
        <f>E74/K74</f>
        <v>10.065217391304348</v>
      </c>
      <c r="M74" s="3" t="s">
        <v>266</v>
      </c>
      <c r="N74" s="3"/>
      <c r="O74" t="s">
        <v>267</v>
      </c>
    </row>
    <row r="75" spans="1:15" ht="30" x14ac:dyDescent="0.25">
      <c r="A75" s="2">
        <v>84</v>
      </c>
      <c r="B75" s="20" t="s">
        <v>363</v>
      </c>
      <c r="C75" s="4">
        <v>43994</v>
      </c>
      <c r="D75" s="4">
        <v>44137</v>
      </c>
      <c r="E75" s="2">
        <f>_xlfn.DAYS(D75,C75)</f>
        <v>143</v>
      </c>
      <c r="F75" s="5" t="str">
        <f>IF(E75&lt;=56,"Ja","Nee")</f>
        <v>Nee</v>
      </c>
      <c r="G75" s="2">
        <v>318</v>
      </c>
      <c r="H75" s="2"/>
      <c r="I75" s="3"/>
      <c r="J75" s="3"/>
      <c r="K75" s="2">
        <v>123</v>
      </c>
      <c r="L75" s="6">
        <f>E75/K75</f>
        <v>1.1626016260162602</v>
      </c>
      <c r="M75" s="3" t="s">
        <v>364</v>
      </c>
      <c r="N75" s="16"/>
      <c r="O75" t="s">
        <v>365</v>
      </c>
    </row>
    <row r="76" spans="1:15" ht="30" x14ac:dyDescent="0.25">
      <c r="A76" s="2">
        <v>71</v>
      </c>
      <c r="B76" s="20" t="s">
        <v>322</v>
      </c>
      <c r="C76" s="4">
        <v>43536</v>
      </c>
      <c r="D76" s="4">
        <v>44183</v>
      </c>
      <c r="E76" s="2">
        <f>_xlfn.DAYS(D76,C76)</f>
        <v>647</v>
      </c>
      <c r="F76" s="5" t="str">
        <f>IF(E76&lt;=56,"Ja","Nee")</f>
        <v>Nee</v>
      </c>
      <c r="G76" s="2">
        <v>324</v>
      </c>
      <c r="H76" s="2"/>
      <c r="I76" s="3"/>
      <c r="J76" s="3"/>
      <c r="K76" s="2">
        <v>877</v>
      </c>
      <c r="L76" s="6">
        <f>E76/K76</f>
        <v>0.73774230330672752</v>
      </c>
      <c r="M76" s="3" t="s">
        <v>323</v>
      </c>
      <c r="N76" s="3" t="s">
        <v>276</v>
      </c>
      <c r="O76" t="s">
        <v>324</v>
      </c>
    </row>
    <row r="77" spans="1:15" ht="210" x14ac:dyDescent="0.25">
      <c r="A77" s="2">
        <v>48</v>
      </c>
      <c r="B77" s="2" t="s">
        <v>217</v>
      </c>
      <c r="C77" s="4">
        <v>44020</v>
      </c>
      <c r="D77" s="4">
        <v>44308</v>
      </c>
      <c r="E77" s="2">
        <f>_xlfn.DAYS(D77,C77)</f>
        <v>288</v>
      </c>
      <c r="F77" s="5" t="str">
        <f>IF(E77&lt;=56,"Ja","Nee")</f>
        <v>Nee</v>
      </c>
      <c r="G77" s="2">
        <v>338</v>
      </c>
      <c r="H77" s="3" t="s">
        <v>218</v>
      </c>
      <c r="I77" s="3" t="s">
        <v>219</v>
      </c>
      <c r="J77" s="3" t="s">
        <v>220</v>
      </c>
      <c r="K77" s="2">
        <v>137</v>
      </c>
      <c r="L77" s="6">
        <f>E77/K77</f>
        <v>2.1021897810218979</v>
      </c>
      <c r="M77" s="3" t="s">
        <v>221</v>
      </c>
      <c r="N77" s="3" t="s">
        <v>222</v>
      </c>
      <c r="O77" t="s">
        <v>223</v>
      </c>
    </row>
    <row r="78" spans="1:15" ht="105" x14ac:dyDescent="0.25">
      <c r="A78" s="2">
        <v>18</v>
      </c>
      <c r="B78" s="16" t="s">
        <v>96</v>
      </c>
      <c r="C78" s="4">
        <v>44020</v>
      </c>
      <c r="D78" s="8">
        <v>44397</v>
      </c>
      <c r="E78" s="2">
        <f>_xlfn.DAYS(D78,C78)</f>
        <v>377</v>
      </c>
      <c r="F78" s="5" t="str">
        <f>IF(E78&lt;=56,"Ja","Nee")</f>
        <v>Nee</v>
      </c>
      <c r="G78" s="7">
        <v>342</v>
      </c>
      <c r="H78" s="9"/>
      <c r="I78" s="9"/>
      <c r="J78" s="9"/>
      <c r="K78" s="7">
        <v>178</v>
      </c>
      <c r="L78" s="6">
        <f>E78/K78</f>
        <v>2.1179775280898876</v>
      </c>
      <c r="M78" s="9" t="s">
        <v>97</v>
      </c>
      <c r="N78" s="3"/>
      <c r="O78" t="s">
        <v>98</v>
      </c>
    </row>
    <row r="79" spans="1:15" ht="105" x14ac:dyDescent="0.25">
      <c r="A79" s="2">
        <v>36</v>
      </c>
      <c r="B79" s="3" t="s">
        <v>169</v>
      </c>
      <c r="C79" s="4">
        <v>43905</v>
      </c>
      <c r="D79" s="11">
        <v>44342</v>
      </c>
      <c r="E79" s="2">
        <f>_xlfn.DAYS(D79,C79)</f>
        <v>437</v>
      </c>
      <c r="F79" s="5" t="str">
        <f>IF(E79&lt;=56,"Ja","Nee")</f>
        <v>Nee</v>
      </c>
      <c r="G79">
        <v>397</v>
      </c>
      <c r="H79" s="12"/>
      <c r="I79" s="12" t="s">
        <v>170</v>
      </c>
      <c r="J79" s="12"/>
      <c r="K79">
        <v>6</v>
      </c>
      <c r="L79" s="6">
        <f>E79/K79</f>
        <v>72.833333333333329</v>
      </c>
      <c r="M79" s="9" t="s">
        <v>171</v>
      </c>
      <c r="N79" s="9"/>
      <c r="O79" t="s">
        <v>172</v>
      </c>
    </row>
    <row r="80" spans="1:15" ht="30" x14ac:dyDescent="0.25">
      <c r="A80" s="2">
        <v>60</v>
      </c>
      <c r="B80" s="16" t="s">
        <v>274</v>
      </c>
      <c r="C80" s="4">
        <v>43871</v>
      </c>
      <c r="D80" s="4">
        <v>44238</v>
      </c>
      <c r="E80" s="2">
        <f>_xlfn.DAYS(D80,C80)</f>
        <v>367</v>
      </c>
      <c r="F80" s="5" t="str">
        <f>IF(E80&lt;=56,"Ja","Nee")</f>
        <v>Nee</v>
      </c>
      <c r="G80" s="2">
        <v>410</v>
      </c>
      <c r="H80" s="2"/>
      <c r="I80" s="3"/>
      <c r="J80" s="3"/>
      <c r="K80" s="2">
        <v>280</v>
      </c>
      <c r="L80" s="6">
        <f>E80/K80</f>
        <v>1.3107142857142857</v>
      </c>
      <c r="M80" s="3" t="s">
        <v>275</v>
      </c>
      <c r="N80" s="3" t="s">
        <v>276</v>
      </c>
      <c r="O80" t="s">
        <v>277</v>
      </c>
    </row>
    <row r="81" spans="1:15" ht="45" x14ac:dyDescent="0.25">
      <c r="A81" s="2">
        <v>33</v>
      </c>
      <c r="B81" s="3" t="s">
        <v>158</v>
      </c>
      <c r="C81" s="4">
        <v>43893</v>
      </c>
      <c r="D81" s="4">
        <v>44355</v>
      </c>
      <c r="E81" s="2">
        <f>_xlfn.DAYS(D81,C81)</f>
        <v>462</v>
      </c>
      <c r="F81" s="5" t="str">
        <f>IF(E81&lt;=56,"Ja","Nee")</f>
        <v>Nee</v>
      </c>
      <c r="G81" s="2">
        <v>453</v>
      </c>
      <c r="H81" s="3"/>
      <c r="I81" s="9"/>
      <c r="J81" s="3"/>
      <c r="K81" s="2">
        <v>178</v>
      </c>
      <c r="L81" s="6">
        <f>E81/K81</f>
        <v>2.595505617977528</v>
      </c>
      <c r="M81" s="3" t="s">
        <v>159</v>
      </c>
      <c r="N81" s="3"/>
      <c r="O81" t="s">
        <v>160</v>
      </c>
    </row>
    <row r="82" spans="1:15" ht="75" x14ac:dyDescent="0.25">
      <c r="A82" s="2">
        <v>20</v>
      </c>
      <c r="B82" s="20" t="s">
        <v>103</v>
      </c>
      <c r="C82" s="4">
        <v>44110</v>
      </c>
      <c r="D82" s="8">
        <v>44396</v>
      </c>
      <c r="E82" s="2">
        <f>_xlfn.DAYS(D82,C82)</f>
        <v>286</v>
      </c>
      <c r="F82" s="5" t="str">
        <f>IF(E82&lt;=56,"Ja","Nee")</f>
        <v>Nee</v>
      </c>
      <c r="G82" s="7">
        <v>475</v>
      </c>
      <c r="H82" s="9"/>
      <c r="I82" s="9"/>
      <c r="J82" s="9"/>
      <c r="K82" s="7">
        <v>263</v>
      </c>
      <c r="L82" s="6">
        <f>E82/K82</f>
        <v>1.0874524714828897</v>
      </c>
      <c r="M82" s="9" t="s">
        <v>104</v>
      </c>
      <c r="N82" s="7"/>
      <c r="O82" t="s">
        <v>105</v>
      </c>
    </row>
    <row r="83" spans="1:15" ht="270" x14ac:dyDescent="0.25">
      <c r="A83" s="2">
        <v>56</v>
      </c>
      <c r="B83" s="2" t="s">
        <v>255</v>
      </c>
      <c r="C83" s="4">
        <v>43818</v>
      </c>
      <c r="D83" s="4">
        <v>44256</v>
      </c>
      <c r="E83" s="2">
        <f>_xlfn.DAYS(D83,C83)</f>
        <v>438</v>
      </c>
      <c r="F83" s="5" t="str">
        <f>IF(E83&lt;=56,"Ja","Nee")</f>
        <v>Nee</v>
      </c>
      <c r="G83" s="2">
        <v>531</v>
      </c>
      <c r="H83" s="3" t="s">
        <v>256</v>
      </c>
      <c r="I83" s="3" t="s">
        <v>257</v>
      </c>
      <c r="J83" s="3" t="s">
        <v>258</v>
      </c>
      <c r="K83" s="2">
        <v>92</v>
      </c>
      <c r="L83" s="6">
        <f>E83/K83</f>
        <v>4.7608695652173916</v>
      </c>
      <c r="M83" s="3" t="s">
        <v>259</v>
      </c>
      <c r="N83" s="3" t="s">
        <v>260</v>
      </c>
      <c r="O83" t="s">
        <v>261</v>
      </c>
    </row>
    <row r="84" spans="1:15" ht="75" x14ac:dyDescent="0.25">
      <c r="A84" s="2">
        <v>49</v>
      </c>
      <c r="B84" s="2" t="s">
        <v>224</v>
      </c>
      <c r="C84" s="4">
        <v>43851</v>
      </c>
      <c r="D84" s="4">
        <v>44285</v>
      </c>
      <c r="E84" s="2">
        <f>_xlfn.DAYS(D84,C84)</f>
        <v>434</v>
      </c>
      <c r="F84" s="5" t="str">
        <f>IF(E84&lt;=56,"Ja","Nee")</f>
        <v>Nee</v>
      </c>
      <c r="G84" s="2">
        <v>546</v>
      </c>
      <c r="H84" s="3"/>
      <c r="I84" s="3"/>
      <c r="J84" s="3"/>
      <c r="K84" s="2">
        <v>492</v>
      </c>
      <c r="L84" s="6">
        <f>E84/K84</f>
        <v>0.88211382113821135</v>
      </c>
      <c r="M84" s="3" t="s">
        <v>225</v>
      </c>
      <c r="N84" s="3"/>
      <c r="O84" t="s">
        <v>226</v>
      </c>
    </row>
    <row r="85" spans="1:15" ht="30" x14ac:dyDescent="0.25">
      <c r="A85" s="2">
        <v>39</v>
      </c>
      <c r="B85" s="2" t="s">
        <v>180</v>
      </c>
      <c r="C85" s="4">
        <v>44279</v>
      </c>
      <c r="D85" s="4">
        <v>44327</v>
      </c>
      <c r="E85" s="2">
        <f>_xlfn.DAYS(D85,C85)</f>
        <v>48</v>
      </c>
      <c r="F85" s="5" t="str">
        <f>IF(E85&lt;=56,"Ja","Nee")</f>
        <v>Ja</v>
      </c>
      <c r="G85" s="2">
        <v>1481</v>
      </c>
      <c r="H85" s="2"/>
      <c r="I85" s="3" t="s">
        <v>181</v>
      </c>
      <c r="J85" s="3" t="s">
        <v>182</v>
      </c>
      <c r="K85" s="2">
        <v>26</v>
      </c>
      <c r="L85" s="6">
        <f>E85/K85</f>
        <v>1.8461538461538463</v>
      </c>
      <c r="M85" s="3" t="s">
        <v>183</v>
      </c>
      <c r="N85" s="3"/>
      <c r="O85" t="s">
        <v>184</v>
      </c>
    </row>
  </sheetData>
  <phoneticPr fontId="5" type="noConversion"/>
  <conditionalFormatting sqref="F2:F85">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2021-09-27T09:33:33Z</dcterms:created>
  <dcterms:modified xsi:type="dcterms:W3CDTF">2021-12-19T11:30:15Z</dcterms:modified>
  <cp:category/>
  <cp:contentStatus/>
</cp:coreProperties>
</file>