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8_{D749CFA4-FEAD-4244-B2F0-8286D95F669B}" xr6:coauthVersionLast="47" xr6:coauthVersionMax="47" xr10:uidLastSave="{00000000-0000-0000-0000-000000000000}"/>
  <bookViews>
    <workbookView xWindow="-120" yWindow="-120" windowWidth="24240" windowHeight="1314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8" i="1" l="1"/>
  <c r="L58" i="1" s="1"/>
  <c r="E56" i="1"/>
  <c r="L56" i="1" s="1"/>
  <c r="E78" i="1"/>
  <c r="L78" i="1" s="1"/>
  <c r="E46" i="1"/>
  <c r="L46" i="1" s="1"/>
  <c r="E63" i="1"/>
  <c r="L63" i="1" s="1"/>
  <c r="E81" i="1"/>
  <c r="E35" i="1"/>
  <c r="E27" i="1"/>
  <c r="E73" i="1"/>
  <c r="E30" i="1"/>
  <c r="E41" i="1"/>
  <c r="E38" i="1"/>
  <c r="E32" i="1"/>
  <c r="E79" i="1"/>
  <c r="E5" i="1"/>
  <c r="E14" i="1"/>
  <c r="L14" i="1" s="1"/>
  <c r="E13" i="1"/>
  <c r="L13" i="1" s="1"/>
  <c r="E6" i="1"/>
  <c r="L6" i="1" s="1"/>
  <c r="E76" i="1"/>
  <c r="L76" i="1" s="1"/>
  <c r="E15" i="1"/>
  <c r="L15" i="1" s="1"/>
  <c r="E74" i="1"/>
  <c r="L74" i="1" s="1"/>
  <c r="E45" i="1"/>
  <c r="E86" i="1"/>
  <c r="E69" i="1"/>
  <c r="E66" i="1"/>
  <c r="E64" i="1"/>
  <c r="E23" i="1"/>
  <c r="E19" i="1"/>
  <c r="E43" i="1"/>
  <c r="E68" i="1"/>
  <c r="E60" i="1"/>
  <c r="E82" i="1"/>
  <c r="E37" i="1"/>
  <c r="E2" i="1"/>
  <c r="E59" i="1"/>
  <c r="E18" i="1"/>
  <c r="E75" i="1"/>
  <c r="E55" i="1"/>
  <c r="E31" i="1"/>
  <c r="E25" i="1"/>
  <c r="E26" i="1"/>
  <c r="L26" i="1" s="1"/>
  <c r="E84" i="1"/>
  <c r="L84" i="1" s="1"/>
  <c r="E39" i="1"/>
  <c r="L39" i="1" s="1"/>
  <c r="E24" i="1"/>
  <c r="F24" i="1" s="1"/>
  <c r="E7" i="1"/>
  <c r="F7" i="1" s="1"/>
  <c r="E77" i="1"/>
  <c r="L77" i="1" s="1"/>
  <c r="E61" i="1"/>
  <c r="L61" i="1" s="1"/>
  <c r="E36" i="1"/>
  <c r="L36" i="1" s="1"/>
  <c r="E50" i="1"/>
  <c r="F50" i="1" s="1"/>
  <c r="E67" i="1"/>
  <c r="F67" i="1" s="1"/>
  <c r="E40" i="1"/>
  <c r="L40" i="1" s="1"/>
  <c r="E49" i="1"/>
  <c r="L49" i="1" s="1"/>
  <c r="E8" i="1"/>
  <c r="L8" i="1" s="1"/>
  <c r="E51" i="1"/>
  <c r="L51" i="1" s="1"/>
  <c r="E12" i="1"/>
  <c r="L12" i="1" s="1"/>
  <c r="E3" i="1"/>
  <c r="F3" i="1" s="1"/>
  <c r="E54" i="1"/>
  <c r="F54" i="1" s="1"/>
  <c r="E11" i="1"/>
  <c r="F11" i="1" s="1"/>
  <c r="E70" i="1"/>
  <c r="F70" i="1" s="1"/>
  <c r="E57" i="1"/>
  <c r="L57" i="1" s="1"/>
  <c r="E17" i="1"/>
  <c r="L17" i="1" s="1"/>
  <c r="E21" i="1"/>
  <c r="L21" i="1" s="1"/>
  <c r="E20" i="1"/>
  <c r="F20" i="1" s="1"/>
  <c r="E53" i="1"/>
  <c r="F53" i="1" s="1"/>
  <c r="E28" i="1"/>
  <c r="F28" i="1" s="1"/>
  <c r="E85" i="1"/>
  <c r="F85" i="1" s="1"/>
  <c r="E4" i="1"/>
  <c r="L4" i="1" s="1"/>
  <c r="E34" i="1"/>
  <c r="L34" i="1" s="1"/>
  <c r="E29" i="1"/>
  <c r="L29" i="1" s="1"/>
  <c r="E71" i="1"/>
  <c r="L71" i="1" s="1"/>
  <c r="E83" i="1"/>
  <c r="F83" i="1" s="1"/>
  <c r="E72" i="1"/>
  <c r="F72" i="1" s="1"/>
  <c r="E65" i="1"/>
  <c r="F65" i="1" s="1"/>
  <c r="E42" i="1"/>
  <c r="F42" i="1" s="1"/>
  <c r="E62" i="1"/>
  <c r="L62" i="1" s="1"/>
  <c r="E33" i="1"/>
  <c r="L33" i="1" s="1"/>
  <c r="E16" i="1"/>
  <c r="L16" i="1" s="1"/>
  <c r="E10" i="1"/>
  <c r="L10" i="1" s="1"/>
  <c r="E9" i="1"/>
  <c r="F9" i="1" s="1"/>
  <c r="E22" i="1"/>
  <c r="F22" i="1" s="1"/>
  <c r="E80" i="1"/>
  <c r="F80" i="1" s="1"/>
  <c r="E47" i="1"/>
  <c r="F47" i="1" s="1"/>
  <c r="E48" i="1"/>
  <c r="L48" i="1" s="1"/>
  <c r="E44" i="1"/>
  <c r="L44" i="1" s="1"/>
  <c r="E52" i="1"/>
  <c r="L52" i="1" s="1"/>
  <c r="F13" i="1" l="1"/>
  <c r="F46" i="1"/>
  <c r="F14" i="1"/>
  <c r="F63" i="1"/>
  <c r="F74" i="1"/>
  <c r="F78" i="1"/>
  <c r="F26" i="1"/>
  <c r="F15" i="1"/>
  <c r="F56" i="1"/>
  <c r="F76" i="1"/>
  <c r="F58" i="1"/>
  <c r="F6" i="1"/>
  <c r="L25" i="1"/>
  <c r="F25" i="1"/>
  <c r="L5" i="1"/>
  <c r="F5" i="1"/>
  <c r="L79" i="1"/>
  <c r="F79" i="1"/>
  <c r="L32" i="1"/>
  <c r="F32" i="1"/>
  <c r="L38" i="1"/>
  <c r="F38" i="1"/>
  <c r="L41" i="1"/>
  <c r="F41" i="1"/>
  <c r="L30" i="1"/>
  <c r="F30" i="1"/>
  <c r="L73" i="1"/>
  <c r="F73" i="1"/>
  <c r="L27" i="1"/>
  <c r="F27" i="1"/>
  <c r="L35" i="1"/>
  <c r="F35" i="1"/>
  <c r="L81" i="1"/>
  <c r="F81" i="1"/>
  <c r="L31" i="1"/>
  <c r="F31" i="1"/>
  <c r="L55" i="1"/>
  <c r="F55" i="1"/>
  <c r="L75" i="1"/>
  <c r="F75" i="1"/>
  <c r="L18" i="1"/>
  <c r="F18" i="1"/>
  <c r="L59" i="1"/>
  <c r="F59" i="1"/>
  <c r="L2" i="1"/>
  <c r="F2" i="1"/>
  <c r="L37" i="1"/>
  <c r="F37" i="1"/>
  <c r="L82" i="1"/>
  <c r="F82" i="1"/>
  <c r="L60" i="1"/>
  <c r="F60" i="1"/>
  <c r="L68" i="1"/>
  <c r="F68" i="1"/>
  <c r="L43" i="1"/>
  <c r="F43" i="1"/>
  <c r="L19" i="1"/>
  <c r="F19" i="1"/>
  <c r="L23" i="1"/>
  <c r="F23" i="1"/>
  <c r="L64" i="1"/>
  <c r="F64" i="1"/>
  <c r="L66" i="1"/>
  <c r="F66" i="1"/>
  <c r="L69" i="1"/>
  <c r="F69" i="1"/>
  <c r="L86" i="1"/>
  <c r="F86" i="1"/>
  <c r="L45" i="1"/>
  <c r="F45" i="1"/>
  <c r="F36" i="1"/>
  <c r="F77" i="1"/>
  <c r="L7" i="1"/>
  <c r="F39" i="1"/>
  <c r="L67" i="1"/>
  <c r="F84" i="1"/>
  <c r="L50" i="1"/>
  <c r="F61" i="1"/>
  <c r="L24" i="1"/>
  <c r="F44" i="1"/>
  <c r="F48" i="1"/>
  <c r="F10" i="1"/>
  <c r="F71" i="1"/>
  <c r="F40" i="1"/>
  <c r="F12" i="1"/>
  <c r="L47" i="1"/>
  <c r="L42" i="1"/>
  <c r="L85" i="1"/>
  <c r="L70" i="1"/>
  <c r="F16" i="1"/>
  <c r="F29" i="1"/>
  <c r="F21" i="1"/>
  <c r="F51" i="1"/>
  <c r="L80" i="1"/>
  <c r="L65" i="1"/>
  <c r="L28" i="1"/>
  <c r="L11" i="1"/>
  <c r="F33" i="1"/>
  <c r="F34" i="1"/>
  <c r="F17" i="1"/>
  <c r="F8" i="1"/>
  <c r="L22" i="1"/>
  <c r="L72" i="1"/>
  <c r="L53" i="1"/>
  <c r="L54" i="1"/>
  <c r="F52" i="1"/>
  <c r="F62" i="1"/>
  <c r="F4" i="1"/>
  <c r="F57" i="1"/>
  <c r="F49" i="1"/>
  <c r="L9" i="1"/>
  <c r="L83" i="1"/>
  <c r="L20" i="1"/>
  <c r="L3" i="1"/>
</calcChain>
</file>

<file path=xl/sharedStrings.xml><?xml version="1.0" encoding="utf-8"?>
<sst xmlns="http://schemas.openxmlformats.org/spreadsheetml/2006/main" count="473" uniqueCount="464">
  <si>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</si>
  <si>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</si>
  <si>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</si>
  <si>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</si>
  <si>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</si>
  <si>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</si>
  <si>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</si>
  <si>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</si>
  <si>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</si>
  <si>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</si>
  <si>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</si>
  <si>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</si>
  <si>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</si>
  <si>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</si>
  <si>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</si>
  <si>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Grondslagen NCTV</t>
  </si>
  <si>
    <t>1 mail
10 nota's
1 advies
1 oplegnota</t>
  </si>
  <si>
    <t>Verzoek om informatie over de grondslagen voor de verwerking van persoonsgegevens en behoeve van analyseproducten van de NCTV</t>
  </si>
  <si>
    <t>Betreft deelbesluit 1
Verzonden aan Tweede Kamer</t>
  </si>
  <si>
    <t>https://www.rijksoverheid.nl/documenten/wob-verzoeken/2021/09/15/besluit-op-wob-verzoek-inzake-grondslagen-nctv</t>
  </si>
  <si>
    <t>incidenten PI Nieuwersluis</t>
  </si>
  <si>
    <t>3 dossiers overlijden gedetineerde
1 Verdenking strafbaar feit personeelslid</t>
  </si>
  <si>
    <t>Verzoek om documenten met betrekking tot incidenten bij de PI Nieuwersluis</t>
  </si>
  <si>
    <t>https://www.rijksoverheid.nl/documenten/wob-verzoeken/2021/09/07/besluit-op-wob-verzoek-incidenten-pi-nieuwersluis</t>
  </si>
  <si>
    <t>Vliegramp MH17</t>
  </si>
  <si>
    <t>Verzoek om informatie over enkele onderwerpen met betrekking tot de vliegramp MH17</t>
  </si>
  <si>
    <t>Herstelbesluit is slechts gericht op passages uit één document, die volgens rechterlijk oordeel openbaar gemaakt moesten worden  
Passages zijn opgenomen in het herstelbesluit zelf</t>
  </si>
  <si>
    <t>https://www.rijksoverheid.nl/documenten/wob-verzoeken/2021/09/02/herstelbesluit-op-bezwaar-naar-aanleiding-van-uitspraak-van-de-rechtbank-midden-nederland</t>
  </si>
  <si>
    <t>Het door de Democratische Republiek Congo in gebruik (geweest) zijnde gebouw (voormalige ambassadegebouw) aan de Violenweg 2 te Den Haag</t>
  </si>
  <si>
    <t>1 algemeen register
1 uittreksel kadaster</t>
  </si>
  <si>
    <t>18 mails
1 nota
1 verklaring derdenbeslag</t>
  </si>
  <si>
    <t>Niet verstrekt want reeds openbaar
1 tijdschrift
1 aanzegging wet
Niet verstrekt op grond van WOB
3 notes verbale
1 conceptadvies
1 conceptnota</t>
  </si>
  <si>
    <t>Verzoek om een kopie van alle documenten met betrekking tot het door de Democratische Republiek Congo in gebruik (geweest) zijnde gebouw (voormalige ambassadegebouw) aan de Violenweg 2 te Den Haag</t>
  </si>
  <si>
    <t>https://www.rijksoverheid.nl/documenten/wob-verzoeken/2021/08/31/besluit-op-wob-verzoek-en-inventarislijst-en-documenten</t>
  </si>
  <si>
    <t>Financial Intelligence Unit-Nederland</t>
  </si>
  <si>
    <t>Verzoek om informatie inzake FIU-NL</t>
  </si>
  <si>
    <t>Verzoek binnengekomen bij FIU-NL, doorgestuurd naar Ministerie J&amp;V
Betreft lopende strafzaak, opvraging van stukken via Artikel 30 Wetboek van Strafvordering, niet Wob</t>
  </si>
  <si>
    <t>https://www.rijksoverheid.nl/documenten/wob-verzoeken/2021/08/23/besluit-op-wob-verzoek-fiu-nl</t>
  </si>
  <si>
    <t>Schietterrein Katlijk</t>
  </si>
  <si>
    <t>Verzoek om documenten met betrekking tot het (politie)schietterrein te Katlijk</t>
  </si>
  <si>
    <t>Afgewezen omdat het Ministerie hierover geen documenten heeft. Het verzoek is doorgezonden naar een ander bestuursorgaan, te weten de politie.</t>
  </si>
  <si>
    <t>https://www.rijksoverheid.nl/documenten/wob-verzoeken/2021/08/19/wob-besluit-schietterrein-katlijk</t>
  </si>
  <si>
    <t>Uitvoeringsprogramma "Scheiden zonder Schade, 2019"</t>
  </si>
  <si>
    <t>2 presentaties
2 werkdocumenten
1 factsheet
1 beleidsnotitie
1 afbeelding</t>
  </si>
  <si>
    <t>1 startdocument
1 werkdocument
3 plannen van aanpak
1 subsidievoorstel
1 addendum
1 subsidieverlening
2 voortgangsrapportages
2 tussenrapportages
3 verslagen beleidsgroep
2 nota's 
1 handreiking
1 onderzoek
11 mails</t>
  </si>
  <si>
    <t>Niet verstrekt op grond van WOB
1 conceptrapport</t>
  </si>
  <si>
    <t>Verzoek om informatie met betrekking tot het Uitvoeringsprogramma "Scheiden zonder Schade, 2019</t>
  </si>
  <si>
    <t>Vermeld wordt dat 34 documenten zijn aangetroffen,
maar de inventarislijst bevat 46 documenten</t>
  </si>
  <si>
    <t>https://www.rijksoverheid.nl/documenten/wob-verzoeken/2021/07/20/besluit-op-wob-verzoek-inzake-het-uitvoeringsprogramma-scheiden-zonder-schade</t>
  </si>
  <si>
    <t>Huidig strategisch jaarplan en de jaarverslagen van 2018 en 2019 van In-Made</t>
  </si>
  <si>
    <t>Verzoek om informatie met betrekking op het huidig strategisch jaarplan en de jaarverslagen van 2018 en 2019 van In-Made winkel Almelo</t>
  </si>
  <si>
    <t>Afgewezen omdat de betrokken geachte documenten reeds openbaar zijn 
Reeds openbare documenten zowel digitaal als fysiek opgestuurd om dat de aanvrager gedetineerd is</t>
  </si>
  <si>
    <t>https://www.rijksoverheid.nl/documenten/wob-verzoeken/2021/07/12/besluit-op-wob-verzoek-strategisch-jaarplan-en-jaarverslagen-in-made</t>
  </si>
  <si>
    <t>(Concept)-rapport 'Als de prooi de jager pakt'</t>
  </si>
  <si>
    <t>1 detailrapport
1 herziene agenda procedurevergadering
1 regeling van werkzaamheden
1 speech
1 wederhoor J&amp;V</t>
  </si>
  <si>
    <t>8 bijlages
160 mailwisselingen
7 nota's
5 onderzoeken</t>
  </si>
  <si>
    <t>Niet verstrekt want reeds openbaar
11 kamerstukken
1 krantenartikel
1 column
3 officiele bekendmakingen
Niet verstrekt op grond van WOB
16 inbreng schriftelijk overleg kabinetsreactie
15 kabinetsreacties
38 bijlages
14 concept-beantwoordingen
31 mailwisselingen</t>
  </si>
  <si>
    <t>Verzoek om documenten die betrekking hebben op het (concept-)rapport ‘Als de prooi de jager vangt’.</t>
  </si>
  <si>
    <t>Vijf afzonderlijke inventarislijsten vanwege het zeer
grote aantal documenten</t>
  </si>
  <si>
    <t>https://www.rijksoverheid.nl/documenten/wob-verzoeken/2021/07/12/besluit-op-wob-verzoek-inzake-het-concept-rapport-als-de-prooi-de-jager-pakt</t>
  </si>
  <si>
    <t>Meldingen over gesloten sektes afkomstig van sektesignaal</t>
  </si>
  <si>
    <t>3 nota's
2 brieven
2 Digitale minuten
2 mailwisselingen
1 subsidieaanvraag
3 evaluatiedocumenten
1 Vertrouwenslijn sekten</t>
  </si>
  <si>
    <t xml:space="preserve">Niet verstrekt want reeds openbaar
1 Tweede Kamer brief
1 antwoord op kamervragen
Niet verstrekt op grond van WOB
1 mailwisseling </t>
  </si>
  <si>
    <t>Verzoek om documenten met betrekking op meldingen over gesloten gemeenschappen/sektes afkomstig van sektesignaal en documenten die zien op de stopzetting van subsidie aan sektesignaal.</t>
  </si>
  <si>
    <t>https://www.rijksoverheid.nl/documenten/wob-verzoeken/2021/07/08/besluit-wob-verzoek-inzake-meldingen-over-gesloten-sektes-afkomstig-van-sektesignaal-en-documenten-die-zien-op-de-stopzetting-van-subsidie-aan-sektesignaal</t>
  </si>
  <si>
    <t>strafrechtelijk onderzoek Nelson</t>
  </si>
  <si>
    <t>17 mails
2 nota's
2 Digitale minuten
2 Digitale parafenlijsten</t>
  </si>
  <si>
    <t>Niet verstrekt want reeds openbaar
1 krantenartikel
3 feitenrelazen
1 advies
1 persbericht
1 kamervragen
Niet verstrekt op grond van WOB
2 beleidsoverzichten
2 ambtsberichten</t>
  </si>
  <si>
    <t>Verzoek om documenten met betrekking op het strafrechtelijk onderzoek Nelson en deelonderzoeken Vanguard, Wadi en Gali</t>
  </si>
  <si>
    <t>https://www.rijksoverheid.nl/documenten/wob-verzoeken/2021/07/08/besluit-op-wob-verzoek-nelson</t>
  </si>
  <si>
    <t>Doorberekening van de kosten van toezicht en tuchtrecht aan de
KNB</t>
  </si>
  <si>
    <t>2 begrotingen</t>
  </si>
  <si>
    <t>5 facturen</t>
  </si>
  <si>
    <t>Verzoek om informatie over de doorberekening van de kosten van toezicht en tuchtrecht aan de KNB over 2018 tot en met 2020</t>
  </si>
  <si>
    <t>https://www.rijksoverheid.nl/documenten/wob-verzoeken/2021/07/07/besluit-op-wob-verzoek-inzake-doorberekening-van-de-kosten-van-toezicht-en-tuchtrecht-aan-de-knb-over-2018-tot-en-met-2020</t>
  </si>
  <si>
    <t>Ketenwerkprocesdocument Levenslanggestraften</t>
  </si>
  <si>
    <t>1 Ketenwerkproces</t>
  </si>
  <si>
    <t>Verzoek om het document Ketenwerkprocesdocument Levenslanggestraften (KWP Levenslanggestraften) openbaar te maken</t>
  </si>
  <si>
    <t>Er is maar 1 document geleverd, waar bijna 4 maanden 
over is gedaan</t>
  </si>
  <si>
    <t>https://www.rijksoverheid.nl/documenten/wob-verzoeken/2021/07/06/besluit-wob-verzoek-inzake-ketenwerkprocesdocument-levenslanggestraften-kwp</t>
  </si>
  <si>
    <t>Rapport van de Software Improvement Group (SIG) over Summ-IT</t>
  </si>
  <si>
    <t>1 rapport</t>
  </si>
  <si>
    <t>Verzoek om openbaarmaking van het rapport van de Software Improvement Group (SIG)</t>
  </si>
  <si>
    <t>Eerder niet openbaar gemaakte passages uit het betreffende rapport zijn na vernietiging van het eerder besluit in dit besluit toch openbaar gemaakt</t>
  </si>
  <si>
    <t>https://www.rijksoverheid.nl/documenten/wob-verzoeken/2021/07/02/besluit-op-bezwaar-naar-aanleiding-van-de-uitspraak-van-de-rechtbank-midden-nederland</t>
  </si>
  <si>
    <t>Interdepartementale commissies en externe adviesorganen</t>
  </si>
  <si>
    <t>12 documenten over ambtelijke commissies</t>
  </si>
  <si>
    <t xml:space="preserve">34 documenten over ambtelijke commissies </t>
  </si>
  <si>
    <t>Verzoek om informatie over het bestaan en de samenstelling van interdepartementale commissies en externe adviesorganen</t>
  </si>
  <si>
    <t xml:space="preserve">Alle documenten die 'openbaar' zijn gemaakt bevatten alsnog onleesbaargemaakte delen, omdat is geoordeeld dat delen van de informatie buiten de reijkwijdte van het verzoek vallen  </t>
  </si>
  <si>
    <t>https://www.rijksoverheid.nl/documenten/wob-verzoeken/2021/07/02/wob-besluit-met-betrekking-tot-het-bestaan-en-de-samenstelling-van-interdepartementale-commissies-en-externe-adviesorganen</t>
  </si>
  <si>
    <t>facturen en de inzet van de landsadvocaat</t>
  </si>
  <si>
    <t>485 samenvattingen van facturen</t>
  </si>
  <si>
    <t>Verzoek om informatie over alle facturen en de inzet van de landsadvocaat sinds 1 januari 2020</t>
  </si>
  <si>
    <t>Er is besloten om gedeeltelijk aan het verzoek te voldoen door de informatie in samengevatte vorm te verstrekken middels een overzicht van alle facturen</t>
  </si>
  <si>
    <t>https://www.rijksoverheid.nl/documenten/wob-verzoeken/2021/07/02/besluit-op-een-wob-verzoek-inzake-facturen-en-inzet-van-de-landsadvocaat-in-2020-en-het-eerste-kwartaal-van-2021</t>
  </si>
  <si>
    <t>Beleidswijziging tenuitvoerlegging levenslang</t>
  </si>
  <si>
    <t>1 infoblad
1 richtlijn
1 tekst
1 werkafspraak
2 brieven
1 notitie</t>
  </si>
  <si>
    <t>2 nota's
8 presentaties
1 tekst
3 programma's
1 voorstel
2 verslagen
1 brief
1 factsheet</t>
  </si>
  <si>
    <t>Niet verstrekt want reeds openbaar
1 brief
2 infobladen
1 regeling
1 verslag
1 nieuwsbericht
Niet verstrekt op grond van WOB
1 infoblad
1 brief
4 memo's 
1 voorstel
1 richtlijn
1 formulier
2 nota's
1 plan
2 verslagen
1 rapportage
2 visies</t>
  </si>
  <si>
    <t>Verzoek om openbaarmaking van informatie over de beleidswijziging ten aanzien van de tenuitvoerlegging van levenslang</t>
  </si>
  <si>
    <t>https://www.rijksoverheid.nl/documenten/wob-verzoeken/2021/06/29/besluit-op-wob-verzoek-beleidswijziging-tenuitvoerlegging-levenslang</t>
  </si>
  <si>
    <t>Big Tech en Banken</t>
  </si>
  <si>
    <t>Verzoek om kopiën van informatie die de NCTV heeft gedeeld met derden zoals Big Tech en banken</t>
  </si>
  <si>
    <t xml:space="preserve">verzoek is afgewezen bij gebrek aan documenten met de gevraagde informatie </t>
  </si>
  <si>
    <t>https://www.rijksoverheid.nl/documenten/wob-verzoeken/2021/06/29/besluit-wob-inzke-big-tech-en-banken</t>
  </si>
  <si>
    <t>Inhuur artsen JCvSZ</t>
  </si>
  <si>
    <t>1 aanvraag
1 offerteaanvraag
3 mails
2 overeenkomsten
1 inventarisatie</t>
  </si>
  <si>
    <t>Niet verstrekt op grond van WOB
1 offerte</t>
  </si>
  <si>
    <t>Verzoek om informatie met betrekking tot de inhuur van artsen bij de PI
Haaglanden (3CvSZ)</t>
  </si>
  <si>
    <t>https://www.rijksoverheid.nl/documenten/wob-verzoeken/2021/06/28/besluit-op-wob-verzoek-inhuur-artsen-jcvsz</t>
  </si>
  <si>
    <t>Meldingsplicht ongebruikelijke transacties</t>
  </si>
  <si>
    <t>22 mails
2 memo's
1 bijlage</t>
  </si>
  <si>
    <t>Niet verstrekt op grond van WOB
1 memo
2 mails
10 bijlages</t>
  </si>
  <si>
    <t>Verzoek openbaarmaking van documenten over de meldingsplicht van ongebruikelijke transacties naar aanleiding van het overleg tussen de politie, FIOD, OM, KNB en NOB over dit onderwerp</t>
  </si>
  <si>
    <t>https://www.rijksoverheid.nl/documenten/wob-verzoeken/2021/06/22/besluit-op-wob-verzoek-meldingsplicht-ongebruikelijke-transacties</t>
  </si>
  <si>
    <t>Vuurwerkramp Enschede en de Vuurwerkramp Culemborg 1991</t>
  </si>
  <si>
    <t>3 digitale minuten
1 nota
1 agenda</t>
  </si>
  <si>
    <t>Verzoek om informatie over de Vuurwerkramp Enschede en de Vuurwerkramp Culemborg 1991</t>
  </si>
  <si>
    <t>5 documenten zijn na een bezwaarschrift als onterecht buiten reikwijdte vallend beoordeeld en alsnog openbaar gemaakt middels dit besluit</t>
  </si>
  <si>
    <t>https://www.rijksoverheid.nl/documenten/wob-verzoeken/2021/06/18/besluit-op-een-bezwaar-tegen-een-wob-besluit-inzake-informatie-over-de-vuurwerkramp-enschede-en-de-vuurwerkramp-culemborg-1991</t>
  </si>
  <si>
    <t>Besluitvorming en gang van zaken rond de storing bij KPN</t>
  </si>
  <si>
    <t>5 schermafbeeldingen
4 vragenlijsten
1 verslag</t>
  </si>
  <si>
    <t>8 Whatsapp Chats
3 brieven
317 mails
10 schermafbeeldingen
1 communiqué
1 quick scan</t>
  </si>
  <si>
    <t>Niet verstrekt want reeds openbaar
8 mails
2 conceptkamerbrieven
2 brieven
1 operationeel draaiboek TK
1 regeling
Niet verstrekt op grond van WOB
39 rapportageberichten
14 mails
1 factsheet
1 spreektekst
8 Q&amp;A's
1 afbeelding
2 appreciaties motie
1 instructiedocument
5 concept procedurevoorstellen
2 conceptnota's</t>
  </si>
  <si>
    <t>Verzoek om informatie met betrekking tot de besluitvorming en gang van zaken rond de storing bij KPN op maandag 24 juni 2019</t>
  </si>
  <si>
    <t>Alle mails, chatgesprekken, schermafbeeldingen zijn 
afzonderlijk geteld en opgenomen in de inventarislijst</t>
  </si>
  <si>
    <t>https://www.rijksoverheid.nl/documenten/wob-verzoeken/2021/06/17/besluit-op-wob-verzoek-inzake-de-besluitvorming-en-gang-van-zaken-rond-de-storing-bij-kpn</t>
  </si>
  <si>
    <t>Ingezetenencriterium</t>
  </si>
  <si>
    <t>2 bijlagen
4 overzichten
1 schema
1 annotatie</t>
  </si>
  <si>
    <t>30 nota's 
3 mail
2 overzicht
2 agenda's
3 oplegnota's
3 brieven
6 bijlagen
1 schema
1 annotatie</t>
  </si>
  <si>
    <t>Niet verstrekt want reeds openbaar
17 bijlagen
12 brieven
1 advies
1 vonnis
1 operationeel plan
Niet verstrekt op grond van WOB
9 bijlagen</t>
  </si>
  <si>
    <t>Verzoek om informatie over de handhaving van het ingezetenencriterium (hierna: i-criterium) zoals opgenomen in de Aanwijzing Opiumwet</t>
  </si>
  <si>
    <t>alle reeds openbare documenten worden onder de
noemer bijlage benoemd</t>
  </si>
  <si>
    <t>https://www.rijksoverheid.nl/documenten/wob-verzoeken/2021/06/16/besluit-op-wob-verzoek-inzake-het-ingezetenencriterium</t>
  </si>
  <si>
    <t>Onderzoek Jehova's Getuigen</t>
  </si>
  <si>
    <t>5 bijlagen
2 spreekteksten
1 factsheet
1 Q&amp;A
1 woordvoeringslijn</t>
  </si>
  <si>
    <t>231 mailwisselingen
1 verslag
9 nota's
2 chats
2 agenda's
1 achtergrondinformatie
1 stuk ter voorbereiding tv-optreden
2 memo's
1 document mbt ambtelijke ondersteuning
1 agendabundel
1 brief
5 bijlagen 
1 afschrift
1 Q&amp;A</t>
  </si>
  <si>
    <t>Niet verstrekt want reeds openbaar
17 mailwisselingen
1 motie
1 uitgave SRV
7 brieven 
2 rapporten
1 nota
1 contract voor onderzoek
1 movisie-document
1 bijlage
1 agenda
Niet verstrekt op grond van WOB
1 concept startnotitie
1 offerte
50 nota's
26 brieven
1 elektronische vragenlijst
1 concept website informatie
3 concept rapporten
19 grafieken
1 notulen
1 voorbereidend stuk
7 mailwisseling
1 conceptreactie
2 concept woordvoeringslijnen
1 foto
5 bijlagen
12 concept Q&amp;A's
1 concept plan van aanpak
16 concept memo's
7 concept persberichten
3 stuk ter voorbereiding tv-optreden
6 factsheets
1 discussiedocument
8 spreekteksten
7 schetsen van regeling</t>
  </si>
  <si>
    <t>Verzoek om informatie inzake onderzoek naar seksueel misbruik en aangiftebereidheid binnen de Christelijke Gemeente van Jehova’s Getuigen</t>
  </si>
  <si>
    <t xml:space="preserve">Een grote diversiteit en hoeveelheid aan documenten wordt genoemd bij 'niet openbaar', vrijwel allemaal op grond van artikel 11.1 </t>
  </si>
  <si>
    <t>https://www.rijksoverheid.nl/documenten/wob-verzoeken/2021/06/16/wob-besluit-met-betrekking-tot-onderzoek-jehovas-getuigen</t>
  </si>
  <si>
    <t>Verslagen van het Nationaal Platform Matchfixing, het Strategisch Beraad Matchfixing en het Signalenoverleg</t>
  </si>
  <si>
    <t>18 verslagen
1 agenda
6 notulen</t>
  </si>
  <si>
    <t>Niet verstrekt op grond van WOB
1 verslag</t>
  </si>
  <si>
    <t>Verzoek om toezending van de verslagen van het Nationaal Platform Matchfixing, het Strategisch Beraad Matchfixing en het Signalenoverleg</t>
  </si>
  <si>
    <t>https://www.rijksoverheid.nl/documenten/wob-verzoeken/2021/06/09/besluit-op-wob-verzoek-inzake-de-verslagen-van-het-nationaal-platform-matchfixing-het-strategisch-beraad-matchfixing-en-het-signalenoverleg</t>
  </si>
  <si>
    <t>Bijtende Bende</t>
  </si>
  <si>
    <t>4 bijlagen 
1 memo</t>
  </si>
  <si>
    <t>92 mail(wisselingen)
19 bijlagen
1 agendaverzoek
1 offerte
1 presentatie
3 memo's
1 subsidieaanvraag
1 ontvangstbevestiging
1 beslissing op subsidieaanvraag</t>
  </si>
  <si>
    <t>Niet verstrekt want reeds openbaar
6 bijlagen
1 memo
3 Tweede Kamerbrieven
Niet verstrekt op grond van WOB
2 concept persberichten</t>
  </si>
  <si>
    <t>Verzoek om informatie over het 'project Bijtende Bende dat is ontwikkeld door het Trimbos-instituut in opdracht van het ministerie van Justitie en Veiligheid, waaronder het Aanjaagteam Ondermijning'</t>
  </si>
  <si>
    <t>https://www.rijksoverheid.nl/documenten/wob-verzoeken/2021/06/09/besluit-op-wob-verzoek-inzake-bijtende-bende</t>
  </si>
  <si>
    <t>Verlenen toestemming justitiabele plaatsen foto op Facebook</t>
  </si>
  <si>
    <t>2 presentaties</t>
  </si>
  <si>
    <t>1 handvat
2 screenshots
10 whatsapp chats</t>
  </si>
  <si>
    <t>Verzoek om informatie met betrekking tot het verlenen van toestemming door een justitiabele voor het plaatsen van een foto op Facebook, inclusief het aanbieden van rechtsbijstand/voeren van overleg met de advocaat, de protocollen verzoeken toestemming justitiabele, informatie over het verwijderen van het bericht, eventuele disciplinaire maatregelen en verbetervoorstellen naar aanleiding van het voorval</t>
  </si>
  <si>
    <t>Er wordt gesproken over 6 aangetroffen documenten,
maar er worden vervolgens 15 documenten
(gedeeltelijk) openbaar gemaakt</t>
  </si>
  <si>
    <t>https://www.rijksoverheid.nl/documenten/wob-verzoeken/2021/06/03/besluit-op-wob-verzoek-verlenen-toestemming-justitiabele-plaatsen-foto-op-facebook</t>
  </si>
  <si>
    <t>JIT- MH17</t>
  </si>
  <si>
    <t>Verzoek om documenten openbaar te maken met betrekking tot — kort gezegd — MH17</t>
  </si>
  <si>
    <t>Verzoek om informatie afgewezen op de grond dat het de veiligheid van de Staat zou kunnen schaden</t>
  </si>
  <si>
    <t>https://www.rijksoverheid.nl/documenten/wob-verzoeken/2021/05/31/besluit-op-wob-verzoek-31-mei-2021</t>
  </si>
  <si>
    <t>Terugbelverzoeken</t>
  </si>
  <si>
    <t>1 memo</t>
  </si>
  <si>
    <t>2 mails
1 brief</t>
  </si>
  <si>
    <t>Niet verstrekt want reeds openbaar
1 circulaire</t>
  </si>
  <si>
    <t>Verzoek om alle instructies die worden gegeven met betrekking tot terugbelverzoeken in de PI Sittard van in ieder geval 1 januari 2020 tot en met 25 maart 2021.</t>
  </si>
  <si>
    <t>https://www.rijksoverheid.nl/documenten/wob-verzoeken/2021/05/28/besluit-op-wob-verzoek-terugbelverzoeken</t>
  </si>
  <si>
    <t>Regeling beloning curatoren, bewindsvoerders en mentoren en zelfredzaamheid</t>
  </si>
  <si>
    <t>1 bespreeknotitie</t>
  </si>
  <si>
    <t>1 mail</t>
  </si>
  <si>
    <t xml:space="preserve">Niet verstrekt op grond van WOB
14 bespreeknotities </t>
  </si>
  <si>
    <t>Verzoek om informatie over de wijziging van de Regeling beloning curatoren, bewindsvoerders en mentoren in het kader van het onderwerp zelfredzaamheid</t>
  </si>
  <si>
    <t xml:space="preserve">14 van de 16 documenten betreffen conceptversies van de openbaargemaakte bespreeknotitie en zijn op grond van artikel 11.1 niet openbaar gemaakt  </t>
  </si>
  <si>
    <t>https://www.rijksoverheid.nl/documenten/wob-verzoeken/2021/05/27/besluit-op-wob-verzoek-over-de-regeling-beloning-curatoren-bewindsvoerders-en-mentoren-en-zelfredzaamheid</t>
  </si>
  <si>
    <t>Vergunningsplicht uit de Wet particuliere beveiligingsorganisaties en recherchebureaus (Wpbr) voor accountants en de verwerking van persoonsgegevens door accountants bij de uitvoering van niet-wettelijke taken</t>
  </si>
  <si>
    <t>1 nota
5 mailwisslingen</t>
  </si>
  <si>
    <t>Niet verstrekt want reeds openbaar
1 kamerbrief
1 bijlage
Niet verstrekt op grond van WOB
1 beantwoording beleidsvragen</t>
  </si>
  <si>
    <t>Verzoek om openbaarmaking van documenten die zien op de vergunningsplicht uit de Wet particuliere beveiligingsorganisaties en recherchebureaus (Wpbr) voor accountants en de verwerking van persoonsgegevens door accountants bij de uitvoering van niet-wettelijke taken</t>
  </si>
  <si>
    <t>https://www.rijksoverheid.nl/documenten/wob-verzoeken/2021/05/27/besluit-op-wob-verzoek-27-mei-2021</t>
  </si>
  <si>
    <t>Adopties uit Indonesië</t>
  </si>
  <si>
    <t>1 vergadering
1 krantenartikel
1 vraaggesprek</t>
  </si>
  <si>
    <t>2 krantenartikelen
1 brief
1 nieuwsbrief
1 lijst adoptiekanalen</t>
  </si>
  <si>
    <t>Niet verstrekt want reeds openbaar
1 beantwoording kamervragen
Niet verstrekt op grond van WOB
1 concept nota</t>
  </si>
  <si>
    <t>Verzoek om informatie over adopties uit Indonesië in de periode 1975-1985</t>
  </si>
  <si>
    <t>Vermelding dat de Wob niet strekt tot de beantwoording van vragen, maar met de openbaarmaking van documenten (in reactie op vragen van de aanvrager)
Verwijzing naar twee eerdere Wob-verzoeken en onderzoeksrapport van Commissie Joustra over het onderwerp adoptie uit Indonesië</t>
  </si>
  <si>
    <t>https://www.rijksoverheid.nl/documenten/wob-verzoeken/2021/05/12/besluit-op-wob-verzoek-inzake-adopties-uit-indonesie</t>
  </si>
  <si>
    <t>Voorgenomen wijziging van de Wet continuïteit ondernemingen I</t>
  </si>
  <si>
    <t>1 memo
1 bijlage
1 concept voorontwerp
1 concept Memorie van Toelichting
1 kort verslag
1 novelle</t>
  </si>
  <si>
    <t>26 mail(wisselingen)
5 bijlagen
1 brief</t>
  </si>
  <si>
    <t>Niet verstrekt op grond van WOB
1 concept notitie
2 intern verslag
3 concept novelle</t>
  </si>
  <si>
    <t>Verzoek om informatie over de voorgenomen wijziging van de Wet continuïteit ondernemingen I, naar aanleiding van de aanbevelingen van de Onderzoeksraad voor Veiligheid</t>
  </si>
  <si>
    <t>https://www.rijksoverheid.nl/documenten/wob-verzoeken/2021/05/11/besluit-op-wob-verzoek-over-informatie-over-de-voorgenomen-wijziging-van-de-wet-continuiteit-ondernemingen-i</t>
  </si>
  <si>
    <t>Kamervragen over het tv-programma Ontvoerd</t>
  </si>
  <si>
    <t>Verzoek om openbaarmaking van informatie over (de beantwoording van) Kamervragen naar aanleiding van een uitzending van het tv-programma Medialogica van 28 april 2019 over het tv-programma Ontvoerd</t>
  </si>
  <si>
    <t>Betreft een beslissing op een bezwaar van 25 juli 2019</t>
  </si>
  <si>
    <t>https://www.rijksoverheid.nl/documenten/wob-verzoeken/2021/05/04/besluit-op-bezwaar-wob-verzoek-openbaarmaking-van-informatie-naar-aanleiding-van-kamervragen-over-het-tv-programma-ontvoerd</t>
  </si>
  <si>
    <t>Besluitvorming strafoverdracht</t>
  </si>
  <si>
    <t>Verzoek om informatie met betrekking tot de besluitvorming ten aanzien van strafoverdracht die het gevolg is geweest van de conclusie in het arrest Van Vemde dat Nederland een onjuiste toepassing had gegeven aan het Kaderbesluit 2008/909/JBZ</t>
  </si>
  <si>
    <t>Verzoek afgewezen omdat er geen documenten zijn 
gevonden met de gevraagde informatie</t>
  </si>
  <si>
    <t>https://www.rijksoverheid.nl/documenten/wob-verzoeken/2021/05/03/besluit-op-wob-verzoek-besluitvorming-strafoverdracht</t>
  </si>
  <si>
    <t>Boeken in penitentiaire inrichtingen</t>
  </si>
  <si>
    <t>1686 pagina's aan boektitels</t>
  </si>
  <si>
    <t>Verzoek om informatie met betrekking tot de inventarislijsten van fysiek
aanwezige boeken in penitentiaire inrichtingen</t>
  </si>
  <si>
    <t>Er staat mogelijk een naam in de titel van het 
PDF-document met het besluit
Bevat geen inventarislijst, maar 1686 pagina's aan boektitels voor alle boeken bij penitentiaire inrichtingen in Nederland</t>
  </si>
  <si>
    <t>https://www.rijksoverheid.nl/documenten/wob-verzoeken/2021/04/30/besluit-op-wob-verzoek-boeken-in-penitentiaire-inrichtingen</t>
  </si>
  <si>
    <t>Aanstelling van de Nationaal Coördinator Antisemitismebestrijding (NCAB)</t>
  </si>
  <si>
    <t>1 definitief concept profielschets</t>
  </si>
  <si>
    <t>5 memo's
17 whatsapp chats
3 verslagen
5 mail(wisselingen)
1 overleg</t>
  </si>
  <si>
    <t>Niet verstrekt want reeds openbaar
1 persbericht
2 voorbeeld instellingsbesluiten
Niet verstrekt op grond van WOB
1 verslag van telefoongesprek
5 concept profielschetsen
4 whatsapp chats
1 verslag van overleg
1 mailwisseling</t>
  </si>
  <si>
    <t>Verzoek om documenten die zien op de aanstelling van de Nationaal Coördinator Antisemitismebestrijding in de periode van 1 januari 2018 tot aan dagtekening van verzoek</t>
  </si>
  <si>
    <t>https://www.rijksoverheid.nl/documenten/wob-verzoeken/2021/04/29/besluit-op-wob-verzoek-29-april-2021</t>
  </si>
  <si>
    <t>Influencers</t>
  </si>
  <si>
    <t>Verzoek om informatie met betrekking tot de betalingen aan influencers voor de Alleen Samen-campagne en de totale kosten van deze campagne</t>
  </si>
  <si>
    <t>Verzoek afgewezen omdat er geen documenten zijn 
gevonden met de gevraagde informatie
Het verzoek had gericht moeten zijn aan Ministerie VWS, in het besluit wordt verwezen naar een ander wob-verzoek dat wel behandeld is door VWS</t>
  </si>
  <si>
    <t>https://www.rijksoverheid.nl/documenten/wob-verzoeken/2021/04/22/besluit-wob-verzoek-inzake-influencers</t>
  </si>
  <si>
    <t>Uitleveringen aan Rwanda</t>
  </si>
  <si>
    <t>96 mail(wisselingen)
2 brieven
1 document 
1 concept rapport
1 nota
1 afspraak</t>
  </si>
  <si>
    <t xml:space="preserve">Niet verstrekt want reeds openbaar
2 brieven
1 oplegnota
24 rapporten (gelakt)
1 Kamerbrief
1 bijlage
Niet verstrekt want buiten reikwijdte
1 bijlage
Niet verstrekt op grond van WOB
1 concept nota
2 concept bestedingsplannen
2 Financial reports ICJ
1 concept vragen </t>
  </si>
  <si>
    <t>Verzoek om openbaarmaking van aanvullende documenten over uitleveringen aan Rwanda en specifiek om documenten sinds de asielaanvraag van de heer Rutunga in Nederland op 26 oktober 2000</t>
  </si>
  <si>
    <t>Het verzoek gaat om aanvullende documenten en de 
inventarislijst is daarom aangevuld - niet vervangen - 
voor dit verzoek</t>
  </si>
  <si>
    <t>https://www.rijksoverheid.nl/documenten/wob-verzoeken/2021/04/19/besluit-op-wob-verzoek-inzake-uitleveringen-aan-rwanda</t>
  </si>
  <si>
    <t>MH17</t>
  </si>
  <si>
    <t>1 spreeklijn</t>
  </si>
  <si>
    <t>11 mail(wisselingen)
1 nota
1 machtiginsbesluit</t>
  </si>
  <si>
    <t>16 concept machtigingen
1 concept nota
1 concept spreeklijn</t>
  </si>
  <si>
    <t>Verzoek om openbaarmaking documenten met betrekking tot MH17</t>
  </si>
  <si>
    <t>Een deel van het verzoek is afgewezen en voor twee andere delen worden geen documenten openbaar gemaakt, de 36 overwogen documenten die zijn opgenomen in de inventarislijst zijn uitsluitend voor een deel van het verzoek
Zeer beknopte, weinigzeggende mails zijn openbaar gemaakt, de betreffende inhoudelijke bijlages niet</t>
  </si>
  <si>
    <t>https://www.rijksoverheid.nl/documenten/wob-verzoeken/2021/04/14/beslissing-op-wobverzoek-van-14-december-2020-inzake-mh17</t>
  </si>
  <si>
    <t>KPN storing</t>
  </si>
  <si>
    <t>Verzoek om informatie met betrekking tot documenten inzake de besluitvorming en gang van zaken rond de storing bij KPN op maandag 24 juni 2019</t>
  </si>
  <si>
    <t>Deelbesluit 1 - hoort bij verzoek van 17 juni 2021 (nummer 22 dit document)</t>
  </si>
  <si>
    <t>https://www.rijksoverheid.nl/documenten/wob-verzoeken/2021/04/08/besluit-op-wob-verzoek-inzake-kpn-storing</t>
  </si>
  <si>
    <t>Damdemonstratie op 1 juni 2020</t>
  </si>
  <si>
    <t>6 bijlagen bij mail
1 verslag</t>
  </si>
  <si>
    <t>40 mail(wisselingen)
3 bijlage bij mail
2 whatsapp chat
2 correspondentie
1 verslag</t>
  </si>
  <si>
    <t>Niet verstrekt want reeds openbaar
1 whatsapp chat
1 kamerbrief
4 bijlagen
Niet verstrekt op grond van WOB
14 bijlagen
1 afschrift</t>
  </si>
  <si>
    <t>Verzoek om de openbaarmaking van documenten inzake de Damdemonstratie op 1 juni 2020</t>
  </si>
  <si>
    <t>Niet alle (gedeeltelijk) openbaar gemaakte documenten zijn opgenomen in de bijlage met documenten</t>
  </si>
  <si>
    <t>https://www.rijksoverheid.nl/documenten/wob-verzoeken/2021/04/07/besluit-op-bezwaar-over-damdemonstratie-op-1-juni-2020</t>
  </si>
  <si>
    <t>Kosten van diverse (uitvoerings)organisaties in de justitiële sfeer</t>
  </si>
  <si>
    <t>1 lijst landelijk afgedane familiezaken
1 prijzenlijst familiezaken
1 vervoerskosten DJI</t>
  </si>
  <si>
    <t>Niet verstrekt want reeds openbaar
10 jaarverslagen</t>
  </si>
  <si>
    <t>Verzoek om informatie over kosten van diverse (uitvoerings)organisaties in de justitiële sfeer</t>
  </si>
  <si>
    <t>De geheel openbaar gemaakte documenten zijn als bijlage in het besluit toegevoegd</t>
  </si>
  <si>
    <t>https://www.rijksoverheid.nl/documenten/wob-verzoeken/2021/03/29/besluit-op-wob-verzoek-29-maart-2021</t>
  </si>
  <si>
    <t>Contrabande PI Leeuwarden</t>
  </si>
  <si>
    <t>53 rapporten
2 overzichten</t>
  </si>
  <si>
    <t>Niet verstrekt want buiten reikwijdte
1 rapport
3 strafbeschikkingen</t>
  </si>
  <si>
    <t>Verzoek om meldingen en rapportages, inzake contrabande bij de PI Leeuwarden in 2019</t>
  </si>
  <si>
    <t>https://www.rijksoverheid.nl/documenten/wob-verzoeken/2021/03/19/besluit-op-wob-verzoek-contrabande-pi-leeuwarden</t>
  </si>
  <si>
    <t>BKB</t>
  </si>
  <si>
    <t>1 overzicht</t>
  </si>
  <si>
    <t>Verzoek om een overzicht van alle gegunde en uitgevoerde opdrachten door Campagnebureau BKB</t>
  </si>
  <si>
    <t>Overzicht met de verzochte informatie is opgesteld en openbaar gemaakt voor dit specifieke verzoek</t>
  </si>
  <si>
    <t>https://www.rijksoverheid.nl/documenten/wob-verzoeken/2021/03/17/besluit-op-wob-verzoek-inzake-bkb</t>
  </si>
  <si>
    <t>Werkgroep Advies Wet Wapens</t>
  </si>
  <si>
    <t>4 bijlagen
1 schema
1 beleidsnotitie</t>
  </si>
  <si>
    <t>6 verslagen
2 mail(wisselingen)
5 bijlagen
4 agenda's
1 adviesaanvraag
2 adviezen</t>
  </si>
  <si>
    <t>Verzoek om informatie met betrekking tot de vergaderingen/notulen van de Werkgroep Advies Wet Wapens en Munitie (hierna: de Werkgroep) van het jaar 2020, met inbegrip van de aankomende vergadering</t>
  </si>
  <si>
    <t>Hele mails zijn vrijwel volledig gelakt op grond van Wob art. 10.2g</t>
  </si>
  <si>
    <t>https://www.rijksoverheid.nl/documenten/wob-verzoeken/2021/03/09/besluit-op-wob-verzoek-inzake-werkgroep-advies-wet-wapens</t>
  </si>
  <si>
    <t>e-Court</t>
  </si>
  <si>
    <t>2 verslag
2 mails
1 nota
1 werkstroominformatie
1 geannoteerde agenda overleg</t>
  </si>
  <si>
    <t>Niet verstrekt op grond van WOB
1 advies</t>
  </si>
  <si>
    <t>Verzoek om openbaarmaking van documenten over e-Court en de procedure tussen e-Court en de Staat der Nederlanden</t>
  </si>
  <si>
    <t>Betreft een besluit op bezwaar over een verzoek van
12-3-2020
Het bezwaar betreft slechts een deel (8 documenten) van het originele verzoek
Grote delen van de documenten zijn gelakt op grond van 'buiten reikwijdte verzoek'</t>
  </si>
  <si>
    <t>https://www.rijksoverheid.nl/documenten/wob-verzoeken/2021/03/08/besluit-op-bezwaar-wob-verzoek-documenten-over-e-court</t>
  </si>
  <si>
    <t>Strafrechtelijke vervolging banken</t>
  </si>
  <si>
    <t>1 brief
1 nota
2 notulen</t>
  </si>
  <si>
    <t>Niet verstrekt want reeds openbaar
2 brieven
Niet verstrekt op grond van WOB
1 concept brief
1 brief</t>
  </si>
  <si>
    <t>Verzoek om openbaarmaking van informatie inzake strafrechtelijke vervolging banken</t>
  </si>
  <si>
    <t xml:space="preserve">2 documenten zijn 'buiten beschouwingen gelaten',
met als opgegeven reden dat de documenten al 
betrokken zijn bij een Wob-verzoek door dezelfde 
aanvrager bij een ander Ministerie </t>
  </si>
  <si>
    <t>https://www.rijksoverheid.nl/documenten/wob-verzoeken/2021/03/01/wob-besluit-inzake-strafrechtelijke-vervolging-banken</t>
  </si>
  <si>
    <t>Aanhouding en opsporing</t>
  </si>
  <si>
    <t>3 mails</t>
  </si>
  <si>
    <t>Niet verstrekt want reeds openbaar
1 kamerbrief
Niet verstrekt op grond van WOB
7 mailwisselingen
9 bijlagen
1 aanvraag
1 handelinsperspectief
1 brief
1 concept kamerbrief
1 mondelinge vraag
1 transport</t>
  </si>
  <si>
    <t>Verzoek om informatie over de aanhouding en opsporing van (...)</t>
  </si>
  <si>
    <t>De deels openbaargemaakte documenten betreffen 
mails over bijlagen zonder deze bijlagen en verder vrij
weinig informatie
De naam van de persoon die onderwerp is van het verzoek is gelakt, maar wordt in een van de documenten (mail over persbericht) wel weergegeven</t>
  </si>
  <si>
    <t>https://www.rijksoverheid.nl/documenten/wob-verzoeken/2021/03/03/wob-besluit-mbt-aanhouding-en-opsporing</t>
  </si>
  <si>
    <t>Richtlijnen en gebruik en werking e-screener</t>
  </si>
  <si>
    <t>Verzoek om informatie inzake richtlijnen en gebruik en werking e-screener</t>
  </si>
  <si>
    <t>Betreft een besluit op bezwaar
Afwijzing op grond van het reeds openbaar zijn van de gevraagde informatie middels drie eerdere Wob-verzoeken, waarnaar wordt verwezen
258 dagen gedaan over het besluiten op een bezwaar, waarbij de informatie reeds openbaar is</t>
  </si>
  <si>
    <t>https://www.rijksoverheid.nl/documenten/wob-verzoeken/2021/02/23/besluit-op-wob-verzoek-inzake-richtlijnen-en-gebruik-en-werking-e-screener</t>
  </si>
  <si>
    <t>Omgang met de uikomst van e-screener</t>
  </si>
  <si>
    <t>32 mail(wisselingen)
2 brieven
1 whatsapp chat
1 gespreksnotitie
1 feedback
1 zienswijze
4 voorbeeld dashboards
1 nota</t>
  </si>
  <si>
    <t>Niet verstrekt want reeds openbaar
1 Kamerstuk
1 Kamerbrief
2 instructie politie
Niet verstrekt op grond van WOB
3 concept nota's
4 concept kamerbrieven
10 conceptinstructies
1 notitie
1 feedback</t>
  </si>
  <si>
    <t>Verzoekom de openbaarmaking van informatie inzake alle instructies die zien op de omgang met de uikomst van e-screener en de besluitvorming die zien op de omgang met de uitkomst van de e-screener van 2019 tot op heden</t>
  </si>
  <si>
    <t>Inventarislijst geplaatst aan het einde van de bijlage met alle documenten</t>
  </si>
  <si>
    <t>https://www.rijksoverheid.nl/documenten/wob-verzoeken/2021/02/18/besluit-op-wob-verzoek-18-februari-2021</t>
  </si>
  <si>
    <t>Commissie PTSS</t>
  </si>
  <si>
    <t>Niet verstrekt want reeds openbaar
1 Kamerbrief</t>
  </si>
  <si>
    <t>Verzoek om openbaarmaking van documenten die inzicht geven in de door minister Grapperhaus aangehaalde commissie tijdens het debat “Begroting Justitie en Veiligheid 2021” d.d. 26 november 2020</t>
  </si>
  <si>
    <t>80 dagen over 1 document dat reeds openbaar was</t>
  </si>
  <si>
    <t>https://www.rijksoverheid.nl/documenten/wob-verzoeken/2021/02/16/wob-besluit-commissie-ptss</t>
  </si>
  <si>
    <t>Als de prooi de jager pakt</t>
  </si>
  <si>
    <t>Verzoek om documenten met betrekking tot het conceptrapport ‘Als de prooi de jager pakt’</t>
  </si>
  <si>
    <t>73 dagen over 1 document, dat niet openbaar is
gemaakt</t>
  </si>
  <si>
    <t>https://www.rijksoverheid.nl/documenten/wob-verzoeken/2021/02/11/wob-besluit-als-de-prooi-de-jager-pakt</t>
  </si>
  <si>
    <t>Veiligheid van het Iraanse luchtruim</t>
  </si>
  <si>
    <t>13 mail(wisselingen)
2 conceptnota's
1 agenda</t>
  </si>
  <si>
    <t>Verzoek om openbaarmaking van documenten over de beoordeling van de veiligheid van het Iraanse luchtruim en de eventuele gevolgen die daaraan zijn gegeven in de periode van 27 december 2019 tot en met 15 januari 2020</t>
  </si>
  <si>
    <t>Betreft een besluit op een bezwaar mbt een verzoek van 28-9-2020
Voor 16 documenten is het oordeel gewijzigd na het bezwaar en deze zijn nu deels openbaar gemaakt</t>
  </si>
  <si>
    <t>https://www.rijksoverheid.nl/documenten/wob-verzoeken/2021/02/11/beslissing-op-bezwaar-wob-verzoek-inzake-de-veiligheid-van-het-iraanse-luchtruim</t>
  </si>
  <si>
    <t>Complexe scheidingen</t>
  </si>
  <si>
    <t>1 infographic</t>
  </si>
  <si>
    <t>1 rapport
1 presentatie
1 opdracht
17 mails</t>
  </si>
  <si>
    <t>Niet verstrekt want reeds openbaar
1 notitie
1 verslag
1 rapport
2 beantwoordingen Kamervragen
Niet verstrekt op grond van WOB
4 Q&amp;A's
2 concept beantwoordingen Kamervragen</t>
  </si>
  <si>
    <t>Verzoek om informatie over het
onderwerp complexe scheidingen (ook wel vechtscheidingen genoemd)</t>
  </si>
  <si>
    <t>https://www.rijksoverheid.nl/documenten/wob-verzoeken/2021/02/10/besluit-op-wob-verzoek-met-betrekking-tot-complexe-scheidingen</t>
  </si>
  <si>
    <t>Adoptie uit Haïti</t>
  </si>
  <si>
    <t>41 brieven
11 verslag
1 notitie
2 telefoonnotitie
7 telexberichten
3 verklaringen
1 minuut
4 fax</t>
  </si>
  <si>
    <t>Niet verstrekt op grond van WOB
1 proces verbaal</t>
  </si>
  <si>
    <t>Verzoek om de openbaarmaking van informatie over adopties uit Haïti naar Nederland en/of naar België in de periode 1980-1995</t>
  </si>
  <si>
    <t>https://www.rijksoverheid.nl/documenten/wob-verzoeken/2021/01/19/besluit-op-wob-verzoek-inzake-adoptie-uit-haiti</t>
  </si>
  <si>
    <t>Klokkenluidersbrief over de Dienst Justitiële Inrichtingen</t>
  </si>
  <si>
    <t>14 mails</t>
  </si>
  <si>
    <t>Verzoek om de openbaarmaking van informatie die betrekking heeft op een klokkenluidersbrief over mogelijke misstanden bij de Dienst Justitiële Inrichtingen</t>
  </si>
  <si>
    <t>Betreft het tweede deelbesluit
607 dagen gedaan over 14 mails
Vrijwel alle mails zijn vrijwel volledig onleesbaar gemaakt</t>
  </si>
  <si>
    <t>https://www.rijksoverheid.nl/documenten/wob-verzoeken/2021/01/19/besluit-op-wob-verzoek-naar-aanleiding-van-een-klokkenluidersbrief-over-de-dienst-justitiele-inrichtingen</t>
  </si>
  <si>
    <t>Erkenning schietverenigingen</t>
  </si>
  <si>
    <t>1 voorbeeld aanvraag
28 mail(wisselingen)
11 brieven
1 bezwaarschrift
1 aanvraag erkenning
1 nota
1 erkenningsbesluit</t>
  </si>
  <si>
    <t>Niet verstrekt want reeds openbaar
1 besluit erkenning
Niet verstrekt op grond van WOB
9 mail(wisselingen)
2 aanvullende informatie
1 tekstvoorstel
1 notitie
4 brieven
2 werkstroomverloop
1 terugkoppeling</t>
  </si>
  <si>
    <t>Verzoek om informatie op de erkenning van schietverenigingen</t>
  </si>
  <si>
    <t>https://www.rijksoverheid.nl/documenten/wob-verzoeken/2020/12/23/besluit-op-wob-verzoek-erkenning-schietverenigingen</t>
  </si>
  <si>
    <t>Euthanasiecommissie</t>
  </si>
  <si>
    <t>Verzoek om openbaarmaking van alle documenten en (interne en externe) communicatie inzake de benoeming van een met naam genoemd persoon tot de euthanasiecommissie</t>
  </si>
  <si>
    <t>Afwijzing op grond van Wob artikel 10.2e
Verzoek om informatie over een specifieke persoon die voor een commissie zou hebben gesolliciteerd</t>
  </si>
  <si>
    <t>https://www.rijksoverheid.nl/documenten/wob-verzoeken/2020/12/18/besluit-wob-verzoek-benoeming-euthanasiecommissie</t>
  </si>
  <si>
    <t>Schending verlofvoorwaarden GGZ klinieken Den Dolder</t>
  </si>
  <si>
    <t>2 memo's
1 nota
1 mail</t>
  </si>
  <si>
    <t>Niet verstrekt op grond van WOB
1 mail</t>
  </si>
  <si>
    <t>Verzoek om informatie met betrekking op schending van verlofvoorwaarden</t>
  </si>
  <si>
    <t>https://www.rijksoverheid.nl/documenten/wob-verzoeken/2020/12/17/besluit-op-wob-verzoek-schending-verlofvoorwaarden-ggz-klinieken-den-dolder</t>
  </si>
  <si>
    <t>Mandaat en de samenwerkingsafspraken tussen het toenmalige directoraat-generaal Jeugd en Sanctietoepassing en de Directie Wetgeving en Juridische Zaken van het toenmalige ministerie van Veiligheid en Justitie</t>
  </si>
  <si>
    <t>1 brochure</t>
  </si>
  <si>
    <t>Verzoek om de openbaarmaking van informatie over mandaat en de samenwerkingsafspraken tussen het toenmalige directoraat-generaal Jeugd en Sanctietoepassing en de Directie Wetgeving en Juridische Zaken van het toenmalige ministerie van Veiligheid en Justitie</t>
  </si>
  <si>
    <t>Meer dan 2 maanden gedaan over het openbaar maken van 1 document</t>
  </si>
  <si>
    <t>https://www.rijksoverheid.nl/documenten/wob-verzoeken/2020/12/15/besluit-op-een-wob-verzoek-over-mandaat</t>
  </si>
  <si>
    <t>Vrijwillige brandweer</t>
  </si>
  <si>
    <t>3 brieven
1 annotatie
1 notitie
1 programma
12 nota's
8 verslagen
1 arrest
4 adviesaanvragen
5 agenda's
1 verslag gesprek
1 positie
1 programmaplan
2 bijlagen
4 factsheets
1 spreektekst
2 facturen
3 projectplannen</t>
  </si>
  <si>
    <t>Niet verstrekt want reeds openbaar
1 handreiking
2 arresten
2 perscommuniques
2 brieven
5 rechtsposities
3 rapporten
1 notitie
Niet verstrekt op grond van WOB
2 bijlagen
1 schriftelijke ronde
1 programma
2 verslagen
1 overleg
1 annotatie
1 vergaderstuk</t>
  </si>
  <si>
    <t>Verzoek om informatie met betrekking tot het goed functioneren van de (vrijwillige) brandweer en een prudente omgang met middelen</t>
  </si>
  <si>
    <t>https://www.rijksoverheid.nl/documenten/wob-verzoeken/2020/12/11/besluit-op-wob-verzoek-vrijwillige-brandweer</t>
  </si>
  <si>
    <t>Opvang alleenstaande minderjarige vreemdelingen in Griekenland</t>
  </si>
  <si>
    <t>1 bijlage
1 afbeelding</t>
  </si>
  <si>
    <t>231 mails
1 woordvoeringslijn
1 projectbeschrijving
1 foto
1 whatsapp chat
11 verslagen
1 tekst tbv nota
3 overzichten
3 brieven
2 geannoteerde agenda's
4 Q&amp;A's
1 format instructie
5 (concept) beantwoordingen
1 factsheet
3 nota's
1 gesprek
1 parafenlijst</t>
  </si>
  <si>
    <t>Niet verstrekt want reeds openbaar
16 brieven
1 overzicht
11 afbeeldingen
4 antwoorden Kamervragen
3 verslagen
1 dashboard
Niet verstrekt op grond van WOB
94 conceptteksten
20 mails
6 brieven
1 budget
1 krantenartikel
3 vragen
21 concept brieven
3 opzetten
4 verslagen
4 schriftelijke beantwoordingen</t>
  </si>
  <si>
    <t>Verzoek om documenten met betrekking op opvang van alleenstaande minderjarige vreemdelingen in Griekenland</t>
  </si>
  <si>
    <t>https://www.rijksoverheid.nl/documenten/wob-verzoeken/2020/12/10/besluit-wob-verzoek-over-opvang-alleenstaande-minderjarige-vreemdelingen-in-griekenland</t>
  </si>
  <si>
    <t>Zelfonderzoek door advocaten</t>
  </si>
  <si>
    <t>48 mails
1 notitie
3 minuten
1 reactie
1 intakeformulier</t>
  </si>
  <si>
    <t>Niet verstrekt want reeds openbaar
1 KV
Niet verstrekt op grond van WOB
4 concept dossiernotities
1 dossiernotitie
1 spreektekst
23 concept-antwoorden
1 Q&amp;A
3 concept intakeformulier</t>
  </si>
  <si>
    <t>Verzoek om documenten met betrekking op de wijze waarop het ministerie omgaat met door advocaten uitgevoerde 'corporate investigations' (ook wel zelfonderzoeken door eigen advocaten genoemd</t>
  </si>
  <si>
    <t>https://www.rijksoverheid.nl/documenten/wob-verzoeken/2020/12/09/besluit-op-wob-verzoek-inzake-zelfonderzoek-door-advocaten</t>
  </si>
  <si>
    <t>Experiment gesloten coffeeshopketen</t>
  </si>
  <si>
    <t>Verzoek om informatie die betrekking heeft op het Experiment gesloten coffeeshopketen</t>
  </si>
  <si>
    <t>Ongeveer 2 maanden gedaan over het doorverwijzen 
naar het besluit van een ander Ministerie (VWS)</t>
  </si>
  <si>
    <t>https://www.rijksoverheid.nl/documenten/wob-verzoeken/2020/12/01/wob-besluit-1-december-2020-inzake-experiment-gesloten-coffeeshopketen</t>
  </si>
  <si>
    <t>Wetsvoorstel evenwichtiger verhouding m/v</t>
  </si>
  <si>
    <t>1 mail
1 notulen</t>
  </si>
  <si>
    <t>Niet verstrekt op grond van WOB
3 concept Memories van toelichting
1 wetgevingstoets</t>
  </si>
  <si>
    <t>Verzoek om openbaarmaking van interne en externe advisering op het wetsvoorstel “Wijziging Boek 2 van het Burgerlijk Wetboek in verband met het evenwichtiger maken van de verhouding tussen het aantal mannen en vrouwen in het bestuur en de raad van commissarissen van grote naamloze en besloten vennootschappen”</t>
  </si>
  <si>
    <t>https://www.rijksoverheid.nl/documenten/wob-verzoeken/2020/11/27/besluit-op-wob-verzoek-over-het-wetsvoorstel-evenwichtiger-verhouding-m-v</t>
  </si>
  <si>
    <t>Rapport dodelijk steekincident Amsterdamse metro</t>
  </si>
  <si>
    <t>17 telefoonnotities
7 mails
1 nota</t>
  </si>
  <si>
    <t>Verzoek om openbaarmaking, van het
rapport getiteld 'Incidentonderzoek dodelijk steekincident Amsterdamse metro'</t>
  </si>
  <si>
    <t>Besluit betreft een aanvulling op een eerder genomen 
besluit door de Minister van Rechtsbescherming 
ontvangen op 16-12-2019 
Geen inventarislijst bijgevoegd</t>
  </si>
  <si>
    <t>https://www.rijksoverheid.nl/documenten/wob-verzoeken/2020/11/26/besluit-op-wob-verzoek-inzake-openbaarmaking-en-verzending-rapport-dodelijk-steekincident-amsterdamse-metro-inspectie-justitie-en-veiligheid</t>
  </si>
  <si>
    <t>Kabinetsbesluit om tijdelijk extra geld voor de sociale advocatuur uit te trekken</t>
  </si>
  <si>
    <t>Niet verstrekt want reeds openbaar
7 mails
1 persbericht
Niet verstrekt op grond van WOB
2 whatsapp chat
1 spreadsheet
14 mails
10 notities
2 persberichten
3 brieven</t>
  </si>
  <si>
    <t>Verzoek om informatie met betrekking tot de totstandkoming van het kabinetsbesluit d.d. vrijdag 15 november 2019 om extra geld uit te trekken voor de sociale advocatuur</t>
  </si>
  <si>
    <t>Mails over de inhoud zijn openbaargemaakt,
maar de inhoud niet</t>
  </si>
  <si>
    <t>https://www.rijksoverheid.nl/documenten/wob-verzoeken/2020/11/18/besluit-op-wob-verzoek-inzake-kabinetsbesluit-om-tijdelijik-extra-geld-voor-de-sociale-advocatuur-uit-te-trekken</t>
  </si>
  <si>
    <t>Naleving 1,5 meter-maatregelen huwelijksfeest minister
Grapperhaus</t>
  </si>
  <si>
    <t>Verzoek om informatie over de naleving van de 1,5 meter maatregelen door minister Grapperhaus op zijn huwelijksfeest</t>
  </si>
  <si>
    <t>Als besluit wordt verwezen naar reeds openbare stukken, geen aanvullende motivatie bij de overweging</t>
  </si>
  <si>
    <t>https://www.rijksoverheid.nl/documenten/wob-verzoeken/2020/11/18/besluit-op-wob-verzoek-over-naleving-15-meter-maatregelen-huwelijksfeest-minister-grapperhaus</t>
  </si>
  <si>
    <t>Bezoeken van bewindslieden aan Marokko</t>
  </si>
  <si>
    <t>14 mails
2 adviesformulieren</t>
  </si>
  <si>
    <t>Niet verstrekt op grond van WOB
2 mails
1 uitnodiging
2 adviesformulieren
1 scooping note
Niet verstrekt want buiten reikwijdte
1 mail
1 nota
1 bijlage
1 dossiernotitie
1 spreektekst</t>
  </si>
  <si>
    <t>Verzoek om informatie met betrekking op (voorstellen voor) bezoeken van bewindslieden aan Marokko en op het terugkeerbeleid naar Marokko</t>
  </si>
  <si>
    <t>Deel van de documenten is beoordeeld door een ander ministerie (BZ)</t>
  </si>
  <si>
    <t>https://www.rijksoverheid.nl/documenten/wob-verzoeken/2020/11/13/besluit-op-wob-verzoek-inzake-marokko</t>
  </si>
  <si>
    <t>De beantwoording van Kamervragen inzake een tv-uitzending van Medialogica</t>
  </si>
  <si>
    <t>180 mail(wisselingen)
1 werkstroom voorstel
1 nota</t>
  </si>
  <si>
    <t>Niet verstrekt want reeds openbaar
2 (geannoteerde) Kamervragen
5 (eerdere) beantwoordingen KV
1 uitstelbericht TK
Niet verstrekt op grond van WOB
37 concept beantwoordingen
9 concept nota's
1 voordracht
1 mail</t>
  </si>
  <si>
    <t>Verzoek om informatie over (de beantwoording van) Kamervragen naar aanleiding van een uitzending van het tv-programma Medialogica van 28 april 2019 over het tv-programma Ontvoerd</t>
  </si>
  <si>
    <t>Een van de drie in het besluit genoemde inventarislijsten is niet aanwezig als bijlage, een andere is dubbel aanwezig</t>
  </si>
  <si>
    <t>https://www.rijksoverheid.nl/documenten/wob-verzoeken/2020/11/12/besluit-op-wob-verzoek-mbt-de-beantwoording-van-kamervragen-inzake-een-tv-uitzending-van-medialogica</t>
  </si>
  <si>
    <t>Lagere regelgeving kansspelen op afstand en registratieverplichtingen</t>
  </si>
  <si>
    <t>1 tussentijds aangepaste versie besluit
1 uitvoeringstoets
1 notitie</t>
  </si>
  <si>
    <t>3 adviesaanvragen
2 adviezen
12 verslagen
2 mails
4 agenda's
2 memo's
1 programma
2 programmaplannen
5 rapportages
1 planning</t>
  </si>
  <si>
    <t>Niet verstrekt want reeds openbaar
2 consultatieversies besluit</t>
  </si>
  <si>
    <t>Verzoek om informatie met betrekking tot de ontwerpversies van het Besluit kansspelen op afstand en de Regeling kansspelen op afstand</t>
  </si>
  <si>
    <t>https://www.rijksoverheid.nl/documenten/wob-verzoeken/2020/11/10/besluit-op-wob-verzoek-mbt-lagere-regelgeving-kansspelen-op-afstand-en-registratieverplichtingen</t>
  </si>
  <si>
    <t>Onderzoek Omgangsregeling tussen ouders na scheiding</t>
  </si>
  <si>
    <t>1 agenda bijeenkomst</t>
  </si>
  <si>
    <t>117 mails
1 startnotitie
1 offerte verzoek
2 offertes
1 aanbiedbrief contract
1 contract
2 facturen
1 instellingsbeschikking
1 adressenlijst
1 agenda bijeenkomst</t>
  </si>
  <si>
    <t>Niet verstrekt want reeds openbaar
1 wegwijzer bijeenkomst
1 eindrapport
2 samenvattingen
Niet verstrekt op grond van WOB
1 concept intakeformulier
2 concept startnotities
1 notulen bijeenkomst
1 conceptrapport</t>
  </si>
  <si>
    <t>Verzoek om kopieën van alle documenten die betrekking hebben op het onderzoek en de totstandkoming van het rapport ‘Omgangsregeling tussen ouders na scheiding’</t>
  </si>
  <si>
    <t>https://www.rijksoverheid.nl/documenten/wob-verzoeken/2020/11/03/besluit-op-wob-verzoek-over-onderzoek-omgangsregeling-tussen-ouders-na-scheiding</t>
  </si>
  <si>
    <t>Rapport en brief steekincident metro</t>
  </si>
  <si>
    <t>7 verslagen
65 mails
4 concept communicatieplannen
6 nota's
2 memo's
3 agenda's
1 planning</t>
  </si>
  <si>
    <t>Verzoek om documenten inzake het rapport getiteld 'Incidentonderzoek dodelijk steekincident Amsterdamse metro'</t>
  </si>
  <si>
    <t>Inventarisatielijst ontbreekt</t>
  </si>
  <si>
    <t>https://www.rijksoverheid.nl/documenten/wob-verzoeken/2020/11/03/besluit-wob-verzoek-inzake-openbaarmaking-en-publicatie-rapport-en-brief-steekincident-metro-mvenj</t>
  </si>
  <si>
    <t>Adopties uit Sri Lanka</t>
  </si>
  <si>
    <t>Verzoek om informatie over adopties uit Sri Lanka</t>
  </si>
  <si>
    <t>Verwijzing naar een eerder Wob-verzoek over een andere tijdsperiode, voor de gevraagde periode zijn geen nieuwe documenten aangetroffen</t>
  </si>
  <si>
    <t>https://www.rijksoverheid.nl/documenten/wob-verzoeken/2020/10/30/besluit-wob-verzoek-over-adopties-uit-sri-lanka</t>
  </si>
  <si>
    <t>1 verslag</t>
  </si>
  <si>
    <t>25 mail(wisselingen)
1 whatsapp chat
2 correspondenties</t>
  </si>
  <si>
    <t>Niet verstrekt want reeds openbaar
1 Kamerbrief
1 bijlage bij Kamerbrief
1 whatsapp chat
Niet verstrekt op grond van WOB
1 afschrift
1 verslag</t>
  </si>
  <si>
    <t>https://www.rijksoverheid.nl/documenten/wob-verzoeken/2020/10/27/besluit-op-wob-verzoek-over-damdemonstratie-op-1-juni-2020</t>
  </si>
  <si>
    <t>WODC rapport Seksueel misbruik en aangiftebereidheid binnen de gemeenschap van Jehova’s getuigen</t>
  </si>
  <si>
    <t>Verzoek om de gedeeltelijke openbaarmaking van documenten die betrekking hebben op het onderzoek en totstandkoming van het WODC rapport ‘Seksueel misbruik en aangiftebereidheid binnen de gemeenschap van Jehova’s getuigen’</t>
  </si>
  <si>
    <t>Besluit betreft een bezwaar tegen een eerder besluit, 
bezwaar wordt ongegerond verklaard
120 dagen gedaan over dit besluit</t>
  </si>
  <si>
    <t>https://www.rijksoverheid.nl/documenten/wob-verzoeken/2020/10/27/beslissing-op-bezwaar-in-een-wob-zaak-aangaande-het-wodc-rapport-seksueel-misbruik-en-aangiftebereidheid-binnen-de-gemeenschap-van-jehova%E2%80%99s-getuigen</t>
  </si>
  <si>
    <t>Ministeriële Commissie Aanpak Fraude</t>
  </si>
  <si>
    <t>1 Rijksbrede aanpak fraude</t>
  </si>
  <si>
    <t>16 verslagen
1 monitoring
2 projectplannen
1 stand van zaken</t>
  </si>
  <si>
    <t>Verzoek om openbaarmaking documenten met betrekking op de Ministeriële Commissie Aanpak Fraude</t>
  </si>
  <si>
    <t>https://www.rijksoverheid.nl/documenten/wob-verzoeken/2020/10/26/besluit-op-wob-verzoek-inzake-de-ministeriele-commissie-aanpak-fraude</t>
  </si>
  <si>
    <t>Migratie vanuit Soedan naar Nederland</t>
  </si>
  <si>
    <t>486 mails
1 digitale minuut
2 overzichten
7 nota's
1 Q&amp;A
21 interne verslagen
4 faxen
12 brieven
9 memo's</t>
  </si>
  <si>
    <t>Niet verstrekt want reeds openbaar
6 bijlages bij mail
1 brief
1 uitspraak
1 ambtsbericht
Niet verstrekt op grond van WOB
20 mails
12 bijlages bij mail
1 brief
2 nota's
Niet verstrekt want buiten reikwijdte
1 spreektekst
116 mails
2 vergaderverzoeken
2 beantwoordingen Kamervragen
2 detailrapporten
1 hoor en wederhoor</t>
  </si>
  <si>
    <t>Verzoek om documenten over migratie vanuit Soedan naar Nederland, over asielprocedures en uitzettingen van Soedanezen in Nederland en over voormalig Soedanees ambassadeur Sirajuddin Hamid Yousif</t>
  </si>
  <si>
    <t>https://www.rijksoverheid.nl/documenten/wob-verzoeken/2020/10/19/besluit-op-wob-verzoek-over-soedan-19-oktober-2020</t>
  </si>
  <si>
    <t>Boerenprotest Wijster</t>
  </si>
  <si>
    <t>Niet verstrekt op grond van WOB
1 mail
1 concept beantwoording Kamervragen</t>
  </si>
  <si>
    <t>Verzoek om documenten met betrekking tot het boerenprotest bij Attero in Wijster op 8 juli 2020 en de daarop volgende arrestatie van tientallen mensen in Wijster</t>
  </si>
  <si>
    <t>Verzoek afgewezen op grond van WOB artikel 10.2 en 11.1</t>
  </si>
  <si>
    <t>https://www.rijksoverheid.nl/documenten/wob-verzoeken/2020/10/19/besluit-inzake-wob-verzoek-boerenprotest-wijster</t>
  </si>
  <si>
    <t>Aantal aanwezigen in kerkelijke gebouwen</t>
  </si>
  <si>
    <t>29 mail(wisselingen)</t>
  </si>
  <si>
    <t>Niet verstrekt op grond van WOB
7 nota's
4 verslagen
8 factsheets
2 conceptbrief
2 communiques
1 advies
3 concept spreeklijnen
1 dossier
4 conceptversies antwoord Kamervraag</t>
  </si>
  <si>
    <t>Verzoek om openbaarmaking van documenten die betrekking hebben op het aantal aanwezigen in kerkelijke gebouwen</t>
  </si>
  <si>
    <t>https://www.rijksoverheid.nl/documenten/wob-verzoeken/2020/10/15/besluit-op-wob-verzoek-over-aantal-aanwezigen-in-kerkelijke-gebouwen</t>
  </si>
  <si>
    <t>Het overlijden van de Indonesische mensenrechtenactivist Munir</t>
  </si>
  <si>
    <t>1 dossiernotitie</t>
  </si>
  <si>
    <t>4 mail(wisselingen)
1 dossier
5 brieven
3 interne nota's
1 dossiernotitie
1 memo</t>
  </si>
  <si>
    <t>Niet verstrekt op grond van WOB
1 brief</t>
  </si>
  <si>
    <t>Verzoek om informatie over (het strafrechtelijk onderzoek rondom) het overlijden van de Indonesische mensenrechtenactivist de heer Munir, tijdens een vlucht van Garuda Indonesia naar Amsterdam op 7 september 2004</t>
  </si>
  <si>
    <t>Meer dan 10 dagen per document</t>
  </si>
  <si>
    <t>https://www.rijksoverheid.nl/documenten/wob-verzoeken/2020/10/14/besluit-op-wob-verzoek-inzake-munir</t>
  </si>
  <si>
    <t>Stelselwijziging rechtsbijstand</t>
  </si>
  <si>
    <t>9 bijlagen bij mail</t>
  </si>
  <si>
    <t>305 mails</t>
  </si>
  <si>
    <t>Niet verstrekt op grond van WOB
48 bijlagen bij mail
1 presentatie
7 mails</t>
  </si>
  <si>
    <t>Verzoek om informatie over de stelselwijziging gesubsidieerde rechtsbijstand, meer in het bijzonder inzake de pilot Consumentenzaken en het Topberaad rechtsbijstand</t>
  </si>
  <si>
    <t>https://www.rijksoverheid.nl/documenten/wob-verzoeken/2020/10/08/wob-besluit-stelselwijziging-rechtsbijstand</t>
  </si>
  <si>
    <t>Inbreukprocedure met nummer 20160127</t>
  </si>
  <si>
    <t>1 screenshot handboek
1 intern werkadvies</t>
  </si>
  <si>
    <t>2 mailwisselingen
1 advies
1 ketenproces
1 kader
1 verslag
1 reactie op advies</t>
  </si>
  <si>
    <t>1 overzicht
5 mails
1 consultation
1 opmerkingen
1 reactie</t>
  </si>
  <si>
    <t>Verzoek om documenten over de inbreukprocedure met nummer 20160127 aangaande de omzetting van Richtlijn 2012/29/EU van het Europees Parlement</t>
  </si>
  <si>
    <t>https://www.rijksoverheid.nl/documenten/wob-verzoeken/2020/10/06/besluit-op-wob-verzoek-over-inbreukprocedure-met-nummer-20160127</t>
  </si>
  <si>
    <t>Conflict tussen e-Court en Staat der Nederlanden</t>
  </si>
  <si>
    <t>48 mail(wisselingen)
4 brieven
1 factsheet
1 overzicht
2 verslagen
1 nota
1 geannoteerde agenda</t>
  </si>
  <si>
    <t>Niet verstrekt want reeds openbaar
1 rapport
1 onderzoek
1 samenvatting onderzoek
1 bijlage
1 krantenartikel
1 overzicht
1 uitstelbericht
1 Kamerbrief
1 beantwoording Kamervragen
Niet verstrekt op grond van WOB
2 reacties op rapport
32 mail(wisselingen)
1 woordvoeringslijn
2 concept beantwoordingen
17 concept (Kamer)brieven
1 verslag
2 adviezen
23 bijlages
1 brief</t>
  </si>
  <si>
    <t>Verzoek om documenten die betrekking hebben op e-Court en het conflict tussen e-Court en de Staat der Nederlanden (i.c. de Raad voor de Rechtspraak)</t>
  </si>
  <si>
    <t>https://www.rijksoverheid.nl/documenten/wob-verzoeken/2020/10/02/besluit-op-wob-verzoek-e-court-van-2-oktober-2020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</si>
</sst>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5"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
      <patternFill patternType="solid">
        <fgColor rgb="FFFFFFFF"/>
        <bgColor indexed="64"/>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1">
    <xf numFmtId="0" fontId="0" fillId="0" borderId="0"/>
  </cellStyleXfs>
  <cellXfs count="25">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0" fontId="3" fillId="0" borderId="0" xfId="0" applyFont="1"/>
    <xf numFmtId="164" fontId="4" fillId="3" borderId="0" xfId="0" applyNumberFormat="1" applyFont="1" applyFill="1"/>
    <xf numFmtId="0" fontId="4" fillId="3" borderId="0" xfId="0" applyFont="1" applyFill="1"/>
    <xf numFmtId="0" fontId="4" fillId="3" borderId="0" xfId="0" applyFont="1" applyFill="1" applyAlignment="1">
      <alignment wrapText="1"/>
    </xf>
    <xf numFmtId="0" fontId="2" fillId="4" borderId="0" xfId="0" applyFont="1" applyFill="1"/>
    <xf numFmtId="164" fontId="2" fillId="4" borderId="0" xfId="0" applyNumberFormat="1" applyFont="1" applyFill="1"/>
    <xf numFmtId="0" fontId="0" fillId="4" borderId="0" xfId="0" applyFill="1"/>
    <xf numFmtId="2" fontId="0" fillId="4" borderId="0" xfId="0" applyNumberFormat="1" applyFill="1"/>
    <xf numFmtId="0" fontId="2" fillId="4" borderId="0" xfId="0" applyFont="1" applyFill="1" applyAlignment="1">
      <alignment wrapText="1"/>
    </xf>
  </cellXfs>
  <cellStyles count="1">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87" totalsRowShown="0" headerRowDxfId="16" dataDxfId="14" headerRowBorderDxfId="15" tableBorderDxfId="13">
  <autoFilter ref="A1:O87" xr:uid="{DC9CEF82-F135-4ADE-96DD-4E023509A3C9}"/>
  <sortState xmlns:xlrd2="http://schemas.microsoft.com/office/spreadsheetml/2017/richdata2" ref="A2:O87">
    <sortCondition ref="E86:E87"/>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_x000a_"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87"/>
  <sheetViews>
    <sheetView tabSelected="1" topLeftCell="E1" workbookViewId="0">
      <selection activeCell="E12" sqref="E2:E12"/>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6.85546875" customWidth="1"/>
    <col min="14" max="14" width="47.5703125" customWidth="1"/>
    <col min="15" max="15" width="190.7109375" bestFit="1" customWidth="1"/>
  </cols>
  <sheetData>
    <row r="1" spans="1:15" ht="75" x14ac:dyDescent="0.25">
      <c r="A1" s="1" t="s">
        <v>0</v>
      </c>
      <c r="B1" s="1" t="s">
        <v>1</v>
      </c>
      <c r="C1" s="1" t="s">
        <v>2</v>
      </c>
      <c r="D1" s="13" t="s">
        <v>3</v>
      </c>
      <c r="E1" s="14" t="s">
        <v>4</v>
      </c>
      <c r="F1" s="14" t="s">
        <v>5</v>
      </c>
      <c r="G1" s="14" t="s">
        <v>6</v>
      </c>
      <c r="H1" s="13" t="s">
        <v>7</v>
      </c>
      <c r="I1" s="13" t="s">
        <v>8</v>
      </c>
      <c r="J1" s="13" t="s">
        <v>9</v>
      </c>
      <c r="K1" s="14" t="s">
        <v>10</v>
      </c>
      <c r="L1" s="14" t="s">
        <v>11</v>
      </c>
      <c r="M1" s="13" t="s">
        <v>12</v>
      </c>
      <c r="N1" s="13" t="s">
        <v>13</v>
      </c>
      <c r="O1" s="13" t="s">
        <v>14</v>
      </c>
    </row>
    <row r="2" spans="1:15" ht="75" x14ac:dyDescent="0.25">
      <c r="A2" s="2">
        <v>59</v>
      </c>
      <c r="B2" s="2" t="s">
        <v>326</v>
      </c>
      <c r="C2" s="4">
        <v>44167</v>
      </c>
      <c r="D2" s="4">
        <v>44183</v>
      </c>
      <c r="E2" s="2">
        <f>_xlfn.DAYS(D2,C2)</f>
        <v>16</v>
      </c>
      <c r="F2" s="5" t="str">
        <f>IF(E2&lt;=56,"Ja","Nee")</f>
        <v>Ja</v>
      </c>
      <c r="G2" s="2">
        <v>3</v>
      </c>
      <c r="H2" s="2"/>
      <c r="K2" s="2">
        <v>0</v>
      </c>
      <c r="L2" s="6" t="e">
        <f>E2/K2</f>
        <v>#DIV/0!</v>
      </c>
      <c r="M2" s="3" t="s">
        <v>327</v>
      </c>
      <c r="N2" s="3" t="s">
        <v>328</v>
      </c>
      <c r="O2" t="s">
        <v>329</v>
      </c>
    </row>
    <row r="3" spans="1:15" ht="60" x14ac:dyDescent="0.25">
      <c r="A3" s="2">
        <v>6</v>
      </c>
      <c r="B3" s="3" t="s">
        <v>38</v>
      </c>
      <c r="C3" s="4">
        <v>44405</v>
      </c>
      <c r="D3" s="8">
        <v>44427</v>
      </c>
      <c r="E3" s="2">
        <f>_xlfn.DAYS(D3,C3)</f>
        <v>22</v>
      </c>
      <c r="F3" s="5" t="str">
        <f>IF(E3&lt;=56,"Ja","Nee")</f>
        <v>Ja</v>
      </c>
      <c r="G3" s="7">
        <v>2</v>
      </c>
      <c r="H3" s="7"/>
      <c r="I3" s="9"/>
      <c r="J3" s="9"/>
      <c r="K3" s="7">
        <v>0</v>
      </c>
      <c r="L3" s="6" t="e">
        <f>E3/K3</f>
        <v>#DIV/0!</v>
      </c>
      <c r="M3" s="9" t="s">
        <v>39</v>
      </c>
      <c r="N3" s="9" t="s">
        <v>40</v>
      </c>
      <c r="O3" t="s">
        <v>41</v>
      </c>
    </row>
    <row r="4" spans="1:15" ht="45" x14ac:dyDescent="0.25">
      <c r="A4" s="2">
        <v>18</v>
      </c>
      <c r="B4" s="3" t="s">
        <v>102</v>
      </c>
      <c r="C4" s="4">
        <v>44346</v>
      </c>
      <c r="D4" s="8">
        <v>44376</v>
      </c>
      <c r="E4" s="2">
        <f>_xlfn.DAYS(D4,C4)</f>
        <v>30</v>
      </c>
      <c r="F4" s="5" t="str">
        <f>IF(E4&lt;=56,"Ja","Nee")</f>
        <v>Ja</v>
      </c>
      <c r="G4" s="7">
        <v>2</v>
      </c>
      <c r="H4" s="9"/>
      <c r="I4" s="9"/>
      <c r="J4" s="9"/>
      <c r="K4" s="7">
        <v>0</v>
      </c>
      <c r="L4" s="6" t="e">
        <f>E4/K4</f>
        <v>#DIV/0!</v>
      </c>
      <c r="M4" s="9" t="s">
        <v>103</v>
      </c>
      <c r="N4" s="9" t="s">
        <v>104</v>
      </c>
      <c r="O4" t="s">
        <v>105</v>
      </c>
    </row>
    <row r="5" spans="1:15" ht="55.15" customHeight="1" x14ac:dyDescent="0.25">
      <c r="A5" s="2">
        <v>80</v>
      </c>
      <c r="B5" s="2" t="s">
        <v>430</v>
      </c>
      <c r="C5" s="4">
        <v>44089</v>
      </c>
      <c r="D5" s="4">
        <v>44123</v>
      </c>
      <c r="E5" s="2">
        <f>_xlfn.DAYS(D5,C5)</f>
        <v>34</v>
      </c>
      <c r="F5" s="5" t="str">
        <f>IF(E5&lt;=56,"Ja","Nee")</f>
        <v>Ja</v>
      </c>
      <c r="G5" s="2">
        <v>6</v>
      </c>
      <c r="H5" s="2"/>
      <c r="J5" s="12" t="s">
        <v>431</v>
      </c>
      <c r="K5" s="2">
        <v>2</v>
      </c>
      <c r="L5" s="6">
        <f>E5/K5</f>
        <v>17</v>
      </c>
      <c r="M5" s="3" t="s">
        <v>432</v>
      </c>
      <c r="N5" s="3" t="s">
        <v>433</v>
      </c>
      <c r="O5" t="s">
        <v>434</v>
      </c>
    </row>
    <row r="6" spans="1:15" ht="90" x14ac:dyDescent="0.25">
      <c r="A6" s="2">
        <v>67</v>
      </c>
      <c r="B6" s="2" t="s">
        <v>365</v>
      </c>
      <c r="C6" s="4">
        <v>44118</v>
      </c>
      <c r="D6" s="4">
        <v>44161</v>
      </c>
      <c r="E6" s="2">
        <f>_xlfn.DAYS(D6,C6)</f>
        <v>43</v>
      </c>
      <c r="F6" s="5" t="str">
        <f>IF(E6&lt;=56,"Ja","Nee")</f>
        <v>Ja</v>
      </c>
      <c r="G6" s="2">
        <v>38</v>
      </c>
      <c r="H6" s="2"/>
      <c r="I6" s="12" t="s">
        <v>366</v>
      </c>
      <c r="K6" s="2">
        <v>24</v>
      </c>
      <c r="L6" s="6">
        <f>E6/K6</f>
        <v>1.7916666666666667</v>
      </c>
      <c r="M6" s="3" t="s">
        <v>367</v>
      </c>
      <c r="N6" s="3" t="s">
        <v>368</v>
      </c>
      <c r="O6" t="s">
        <v>369</v>
      </c>
    </row>
    <row r="7" spans="1:15" ht="150" x14ac:dyDescent="0.25">
      <c r="A7" s="2">
        <v>37</v>
      </c>
      <c r="B7" s="3" t="s">
        <v>207</v>
      </c>
      <c r="C7" s="4">
        <v>44272</v>
      </c>
      <c r="D7" s="4">
        <v>44315</v>
      </c>
      <c r="E7" s="2">
        <f>_xlfn.DAYS(D7,C7)</f>
        <v>43</v>
      </c>
      <c r="F7" s="5" t="str">
        <f>IF(E7&lt;=56,"Ja","Nee")</f>
        <v>Ja</v>
      </c>
      <c r="G7" s="2">
        <v>54</v>
      </c>
      <c r="H7" s="2" t="s">
        <v>208</v>
      </c>
      <c r="I7" s="3" t="s">
        <v>209</v>
      </c>
      <c r="J7" s="3" t="s">
        <v>210</v>
      </c>
      <c r="K7" s="2">
        <v>47</v>
      </c>
      <c r="L7" s="6">
        <f>E7/K7</f>
        <v>0.91489361702127658</v>
      </c>
      <c r="M7" s="3" t="s">
        <v>211</v>
      </c>
      <c r="N7" s="2"/>
      <c r="O7" t="s">
        <v>212</v>
      </c>
    </row>
    <row r="8" spans="1:15" ht="75" x14ac:dyDescent="0.25">
      <c r="A8" s="18">
        <v>3</v>
      </c>
      <c r="B8" s="3" t="s">
        <v>24</v>
      </c>
      <c r="C8" s="4">
        <v>44397</v>
      </c>
      <c r="D8" s="4">
        <v>44441</v>
      </c>
      <c r="E8" s="2">
        <f>_xlfn.DAYS(D8,C8)</f>
        <v>44</v>
      </c>
      <c r="F8" s="5" t="str">
        <f>IF(E8&lt;=56,"Ja","Nee")</f>
        <v>Ja</v>
      </c>
      <c r="G8" s="2">
        <v>6</v>
      </c>
      <c r="H8" s="2"/>
      <c r="I8" s="3"/>
      <c r="J8" s="3"/>
      <c r="K8" s="2">
        <v>1</v>
      </c>
      <c r="L8" s="6">
        <f>E8/K8</f>
        <v>44</v>
      </c>
      <c r="M8" s="3" t="s">
        <v>25</v>
      </c>
      <c r="N8" s="3" t="s">
        <v>26</v>
      </c>
      <c r="O8" t="s">
        <v>27</v>
      </c>
    </row>
    <row r="9" spans="1:15" ht="75" x14ac:dyDescent="0.25">
      <c r="A9" s="2">
        <v>30</v>
      </c>
      <c r="B9" s="3" t="s">
        <v>169</v>
      </c>
      <c r="C9" s="4">
        <v>44298</v>
      </c>
      <c r="D9" s="8">
        <v>44343</v>
      </c>
      <c r="E9" s="2">
        <f>_xlfn.DAYS(D9,C9)</f>
        <v>45</v>
      </c>
      <c r="F9" s="5" t="str">
        <f>IF(E9&lt;=56,"Ja","Nee")</f>
        <v>Ja</v>
      </c>
      <c r="G9" s="7">
        <v>17</v>
      </c>
      <c r="H9" s="7" t="s">
        <v>170</v>
      </c>
      <c r="I9" s="9" t="s">
        <v>171</v>
      </c>
      <c r="J9" s="9" t="s">
        <v>172</v>
      </c>
      <c r="K9" s="7">
        <v>16</v>
      </c>
      <c r="L9" s="6">
        <f>E9/K9</f>
        <v>2.8125</v>
      </c>
      <c r="M9" s="9" t="s">
        <v>173</v>
      </c>
      <c r="N9" s="9" t="s">
        <v>174</v>
      </c>
      <c r="O9" t="s">
        <v>175</v>
      </c>
    </row>
    <row r="10" spans="1:15" ht="75" x14ac:dyDescent="0.25">
      <c r="A10" s="2">
        <v>29</v>
      </c>
      <c r="B10" s="2" t="s">
        <v>163</v>
      </c>
      <c r="C10" s="4">
        <v>44298</v>
      </c>
      <c r="D10" s="4">
        <v>44344</v>
      </c>
      <c r="E10" s="2">
        <f>_xlfn.DAYS(D10,C10)</f>
        <v>46</v>
      </c>
      <c r="F10" s="5" t="str">
        <f>IF(E10&lt;=56,"Ja","Nee")</f>
        <v>Ja</v>
      </c>
      <c r="G10" s="2">
        <v>9</v>
      </c>
      <c r="H10" s="3" t="s">
        <v>164</v>
      </c>
      <c r="I10" s="15" t="s">
        <v>165</v>
      </c>
      <c r="J10" s="12" t="s">
        <v>166</v>
      </c>
      <c r="K10" s="2">
        <v>5</v>
      </c>
      <c r="L10" s="6">
        <f>E10/K10</f>
        <v>9.1999999999999993</v>
      </c>
      <c r="M10" s="3" t="s">
        <v>167</v>
      </c>
      <c r="N10" s="2"/>
      <c r="O10" t="s">
        <v>168</v>
      </c>
    </row>
    <row r="11" spans="1:15" ht="90" x14ac:dyDescent="0.25">
      <c r="A11" s="2">
        <v>8</v>
      </c>
      <c r="B11" s="2" t="s">
        <v>49</v>
      </c>
      <c r="C11" s="4">
        <v>44342</v>
      </c>
      <c r="D11" s="8">
        <v>44389</v>
      </c>
      <c r="E11" s="2">
        <f>_xlfn.DAYS(D11,C11)</f>
        <v>47</v>
      </c>
      <c r="F11" s="5" t="str">
        <f>IF(E11&lt;=56,"Ja","Nee")</f>
        <v>Ja</v>
      </c>
      <c r="G11" s="7">
        <v>2</v>
      </c>
      <c r="H11" s="9"/>
      <c r="I11" s="9"/>
      <c r="J11" s="9"/>
      <c r="K11" s="7">
        <v>2</v>
      </c>
      <c r="L11" s="6">
        <f>E11/K11</f>
        <v>23.5</v>
      </c>
      <c r="M11" s="9" t="s">
        <v>50</v>
      </c>
      <c r="N11" s="9" t="s">
        <v>51</v>
      </c>
      <c r="O11" t="s">
        <v>52</v>
      </c>
    </row>
    <row r="12" spans="1:15" ht="75" x14ac:dyDescent="0.25">
      <c r="A12" s="2">
        <v>5</v>
      </c>
      <c r="B12" s="3" t="s">
        <v>34</v>
      </c>
      <c r="C12" s="4">
        <v>44384</v>
      </c>
      <c r="D12" s="4">
        <v>44431</v>
      </c>
      <c r="E12" s="2">
        <f>_xlfn.DAYS(D12,C12)</f>
        <v>47</v>
      </c>
      <c r="F12" s="5" t="str">
        <f>IF(E12&lt;=56,"Ja","Nee")</f>
        <v>Ja</v>
      </c>
      <c r="G12" s="2">
        <v>3</v>
      </c>
      <c r="H12" s="2"/>
      <c r="I12" s="3"/>
      <c r="J12" s="3"/>
      <c r="K12" s="2">
        <v>0</v>
      </c>
      <c r="L12" s="6" t="e">
        <f>E12/K12</f>
        <v>#DIV/0!</v>
      </c>
      <c r="M12" s="3" t="s">
        <v>35</v>
      </c>
      <c r="N12" s="3" t="s">
        <v>36</v>
      </c>
      <c r="O12" t="s">
        <v>37</v>
      </c>
    </row>
    <row r="13" spans="1:15" ht="150" x14ac:dyDescent="0.25">
      <c r="A13" s="2">
        <v>66</v>
      </c>
      <c r="B13" s="2" t="s">
        <v>360</v>
      </c>
      <c r="C13" s="4">
        <v>44103</v>
      </c>
      <c r="D13" s="4">
        <v>44162</v>
      </c>
      <c r="E13" s="2">
        <f>_xlfn.DAYS(D13,C13)</f>
        <v>59</v>
      </c>
      <c r="F13" s="5" t="str">
        <f>IF(E13&lt;=56,"Ja","Nee")</f>
        <v>Nee</v>
      </c>
      <c r="G13" s="2">
        <v>17</v>
      </c>
      <c r="H13" s="2"/>
      <c r="I13" s="12" t="s">
        <v>361</v>
      </c>
      <c r="J13" s="12" t="s">
        <v>362</v>
      </c>
      <c r="K13" s="2">
        <v>6</v>
      </c>
      <c r="L13" s="6">
        <f>E13/K13</f>
        <v>9.8333333333333339</v>
      </c>
      <c r="M13" s="3" t="s">
        <v>363</v>
      </c>
      <c r="N13" s="2"/>
      <c r="O13" t="s">
        <v>364</v>
      </c>
    </row>
    <row r="14" spans="1:15" ht="45" x14ac:dyDescent="0.25">
      <c r="A14" s="2">
        <v>65</v>
      </c>
      <c r="B14" s="2" t="s">
        <v>356</v>
      </c>
      <c r="C14" s="4">
        <v>44104</v>
      </c>
      <c r="D14" s="4">
        <v>44166</v>
      </c>
      <c r="E14" s="2">
        <f>_xlfn.DAYS(D14,C14)</f>
        <v>62</v>
      </c>
      <c r="F14" s="5" t="str">
        <f>IF(E14&lt;=56,"Ja","Nee")</f>
        <v>Nee</v>
      </c>
      <c r="G14" s="2">
        <v>4</v>
      </c>
      <c r="H14" s="2"/>
      <c r="I14" s="12"/>
      <c r="J14" s="12"/>
      <c r="K14" s="2">
        <v>1</v>
      </c>
      <c r="L14" s="6">
        <f>E14/K14</f>
        <v>62</v>
      </c>
      <c r="M14" s="3" t="s">
        <v>357</v>
      </c>
      <c r="N14" s="3" t="s">
        <v>358</v>
      </c>
      <c r="O14" t="s">
        <v>359</v>
      </c>
    </row>
    <row r="15" spans="1:15" ht="60" x14ac:dyDescent="0.25">
      <c r="A15" s="2">
        <v>69</v>
      </c>
      <c r="B15" s="3" t="s">
        <v>375</v>
      </c>
      <c r="C15" s="4">
        <v>44090</v>
      </c>
      <c r="D15" s="4">
        <v>44153</v>
      </c>
      <c r="E15" s="2">
        <f>_xlfn.DAYS(D15,C15)</f>
        <v>63</v>
      </c>
      <c r="F15" s="5" t="str">
        <f>IF(E15&lt;=56,"Ja","Nee")</f>
        <v>Nee</v>
      </c>
      <c r="G15" s="2">
        <v>1</v>
      </c>
      <c r="H15" s="2"/>
      <c r="K15" s="2">
        <v>2</v>
      </c>
      <c r="L15" s="6">
        <f>E15/K15</f>
        <v>31.5</v>
      </c>
      <c r="M15" s="3" t="s">
        <v>376</v>
      </c>
      <c r="N15" s="3" t="s">
        <v>377</v>
      </c>
      <c r="O15" t="s">
        <v>378</v>
      </c>
    </row>
    <row r="16" spans="1:15" ht="45" x14ac:dyDescent="0.25">
      <c r="A16" s="2">
        <v>28</v>
      </c>
      <c r="B16" s="2" t="s">
        <v>159</v>
      </c>
      <c r="C16" s="4">
        <v>44284</v>
      </c>
      <c r="D16" s="8">
        <v>44347</v>
      </c>
      <c r="E16" s="2">
        <f>_xlfn.DAYS(D16,C16)</f>
        <v>63</v>
      </c>
      <c r="F16" s="5" t="str">
        <f>IF(E16&lt;=56,"Ja","Nee")</f>
        <v>Nee</v>
      </c>
      <c r="G16" s="7">
        <v>9</v>
      </c>
      <c r="H16" s="7"/>
      <c r="I16" s="9"/>
      <c r="J16" s="9"/>
      <c r="K16" s="7">
        <v>0</v>
      </c>
      <c r="L16" s="6" t="e">
        <f>E16/K16</f>
        <v>#DIV/0!</v>
      </c>
      <c r="M16" s="9" t="s">
        <v>160</v>
      </c>
      <c r="N16" s="9" t="s">
        <v>161</v>
      </c>
      <c r="O16" t="s">
        <v>162</v>
      </c>
    </row>
    <row r="17" spans="1:15" ht="165" x14ac:dyDescent="0.25">
      <c r="A17" s="2">
        <v>11</v>
      </c>
      <c r="B17" s="2" t="s">
        <v>65</v>
      </c>
      <c r="C17" s="4">
        <v>44322</v>
      </c>
      <c r="D17" s="4">
        <v>44385</v>
      </c>
      <c r="E17" s="2">
        <f>_xlfn.DAYS(D17,C17)</f>
        <v>63</v>
      </c>
      <c r="F17" s="5" t="str">
        <f>IF(E17&lt;=56,"Ja","Nee")</f>
        <v>Nee</v>
      </c>
      <c r="G17" s="2">
        <v>58</v>
      </c>
      <c r="H17" s="3"/>
      <c r="I17" s="3" t="s">
        <v>66</v>
      </c>
      <c r="J17" s="3" t="s">
        <v>67</v>
      </c>
      <c r="K17" s="2">
        <v>34</v>
      </c>
      <c r="L17" s="6">
        <f>E17/K17</f>
        <v>1.8529411764705883</v>
      </c>
      <c r="M17" s="3" t="s">
        <v>68</v>
      </c>
      <c r="N17" s="3"/>
      <c r="O17" t="s">
        <v>69</v>
      </c>
    </row>
    <row r="18" spans="1:15" ht="120" x14ac:dyDescent="0.25">
      <c r="A18" s="2">
        <v>61</v>
      </c>
      <c r="B18" s="3" t="s">
        <v>335</v>
      </c>
      <c r="C18" s="4">
        <v>44111</v>
      </c>
      <c r="D18" s="4">
        <v>44180</v>
      </c>
      <c r="E18" s="2">
        <f>_xlfn.DAYS(D18,C18)</f>
        <v>69</v>
      </c>
      <c r="F18" s="5" t="str">
        <f>IF(E18&lt;=56,"Ja","Nee")</f>
        <v>Nee</v>
      </c>
      <c r="G18" s="2">
        <v>82</v>
      </c>
      <c r="H18" s="2"/>
      <c r="I18" t="s">
        <v>336</v>
      </c>
      <c r="K18" s="2">
        <v>1</v>
      </c>
      <c r="L18" s="6">
        <f>E18/K18</f>
        <v>69</v>
      </c>
      <c r="M18" s="3" t="s">
        <v>337</v>
      </c>
      <c r="N18" s="3" t="s">
        <v>338</v>
      </c>
      <c r="O18" t="s">
        <v>339</v>
      </c>
    </row>
    <row r="19" spans="1:15" ht="45" x14ac:dyDescent="0.25">
      <c r="A19" s="2">
        <v>53</v>
      </c>
      <c r="B19" s="2" t="s">
        <v>296</v>
      </c>
      <c r="C19" s="4">
        <v>44165</v>
      </c>
      <c r="D19" s="4">
        <v>44238</v>
      </c>
      <c r="E19" s="2">
        <f>_xlfn.DAYS(D19,C19)</f>
        <v>73</v>
      </c>
      <c r="F19" s="5" t="str">
        <f>IF(E19&lt;=56,"Ja","Nee")</f>
        <v>Nee</v>
      </c>
      <c r="G19" s="2">
        <v>5</v>
      </c>
      <c r="H19" s="2"/>
      <c r="J19" s="12" t="s">
        <v>45</v>
      </c>
      <c r="K19" s="2">
        <v>1</v>
      </c>
      <c r="L19" s="6">
        <f>E19/K19</f>
        <v>73</v>
      </c>
      <c r="M19" s="3" t="s">
        <v>297</v>
      </c>
      <c r="N19" s="3" t="s">
        <v>298</v>
      </c>
      <c r="O19" t="s">
        <v>299</v>
      </c>
    </row>
    <row r="20" spans="1:15" ht="45" x14ac:dyDescent="0.25">
      <c r="A20" s="18">
        <v>14</v>
      </c>
      <c r="B20" s="2" t="s">
        <v>80</v>
      </c>
      <c r="C20" s="4">
        <v>44305</v>
      </c>
      <c r="D20" s="8">
        <v>44379</v>
      </c>
      <c r="E20" s="2">
        <f>_xlfn.DAYS(D20,C20)</f>
        <v>74</v>
      </c>
      <c r="F20" s="5" t="str">
        <f>IF(E20&lt;=56,"Ja","Nee")</f>
        <v>Nee</v>
      </c>
      <c r="G20" s="7">
        <v>26</v>
      </c>
      <c r="H20" s="2"/>
      <c r="I20" t="s">
        <v>81</v>
      </c>
      <c r="K20" s="7">
        <v>1</v>
      </c>
      <c r="L20" s="6">
        <f>E20/K20</f>
        <v>74</v>
      </c>
      <c r="M20" s="9" t="s">
        <v>82</v>
      </c>
      <c r="N20" s="9" t="s">
        <v>83</v>
      </c>
      <c r="O20" t="s">
        <v>84</v>
      </c>
    </row>
    <row r="21" spans="1:15" ht="60" x14ac:dyDescent="0.25">
      <c r="A21" s="2">
        <v>12</v>
      </c>
      <c r="B21" s="3" t="s">
        <v>70</v>
      </c>
      <c r="C21" s="4">
        <v>44306</v>
      </c>
      <c r="D21" s="8">
        <v>44384</v>
      </c>
      <c r="E21" s="2">
        <f>_xlfn.DAYS(D21,C21)</f>
        <v>78</v>
      </c>
      <c r="F21" s="5" t="str">
        <f>IF(E21&lt;=56,"Ja","Nee")</f>
        <v>Nee</v>
      </c>
      <c r="G21" s="7">
        <v>14</v>
      </c>
      <c r="H21" s="9" t="s">
        <v>71</v>
      </c>
      <c r="I21" s="9" t="s">
        <v>72</v>
      </c>
      <c r="K21" s="7">
        <v>5</v>
      </c>
      <c r="L21" s="6">
        <f>E21/K21</f>
        <v>15.6</v>
      </c>
      <c r="M21" s="9" t="s">
        <v>73</v>
      </c>
      <c r="N21" s="9"/>
      <c r="O21" t="s">
        <v>74</v>
      </c>
    </row>
    <row r="22" spans="1:15" ht="120" x14ac:dyDescent="0.25">
      <c r="A22" s="2">
        <v>31</v>
      </c>
      <c r="B22" s="3" t="s">
        <v>176</v>
      </c>
      <c r="C22" s="4">
        <v>44265</v>
      </c>
      <c r="D22" s="4">
        <v>44343</v>
      </c>
      <c r="E22" s="2">
        <f>_xlfn.DAYS(D22,C22)</f>
        <v>78</v>
      </c>
      <c r="F22" s="5" t="str">
        <f>IF(E22&lt;=56,"Ja","Nee")</f>
        <v>Nee</v>
      </c>
      <c r="G22" s="2">
        <v>28</v>
      </c>
      <c r="H22" s="3"/>
      <c r="I22" s="3" t="s">
        <v>177</v>
      </c>
      <c r="J22" s="3" t="s">
        <v>178</v>
      </c>
      <c r="K22" s="2">
        <v>10</v>
      </c>
      <c r="L22" s="6">
        <f>E22/K22</f>
        <v>7.8</v>
      </c>
      <c r="M22" s="3" t="s">
        <v>179</v>
      </c>
      <c r="N22" s="3"/>
      <c r="O22" t="s">
        <v>180</v>
      </c>
    </row>
    <row r="23" spans="1:15" ht="90" x14ac:dyDescent="0.25">
      <c r="A23" s="2">
        <v>52</v>
      </c>
      <c r="B23" s="2" t="s">
        <v>291</v>
      </c>
      <c r="C23" s="4">
        <v>44163</v>
      </c>
      <c r="D23" s="4">
        <v>44243</v>
      </c>
      <c r="E23" s="2">
        <f>_xlfn.DAYS(D23,C23)</f>
        <v>80</v>
      </c>
      <c r="F23" s="5" t="str">
        <f>IF(E23&lt;=56,"Ja","Nee")</f>
        <v>Nee</v>
      </c>
      <c r="G23" s="2">
        <v>5</v>
      </c>
      <c r="H23" s="2"/>
      <c r="J23" s="12" t="s">
        <v>292</v>
      </c>
      <c r="K23" s="2">
        <v>1</v>
      </c>
      <c r="L23" s="6">
        <f>E23/K23</f>
        <v>80</v>
      </c>
      <c r="M23" s="3" t="s">
        <v>293</v>
      </c>
      <c r="N23" s="2" t="s">
        <v>294</v>
      </c>
      <c r="O23" t="s">
        <v>295</v>
      </c>
    </row>
    <row r="24" spans="1:15" ht="90" x14ac:dyDescent="0.25">
      <c r="A24" s="2">
        <v>36</v>
      </c>
      <c r="B24" s="2" t="s">
        <v>202</v>
      </c>
      <c r="C24" s="4">
        <v>44236</v>
      </c>
      <c r="D24" s="11">
        <v>44316</v>
      </c>
      <c r="E24" s="2">
        <f>_xlfn.DAYS(D24,C24)</f>
        <v>80</v>
      </c>
      <c r="F24" s="5" t="str">
        <f>IF(E24&lt;=56,"Ja","Nee")</f>
        <v>Nee</v>
      </c>
      <c r="G24">
        <v>1688</v>
      </c>
      <c r="H24" s="12" t="s">
        <v>203</v>
      </c>
      <c r="I24" s="12"/>
      <c r="J24" s="12"/>
      <c r="K24">
        <v>0</v>
      </c>
      <c r="L24" s="6" t="e">
        <f>E24/K24</f>
        <v>#DIV/0!</v>
      </c>
      <c r="M24" s="12" t="s">
        <v>204</v>
      </c>
      <c r="N24" s="12" t="s">
        <v>205</v>
      </c>
      <c r="O24" t="s">
        <v>206</v>
      </c>
    </row>
    <row r="25" spans="1:15" ht="90" x14ac:dyDescent="0.25">
      <c r="A25" s="2">
        <v>46</v>
      </c>
      <c r="B25" s="2" t="s">
        <v>257</v>
      </c>
      <c r="C25" s="4">
        <v>44182</v>
      </c>
      <c r="D25" s="4">
        <v>44264</v>
      </c>
      <c r="E25" s="2">
        <f>_xlfn.DAYS(D25,C25)</f>
        <v>82</v>
      </c>
      <c r="F25" s="5" t="str">
        <f>IF(E25&lt;=56,"Ja","Nee")</f>
        <v>Nee</v>
      </c>
      <c r="G25" s="2">
        <v>143</v>
      </c>
      <c r="H25" s="3" t="s">
        <v>258</v>
      </c>
      <c r="I25" s="9" t="s">
        <v>259</v>
      </c>
      <c r="J25" s="9"/>
      <c r="K25" s="2">
        <v>26</v>
      </c>
      <c r="L25" s="6">
        <f>E25/K25</f>
        <v>3.1538461538461537</v>
      </c>
      <c r="M25" s="3" t="s">
        <v>260</v>
      </c>
      <c r="N25" s="3" t="s">
        <v>261</v>
      </c>
      <c r="O25" t="s">
        <v>262</v>
      </c>
    </row>
    <row r="26" spans="1:15" ht="45" x14ac:dyDescent="0.25">
      <c r="A26" s="2">
        <v>45</v>
      </c>
      <c r="B26" s="2" t="s">
        <v>252</v>
      </c>
      <c r="C26" s="4">
        <v>44182</v>
      </c>
      <c r="D26" s="4">
        <v>44272</v>
      </c>
      <c r="E26" s="2">
        <f>_xlfn.DAYS(D26,C26)</f>
        <v>90</v>
      </c>
      <c r="F26" s="5" t="str">
        <f>IF(E26&lt;=56,"Ja","Nee")</f>
        <v>Nee</v>
      </c>
      <c r="G26" s="2">
        <v>10</v>
      </c>
      <c r="H26" s="2"/>
      <c r="I26" s="3" t="s">
        <v>253</v>
      </c>
      <c r="J26" s="3"/>
      <c r="K26" s="2">
        <v>1</v>
      </c>
      <c r="L26" s="6">
        <f>E26/K26</f>
        <v>90</v>
      </c>
      <c r="M26" s="3" t="s">
        <v>254</v>
      </c>
      <c r="N26" s="3" t="s">
        <v>255</v>
      </c>
      <c r="O26" t="s">
        <v>256</v>
      </c>
    </row>
    <row r="27" spans="1:15" ht="150" x14ac:dyDescent="0.25">
      <c r="A27" s="2">
        <v>73</v>
      </c>
      <c r="B27" s="2" t="s">
        <v>397</v>
      </c>
      <c r="C27" s="4">
        <v>44047</v>
      </c>
      <c r="D27" s="4">
        <v>44138</v>
      </c>
      <c r="E27" s="2">
        <f>_xlfn.DAYS(D27,C27)</f>
        <v>91</v>
      </c>
      <c r="F27" s="5" t="str">
        <f>IF(E27&lt;=56,"Ja","Nee")</f>
        <v>Nee</v>
      </c>
      <c r="G27" s="2">
        <v>377</v>
      </c>
      <c r="H27" s="2" t="s">
        <v>398</v>
      </c>
      <c r="I27" s="12" t="s">
        <v>399</v>
      </c>
      <c r="J27" s="12" t="s">
        <v>400</v>
      </c>
      <c r="K27" s="2">
        <v>139</v>
      </c>
      <c r="L27" s="6">
        <f>E27/K27</f>
        <v>0.65467625899280579</v>
      </c>
      <c r="M27" s="3" t="s">
        <v>401</v>
      </c>
      <c r="N27" s="2"/>
      <c r="O27" t="s">
        <v>402</v>
      </c>
    </row>
    <row r="28" spans="1:15" ht="60" x14ac:dyDescent="0.25">
      <c r="A28" s="2">
        <v>16</v>
      </c>
      <c r="B28" s="2" t="s">
        <v>91</v>
      </c>
      <c r="C28" s="4">
        <v>44277</v>
      </c>
      <c r="D28" s="8">
        <v>44379</v>
      </c>
      <c r="E28" s="2">
        <f>_xlfn.DAYS(D28,C28)</f>
        <v>102</v>
      </c>
      <c r="F28" s="5" t="str">
        <f>IF(E28&lt;=56,"Ja","Nee")</f>
        <v>Nee</v>
      </c>
      <c r="G28" s="7">
        <v>18</v>
      </c>
      <c r="H28" s="9"/>
      <c r="I28" s="9" t="s">
        <v>92</v>
      </c>
      <c r="J28" s="9"/>
      <c r="K28" s="7">
        <v>485</v>
      </c>
      <c r="L28" s="6">
        <f>E28/K28</f>
        <v>0.21030927835051547</v>
      </c>
      <c r="M28" s="9" t="s">
        <v>93</v>
      </c>
      <c r="N28" s="9" t="s">
        <v>94</v>
      </c>
      <c r="O28" t="s">
        <v>95</v>
      </c>
    </row>
    <row r="29" spans="1:15" ht="90" x14ac:dyDescent="0.25">
      <c r="A29" s="2">
        <v>20</v>
      </c>
      <c r="B29" s="2" t="s">
        <v>111</v>
      </c>
      <c r="C29" s="4">
        <v>44265</v>
      </c>
      <c r="D29" s="8">
        <v>44369</v>
      </c>
      <c r="E29" s="2">
        <f>_xlfn.DAYS(D29,C29)</f>
        <v>104</v>
      </c>
      <c r="F29" s="5" t="str">
        <f>IF(E29&lt;=56,"Ja","Nee")</f>
        <v>Nee</v>
      </c>
      <c r="G29" s="7">
        <v>75</v>
      </c>
      <c r="H29" s="9"/>
      <c r="I29" s="9" t="s">
        <v>112</v>
      </c>
      <c r="J29" s="9" t="s">
        <v>113</v>
      </c>
      <c r="K29" s="7">
        <v>25</v>
      </c>
      <c r="L29" s="6">
        <f>E29/K29</f>
        <v>4.16</v>
      </c>
      <c r="M29" s="9" t="s">
        <v>114</v>
      </c>
      <c r="N29" s="7"/>
      <c r="O29" t="s">
        <v>115</v>
      </c>
    </row>
    <row r="30" spans="1:15" ht="45" x14ac:dyDescent="0.25">
      <c r="A30" s="2">
        <v>75</v>
      </c>
      <c r="B30" s="2" t="s">
        <v>408</v>
      </c>
      <c r="C30" s="4">
        <v>44029</v>
      </c>
      <c r="D30" s="4">
        <v>44134</v>
      </c>
      <c r="E30" s="2">
        <f>_xlfn.DAYS(D30,C30)</f>
        <v>105</v>
      </c>
      <c r="F30" s="5" t="str">
        <f>IF(E30&lt;=56,"Ja","Nee")</f>
        <v>Nee</v>
      </c>
      <c r="G30" s="2">
        <v>3</v>
      </c>
      <c r="H30" s="2"/>
      <c r="K30" s="2">
        <v>0</v>
      </c>
      <c r="L30" s="6" t="e">
        <f>E30/K30</f>
        <v>#DIV/0!</v>
      </c>
      <c r="M30" s="3" t="s">
        <v>409</v>
      </c>
      <c r="N30" s="3" t="s">
        <v>410</v>
      </c>
      <c r="O30" t="s">
        <v>411</v>
      </c>
    </row>
    <row r="31" spans="1:15" ht="150" x14ac:dyDescent="0.25">
      <c r="A31" s="2">
        <v>64</v>
      </c>
      <c r="B31" s="2" t="s">
        <v>351</v>
      </c>
      <c r="C31" s="4">
        <v>44069</v>
      </c>
      <c r="D31" s="4">
        <v>44174</v>
      </c>
      <c r="E31" s="2">
        <f>_xlfn.DAYS(D31,C31)</f>
        <v>105</v>
      </c>
      <c r="F31" s="5" t="str">
        <f>IF(E31&lt;=56,"Ja","Nee")</f>
        <v>Nee</v>
      </c>
      <c r="G31" s="2">
        <v>104</v>
      </c>
      <c r="H31" s="2"/>
      <c r="I31" s="12" t="s">
        <v>352</v>
      </c>
      <c r="J31" s="12" t="s">
        <v>353</v>
      </c>
      <c r="K31" s="2">
        <v>88</v>
      </c>
      <c r="L31" s="6">
        <f>E31/K31</f>
        <v>1.1931818181818181</v>
      </c>
      <c r="M31" s="3" t="s">
        <v>354</v>
      </c>
      <c r="N31" s="2"/>
      <c r="O31" t="s">
        <v>355</v>
      </c>
    </row>
    <row r="32" spans="1:15" ht="60" x14ac:dyDescent="0.25">
      <c r="A32" s="2">
        <v>78</v>
      </c>
      <c r="B32" s="2" t="s">
        <v>420</v>
      </c>
      <c r="C32" s="4">
        <v>44022</v>
      </c>
      <c r="D32" s="4">
        <v>44130</v>
      </c>
      <c r="E32" s="2">
        <f>_xlfn.DAYS(D32,C32)</f>
        <v>108</v>
      </c>
      <c r="F32" s="5" t="str">
        <f>IF(E32&lt;=56,"Ja","Nee")</f>
        <v>Nee</v>
      </c>
      <c r="G32" s="2">
        <v>105</v>
      </c>
      <c r="H32" s="2" t="s">
        <v>421</v>
      </c>
      <c r="I32" s="12" t="s">
        <v>422</v>
      </c>
      <c r="J32" s="12"/>
      <c r="K32" s="2">
        <v>21</v>
      </c>
      <c r="L32" s="6">
        <f>E32/K32</f>
        <v>5.1428571428571432</v>
      </c>
      <c r="M32" s="3" t="s">
        <v>423</v>
      </c>
      <c r="N32" s="2"/>
      <c r="O32" t="s">
        <v>424</v>
      </c>
    </row>
    <row r="33" spans="1:15" ht="180" x14ac:dyDescent="0.25">
      <c r="A33" s="2">
        <v>27</v>
      </c>
      <c r="B33" s="2" t="s">
        <v>153</v>
      </c>
      <c r="C33" s="4">
        <v>44236</v>
      </c>
      <c r="D33" s="4">
        <v>44350</v>
      </c>
      <c r="E33" s="2">
        <f>_xlfn.DAYS(D33,C33)</f>
        <v>114</v>
      </c>
      <c r="F33" s="5" t="str">
        <f>IF(E33&lt;=56,"Ja","Nee")</f>
        <v>Nee</v>
      </c>
      <c r="G33" s="2">
        <v>21</v>
      </c>
      <c r="H33" s="3" t="s">
        <v>154</v>
      </c>
      <c r="I33" s="3" t="s">
        <v>155</v>
      </c>
      <c r="J33" s="3"/>
      <c r="K33" s="2">
        <v>15</v>
      </c>
      <c r="L33" s="6">
        <f>E33/K33</f>
        <v>7.6</v>
      </c>
      <c r="M33" s="3" t="s">
        <v>156</v>
      </c>
      <c r="N33" s="3" t="s">
        <v>157</v>
      </c>
      <c r="O33" t="s">
        <v>158</v>
      </c>
    </row>
    <row r="34" spans="1:15" ht="75" x14ac:dyDescent="0.25">
      <c r="A34" s="2">
        <v>19</v>
      </c>
      <c r="B34" s="3" t="s">
        <v>106</v>
      </c>
      <c r="C34" s="4">
        <v>44259</v>
      </c>
      <c r="D34" s="4">
        <v>44375</v>
      </c>
      <c r="E34" s="2">
        <f>_xlfn.DAYS(D34,C34)</f>
        <v>116</v>
      </c>
      <c r="F34" s="5" t="str">
        <f>IF(E34&lt;=56,"Ja","Nee")</f>
        <v>Nee</v>
      </c>
      <c r="G34" s="2">
        <v>40</v>
      </c>
      <c r="H34" s="3" t="s">
        <v>107</v>
      </c>
      <c r="I34" s="3"/>
      <c r="J34" s="3" t="s">
        <v>108</v>
      </c>
      <c r="K34" s="2">
        <v>9</v>
      </c>
      <c r="L34" s="6">
        <f>E34/K34</f>
        <v>12.888888888888889</v>
      </c>
      <c r="M34" s="3" t="s">
        <v>109</v>
      </c>
      <c r="N34" s="2"/>
      <c r="O34" t="s">
        <v>110</v>
      </c>
    </row>
    <row r="35" spans="1:15" ht="150" x14ac:dyDescent="0.25">
      <c r="A35" s="2">
        <v>72</v>
      </c>
      <c r="B35" s="3" t="s">
        <v>391</v>
      </c>
      <c r="C35" s="4">
        <v>44029</v>
      </c>
      <c r="D35" s="4">
        <v>44145</v>
      </c>
      <c r="E35" s="2">
        <f>_xlfn.DAYS(D35,C35)</f>
        <v>116</v>
      </c>
      <c r="F35" s="5" t="str">
        <f>IF(E35&lt;=56,"Ja","Nee")</f>
        <v>Nee</v>
      </c>
      <c r="G35" s="2">
        <v>301</v>
      </c>
      <c r="H35" s="3" t="s">
        <v>392</v>
      </c>
      <c r="I35" s="12" t="s">
        <v>393</v>
      </c>
      <c r="J35" s="12" t="s">
        <v>394</v>
      </c>
      <c r="K35" s="2">
        <v>36</v>
      </c>
      <c r="L35" s="6">
        <f>E35/K35</f>
        <v>3.2222222222222223</v>
      </c>
      <c r="M35" s="3" t="s">
        <v>395</v>
      </c>
      <c r="N35" s="2"/>
      <c r="O35" t="s">
        <v>396</v>
      </c>
    </row>
    <row r="36" spans="1:15" ht="120" x14ac:dyDescent="0.25">
      <c r="A36" s="2">
        <v>42</v>
      </c>
      <c r="B36" s="2" t="s">
        <v>234</v>
      </c>
      <c r="C36" s="4">
        <v>44174</v>
      </c>
      <c r="D36" s="8">
        <v>44293</v>
      </c>
      <c r="E36" s="2">
        <f>_xlfn.DAYS(D36,C36)</f>
        <v>119</v>
      </c>
      <c r="F36" s="5" t="str">
        <f>IF(E36&lt;=56,"Ja","Nee")</f>
        <v>Nee</v>
      </c>
      <c r="G36" s="7">
        <v>94</v>
      </c>
      <c r="H36" s="9" t="s">
        <v>235</v>
      </c>
      <c r="I36" s="9" t="s">
        <v>236</v>
      </c>
      <c r="J36" s="9" t="s">
        <v>237</v>
      </c>
      <c r="K36" s="7">
        <v>67</v>
      </c>
      <c r="L36" s="6">
        <f>E36/K36</f>
        <v>1.7761194029850746</v>
      </c>
      <c r="M36" s="9" t="s">
        <v>238</v>
      </c>
      <c r="N36" s="9" t="s">
        <v>239</v>
      </c>
      <c r="O36" t="s">
        <v>240</v>
      </c>
    </row>
    <row r="37" spans="1:15" ht="165" x14ac:dyDescent="0.25">
      <c r="A37" s="2">
        <v>58</v>
      </c>
      <c r="B37" s="2" t="s">
        <v>321</v>
      </c>
      <c r="C37" s="4">
        <v>44068</v>
      </c>
      <c r="D37" s="4">
        <v>44187</v>
      </c>
      <c r="E37" s="2">
        <f>_xlfn.DAYS(D37,C37)</f>
        <v>119</v>
      </c>
      <c r="F37" s="5" t="str">
        <f>IF(E37&lt;=56,"Ja","Nee")</f>
        <v>Nee</v>
      </c>
      <c r="G37" s="2">
        <v>115</v>
      </c>
      <c r="H37" s="2"/>
      <c r="I37" s="12" t="s">
        <v>322</v>
      </c>
      <c r="J37" s="12" t="s">
        <v>323</v>
      </c>
      <c r="K37" s="2">
        <v>72</v>
      </c>
      <c r="L37" s="6">
        <f>E37/K37</f>
        <v>1.6527777777777777</v>
      </c>
      <c r="M37" s="3" t="s">
        <v>324</v>
      </c>
      <c r="N37" s="2"/>
      <c r="O37" t="s">
        <v>325</v>
      </c>
    </row>
    <row r="38" spans="1:15" ht="105" x14ac:dyDescent="0.25">
      <c r="A38" s="2">
        <v>77</v>
      </c>
      <c r="B38" s="3" t="s">
        <v>416</v>
      </c>
      <c r="C38" s="4">
        <v>44011</v>
      </c>
      <c r="D38" s="4">
        <v>44131</v>
      </c>
      <c r="E38" s="2">
        <f>_xlfn.DAYS(D38,C38)</f>
        <v>120</v>
      </c>
      <c r="F38" s="5" t="str">
        <f>IF(E38&lt;=56,"Ja","Nee")</f>
        <v>Nee</v>
      </c>
      <c r="G38" s="2">
        <v>10</v>
      </c>
      <c r="H38" s="2"/>
      <c r="K38" s="2">
        <v>0</v>
      </c>
      <c r="L38" s="6" t="e">
        <f>E38/K38</f>
        <v>#DIV/0!</v>
      </c>
      <c r="M38" s="3" t="s">
        <v>417</v>
      </c>
      <c r="N38" s="3" t="s">
        <v>418</v>
      </c>
      <c r="O38" t="s">
        <v>419</v>
      </c>
    </row>
    <row r="39" spans="1:15" ht="135" x14ac:dyDescent="0.25">
      <c r="A39" s="2">
        <v>40</v>
      </c>
      <c r="B39" s="2" t="s">
        <v>223</v>
      </c>
      <c r="C39" s="4">
        <v>44181</v>
      </c>
      <c r="D39" s="4">
        <v>44302</v>
      </c>
      <c r="E39" s="2">
        <f>_xlfn.DAYS(D39,C39)</f>
        <v>121</v>
      </c>
      <c r="F39" s="5" t="str">
        <f>IF(E39&lt;=56,"Ja","Nee")</f>
        <v>Nee</v>
      </c>
      <c r="G39" s="7">
        <v>35</v>
      </c>
      <c r="H39" s="7" t="s">
        <v>224</v>
      </c>
      <c r="I39" s="9" t="s">
        <v>225</v>
      </c>
      <c r="J39" s="9" t="s">
        <v>226</v>
      </c>
      <c r="K39" s="7">
        <v>36</v>
      </c>
      <c r="L39" s="6">
        <f>E39/K39</f>
        <v>3.3611111111111112</v>
      </c>
      <c r="M39" s="9" t="s">
        <v>227</v>
      </c>
      <c r="N39" s="9" t="s">
        <v>228</v>
      </c>
      <c r="O39" t="s">
        <v>229</v>
      </c>
    </row>
    <row r="40" spans="1:15" ht="75" x14ac:dyDescent="0.25">
      <c r="A40" s="2">
        <v>13</v>
      </c>
      <c r="B40" s="2" t="s">
        <v>75</v>
      </c>
      <c r="C40" s="4">
        <v>44260</v>
      </c>
      <c r="D40" s="4">
        <v>44383</v>
      </c>
      <c r="E40" s="2">
        <f>_xlfn.DAYS(D40,C40)</f>
        <v>123</v>
      </c>
      <c r="F40" s="5" t="str">
        <f>IF(E40&lt;=56,"Ja","Nee")</f>
        <v>Nee</v>
      </c>
      <c r="G40" s="2">
        <v>20</v>
      </c>
      <c r="H40" s="2" t="s">
        <v>76</v>
      </c>
      <c r="I40" s="3"/>
      <c r="J40" s="10"/>
      <c r="K40" s="2">
        <v>1</v>
      </c>
      <c r="L40" s="6">
        <f>E40/K40</f>
        <v>123</v>
      </c>
      <c r="M40" s="3" t="s">
        <v>77</v>
      </c>
      <c r="N40" s="3" t="s">
        <v>78</v>
      </c>
      <c r="O40" t="s">
        <v>79</v>
      </c>
    </row>
    <row r="41" spans="1:15" ht="120" x14ac:dyDescent="0.25">
      <c r="A41" s="2">
        <v>76</v>
      </c>
      <c r="B41" s="2" t="s">
        <v>234</v>
      </c>
      <c r="C41" s="4">
        <v>44005</v>
      </c>
      <c r="D41" s="4">
        <v>44131</v>
      </c>
      <c r="E41" s="2">
        <f>_xlfn.DAYS(D41,C41)</f>
        <v>126</v>
      </c>
      <c r="F41" s="5" t="str">
        <f>IF(E41&lt;=56,"Ja","Nee")</f>
        <v>Nee</v>
      </c>
      <c r="G41" s="2">
        <v>94</v>
      </c>
      <c r="H41" s="2" t="s">
        <v>412</v>
      </c>
      <c r="I41" s="12" t="s">
        <v>413</v>
      </c>
      <c r="J41" s="12" t="s">
        <v>414</v>
      </c>
      <c r="K41" s="2">
        <v>34</v>
      </c>
      <c r="L41" s="6">
        <f>E41/K41</f>
        <v>3.7058823529411766</v>
      </c>
      <c r="M41" s="3" t="s">
        <v>238</v>
      </c>
      <c r="N41" s="2"/>
      <c r="O41" t="s">
        <v>415</v>
      </c>
    </row>
    <row r="42" spans="1:15" ht="60" x14ac:dyDescent="0.25">
      <c r="A42" s="2">
        <v>25</v>
      </c>
      <c r="B42" s="3" t="s">
        <v>142</v>
      </c>
      <c r="C42" s="4">
        <v>44229</v>
      </c>
      <c r="D42" s="4">
        <v>44356</v>
      </c>
      <c r="E42" s="2">
        <f>_xlfn.DAYS(D42,C42)</f>
        <v>127</v>
      </c>
      <c r="F42" s="5" t="str">
        <f>IF(E42&lt;=56,"Ja","Nee")</f>
        <v>Nee</v>
      </c>
      <c r="G42" s="2">
        <v>94</v>
      </c>
      <c r="H42" s="3"/>
      <c r="I42" s="3" t="s">
        <v>143</v>
      </c>
      <c r="J42" s="12" t="s">
        <v>144</v>
      </c>
      <c r="K42" s="2">
        <v>26</v>
      </c>
      <c r="L42" s="6">
        <f>E42/K42</f>
        <v>4.884615384615385</v>
      </c>
      <c r="M42" s="3" t="s">
        <v>145</v>
      </c>
      <c r="N42" s="2"/>
      <c r="O42" t="s">
        <v>146</v>
      </c>
    </row>
    <row r="43" spans="1:15" ht="105" x14ac:dyDescent="0.25">
      <c r="A43" s="2">
        <v>54</v>
      </c>
      <c r="B43" s="2" t="s">
        <v>300</v>
      </c>
      <c r="C43" s="4">
        <v>44110</v>
      </c>
      <c r="D43" s="4">
        <v>44238</v>
      </c>
      <c r="E43" s="2">
        <f>_xlfn.DAYS(D43,C43)</f>
        <v>128</v>
      </c>
      <c r="F43" s="5" t="str">
        <f>IF(E43&lt;=56,"Ja","Nee")</f>
        <v>Nee</v>
      </c>
      <c r="G43" s="2">
        <v>91</v>
      </c>
      <c r="H43" s="2"/>
      <c r="I43" s="12" t="s">
        <v>301</v>
      </c>
      <c r="K43" s="2">
        <v>54</v>
      </c>
      <c r="L43" s="6">
        <f>E43/K43</f>
        <v>2.3703703703703702</v>
      </c>
      <c r="M43" s="3" t="s">
        <v>302</v>
      </c>
      <c r="N43" s="3" t="s">
        <v>303</v>
      </c>
      <c r="O43" t="s">
        <v>304</v>
      </c>
    </row>
    <row r="44" spans="1:15" ht="105" x14ac:dyDescent="0.25">
      <c r="A44" s="2">
        <v>35</v>
      </c>
      <c r="B44" s="2" t="s">
        <v>198</v>
      </c>
      <c r="C44" s="4">
        <v>44189</v>
      </c>
      <c r="D44" s="4">
        <v>44319</v>
      </c>
      <c r="E44" s="2">
        <f>_xlfn.DAYS(D44,C44)</f>
        <v>130</v>
      </c>
      <c r="F44" s="5" t="str">
        <f>IF(E44&lt;=56,"Ja","Nee")</f>
        <v>Nee</v>
      </c>
      <c r="G44" s="2">
        <v>2</v>
      </c>
      <c r="H44" s="2"/>
      <c r="I44" s="3"/>
      <c r="J44" s="2"/>
      <c r="K44" s="2">
        <v>0</v>
      </c>
      <c r="L44" s="6" t="e">
        <f>E44/K44</f>
        <v>#DIV/0!</v>
      </c>
      <c r="M44" s="3" t="s">
        <v>199</v>
      </c>
      <c r="N44" s="3" t="s">
        <v>200</v>
      </c>
      <c r="O44" t="s">
        <v>201</v>
      </c>
    </row>
    <row r="45" spans="1:15" ht="135" x14ac:dyDescent="0.25">
      <c r="A45" s="2">
        <v>47</v>
      </c>
      <c r="B45" s="2" t="s">
        <v>263</v>
      </c>
      <c r="C45" s="4">
        <v>44131</v>
      </c>
      <c r="D45" s="4">
        <v>44263</v>
      </c>
      <c r="E45" s="2">
        <f>_xlfn.DAYS(D45,C45)</f>
        <v>132</v>
      </c>
      <c r="F45" s="5" t="str">
        <f>IF(E45&lt;=56,"Ja","Nee")</f>
        <v>Nee</v>
      </c>
      <c r="G45" s="2">
        <v>28</v>
      </c>
      <c r="H45" s="2"/>
      <c r="I45" s="12" t="s">
        <v>264</v>
      </c>
      <c r="J45" s="12" t="s">
        <v>265</v>
      </c>
      <c r="K45" s="2">
        <v>8</v>
      </c>
      <c r="L45" s="6">
        <f>E45/K45</f>
        <v>16.5</v>
      </c>
      <c r="M45" s="3" t="s">
        <v>266</v>
      </c>
      <c r="N45" s="3" t="s">
        <v>267</v>
      </c>
      <c r="O45" t="s">
        <v>268</v>
      </c>
    </row>
    <row r="46" spans="1:15" ht="75.599999999999994" customHeight="1" x14ac:dyDescent="0.25">
      <c r="A46" s="2">
        <v>84</v>
      </c>
      <c r="B46" s="2" t="s">
        <v>453</v>
      </c>
      <c r="C46" s="4">
        <v>43977</v>
      </c>
      <c r="D46" s="4">
        <v>44110</v>
      </c>
      <c r="E46" s="2">
        <f>_xlfn.DAYS(D46,C46)</f>
        <v>133</v>
      </c>
      <c r="F46" s="5" t="str">
        <f>IF(E46&lt;=56,"Ja","Nee")</f>
        <v>Nee</v>
      </c>
      <c r="G46" s="2">
        <v>50</v>
      </c>
      <c r="H46" s="3" t="s">
        <v>454</v>
      </c>
      <c r="I46" s="12" t="s">
        <v>455</v>
      </c>
      <c r="J46" s="12" t="s">
        <v>456</v>
      </c>
      <c r="K46" s="2">
        <v>12</v>
      </c>
      <c r="L46" s="6">
        <f>E46/K46</f>
        <v>11.083333333333334</v>
      </c>
      <c r="M46" s="3" t="s">
        <v>457</v>
      </c>
      <c r="N46" s="2" t="s">
        <v>445</v>
      </c>
      <c r="O46" t="s">
        <v>458</v>
      </c>
    </row>
    <row r="47" spans="1:15" ht="90" x14ac:dyDescent="0.25">
      <c r="A47" s="2">
        <v>33</v>
      </c>
      <c r="B47" s="3" t="s">
        <v>188</v>
      </c>
      <c r="C47" s="4">
        <v>44194</v>
      </c>
      <c r="D47" s="4">
        <v>44327</v>
      </c>
      <c r="E47" s="2">
        <f>_xlfn.DAYS(D47,C47)</f>
        <v>133</v>
      </c>
      <c r="F47" s="5" t="str">
        <f>IF(E47&lt;=56,"Ja","Nee")</f>
        <v>Nee</v>
      </c>
      <c r="G47" s="2">
        <v>118</v>
      </c>
      <c r="H47" s="3" t="s">
        <v>189</v>
      </c>
      <c r="I47" s="9" t="s">
        <v>190</v>
      </c>
      <c r="J47" s="3" t="s">
        <v>191</v>
      </c>
      <c r="K47" s="2">
        <v>44</v>
      </c>
      <c r="L47" s="6">
        <f>E47/K47</f>
        <v>3.0227272727272729</v>
      </c>
      <c r="M47" s="3" t="s">
        <v>192</v>
      </c>
      <c r="N47" s="2"/>
      <c r="O47" t="s">
        <v>193</v>
      </c>
    </row>
    <row r="48" spans="1:15" ht="90" x14ac:dyDescent="0.25">
      <c r="A48" s="18">
        <v>34</v>
      </c>
      <c r="B48" s="3" t="s">
        <v>194</v>
      </c>
      <c r="C48" s="4">
        <v>44183</v>
      </c>
      <c r="D48" s="8">
        <v>44320</v>
      </c>
      <c r="E48" s="2">
        <f>_xlfn.DAYS(D48,C48)</f>
        <v>137</v>
      </c>
      <c r="F48" s="5" t="str">
        <f>IF(E48&lt;=56,"Ja","Nee")</f>
        <v>Nee</v>
      </c>
      <c r="G48" s="7">
        <v>15</v>
      </c>
      <c r="H48" s="9"/>
      <c r="I48" s="9"/>
      <c r="J48" s="9"/>
      <c r="K48" s="7">
        <v>0</v>
      </c>
      <c r="L48" s="6" t="e">
        <f>E48/K48</f>
        <v>#DIV/0!</v>
      </c>
      <c r="M48" s="9" t="s">
        <v>195</v>
      </c>
      <c r="N48" s="9" t="s">
        <v>196</v>
      </c>
      <c r="O48" t="s">
        <v>197</v>
      </c>
    </row>
    <row r="49" spans="1:15" ht="60" x14ac:dyDescent="0.25">
      <c r="A49" s="2">
        <v>2</v>
      </c>
      <c r="B49" s="3" t="s">
        <v>20</v>
      </c>
      <c r="C49" s="4">
        <v>44295</v>
      </c>
      <c r="D49" s="8">
        <v>44446</v>
      </c>
      <c r="E49" s="2">
        <f>_xlfn.DAYS(D49,C49)</f>
        <v>151</v>
      </c>
      <c r="F49" s="5" t="str">
        <f>IF(E49&lt;=56,"Ja","Nee")</f>
        <v>Nee</v>
      </c>
      <c r="G49" s="7">
        <v>48</v>
      </c>
      <c r="H49" s="9"/>
      <c r="I49" s="10" t="s">
        <v>21</v>
      </c>
      <c r="J49" s="9"/>
      <c r="K49" s="7">
        <v>4</v>
      </c>
      <c r="L49" s="6">
        <f>E49/K49</f>
        <v>37.75</v>
      </c>
      <c r="M49" s="9" t="s">
        <v>22</v>
      </c>
      <c r="N49" s="16"/>
      <c r="O49" t="s">
        <v>23</v>
      </c>
    </row>
    <row r="50" spans="1:15" ht="45" x14ac:dyDescent="0.25">
      <c r="A50" s="2">
        <v>43</v>
      </c>
      <c r="B50" s="2" t="s">
        <v>241</v>
      </c>
      <c r="C50" s="4">
        <v>44131</v>
      </c>
      <c r="D50" s="4">
        <v>44284</v>
      </c>
      <c r="E50" s="2">
        <f>_xlfn.DAYS(D50,C50)</f>
        <v>153</v>
      </c>
      <c r="F50" s="5" t="str">
        <f>IF(E50&lt;=56,"Ja","Nee")</f>
        <v>Nee</v>
      </c>
      <c r="G50" s="2">
        <v>4</v>
      </c>
      <c r="H50" s="3" t="s">
        <v>242</v>
      </c>
      <c r="I50" s="3"/>
      <c r="J50" s="3" t="s">
        <v>243</v>
      </c>
      <c r="K50" s="2">
        <v>13</v>
      </c>
      <c r="L50" s="6">
        <f>E50/K50</f>
        <v>11.76923076923077</v>
      </c>
      <c r="M50" s="3" t="s">
        <v>244</v>
      </c>
      <c r="N50" s="3" t="s">
        <v>245</v>
      </c>
      <c r="O50" t="s">
        <v>246</v>
      </c>
    </row>
    <row r="51" spans="1:15" ht="105" x14ac:dyDescent="0.25">
      <c r="A51" s="2">
        <v>4</v>
      </c>
      <c r="B51" s="3" t="s">
        <v>28</v>
      </c>
      <c r="C51" s="17">
        <v>44286</v>
      </c>
      <c r="D51" s="8">
        <v>44439</v>
      </c>
      <c r="E51" s="2">
        <f>_xlfn.DAYS(D51,C51)</f>
        <v>153</v>
      </c>
      <c r="F51" s="5" t="str">
        <f>IF(E51&lt;=56,"Ja","Nee")</f>
        <v>Nee</v>
      </c>
      <c r="G51" s="7">
        <v>81</v>
      </c>
      <c r="H51" s="9" t="s">
        <v>29</v>
      </c>
      <c r="I51" s="9" t="s">
        <v>30</v>
      </c>
      <c r="J51" s="9" t="s">
        <v>31</v>
      </c>
      <c r="K51" s="7">
        <v>22</v>
      </c>
      <c r="L51" s="6">
        <f>E51/K51</f>
        <v>6.9545454545454541</v>
      </c>
      <c r="M51" s="9" t="s">
        <v>32</v>
      </c>
      <c r="N51" s="7"/>
      <c r="O51" t="s">
        <v>33</v>
      </c>
    </row>
    <row r="52" spans="1:15" ht="60" x14ac:dyDescent="0.25">
      <c r="A52" s="2">
        <v>1</v>
      </c>
      <c r="B52" s="3" t="s">
        <v>15</v>
      </c>
      <c r="C52" s="4">
        <v>44301</v>
      </c>
      <c r="D52" s="4">
        <v>44454</v>
      </c>
      <c r="E52" s="2">
        <f>_xlfn.DAYS(D52,C52)</f>
        <v>153</v>
      </c>
      <c r="F52" s="5" t="str">
        <f>IF(E52&lt;=56,"Ja","Nee")</f>
        <v>Nee</v>
      </c>
      <c r="G52" s="2">
        <v>86</v>
      </c>
      <c r="H52" s="3"/>
      <c r="I52" s="3" t="s">
        <v>16</v>
      </c>
      <c r="J52" s="3"/>
      <c r="K52" s="2">
        <v>13</v>
      </c>
      <c r="L52" s="6">
        <f>E52/K52</f>
        <v>11.76923076923077</v>
      </c>
      <c r="M52" s="3" t="s">
        <v>17</v>
      </c>
      <c r="N52" s="19" t="s">
        <v>18</v>
      </c>
      <c r="O52" t="s">
        <v>19</v>
      </c>
    </row>
    <row r="53" spans="1:15" ht="60" x14ac:dyDescent="0.25">
      <c r="A53" s="2">
        <v>15</v>
      </c>
      <c r="B53" s="3" t="s">
        <v>85</v>
      </c>
      <c r="C53" s="4">
        <v>44225</v>
      </c>
      <c r="D53" s="4">
        <v>44379</v>
      </c>
      <c r="E53" s="2">
        <f>_xlfn.DAYS(D53,C53)</f>
        <v>154</v>
      </c>
      <c r="F53" s="5" t="str">
        <f>IF(E53&lt;=56,"Ja","Nee")</f>
        <v>Nee</v>
      </c>
      <c r="G53" s="2">
        <v>57</v>
      </c>
      <c r="H53" s="9" t="s">
        <v>86</v>
      </c>
      <c r="I53" s="9" t="s">
        <v>87</v>
      </c>
      <c r="J53" s="9"/>
      <c r="K53" s="2">
        <v>46</v>
      </c>
      <c r="L53" s="6">
        <f>E53/K53</f>
        <v>3.347826086956522</v>
      </c>
      <c r="M53" s="3" t="s">
        <v>88</v>
      </c>
      <c r="N53" s="3" t="s">
        <v>89</v>
      </c>
      <c r="O53" t="s">
        <v>90</v>
      </c>
    </row>
    <row r="54" spans="1:15" ht="195" x14ac:dyDescent="0.25">
      <c r="A54" s="2">
        <v>7</v>
      </c>
      <c r="B54" s="3" t="s">
        <v>42</v>
      </c>
      <c r="C54" s="4">
        <v>44237</v>
      </c>
      <c r="D54" s="4">
        <v>44397</v>
      </c>
      <c r="E54" s="2">
        <f>_xlfn.DAYS(D54,C54)</f>
        <v>160</v>
      </c>
      <c r="F54" s="5" t="str">
        <f>IF(E54&lt;=56,"Ja","Nee")</f>
        <v>Nee</v>
      </c>
      <c r="G54" s="2">
        <v>244</v>
      </c>
      <c r="H54" s="3" t="s">
        <v>43</v>
      </c>
      <c r="I54" s="3" t="s">
        <v>44</v>
      </c>
      <c r="J54" s="3" t="s">
        <v>45</v>
      </c>
      <c r="K54" s="2">
        <v>34</v>
      </c>
      <c r="L54" s="6">
        <f>E54/K54</f>
        <v>4.7058823529411766</v>
      </c>
      <c r="M54" s="3" t="s">
        <v>46</v>
      </c>
      <c r="N54" s="3" t="s">
        <v>47</v>
      </c>
      <c r="O54" t="s">
        <v>48</v>
      </c>
    </row>
    <row r="55" spans="1:15" ht="285" x14ac:dyDescent="0.25">
      <c r="A55" s="2">
        <v>63</v>
      </c>
      <c r="B55" s="2" t="s">
        <v>345</v>
      </c>
      <c r="C55" s="4">
        <v>44000</v>
      </c>
      <c r="D55" s="4">
        <v>44173</v>
      </c>
      <c r="E55" s="2">
        <f>_xlfn.DAYS(D55,C55)</f>
        <v>173</v>
      </c>
      <c r="F55" s="5" t="str">
        <f>IF(E55&lt;=56,"Ja","Nee")</f>
        <v>Nee</v>
      </c>
      <c r="G55" s="2">
        <v>740</v>
      </c>
      <c r="H55" s="3" t="s">
        <v>346</v>
      </c>
      <c r="I55" s="12" t="s">
        <v>347</v>
      </c>
      <c r="J55" s="12" t="s">
        <v>348</v>
      </c>
      <c r="K55" s="2">
        <v>800</v>
      </c>
      <c r="L55" s="6">
        <f>E55/K55</f>
        <v>0.21625</v>
      </c>
      <c r="M55" s="3" t="s">
        <v>349</v>
      </c>
      <c r="N55" s="2"/>
      <c r="O55" t="s">
        <v>350</v>
      </c>
    </row>
    <row r="56" spans="1:15" ht="105" x14ac:dyDescent="0.25">
      <c r="A56" s="2">
        <v>82</v>
      </c>
      <c r="B56" s="3" t="s">
        <v>440</v>
      </c>
      <c r="C56" s="4">
        <v>43942</v>
      </c>
      <c r="D56" s="4">
        <v>44118</v>
      </c>
      <c r="E56" s="2">
        <f>_xlfn.DAYS(D56,C56)</f>
        <v>176</v>
      </c>
      <c r="F56" s="5" t="str">
        <f>IF(E56&lt;=56,"Ja","Nee")</f>
        <v>Nee</v>
      </c>
      <c r="G56" s="2">
        <v>153</v>
      </c>
      <c r="H56" s="2" t="s">
        <v>441</v>
      </c>
      <c r="I56" s="12" t="s">
        <v>442</v>
      </c>
      <c r="J56" s="12" t="s">
        <v>443</v>
      </c>
      <c r="K56" s="2">
        <v>17</v>
      </c>
      <c r="L56" s="6">
        <f>E56/K56</f>
        <v>10.352941176470589</v>
      </c>
      <c r="M56" s="3" t="s">
        <v>444</v>
      </c>
      <c r="N56" s="2" t="s">
        <v>445</v>
      </c>
      <c r="O56" t="s">
        <v>446</v>
      </c>
    </row>
    <row r="57" spans="1:15" ht="105" x14ac:dyDescent="0.25">
      <c r="A57" s="2">
        <v>10</v>
      </c>
      <c r="B57" s="3" t="s">
        <v>60</v>
      </c>
      <c r="C57" s="4">
        <v>44203</v>
      </c>
      <c r="D57" s="8">
        <v>44385</v>
      </c>
      <c r="E57" s="2">
        <f>_xlfn.DAYS(D57,C57)</f>
        <v>182</v>
      </c>
      <c r="F57" s="5" t="str">
        <f>IF(E57&lt;=56,"Ja","Nee")</f>
        <v>Nee</v>
      </c>
      <c r="G57" s="7">
        <v>99</v>
      </c>
      <c r="H57" s="9"/>
      <c r="I57" s="9" t="s">
        <v>61</v>
      </c>
      <c r="J57" s="9" t="s">
        <v>62</v>
      </c>
      <c r="K57" s="7">
        <v>17</v>
      </c>
      <c r="L57" s="6">
        <f>E57/K57</f>
        <v>10.705882352941176</v>
      </c>
      <c r="M57" s="10" t="s">
        <v>63</v>
      </c>
      <c r="N57" s="7"/>
      <c r="O57" t="s">
        <v>64</v>
      </c>
    </row>
    <row r="58" spans="1:15" ht="150" x14ac:dyDescent="0.25">
      <c r="A58" s="2">
        <v>81</v>
      </c>
      <c r="B58" s="2" t="s">
        <v>435</v>
      </c>
      <c r="C58" s="4">
        <v>43936</v>
      </c>
      <c r="D58" s="4">
        <v>44119</v>
      </c>
      <c r="E58" s="2">
        <f>_xlfn.DAYS(D58,C58)</f>
        <v>183</v>
      </c>
      <c r="F58" s="5" t="str">
        <f>IF(E58&lt;=56,"Ja","Nee")</f>
        <v>Nee</v>
      </c>
      <c r="G58" s="2">
        <v>95</v>
      </c>
      <c r="H58" s="2"/>
      <c r="I58" s="12" t="s">
        <v>436</v>
      </c>
      <c r="J58" s="12" t="s">
        <v>437</v>
      </c>
      <c r="K58" s="2">
        <v>29</v>
      </c>
      <c r="L58" s="6">
        <f>E58/K58</f>
        <v>6.3103448275862073</v>
      </c>
      <c r="M58" s="3" t="s">
        <v>438</v>
      </c>
      <c r="N58" s="2"/>
      <c r="O58" t="s">
        <v>439</v>
      </c>
    </row>
    <row r="59" spans="1:15" ht="45" x14ac:dyDescent="0.25">
      <c r="A59" s="2">
        <v>60</v>
      </c>
      <c r="B59" s="2" t="s">
        <v>330</v>
      </c>
      <c r="C59" s="4">
        <v>43992</v>
      </c>
      <c r="D59" s="4">
        <v>44182</v>
      </c>
      <c r="E59" s="2">
        <f>_xlfn.DAYS(D59,C59)</f>
        <v>190</v>
      </c>
      <c r="F59" s="5" t="str">
        <f>IF(E59&lt;=56,"Ja","Nee")</f>
        <v>Nee</v>
      </c>
      <c r="G59" s="2">
        <v>20</v>
      </c>
      <c r="H59" s="2"/>
      <c r="I59" s="12" t="s">
        <v>331</v>
      </c>
      <c r="J59" s="12" t="s">
        <v>332</v>
      </c>
      <c r="K59" s="2">
        <v>5</v>
      </c>
      <c r="L59" s="6">
        <f>E59/K59</f>
        <v>38</v>
      </c>
      <c r="M59" s="3" t="s">
        <v>333</v>
      </c>
      <c r="N59" s="2"/>
      <c r="O59" t="s">
        <v>334</v>
      </c>
    </row>
    <row r="60" spans="1:15" ht="120" x14ac:dyDescent="0.25">
      <c r="A60" s="2">
        <v>56</v>
      </c>
      <c r="B60" s="2" t="s">
        <v>311</v>
      </c>
      <c r="C60" s="4">
        <v>44025</v>
      </c>
      <c r="D60" s="4">
        <v>44215</v>
      </c>
      <c r="E60" s="2">
        <f>_xlfn.DAYS(D60,C60)</f>
        <v>190</v>
      </c>
      <c r="F60" s="5" t="str">
        <f>IF(E60&lt;=56,"Ja","Nee")</f>
        <v>Nee</v>
      </c>
      <c r="G60" s="2">
        <v>155</v>
      </c>
      <c r="H60" s="2"/>
      <c r="I60" s="12" t="s">
        <v>312</v>
      </c>
      <c r="J60" s="12" t="s">
        <v>313</v>
      </c>
      <c r="K60" s="2">
        <v>71</v>
      </c>
      <c r="L60" s="6">
        <f>E60/K60</f>
        <v>2.676056338028169</v>
      </c>
      <c r="M60" s="3" t="s">
        <v>314</v>
      </c>
      <c r="N60" s="2"/>
      <c r="O60" t="s">
        <v>315</v>
      </c>
    </row>
    <row r="61" spans="1:15" ht="225" x14ac:dyDescent="0.25">
      <c r="A61" s="2">
        <v>39</v>
      </c>
      <c r="B61" s="2" t="s">
        <v>217</v>
      </c>
      <c r="C61" s="4">
        <v>44113</v>
      </c>
      <c r="D61" s="4">
        <v>44305</v>
      </c>
      <c r="E61" s="2">
        <f>_xlfn.DAYS(D61,C61)</f>
        <v>192</v>
      </c>
      <c r="F61" s="5" t="str">
        <f>IF(E61&lt;=56,"Ja","Nee")</f>
        <v>Nee</v>
      </c>
      <c r="G61" s="2">
        <v>224</v>
      </c>
      <c r="H61" s="2"/>
      <c r="I61" s="3" t="s">
        <v>218</v>
      </c>
      <c r="J61" s="3" t="s">
        <v>219</v>
      </c>
      <c r="K61" s="2">
        <v>215</v>
      </c>
      <c r="L61" s="6">
        <f>E61/K61</f>
        <v>0.89302325581395348</v>
      </c>
      <c r="M61" s="3" t="s">
        <v>220</v>
      </c>
      <c r="N61" s="3" t="s">
        <v>221</v>
      </c>
      <c r="O61" t="s">
        <v>222</v>
      </c>
    </row>
    <row r="62" spans="1:15" ht="135" x14ac:dyDescent="0.25">
      <c r="A62" s="2">
        <v>26</v>
      </c>
      <c r="B62" s="3" t="s">
        <v>147</v>
      </c>
      <c r="C62" s="4">
        <v>44160</v>
      </c>
      <c r="D62" s="8">
        <v>44356</v>
      </c>
      <c r="E62" s="2">
        <f>_xlfn.DAYS(D62,C62)</f>
        <v>196</v>
      </c>
      <c r="F62" s="5" t="str">
        <f>IF(E62&lt;=56,"Ja","Nee")</f>
        <v>Nee</v>
      </c>
      <c r="G62" s="7">
        <v>495</v>
      </c>
      <c r="H62" s="9" t="s">
        <v>148</v>
      </c>
      <c r="I62" s="9" t="s">
        <v>149</v>
      </c>
      <c r="J62" s="9" t="s">
        <v>150</v>
      </c>
      <c r="K62" s="9">
        <v>140</v>
      </c>
      <c r="L62" s="6">
        <f>E62/K62</f>
        <v>1.4</v>
      </c>
      <c r="M62" s="9" t="s">
        <v>151</v>
      </c>
      <c r="N62" s="9"/>
      <c r="O62" t="s">
        <v>152</v>
      </c>
    </row>
    <row r="63" spans="1:15" ht="315" x14ac:dyDescent="0.25">
      <c r="A63" s="2">
        <v>85</v>
      </c>
      <c r="B63" s="2" t="s">
        <v>459</v>
      </c>
      <c r="C63" s="4">
        <v>43902</v>
      </c>
      <c r="D63" s="4">
        <v>44106</v>
      </c>
      <c r="E63" s="2">
        <f>_xlfn.DAYS(D63,C63)</f>
        <v>204</v>
      </c>
      <c r="F63" s="5" t="str">
        <f>IF(E63&lt;=56,"Ja","Nee")</f>
        <v>Nee</v>
      </c>
      <c r="G63" s="2">
        <v>142</v>
      </c>
      <c r="H63" s="2"/>
      <c r="I63" s="12" t="s">
        <v>460</v>
      </c>
      <c r="J63" s="12" t="s">
        <v>461</v>
      </c>
      <c r="K63" s="2">
        <v>158</v>
      </c>
      <c r="L63" s="6">
        <f>E63/K63</f>
        <v>1.2911392405063291</v>
      </c>
      <c r="M63" s="3" t="s">
        <v>462</v>
      </c>
      <c r="N63" s="2"/>
      <c r="O63" t="s">
        <v>463</v>
      </c>
    </row>
    <row r="64" spans="1:15" ht="165" x14ac:dyDescent="0.25">
      <c r="A64" s="2">
        <v>51</v>
      </c>
      <c r="B64" s="2" t="s">
        <v>285</v>
      </c>
      <c r="C64" s="4">
        <v>44022</v>
      </c>
      <c r="D64" s="4">
        <v>44245</v>
      </c>
      <c r="E64" s="2">
        <f>_xlfn.DAYS(D64,C64)</f>
        <v>223</v>
      </c>
      <c r="F64" s="5" t="str">
        <f>IF(E64&lt;=56,"Ja","Nee")</f>
        <v>Nee</v>
      </c>
      <c r="G64" s="2">
        <v>138</v>
      </c>
      <c r="H64" s="2"/>
      <c r="I64" s="12" t="s">
        <v>286</v>
      </c>
      <c r="J64" s="12" t="s">
        <v>287</v>
      </c>
      <c r="K64" s="2">
        <v>66</v>
      </c>
      <c r="L64" s="6">
        <f>E64/K64</f>
        <v>3.3787878787878789</v>
      </c>
      <c r="M64" s="3" t="s">
        <v>288</v>
      </c>
      <c r="N64" s="3" t="s">
        <v>289</v>
      </c>
      <c r="O64" t="s">
        <v>290</v>
      </c>
    </row>
    <row r="65" spans="1:15" ht="409.5" x14ac:dyDescent="0.25">
      <c r="A65" s="2">
        <v>24</v>
      </c>
      <c r="B65" s="3" t="s">
        <v>135</v>
      </c>
      <c r="C65" s="4">
        <v>44133</v>
      </c>
      <c r="D65" s="8">
        <v>44363</v>
      </c>
      <c r="E65" s="2">
        <f>_xlfn.DAYS(D65,C65)</f>
        <v>230</v>
      </c>
      <c r="F65" s="5" t="str">
        <f>IF(E65&lt;=56,"Ja","Nee")</f>
        <v>Nee</v>
      </c>
      <c r="G65" s="7">
        <v>600</v>
      </c>
      <c r="H65" s="9" t="s">
        <v>136</v>
      </c>
      <c r="I65" s="9" t="s">
        <v>137</v>
      </c>
      <c r="J65" s="9" t="s">
        <v>138</v>
      </c>
      <c r="K65" s="7">
        <v>486</v>
      </c>
      <c r="L65" s="6">
        <f>E65/K65</f>
        <v>0.47325102880658437</v>
      </c>
      <c r="M65" s="9" t="s">
        <v>139</v>
      </c>
      <c r="N65" s="9" t="s">
        <v>140</v>
      </c>
      <c r="O65" t="s">
        <v>141</v>
      </c>
    </row>
    <row r="66" spans="1:15" ht="120" x14ac:dyDescent="0.25">
      <c r="A66" s="2">
        <v>50</v>
      </c>
      <c r="B66" s="2" t="s">
        <v>281</v>
      </c>
      <c r="C66" s="4">
        <v>43992</v>
      </c>
      <c r="D66" s="4">
        <v>44250</v>
      </c>
      <c r="E66" s="2">
        <f>_xlfn.DAYS(D66,C66)</f>
        <v>258</v>
      </c>
      <c r="F66" s="5" t="str">
        <f>IF(E66&lt;=56,"Ja","Nee")</f>
        <v>Nee</v>
      </c>
      <c r="G66" s="2">
        <v>2</v>
      </c>
      <c r="H66" s="2"/>
      <c r="K66" s="2">
        <v>0</v>
      </c>
      <c r="L66" s="6" t="e">
        <f>E66/K66</f>
        <v>#DIV/0!</v>
      </c>
      <c r="M66" s="3" t="s">
        <v>282</v>
      </c>
      <c r="N66" s="3" t="s">
        <v>283</v>
      </c>
      <c r="O66" t="s">
        <v>284</v>
      </c>
    </row>
    <row r="67" spans="1:15" ht="45" x14ac:dyDescent="0.25">
      <c r="A67" s="2">
        <v>44</v>
      </c>
      <c r="B67" s="2" t="s">
        <v>247</v>
      </c>
      <c r="C67" s="4">
        <v>44008</v>
      </c>
      <c r="D67" s="8">
        <v>44274</v>
      </c>
      <c r="E67" s="2">
        <f>_xlfn.DAYS(D67,C67)</f>
        <v>266</v>
      </c>
      <c r="F67" s="5" t="str">
        <f>IF(E67&lt;=56,"Ja","Nee")</f>
        <v>Nee</v>
      </c>
      <c r="G67" s="7">
        <v>72</v>
      </c>
      <c r="H67" s="7"/>
      <c r="I67" s="9" t="s">
        <v>248</v>
      </c>
      <c r="J67" s="9" t="s">
        <v>249</v>
      </c>
      <c r="K67" s="7">
        <v>59</v>
      </c>
      <c r="L67" s="6">
        <f>E67/K67</f>
        <v>4.5084745762711869</v>
      </c>
      <c r="M67" s="9" t="s">
        <v>250</v>
      </c>
      <c r="N67" s="7"/>
      <c r="O67" t="s">
        <v>251</v>
      </c>
    </row>
    <row r="68" spans="1:15" ht="150" x14ac:dyDescent="0.25">
      <c r="A68" s="2">
        <v>55</v>
      </c>
      <c r="B68" s="2" t="s">
        <v>305</v>
      </c>
      <c r="C68" s="4">
        <v>43970</v>
      </c>
      <c r="D68" s="4">
        <v>44237</v>
      </c>
      <c r="E68" s="2">
        <f>_xlfn.DAYS(D68,C68)</f>
        <v>267</v>
      </c>
      <c r="F68" s="5" t="str">
        <f>IF(E68&lt;=56,"Ja","Nee")</f>
        <v>Nee</v>
      </c>
      <c r="G68" s="2">
        <v>86</v>
      </c>
      <c r="H68" s="2" t="s">
        <v>306</v>
      </c>
      <c r="I68" s="12" t="s">
        <v>307</v>
      </c>
      <c r="J68" s="12" t="s">
        <v>308</v>
      </c>
      <c r="K68" s="2">
        <v>32</v>
      </c>
      <c r="L68" s="6">
        <f>E68/K68</f>
        <v>8.34375</v>
      </c>
      <c r="M68" s="3" t="s">
        <v>309</v>
      </c>
      <c r="N68" s="2"/>
      <c r="O68" t="s">
        <v>310</v>
      </c>
    </row>
    <row r="69" spans="1:15" ht="180" x14ac:dyDescent="0.25">
      <c r="A69" s="2">
        <v>49</v>
      </c>
      <c r="B69" s="2" t="s">
        <v>275</v>
      </c>
      <c r="C69" s="4">
        <v>43979</v>
      </c>
      <c r="D69" s="4">
        <v>44252</v>
      </c>
      <c r="E69" s="2">
        <f>_xlfn.DAYS(D69,C69)</f>
        <v>273</v>
      </c>
      <c r="F69" s="5" t="str">
        <f>IF(E69&lt;=56,"Ja","Nee")</f>
        <v>Nee</v>
      </c>
      <c r="G69" s="2">
        <v>19</v>
      </c>
      <c r="H69" s="2"/>
      <c r="I69" t="s">
        <v>276</v>
      </c>
      <c r="J69" s="12" t="s">
        <v>277</v>
      </c>
      <c r="K69" s="2">
        <v>20</v>
      </c>
      <c r="L69" s="6">
        <f>E69/K69</f>
        <v>13.65</v>
      </c>
      <c r="M69" s="3" t="s">
        <v>278</v>
      </c>
      <c r="N69" s="3" t="s">
        <v>279</v>
      </c>
      <c r="O69" t="s">
        <v>280</v>
      </c>
    </row>
    <row r="70" spans="1:15" ht="195" x14ac:dyDescent="0.25">
      <c r="A70" s="2">
        <v>9</v>
      </c>
      <c r="B70" s="2" t="s">
        <v>53</v>
      </c>
      <c r="C70" s="4">
        <v>44098</v>
      </c>
      <c r="D70" s="4">
        <v>44389</v>
      </c>
      <c r="E70" s="2">
        <f>_xlfn.DAYS(D70,C70)</f>
        <v>291</v>
      </c>
      <c r="F70" s="5" t="str">
        <f>IF(E70&lt;=56,"Ja","Nee")</f>
        <v>Nee</v>
      </c>
      <c r="G70" s="2">
        <v>856</v>
      </c>
      <c r="H70" s="3" t="s">
        <v>54</v>
      </c>
      <c r="I70" s="3" t="s">
        <v>55</v>
      </c>
      <c r="J70" s="3" t="s">
        <v>56</v>
      </c>
      <c r="K70" s="2">
        <v>424</v>
      </c>
      <c r="L70" s="6">
        <f>E70/K70</f>
        <v>0.68632075471698117</v>
      </c>
      <c r="M70" s="3" t="s">
        <v>57</v>
      </c>
      <c r="N70" s="3" t="s">
        <v>58</v>
      </c>
      <c r="O70" t="s">
        <v>59</v>
      </c>
    </row>
    <row r="71" spans="1:15" ht="45" x14ac:dyDescent="0.25">
      <c r="A71" s="18">
        <v>21</v>
      </c>
      <c r="B71" s="2" t="s">
        <v>116</v>
      </c>
      <c r="C71" s="4">
        <v>44074</v>
      </c>
      <c r="D71" s="4">
        <v>44370</v>
      </c>
      <c r="E71" s="2">
        <f>_xlfn.DAYS(D71,C71)</f>
        <v>296</v>
      </c>
      <c r="F71" s="5" t="str">
        <f>IF(E71&lt;=56,"Ja","Nee")</f>
        <v>Nee</v>
      </c>
      <c r="G71" s="2">
        <v>92</v>
      </c>
      <c r="H71" s="3"/>
      <c r="I71" s="3" t="s">
        <v>117</v>
      </c>
      <c r="J71" s="3"/>
      <c r="K71" s="2">
        <v>5</v>
      </c>
      <c r="L71" s="6">
        <f>E71/K71</f>
        <v>59.2</v>
      </c>
      <c r="M71" s="3" t="s">
        <v>118</v>
      </c>
      <c r="N71" s="3" t="s">
        <v>119</v>
      </c>
      <c r="O71" t="s">
        <v>120</v>
      </c>
    </row>
    <row r="72" spans="1:15" ht="135" x14ac:dyDescent="0.25">
      <c r="A72" s="2">
        <v>23</v>
      </c>
      <c r="B72" s="2" t="s">
        <v>128</v>
      </c>
      <c r="C72" s="4">
        <v>44063</v>
      </c>
      <c r="D72" s="4">
        <v>44363</v>
      </c>
      <c r="E72" s="2">
        <f>_xlfn.DAYS(D72,C72)</f>
        <v>300</v>
      </c>
      <c r="F72" s="5" t="str">
        <f>IF(E72&lt;=56,"Ja","Nee")</f>
        <v>Nee</v>
      </c>
      <c r="G72" s="2">
        <v>274</v>
      </c>
      <c r="H72" s="3" t="s">
        <v>129</v>
      </c>
      <c r="I72" s="3" t="s">
        <v>130</v>
      </c>
      <c r="J72" s="3" t="s">
        <v>131</v>
      </c>
      <c r="K72" s="2">
        <v>101</v>
      </c>
      <c r="L72" s="6">
        <f>E72/K72</f>
        <v>2.9702970297029703</v>
      </c>
      <c r="M72" s="3" t="s">
        <v>132</v>
      </c>
      <c r="N72" s="3" t="s">
        <v>133</v>
      </c>
      <c r="O72" t="s">
        <v>134</v>
      </c>
    </row>
    <row r="73" spans="1:15" ht="105" x14ac:dyDescent="0.25">
      <c r="A73" s="2">
        <v>74</v>
      </c>
      <c r="B73" s="2" t="s">
        <v>403</v>
      </c>
      <c r="C73" s="4">
        <v>43815</v>
      </c>
      <c r="D73" s="4">
        <v>44138</v>
      </c>
      <c r="E73" s="2">
        <f>_xlfn.DAYS(D73,C73)</f>
        <v>323</v>
      </c>
      <c r="F73" s="5" t="str">
        <f>IF(E73&lt;=56,"Ja","Nee")</f>
        <v>Nee</v>
      </c>
      <c r="G73" s="2">
        <v>205</v>
      </c>
      <c r="H73" s="2"/>
      <c r="I73" s="12" t="s">
        <v>404</v>
      </c>
      <c r="K73" s="2">
        <v>92</v>
      </c>
      <c r="L73" s="6">
        <f>E73/K73</f>
        <v>3.5108695652173911</v>
      </c>
      <c r="M73" s="3" t="s">
        <v>405</v>
      </c>
      <c r="N73" s="2" t="s">
        <v>406</v>
      </c>
      <c r="O73" t="s">
        <v>407</v>
      </c>
    </row>
    <row r="74" spans="1:15" ht="180" x14ac:dyDescent="0.25">
      <c r="A74" s="2">
        <v>70</v>
      </c>
      <c r="B74" s="2" t="s">
        <v>379</v>
      </c>
      <c r="C74" s="4">
        <v>43815</v>
      </c>
      <c r="D74" s="4">
        <v>44148</v>
      </c>
      <c r="E74" s="2">
        <f>_xlfn.DAYS(D74,C74)</f>
        <v>333</v>
      </c>
      <c r="F74" s="5" t="str">
        <f>IF(E74&lt;=56,"Ja","Nee")</f>
        <v>Nee</v>
      </c>
      <c r="G74" s="2">
        <v>39</v>
      </c>
      <c r="H74" s="2"/>
      <c r="I74" s="12" t="s">
        <v>380</v>
      </c>
      <c r="J74" s="12" t="s">
        <v>381</v>
      </c>
      <c r="K74" s="2">
        <v>41</v>
      </c>
      <c r="L74" s="6">
        <f>E74/K74</f>
        <v>8.1219512195121943</v>
      </c>
      <c r="M74" s="3" t="s">
        <v>382</v>
      </c>
      <c r="N74" s="3" t="s">
        <v>383</v>
      </c>
      <c r="O74" t="s">
        <v>384</v>
      </c>
    </row>
    <row r="75" spans="1:15" ht="255" x14ac:dyDescent="0.25">
      <c r="A75" s="2">
        <v>62</v>
      </c>
      <c r="B75" s="2" t="s">
        <v>340</v>
      </c>
      <c r="C75" s="4">
        <v>43829</v>
      </c>
      <c r="D75" s="4">
        <v>44176</v>
      </c>
      <c r="E75" s="2">
        <f>_xlfn.DAYS(D75,C75)</f>
        <v>347</v>
      </c>
      <c r="F75" s="5" t="str">
        <f>IF(E75&lt;=56,"Ja","Nee")</f>
        <v>Nee</v>
      </c>
      <c r="G75" s="2">
        <v>1262</v>
      </c>
      <c r="H75" s="2"/>
      <c r="I75" s="12" t="s">
        <v>341</v>
      </c>
      <c r="J75" s="12" t="s">
        <v>342</v>
      </c>
      <c r="K75" s="2">
        <v>207</v>
      </c>
      <c r="L75" s="6">
        <f>E75/K75</f>
        <v>1.6763285024154588</v>
      </c>
      <c r="M75" s="3" t="s">
        <v>343</v>
      </c>
      <c r="N75" s="2"/>
      <c r="O75" t="s">
        <v>344</v>
      </c>
    </row>
    <row r="76" spans="1:15" ht="165" x14ac:dyDescent="0.25">
      <c r="A76" s="2">
        <v>68</v>
      </c>
      <c r="B76" s="3" t="s">
        <v>370</v>
      </c>
      <c r="C76" s="4">
        <v>43789</v>
      </c>
      <c r="D76" s="4">
        <v>44153</v>
      </c>
      <c r="E76" s="2">
        <f>_xlfn.DAYS(D76,C76)</f>
        <v>364</v>
      </c>
      <c r="F76" s="5" t="str">
        <f>IF(E76&lt;=56,"Ja","Nee")</f>
        <v>Nee</v>
      </c>
      <c r="G76" s="2">
        <v>41</v>
      </c>
      <c r="H76" s="2"/>
      <c r="I76" t="s">
        <v>317</v>
      </c>
      <c r="J76" s="12" t="s">
        <v>371</v>
      </c>
      <c r="K76" s="2">
        <v>64</v>
      </c>
      <c r="L76" s="6">
        <f>E76/K76</f>
        <v>5.6875</v>
      </c>
      <c r="M76" s="3" t="s">
        <v>372</v>
      </c>
      <c r="N76" s="3" t="s">
        <v>373</v>
      </c>
      <c r="O76" t="s">
        <v>374</v>
      </c>
    </row>
    <row r="77" spans="1:15" ht="105" x14ac:dyDescent="0.25">
      <c r="A77" s="2">
        <v>38</v>
      </c>
      <c r="B77" s="2" t="s">
        <v>213</v>
      </c>
      <c r="C77" s="4">
        <v>43928</v>
      </c>
      <c r="D77" s="8">
        <v>44308</v>
      </c>
      <c r="E77" s="2">
        <f>_xlfn.DAYS(D77,C77)</f>
        <v>380</v>
      </c>
      <c r="F77" s="5" t="str">
        <f>IF(E77&lt;=56,"Ja","Nee")</f>
        <v>Nee</v>
      </c>
      <c r="G77" s="7">
        <v>2</v>
      </c>
      <c r="H77" s="7"/>
      <c r="I77" s="9"/>
      <c r="J77" s="9"/>
      <c r="K77" s="7">
        <v>0</v>
      </c>
      <c r="L77" s="6" t="e">
        <f>E77/K77</f>
        <v>#DIV/0!</v>
      </c>
      <c r="M77" s="9" t="s">
        <v>214</v>
      </c>
      <c r="N77" s="9" t="s">
        <v>215</v>
      </c>
      <c r="O77" t="s">
        <v>216</v>
      </c>
    </row>
    <row r="78" spans="1:15" ht="75" x14ac:dyDescent="0.25">
      <c r="A78" s="2">
        <v>83</v>
      </c>
      <c r="B78" s="2" t="s">
        <v>447</v>
      </c>
      <c r="C78" s="4">
        <v>43705</v>
      </c>
      <c r="D78" s="4">
        <v>44112</v>
      </c>
      <c r="E78" s="2">
        <f>_xlfn.DAYS(D78,C78)</f>
        <v>407</v>
      </c>
      <c r="F78" s="5" t="str">
        <f>IF(E78&lt;=56,"Ja","Nee")</f>
        <v>Nee</v>
      </c>
      <c r="G78" s="2">
        <v>632</v>
      </c>
      <c r="H78" s="2" t="s">
        <v>448</v>
      </c>
      <c r="I78" t="s">
        <v>449</v>
      </c>
      <c r="J78" s="12" t="s">
        <v>450</v>
      </c>
      <c r="K78" s="2">
        <v>565</v>
      </c>
      <c r="L78" s="6">
        <f>E78/K78</f>
        <v>0.72035398230088499</v>
      </c>
      <c r="M78" s="3" t="s">
        <v>451</v>
      </c>
      <c r="N78" s="2"/>
      <c r="O78" t="s">
        <v>452</v>
      </c>
    </row>
    <row r="79" spans="1:15" ht="285" x14ac:dyDescent="0.25">
      <c r="A79" s="2">
        <v>79</v>
      </c>
      <c r="B79" s="2" t="s">
        <v>425</v>
      </c>
      <c r="C79" s="4">
        <v>43671</v>
      </c>
      <c r="D79" s="4">
        <v>44123</v>
      </c>
      <c r="E79" s="2">
        <f>_xlfn.DAYS(D79,C79)</f>
        <v>452</v>
      </c>
      <c r="F79" s="5" t="str">
        <f>IF(E79&lt;=56,"Ja","Nee")</f>
        <v>Nee</v>
      </c>
      <c r="G79" s="2">
        <v>1532</v>
      </c>
      <c r="H79" s="2" t="s">
        <v>253</v>
      </c>
      <c r="I79" s="12" t="s">
        <v>426</v>
      </c>
      <c r="J79" s="12" t="s">
        <v>427</v>
      </c>
      <c r="K79" s="2">
        <v>796</v>
      </c>
      <c r="L79" s="6">
        <f>E79/K79</f>
        <v>0.56783919597989951</v>
      </c>
      <c r="M79" s="3" t="s">
        <v>428</v>
      </c>
      <c r="N79" s="2"/>
      <c r="O79" t="s">
        <v>429</v>
      </c>
    </row>
    <row r="80" spans="1:15" ht="120" x14ac:dyDescent="0.25">
      <c r="A80" s="2">
        <v>32</v>
      </c>
      <c r="B80" s="3" t="s">
        <v>181</v>
      </c>
      <c r="C80" s="4">
        <v>43865</v>
      </c>
      <c r="D80" s="8">
        <v>44328</v>
      </c>
      <c r="E80" s="2">
        <f>_xlfn.DAYS(D80,C80)</f>
        <v>463</v>
      </c>
      <c r="F80" s="5" t="str">
        <f>IF(E80&lt;=56,"Ja","Nee")</f>
        <v>Nee</v>
      </c>
      <c r="G80" s="7">
        <v>60</v>
      </c>
      <c r="H80" s="9" t="s">
        <v>182</v>
      </c>
      <c r="I80" s="12" t="s">
        <v>183</v>
      </c>
      <c r="J80" s="9" t="s">
        <v>184</v>
      </c>
      <c r="K80" s="7">
        <v>10</v>
      </c>
      <c r="L80" s="6">
        <f>E80/K80</f>
        <v>46.3</v>
      </c>
      <c r="M80" s="9" t="s">
        <v>185</v>
      </c>
      <c r="N80" s="9" t="s">
        <v>186</v>
      </c>
      <c r="O80" t="s">
        <v>187</v>
      </c>
    </row>
    <row r="81" spans="1:15" ht="150" x14ac:dyDescent="0.25">
      <c r="A81" s="2">
        <v>71</v>
      </c>
      <c r="B81" s="3" t="s">
        <v>385</v>
      </c>
      <c r="C81" s="4">
        <v>43671</v>
      </c>
      <c r="D81" s="4">
        <v>44147</v>
      </c>
      <c r="E81" s="2">
        <f>_xlfn.DAYS(D81,C81)</f>
        <v>476</v>
      </c>
      <c r="F81" s="5" t="str">
        <f>IF(E81&lt;=56,"Ja","Nee")</f>
        <v>Nee</v>
      </c>
      <c r="G81" s="2">
        <v>724</v>
      </c>
      <c r="H81" s="2"/>
      <c r="I81" s="12" t="s">
        <v>386</v>
      </c>
      <c r="J81" s="12" t="s">
        <v>387</v>
      </c>
      <c r="K81" s="2">
        <v>371</v>
      </c>
      <c r="L81" s="6">
        <f>E81/K81</f>
        <v>1.2830188679245282</v>
      </c>
      <c r="M81" s="3" t="s">
        <v>388</v>
      </c>
      <c r="N81" s="3" t="s">
        <v>389</v>
      </c>
      <c r="O81" t="s">
        <v>390</v>
      </c>
    </row>
    <row r="82" spans="1:15" ht="90" x14ac:dyDescent="0.25">
      <c r="A82" s="2">
        <v>57</v>
      </c>
      <c r="B82" s="2" t="s">
        <v>316</v>
      </c>
      <c r="C82" s="4">
        <v>43608</v>
      </c>
      <c r="D82" s="4">
        <v>44215</v>
      </c>
      <c r="E82" s="2">
        <f>_xlfn.DAYS(D82,C82)</f>
        <v>607</v>
      </c>
      <c r="F82" s="5" t="str">
        <f>IF(E82&lt;=56,"Ja","Nee")</f>
        <v>Nee</v>
      </c>
      <c r="G82" s="2">
        <v>38</v>
      </c>
      <c r="H82" s="2"/>
      <c r="I82" t="s">
        <v>317</v>
      </c>
      <c r="K82" s="2">
        <v>14</v>
      </c>
      <c r="L82" s="6">
        <f>E82/K82</f>
        <v>43.357142857142854</v>
      </c>
      <c r="M82" s="3" t="s">
        <v>318</v>
      </c>
      <c r="N82" s="3" t="s">
        <v>319</v>
      </c>
      <c r="O82" t="s">
        <v>320</v>
      </c>
    </row>
    <row r="83" spans="1:15" ht="270" x14ac:dyDescent="0.25">
      <c r="A83" s="2">
        <v>22</v>
      </c>
      <c r="B83" s="2" t="s">
        <v>121</v>
      </c>
      <c r="C83" s="4">
        <v>43738</v>
      </c>
      <c r="D83" s="11">
        <v>44364</v>
      </c>
      <c r="E83" s="2">
        <f>_xlfn.DAYS(D83,C83)</f>
        <v>626</v>
      </c>
      <c r="F83" s="5" t="str">
        <f>IF(E83&lt;=56,"Ja","Nee")</f>
        <v>Nee</v>
      </c>
      <c r="G83">
        <v>506</v>
      </c>
      <c r="H83" s="12" t="s">
        <v>122</v>
      </c>
      <c r="I83" s="12" t="s">
        <v>123</v>
      </c>
      <c r="J83" s="12" t="s">
        <v>124</v>
      </c>
      <c r="K83">
        <v>464</v>
      </c>
      <c r="L83" s="6">
        <f>E83/K83</f>
        <v>1.3491379310344827</v>
      </c>
      <c r="M83" s="12" t="s">
        <v>125</v>
      </c>
      <c r="N83" s="12" t="s">
        <v>126</v>
      </c>
      <c r="O83" t="s">
        <v>127</v>
      </c>
    </row>
    <row r="84" spans="1:15" ht="270" x14ac:dyDescent="0.25">
      <c r="A84" s="2">
        <v>41</v>
      </c>
      <c r="B84" s="2" t="s">
        <v>230</v>
      </c>
      <c r="C84" s="4">
        <v>43657</v>
      </c>
      <c r="D84" s="8">
        <v>44294</v>
      </c>
      <c r="E84" s="2">
        <f>_xlfn.DAYS(D84,C84)</f>
        <v>637</v>
      </c>
      <c r="F84" s="5" t="str">
        <f>IF(E84&lt;=56,"Ja","Nee")</f>
        <v>Nee</v>
      </c>
      <c r="G84" s="2">
        <v>508</v>
      </c>
      <c r="H84" s="3" t="s">
        <v>122</v>
      </c>
      <c r="I84" s="3" t="s">
        <v>123</v>
      </c>
      <c r="J84" s="3" t="s">
        <v>124</v>
      </c>
      <c r="K84" s="2">
        <v>464</v>
      </c>
      <c r="L84" s="6">
        <f>E84/K84</f>
        <v>1.3728448275862069</v>
      </c>
      <c r="M84" s="3" t="s">
        <v>231</v>
      </c>
      <c r="N84" s="3" t="s">
        <v>232</v>
      </c>
      <c r="O84" t="s">
        <v>233</v>
      </c>
    </row>
    <row r="85" spans="1:15" ht="285" x14ac:dyDescent="0.25">
      <c r="A85" s="2">
        <v>17</v>
      </c>
      <c r="B85" s="2" t="s">
        <v>96</v>
      </c>
      <c r="C85" s="4">
        <v>43630</v>
      </c>
      <c r="D85" s="4">
        <v>44376</v>
      </c>
      <c r="E85" s="2">
        <f>_xlfn.DAYS(D85,C85)</f>
        <v>746</v>
      </c>
      <c r="F85" s="5" t="str">
        <f>IF(E85&lt;=56,"Ja","Nee")</f>
        <v>Nee</v>
      </c>
      <c r="G85" s="2">
        <v>97</v>
      </c>
      <c r="H85" s="3" t="s">
        <v>97</v>
      </c>
      <c r="I85" s="3" t="s">
        <v>98</v>
      </c>
      <c r="J85" s="3" t="s">
        <v>99</v>
      </c>
      <c r="K85" s="2">
        <v>56</v>
      </c>
      <c r="L85" s="6">
        <f>E85/K85</f>
        <v>13.321428571428571</v>
      </c>
      <c r="M85" s="3" t="s">
        <v>100</v>
      </c>
      <c r="N85" s="3"/>
      <c r="O85" t="s">
        <v>101</v>
      </c>
    </row>
    <row r="86" spans="1:15" ht="90" x14ac:dyDescent="0.25">
      <c r="A86" s="2">
        <v>48</v>
      </c>
      <c r="B86" s="2" t="s">
        <v>269</v>
      </c>
      <c r="C86" s="4">
        <v>43494</v>
      </c>
      <c r="D86" s="4">
        <v>44256</v>
      </c>
      <c r="E86" s="2">
        <f>_xlfn.DAYS(D86,C86)</f>
        <v>762</v>
      </c>
      <c r="F86" s="5" t="str">
        <f>IF(E86&lt;=56,"Ja","Nee")</f>
        <v>Nee</v>
      </c>
      <c r="G86" s="2">
        <v>30</v>
      </c>
      <c r="H86" s="2"/>
      <c r="I86" s="12" t="s">
        <v>270</v>
      </c>
      <c r="J86" s="12" t="s">
        <v>271</v>
      </c>
      <c r="K86" s="2">
        <v>9</v>
      </c>
      <c r="L86" s="6">
        <f>E86/K86</f>
        <v>84.666666666666671</v>
      </c>
      <c r="M86" s="3" t="s">
        <v>272</v>
      </c>
      <c r="N86" s="3" t="s">
        <v>273</v>
      </c>
      <c r="O86" t="s">
        <v>274</v>
      </c>
    </row>
    <row r="87" spans="1:15" s="22" customFormat="1" x14ac:dyDescent="0.25">
      <c r="A87" s="20"/>
      <c r="B87" s="20"/>
      <c r="C87" s="20"/>
      <c r="D87" s="21"/>
      <c r="E87" s="20"/>
      <c r="G87" s="20"/>
      <c r="H87" s="20"/>
      <c r="K87" s="20"/>
      <c r="L87" s="23"/>
      <c r="M87" s="24"/>
      <c r="N87" s="20"/>
      <c r="O87" s="20"/>
    </row>
  </sheetData>
  <conditionalFormatting sqref="F2:F87">
    <cfRule type="cellIs" dxfId="18" priority="1" operator="equal">
      <formula>"Ja"</formula>
    </cfRule>
    <cfRule type="cellIs" dxfId="17" priority="2" operator="equal">
      <formula>"Nee"</formula>
    </cfRule>
  </conditionalFormatting>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IMI</cp:lastModifiedBy>
  <cp:revision/>
  <dcterms:created xsi:type="dcterms:W3CDTF">2021-10-11T07:54:41Z</dcterms:created>
  <dcterms:modified xsi:type="dcterms:W3CDTF">2021-12-20T15:23:38Z</dcterms:modified>
  <cp:category/>
  <cp:contentStatus/>
</cp:coreProperties>
</file>