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72B8785D-1D25-4FEE-8D29-40235F80CDD0}" xr6:coauthVersionLast="47" xr6:coauthVersionMax="47" xr10:uidLastSave="{00000000-0000-0000-0000-000000000000}"/>
  <bookViews>
    <workbookView xWindow="-120" yWindow="-120" windowWidth="24240" windowHeight="13140" xr2:uid="{0E1F2BF5-E988-426A-9037-8B0C53F72BA1}"/>
  </bookViews>
  <sheets>
    <sheet name="Blad1" sheetId="1" r:id="rId1"/>
  </sheets>
  <definedNames>
    <definedName name="_xlnm._FilterDatabase" localSheetId="0" hidden="1">Blad1!$A$1:$O$45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1" i="1" l="1"/>
  <c r="H41" i="1" s="1"/>
  <c r="F25" i="1"/>
  <c r="H25" i="1" s="1"/>
  <c r="F6" i="1"/>
  <c r="H6" i="1" s="1"/>
  <c r="F5" i="1"/>
  <c r="H5" i="1" s="1"/>
  <c r="F20" i="1"/>
  <c r="H20" i="1" s="1"/>
  <c r="F7" i="1"/>
  <c r="H7" i="1" s="1"/>
  <c r="F37" i="1"/>
  <c r="H37" i="1" s="1"/>
  <c r="F39" i="1"/>
  <c r="H39" i="1" s="1"/>
  <c r="F11" i="1"/>
  <c r="H11" i="1" s="1"/>
  <c r="F36" i="1"/>
  <c r="H36" i="1" s="1"/>
  <c r="F26" i="1"/>
  <c r="H26" i="1" s="1"/>
  <c r="F32" i="1"/>
  <c r="H32" i="1" s="1"/>
  <c r="F29" i="1"/>
  <c r="G29" i="1" s="1"/>
  <c r="F12" i="1"/>
  <c r="H12" i="1" s="1"/>
  <c r="F27" i="1"/>
  <c r="H27" i="1" s="1"/>
  <c r="F24" i="1"/>
  <c r="H24" i="1" s="1"/>
  <c r="F22" i="1"/>
  <c r="H22" i="1" s="1"/>
  <c r="F40" i="1"/>
  <c r="G40" i="1" s="1"/>
  <c r="F8" i="1"/>
  <c r="H8" i="1" s="1"/>
  <c r="F3" i="1"/>
  <c r="H3" i="1" s="1"/>
  <c r="F14" i="1"/>
  <c r="H14" i="1" s="1"/>
  <c r="F13" i="1"/>
  <c r="H13" i="1" s="1"/>
  <c r="F31" i="1"/>
  <c r="G31" i="1" s="1"/>
  <c r="F30" i="1"/>
  <c r="G30" i="1" s="1"/>
  <c r="F42" i="1"/>
  <c r="H42" i="1" s="1"/>
  <c r="F19" i="1"/>
  <c r="H19" i="1" s="1"/>
  <c r="F28" i="1"/>
  <c r="G28" i="1" s="1"/>
  <c r="F38" i="1"/>
  <c r="G38" i="1" s="1"/>
  <c r="F18" i="1"/>
  <c r="H18" i="1" s="1"/>
  <c r="F9" i="1"/>
  <c r="H9" i="1" s="1"/>
  <c r="F23" i="1"/>
  <c r="G23" i="1" s="1"/>
  <c r="F34" i="1"/>
  <c r="G34" i="1" s="1"/>
  <c r="F35" i="1"/>
  <c r="H35" i="1" s="1"/>
  <c r="F15" i="1"/>
  <c r="H15" i="1" s="1"/>
  <c r="F2" i="1"/>
  <c r="G2" i="1" s="1"/>
  <c r="F17" i="1"/>
  <c r="H17" i="1" s="1"/>
  <c r="F45" i="1"/>
  <c r="H45" i="1" s="1"/>
  <c r="F4" i="1"/>
  <c r="G4" i="1" s="1"/>
  <c r="F44" i="1"/>
  <c r="G44" i="1" s="1"/>
  <c r="F21" i="1"/>
  <c r="H21" i="1" s="1"/>
  <c r="F10" i="1"/>
  <c r="H10" i="1" s="1"/>
  <c r="F33" i="1"/>
  <c r="H33" i="1" s="1"/>
  <c r="F16" i="1"/>
  <c r="G16" i="1" s="1"/>
  <c r="F43" i="1"/>
  <c r="G43" i="1" s="1"/>
  <c r="G41" i="1" l="1"/>
  <c r="G18" i="1"/>
  <c r="G25" i="1"/>
  <c r="G6" i="1"/>
  <c r="G45" i="1"/>
  <c r="G14" i="1"/>
  <c r="G5" i="1"/>
  <c r="G10" i="1"/>
  <c r="G42" i="1"/>
  <c r="G35" i="1"/>
  <c r="G24" i="1"/>
  <c r="G32" i="1"/>
  <c r="G39" i="1"/>
  <c r="G21" i="1"/>
  <c r="G17" i="1"/>
  <c r="G3" i="1"/>
  <c r="G27" i="1"/>
  <c r="G26" i="1"/>
  <c r="G37" i="1"/>
  <c r="G12" i="1"/>
  <c r="G36" i="1"/>
  <c r="G7" i="1"/>
  <c r="G33" i="1"/>
  <c r="G15" i="1"/>
  <c r="G9" i="1"/>
  <c r="G19" i="1"/>
  <c r="G13" i="1"/>
  <c r="G22" i="1"/>
  <c r="G11" i="1"/>
  <c r="G20" i="1"/>
  <c r="H40" i="1"/>
  <c r="H29" i="1"/>
  <c r="G8" i="1"/>
  <c r="H38" i="1"/>
  <c r="H2" i="1"/>
  <c r="H28" i="1"/>
  <c r="H34" i="1"/>
  <c r="H30" i="1"/>
  <c r="H23" i="1"/>
  <c r="H31" i="1"/>
  <c r="H16" i="1"/>
  <c r="H43" i="1"/>
  <c r="H4" i="1"/>
  <c r="H44" i="1"/>
</calcChain>
</file>

<file path=xl/sharedStrings.xml><?xml version="1.0" encoding="utf-8"?>
<sst xmlns="http://schemas.openxmlformats.org/spreadsheetml/2006/main" count="185" uniqueCount="157">
  <si>
    <t>Onderwerp</t>
  </si>
  <si>
    <t>Datum van binnenkomst</t>
  </si>
  <si>
    <t>Datum van antwoord</t>
  </si>
  <si>
    <t>Aantal dagen 
in behandeling</t>
  </si>
  <si>
    <t>Volledig verstrekte documenten</t>
  </si>
  <si>
    <t>Deels verstrekte documenten</t>
  </si>
  <si>
    <t>Niet verstrekte documenten</t>
  </si>
  <si>
    <t>Bijzonderheden</t>
  </si>
  <si>
    <t>URL</t>
  </si>
  <si>
    <t>Excerpt</t>
  </si>
  <si>
    <t>Koppeling</t>
  </si>
  <si>
    <t>Er zijn geen documenten aangetroffen over een vermeende opdracht tot vernietiging van het forotolletje door een medewerker van de Koninklijke Landmacht.</t>
  </si>
  <si>
    <t>Een soortgelijk verzoek is ook in 2019 gedaan door dezelfde persoon.</t>
  </si>
  <si>
    <t>1 overzicht van het aantal herkansingen per persoon en per onderdeel binnen de opleiding Leergang Marechaussee Beveiliger in de afgelopen twee jaar.</t>
  </si>
  <si>
    <t>1 kaart met overzicht landingen. 
1 tabel landingen 2020 met bocht 90 graden.</t>
  </si>
  <si>
    <t>Overzichten van de vliegbewegingen:
3 kaarten
1 legenda</t>
  </si>
  <si>
    <t>Besluit op een verzoek om openbaarmaking van verschillende aantallen vliegbewegingen van de C-130 Hercules nabij Vliegbasis Eindhoven over het jaar 2020.</t>
  </si>
  <si>
    <t>2 kaarten met route tactische benadering
1 tabel overzicht cijfers uitvoering Beam vanuit verschillende richtingen in het jaar 2020</t>
  </si>
  <si>
    <t>Binnen de 
termijn van 4 afgehandeld</t>
  </si>
  <si>
    <t>Binnen de termijn van 8 weken afgehandeld</t>
  </si>
  <si>
    <t>Besluit op een verzoek om informatie over de aanbesteding van de levering van het huisartseninformatiesysteem en apotheekinformatiesysteem (HIS/AIS) en van het revalidatie-elektronisch patiëntendossier. </t>
  </si>
  <si>
    <t>Document 3 (gunningadvies)
Documenten 4 en 8 
Document 5a</t>
  </si>
  <si>
    <t>Documenten 1, 2 en 5b (persoonsgegevens worden afgeschermd)</t>
  </si>
  <si>
    <t>Zie inventarisatielijst op pagina 4.
O.a. nota's, beschrijvend document, gesloten overeenkomst en afwijzings-en gunngingsbeslissingen.</t>
  </si>
  <si>
    <t>Besluit op een verzoek om informatie over relevante stukken en nota’s behorende bij de HR-transitie, het proces van de voorbereiding en de stapsgewijze invoering van een nieuw en toekomstbestendig HR-model bij Defensie in de komende jaren.</t>
  </si>
  <si>
    <t xml:space="preserve">8 documenten over de HR-transitie deels openbaar. Zie inventarisatielijst pagina 3. </t>
  </si>
  <si>
    <t>Beslissing op bezwaar Wob-verzoek salariëring stafadjudanten</t>
  </si>
  <si>
    <t>Beslissing op een bezwaar tegen het besluit op een verzoek om informatie over stafadjudanten.</t>
  </si>
  <si>
    <t>Besluit op Wob-verzoek over dwangsommen als gevolg van het overschrijden van de wettelijke termijnen van Wob-verzoeken.</t>
  </si>
  <si>
    <t>Besluit op een verzoek om informatie over de bijzondere invaliditeitsverhoging uit artikel 3 van het Besluit bijzondere militaire pensioenen en artikel 8 van het Besluit aanvullende arbeidsongeschiktheids- en invaliditeitsvoorzieningen militairen. </t>
  </si>
  <si>
    <t>Besluit op een verzoek om informatie over een contract dat het ministerie van Defensie en de combinatie Liftking Manufacturing Corporation en Van Santen Intern Transport BV na een aanbestedingsprocedure hebben gesloten voor de levering en het onderhoud van Container Lifting Trucks en Spreaders. </t>
  </si>
  <si>
    <t>Besluit op een verzoek om informatie over bestaande en historische richtlijnen voor orthopedisch chirurgische behandelingen in de periode van 1 juli 2017 tot heden, door het Centraal Militair Hospitaal (CMH) te Utrecht. </t>
  </si>
  <si>
    <t>Besluit op een verzoek om een rapport over bodemverontreiniging van perceelnummer 728, gelegen aan de Franse Kampweg in Bennekom. </t>
  </si>
  <si>
    <t>• Er zitten documenten bij die een concept-status hebben, maar er is besloten deze documenten openbaar te maken. 
• Persoonsgegevens zijn afgeschermd.</t>
  </si>
  <si>
    <t>Besluit op een verzoek om informatie over het LIMC  (Land Information Manoeuvre Center van de Koninklijke Landmacht).</t>
  </si>
  <si>
    <t>Besluit op een verzoek om documenten over werkzaamheden op oefenterrein Wacawa op Curaçao.</t>
  </si>
  <si>
    <t>Besluit op een verzoek om informatie over het aantal meldingen over geluidsoverlast door de Luchtmacht uit de gemeente Waalwijk vanaf 2015.</t>
  </si>
  <si>
    <t>Besluit op een verzoek om informatie over de film 'De Oost' en het daarbij behorende lespakket 'De Wereld van de Oost', met als aangevuld verzoek de Wikipiedia-pagina over 'De Oost'. </t>
  </si>
  <si>
    <t>Besluit op een verzoek om informatie over een bodemvondst van munitie uitgevoerd in de jaren 1997-2000 op het terrein van Huize De Kroon te Vaassen.</t>
  </si>
  <si>
    <t>Verzoek om informatie over een cijfermatig, gespecificeerd overzicht van de kosten die de minister van Defensie heeft gemaakt voor het geschil waar de desbetreffende persoon bij betrokken is.</t>
  </si>
  <si>
    <t>Besluit op een verzoek om informatie over het Land Information Manoeuvre Centre (LIMC).</t>
  </si>
  <si>
    <t>Besluit op een verzoek om de verslagen en agenda's van de werkgroepen Postactieven en Sociaal overleg defensie en van het overleg tussen Defensie en de vakbonden over het militair invaliditeitspensioen.</t>
  </si>
  <si>
    <t>Besluit op een verzoek om meldingen over ufo's die in de periode 2011-2020 bij het Air Operation Control Station Nieuw Milligen zijn binnengekomen. </t>
  </si>
  <si>
    <t>Wob-verzoek over de uitstoot van militaire helikopters</t>
  </si>
  <si>
    <t>Wob-verzoek over herkansingen leergang Marechaussee Beveiliger</t>
  </si>
  <si>
    <t>Wob-verzoek over akkoord collectieve regeling bouwnijverheid</t>
  </si>
  <si>
    <t>Wob-verzoek over reguliere landingen C-130 Hercules vliegbasis Eindhoven</t>
  </si>
  <si>
    <t>Wob-verzoek fotorolletje Srebrenica</t>
  </si>
  <si>
    <t>Wob-verzoek vliegbewegingen militaire helikopters in Dongen</t>
  </si>
  <si>
    <t>Wob-verzoek naderingen C-130 Vliegbasis Eindhoven</t>
  </si>
  <si>
    <t>Wob-verzoek over aanbesteding huisartseninformatiesysteem</t>
  </si>
  <si>
    <t>Wob-verzoek over HR-transitie</t>
  </si>
  <si>
    <t>Wob-verzoek dwangsommen als gevolg van het overschrijden van de wettelijke termijnen van Wob-verzoeken</t>
  </si>
  <si>
    <t>Wob-verzoek bijzondere invaliditeitsverhoging</t>
  </si>
  <si>
    <t>Wob-verzoek over contract ministerie Defensie en combinatie Liftking/Van Santen</t>
  </si>
  <si>
    <t>Wob-verzoek over richtlijnen van het Centraal Militair Hospitaal</t>
  </si>
  <si>
    <t>Wob-verzoek over bodemverontreiniging van een perceel in Bennekom</t>
  </si>
  <si>
    <t>Wob-verzoek over het Land Information Manoeuvre Center</t>
  </si>
  <si>
    <t>Wob-verzoek werkzaamheden oefenterrein Wacawa</t>
  </si>
  <si>
    <t>Wob-verzoek over munitiemagazijncomplex Coevorden</t>
  </si>
  <si>
    <t>Wob-verzoek over meldingen geluidsoverlast Luchtmacht in gemeente Waalwijk</t>
  </si>
  <si>
    <t>Wob-verzoek over film De Oost en over Wikipedia-pagina</t>
  </si>
  <si>
    <t>Wob-verzoek over bodemvondst munitie Vaassen</t>
  </si>
  <si>
    <t>Wob verzoek over kosten procedure Redacted</t>
  </si>
  <si>
    <t>Wob-verzoek over uitstroomrangen CZSK militairen</t>
  </si>
  <si>
    <t>Wob-verzoek over LIMC</t>
  </si>
  <si>
    <t>Wob-verzoek verslagen overleggen militair invaliditeitspensioen</t>
  </si>
  <si>
    <t>Wob-verzoek over meewerken aan tv-producties</t>
  </si>
  <si>
    <t>Wob-verzoek ufomeldingen</t>
  </si>
  <si>
    <t>Geen rapporten aangetroffen over de effecten van de uitstoot van militaire helicopters.</t>
  </si>
  <si>
    <t>Geen documenten aangetroffen.
In de brief wordt wel informatie verstrekt over de uitstoot van militaire helicopters en de eventuele effecten daarvan op de omgeving.</t>
  </si>
  <si>
    <t>Bezwaar als gegrond verklaard.</t>
  </si>
  <si>
    <t xml:space="preserve">1 Nota
1 vaststellingsovereenkomst
8 verslagen
2 brieven
23 e-mail berichten
</t>
  </si>
  <si>
    <t>Omvang document</t>
  </si>
  <si>
    <t>• Wob-verzoek ook ingediend bij: Ministerie van Infrastructuur en Waterstaat; Ministerie van Economische Zaken &amp; Klimaat; Autoriteit Consument &amp; Markt; Centraal Orgaan opvang asielzoekers; Ministerie van Landbouw, Natuur en Voedselkwaliteit; Gemeente Haarlemmermeer; Gemeente Amsterdam; en Gemeente Rotterdam.
• Persoon heeft telefonisch contact gehad met Wob-functionaris.</t>
  </si>
  <si>
    <t>Zie inventarisatielijst op pagina 3. 
o.a. nota's en kamerstukken, overzicht civiele aanbestedigen en interne memoranda.</t>
  </si>
  <si>
    <t xml:space="preserve">Persoon heeft contact gehad met de Wob-coördinator van Defensie die openbare informatie over de procedures heeft verstrekt. 
1 tabel met overzicht wob-verzoeken
1 tabel met overzicht ingebrekestellingen 
39 ingebrekestellingen worden openbaar gemaakt met uitzondering van de persoonsgegevens.
</t>
  </si>
  <si>
    <t>Verzoek om alle documenten over of die verband houden met het akkoord collectieve regeling bouwnijverheid.</t>
  </si>
  <si>
    <t>Verzoek om informatie over het aantal reguliere landingen van de C-130 Hercules nabij vliegbasis Eindhoven, specifiek om een aanvliegroute vanuit oostelijke of westelijke richting waarbij het toestel een bocht van 90 graden maakt.</t>
  </si>
  <si>
    <t xml:space="preserve">Verzoek om informatie over herkansingen bij de leergang Marechaussee Beveiliger. </t>
  </si>
  <si>
    <t>Verzoek om informatie over de uitstoot van gassen en stoffen van militaire helikopters die mogelijk effect hebben op de volksgezondheid en eventueel de flora en fauna.</t>
  </si>
  <si>
    <t>Verzoek om documenten over een verloren gegaan fotorolletje uit Srebrenica.</t>
  </si>
  <si>
    <t>Verzoek om informatie over vliegbewegingen van militaire helikopters in Dongen.</t>
  </si>
  <si>
    <r>
      <rPr>
        <sz val="12"/>
        <color theme="1"/>
        <rFont val="Calibri"/>
        <family val="2"/>
      </rPr>
      <t xml:space="preserve">• </t>
    </r>
    <r>
      <rPr>
        <sz val="12"/>
        <color theme="1"/>
        <rFont val="Calibri"/>
        <family val="2"/>
        <scheme val="minor"/>
      </rPr>
      <t xml:space="preserve">Verzoek is ook naar alle andere ministeries gestuurd. 
• Beantwoording is door het ministerie van Binnenlandse Zaken en Koninkrijkrelaties gecoördineerd. 
</t>
    </r>
    <r>
      <rPr>
        <sz val="12"/>
        <color theme="1"/>
        <rFont val="Calibri"/>
        <family val="2"/>
      </rPr>
      <t>•</t>
    </r>
    <r>
      <rPr>
        <sz val="8.4"/>
        <color theme="1"/>
        <rFont val="Calibri"/>
        <family val="2"/>
      </rPr>
      <t xml:space="preserve"> </t>
    </r>
    <r>
      <rPr>
        <sz val="12"/>
        <color theme="1"/>
        <rFont val="Calibri"/>
        <family val="2"/>
        <scheme val="minor"/>
      </rPr>
      <t>Persoon heeft contact gehad met de Wob-functionaris van BZK en Wob-coördinator van Defensie.</t>
    </r>
  </si>
  <si>
    <t>Verzoek om informatie over het munitiemagazijncomplex Coevorden. Vraag naar de veiligheid op het complex en (met name) de kwaliteitsbewaking (zoals gesteld in hoofdstuk 17000 kwaliteitsbweaking van ontplofbare stoffen en voorwerpen van de MP 40-21) van de oudste munitie die hier ligt opgeslagen.</t>
  </si>
  <si>
    <t>Besluit op een verzoek om informatie uitstroomrangen CZSK militairen over de afgelopen 10 jaar. Betreft militairen die met LOM (Leeftijdsontslag Militairen) zijn gegaan, van het bestand onderofficieren. Uitgesplitst per (wapen) dienstvak).</t>
  </si>
  <si>
    <t>Verzoek naar een overzicht van begrote en totale kosten van het ministerie van Defensie voor de televisieseries Kamp van Koningsbrugge en Hoogvliegers. Ook verzoek naar correspondentie tussen het ministerie van Defensie en de NPO over deze producties.</t>
  </si>
  <si>
    <t>Thema</t>
  </si>
  <si>
    <t xml:space="preserve">
</t>
  </si>
  <si>
    <t>Inhoud</t>
  </si>
  <si>
    <t>• 6 e-mails
• 1 brief</t>
  </si>
  <si>
    <t>• 2 meldingen over UFO's (2013 en 2020)</t>
  </si>
  <si>
    <t>• 1 brief
• 8 briefings
• 1 agenda
• 1 communicatieplan
• 1 rapport</t>
  </si>
  <si>
    <r>
      <t xml:space="preserve">• 2 brieven
• 2 verslagen
• 1 opsomming
• 1 Samenwerkingsovereenkomst
• 1 advies
• 1 Korpsorder
• 1 rapport
• 1 onderzoek
- </t>
    </r>
    <r>
      <rPr>
        <u/>
        <sz val="12"/>
        <color theme="1"/>
        <rFont val="Calibri"/>
        <family val="2"/>
        <scheme val="minor"/>
      </rPr>
      <t>extern onderzoek</t>
    </r>
  </si>
  <si>
    <t>• 3 agenda's
• 3 verslagen</t>
  </si>
  <si>
    <t xml:space="preserve">• Geen relevantie informatie aangetroffen
• Er is één onderzoek gaande, dit onderzoek zal na afronding openbaar gemaakt worden. </t>
  </si>
  <si>
    <t xml:space="preserve">• 2 tabellen </t>
  </si>
  <si>
    <t>• 1 factuur</t>
  </si>
  <si>
    <t>• 1 munitieruimingsrapport</t>
  </si>
  <si>
    <t>• Het besluit op de Wob-verzoek heeft meer dan één jaar in beslag genomen (één document).
• Het rapport is erg slecht leesbaar.</t>
  </si>
  <si>
    <t>• 14 e-mail berichten (2 e-mail trails)</t>
  </si>
  <si>
    <t>Wob-verzoek over openstellen functie bij Brigade Toezicht Beveiliging Burgerluchtvaart als uitloopfunctie</t>
  </si>
  <si>
    <t>Besluit op een verzoek om informatie over documenten waarin duidelijk wordt wie toestemming heeft verleend om de functie bij de Brigade Toezicht Beveiliging Burgerluchtvaart (BTBB) open te stellen als uitloopfunctie.</t>
  </si>
  <si>
    <t xml:space="preserve">• 2 E-mails </t>
  </si>
  <si>
    <t xml:space="preserve">• 1 nota
• 1 rapport
• 1 Report documentation page
• 3 telrapporten
• 2 verslagen 
• 1 plan van aanpak
</t>
  </si>
  <si>
    <t>• 1 startnotitie</t>
  </si>
  <si>
    <t xml:space="preserve">• 1 uitwerking omgevingsrecht
• 1 document 'Gebruik terrein'
• 44 e-mail berichten (10 E-mail trails)
• 2 E&amp;A Aanvraagformulieren
• 1 Vegatatiekartering 
• 1 Detailboek
• 1 Powerpointpresentatie
• 2 Rapporten
• 1 Operatiebevel
</t>
  </si>
  <si>
    <t>• 1 Overzicht</t>
  </si>
  <si>
    <t>• 7 operatiebevellen (FRAGO's)
• 1 Brigade order 
• 3 Nota's 
• 1 Memo</t>
  </si>
  <si>
    <t>• 1 Verslag (1975)</t>
  </si>
  <si>
    <t>• Het verzoek is afgewezen.
• Richtlijnen zijn al beschikbaar via website.</t>
  </si>
  <si>
    <t xml:space="preserve">• 1 inventarisatielijst
</t>
  </si>
  <si>
    <t>• 1 Inventarisatielijst
• 2 sattelietfoto's
• 4 kaarten
• 1 Programma van eisen
• 16 Bouwtekeningen</t>
  </si>
  <si>
    <t xml:space="preserve">• Persoon is 3 keer telefonisch benaderd.
• Er zijn geen bijlagen en/of documenten toegevoegd, omdat naar verwachting derdebelanghebbenden bezwaar hebben tegen de (gedeeltelijke) openbaarmaking van de documenten op de inventarisatielijst. 
</t>
  </si>
  <si>
    <t xml:space="preserve">• 4 tabellen </t>
  </si>
  <si>
    <t>Wob-verzoek over ontslagen mariniers</t>
  </si>
  <si>
    <t>Besluit op een verzoek om informatie over het onderwijs over het zerotolerancebeleid binnen de mariniersopleiding, het ontslag van een aantal mariniers en het aantal ontslagen militairen. </t>
  </si>
  <si>
    <t>Besluit op verzoek om informatie over doorstroomcijfers KMS</t>
  </si>
  <si>
    <t>Besluit op een verzoek om informatie over doorstroomcijfers Koinklijke Militaire School (KMS). </t>
  </si>
  <si>
    <t>Besluit op verzoek om informatie proefdieren Defensie</t>
  </si>
  <si>
    <t>Besluit op een verzoek om informatie over alle totaaljaarstaten aan- en afvoer proefdieren die gedaan zijn door Defensie. </t>
  </si>
  <si>
    <t>Besluit op verzoek om informatie over kentekengegevens Defensie - KMar</t>
  </si>
  <si>
    <t>Besluit op een verzoek om informatie over kentekengegevens van Defensie - KMar. </t>
  </si>
  <si>
    <t>Besluit op Wob-verzoek over aanpassing van vliegroutes bij de vliegbasis Gilze-Rijen</t>
  </si>
  <si>
    <t>Besluit op een verzoek om informatie over de aanpassing van vliegroutes van helikopters  behorend bij de vliegbasis Gilze-Rijen. </t>
  </si>
  <si>
    <t>Besluit op Wob-verzoek over inzet Koninklijke Marechaussee in Eindhoven bij invoering avondklok</t>
  </si>
  <si>
    <t>Besluit op een verzoek om informatie over de inzet van de Koninklijke Marechaussee (KMar) in Eindhoven tijdens en na invoering van de avondklok op 23 januari 2021.</t>
  </si>
  <si>
    <t>Besluit op Wob-verzoek over aftreden minister Bijleveld</t>
  </si>
  <si>
    <t>Besluit op een verzoek om informatie over een motie van afkeuring en het aftreden van voormalig minister van Defensie Bijleveld.</t>
  </si>
  <si>
    <t>Besluit op Wob-verzoek over brandstofverbruik Defensie 2020</t>
  </si>
  <si>
    <t>Besluit op een verzoek om informatie over het brandstofverbruik van Defensie in 2020 met een overzicht van het verbruik per wapensysteem, de doeleinden waarvoor de brandstof gebruikt is en de herkomst van de brandstof.</t>
  </si>
  <si>
    <t>Besluit op Wob-verzoek over Land Information Manoeuvre Centre (LIMC)</t>
  </si>
  <si>
    <t>Besluit Wob-verzoek afscheidsvlucht KDC-10</t>
  </si>
  <si>
    <t>Besluit op een verzoek om informatie over de afscheidsvlucht van de KDC-10 op 7 oktober 2021.</t>
  </si>
  <si>
    <t>Besluit Wob-verzoek indexatie militair invaliditeitspensioen</t>
  </si>
  <si>
    <t>Besluit op een verzoek om documenten over de indexatie van het militair invaliditeitspensioen, de bijzondere invaliditeitsverhoging en de Ereschuldregeling veteranen.</t>
  </si>
  <si>
    <t>Besluit Defensie Wob-verzoek pilot Wrakkenbescherming</t>
  </si>
  <si>
    <t>Besluit van het ministerie van Defensie op een verzoek om documenten over de pilot Wrakkenbescherming.</t>
  </si>
  <si>
    <t>Besluit Wob-verzoek bezette arbeidsplaatsen Korps Mariniers</t>
  </si>
  <si>
    <t>Besluit op een verzoek om informatie over het aantal bezette arbeidsplaatsen per ranggroep per jaar van het Korps Mariniers.</t>
  </si>
  <si>
    <t>Besluit Wob-verzoek geannuleerde fly by Formule 1</t>
  </si>
  <si>
    <t>Besluit op een verzoek om alle documenten over de geannuleerde fly by tijdens de Formule 1 op 5 september 2021. </t>
  </si>
  <si>
    <t>Besluit op Wob-verzoek over cijfers controles grensoverschrijding en cijfers toegang tot Nederland geweigerd</t>
  </si>
  <si>
    <t>Besluit op een verzoek om informatie over cijfers over de controles van personen voor en na grensoverschrijdingen en cijfers over vreemdelingen aan wie toegang tot Nederland is geweigerd. </t>
  </si>
  <si>
    <t xml:space="preserve">Beslissing op bezwaar
</t>
  </si>
  <si>
    <r>
      <t xml:space="preserve">Beslissing op bezwaar
</t>
    </r>
    <r>
      <rPr>
        <sz val="12"/>
        <color theme="1"/>
        <rFont val="Calibri"/>
        <family val="2"/>
        <scheme val="minor"/>
      </rPr>
      <t>Van het besluit Wob-verzoek Defensie over informatievoorziening burgerslachtoffers in Hawija en Mosul.</t>
    </r>
  </si>
  <si>
    <t>• Voor een aantal vragen kon er geen informatie worden verschaft:
- Geen overzicht beschikbaar over tijd tussen vaststellen invaliditeit en toekenning BIV.
- Geen overzicht beschikbaar van leeftijd waarop BIV wordt toegekend aan persoon. 
- Geen overzicht beschikbaar van gemmiddeld loonheffing per jaar over BIV percentages.</t>
  </si>
  <si>
    <t>• Persoon heeft een gesprek gehad met de Wob-functionaris.</t>
  </si>
  <si>
    <t xml:space="preserve">• Persoon heeft het verzoek ook ingediend bij de ministeries van OCW, VWS, AZ en BZ. 
• Het Ministerie van Defensie was niet betrokken bij het lespakket. </t>
  </si>
  <si>
    <t>• In 2016 al 4 gespecificeerde facturen openbaar gemaakt.</t>
  </si>
  <si>
    <t>• Meer dan een jaar gedaan over het verzoek.</t>
  </si>
  <si>
    <t>• Persoon is in contact geweest met een medewerker van de Hoofddirectie Personeel (HDP).</t>
  </si>
  <si>
    <t>• Persoon heeft een gesprek gehad met de Wob-functionaris en de woordvoerder van de Directie Communicatie.
• Agenda op pagina 15 is bijna niet te lezen.
• Ook   21 t/m 23 slecht te lezen (verslag prestaties Hoogvliegers)</t>
  </si>
  <si>
    <t xml:space="preserve">• 1 Overzicht van de uitstroomrangen van CZSK militairen over de afgelopen 10 jaar (4  ) </t>
  </si>
  <si>
    <t>• 1 overzicht van het totaal aantal meldingen van de gemeente Waalwijk (2  ).</t>
  </si>
  <si>
    <t>• Gevraagde informatie is niet aangetroffen.
• Een aantal   uit het verslag zijn slecht leesbaar (verslag uit 1975)
• Er is telefonisch contact geweest met de persoon.</t>
  </si>
  <si>
    <t xml:space="preserve">151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</si>
</sst>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b/>
      <sz val="12"/>
      <color theme="9"/>
      <name val="Calibri"/>
      <family val="2"/>
      <scheme val="minor"/>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color theme="1"/>
      <name val="Calibri"/>
      <family val="2"/>
    </font>
    <font>
      <sz val="8.4"/>
      <color theme="1"/>
      <name val="Calibri"/>
      <family val="2"/>
    </font>
    <font>
      <u/>
      <sz val="12"/>
      <color theme="1"/>
      <name val="Calibri"/>
      <family val="2"/>
      <scheme val="minor"/>
    </font>
    <font>
      <b/>
      <sz val="12"/>
      <color rgb="FFFF3300"/>
      <name val="Calibri"/>
      <family val="2"/>
      <scheme val="minor"/>
    </font>
  </fonts>
  <fills count="3">
    <fill>
      <patternFill patternType="none"/>
    </fill>
    <fill>
      <patternFill patternType="gray125"/>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applyAlignment="1">
      <alignment horizontal="left" vertical="top"/>
    </xf>
    <xf numFmtId="0" fontId="1" fillId="0" borderId="2" xfId="1" applyBorder="1" applyAlignment="1">
      <alignment horizontal="center" vertical="center"/>
    </xf>
    <xf numFmtId="0" fontId="0" fillId="0" borderId="3" xfId="0" applyBorder="1" applyAlignment="1">
      <alignment horizontal="center" vertical="center" wrapText="1"/>
    </xf>
    <xf numFmtId="0" fontId="3" fillId="0" borderId="4" xfId="1" applyFont="1" applyBorder="1" applyAlignment="1">
      <alignment horizontal="center" vertical="center"/>
    </xf>
    <xf numFmtId="0" fontId="0" fillId="2" borderId="3" xfId="0" applyFill="1" applyBorder="1" applyAlignment="1">
      <alignment horizontal="center" vertical="center" wrapText="1"/>
    </xf>
    <xf numFmtId="15" fontId="0" fillId="0" borderId="4" xfId="0" applyNumberFormat="1" applyBorder="1" applyAlignment="1">
      <alignment horizontal="center" vertical="center" wrapText="1"/>
    </xf>
    <xf numFmtId="15" fontId="0" fillId="0" borderId="3" xfId="0" applyNumberForma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6" fillId="0" borderId="2" xfId="0" applyFont="1" applyBorder="1" applyAlignment="1">
      <alignment horizontal="left" vertical="top" wrapText="1"/>
    </xf>
    <xf numFmtId="0" fontId="8" fillId="0" borderId="2" xfId="1" applyFont="1" applyBorder="1" applyAlignment="1">
      <alignment horizontal="center" vertical="center"/>
    </xf>
    <xf numFmtId="0" fontId="7" fillId="0" borderId="1" xfId="0" applyNumberFormat="1" applyFont="1" applyBorder="1" applyAlignment="1">
      <alignment horizontal="left" vertical="top" wrapText="1"/>
    </xf>
    <xf numFmtId="0" fontId="7" fillId="0" borderId="1" xfId="0" applyFont="1" applyBorder="1" applyAlignment="1">
      <alignment horizontal="left" vertical="top"/>
    </xf>
    <xf numFmtId="0" fontId="8" fillId="0" borderId="2" xfId="1" applyFont="1" applyBorder="1" applyAlignment="1">
      <alignment horizontal="center" vertical="center" wrapText="1"/>
    </xf>
    <xf numFmtId="15" fontId="7" fillId="0" borderId="2" xfId="0" applyNumberFormat="1" applyFont="1" applyBorder="1" applyAlignment="1">
      <alignment horizontal="left" vertical="center" wrapText="1"/>
    </xf>
    <xf numFmtId="15" fontId="7" fillId="0" borderId="1" xfId="0" applyNumberFormat="1" applyFont="1" applyBorder="1" applyAlignment="1">
      <alignment horizontal="left" vertical="center" wrapText="1"/>
    </xf>
    <xf numFmtId="15" fontId="7" fillId="0" borderId="2" xfId="0" applyNumberFormat="1" applyFont="1" applyBorder="1" applyAlignment="1">
      <alignment horizontal="left" vertical="center"/>
    </xf>
    <xf numFmtId="15" fontId="7" fillId="0" borderId="1" xfId="0" applyNumberFormat="1" applyFont="1" applyBorder="1" applyAlignment="1">
      <alignment horizontal="left" vertical="center"/>
    </xf>
    <xf numFmtId="0" fontId="0" fillId="0" borderId="0" xfId="0" applyAlignment="1">
      <alignment horizontal="left" vertical="center"/>
    </xf>
    <xf numFmtId="0" fontId="0" fillId="0" borderId="4" xfId="0" applyBorder="1" applyAlignment="1">
      <alignment horizontal="center" vertical="center" wrapText="1"/>
    </xf>
    <xf numFmtId="0" fontId="7" fillId="0" borderId="2" xfId="0" applyFont="1" applyBorder="1" applyAlignment="1">
      <alignment horizontal="left" vertical="top" wrapText="1"/>
    </xf>
    <xf numFmtId="0" fontId="0" fillId="0" borderId="1" xfId="0" applyBorder="1" applyAlignment="1">
      <alignment horizontal="left" vertical="top" wrapText="1"/>
    </xf>
    <xf numFmtId="15" fontId="0" fillId="0" borderId="4" xfId="0" applyNumberFormat="1" applyBorder="1" applyAlignment="1">
      <alignment horizontal="left" vertical="center" wrapText="1"/>
    </xf>
    <xf numFmtId="15" fontId="0" fillId="0" borderId="1" xfId="0" applyNumberFormat="1" applyBorder="1" applyAlignment="1">
      <alignment horizontal="left" vertical="center" wrapText="1"/>
    </xf>
    <xf numFmtId="0" fontId="2" fillId="0" borderId="3" xfId="0" applyFont="1" applyBorder="1" applyAlignment="1">
      <alignment horizontal="left" vertical="top" wrapText="1"/>
    </xf>
    <xf numFmtId="0" fontId="12" fillId="0" borderId="1" xfId="0" applyFont="1" applyFill="1" applyBorder="1" applyAlignment="1">
      <alignment horizontal="center" vertical="center" wrapText="1"/>
    </xf>
    <xf numFmtId="0" fontId="6" fillId="0" borderId="3" xfId="0" applyFont="1" applyBorder="1" applyAlignment="1">
      <alignment horizontal="left" vertical="top" wrapText="1"/>
    </xf>
    <xf numFmtId="0" fontId="2" fillId="0" borderId="1" xfId="0" applyFont="1" applyBorder="1" applyAlignment="1">
      <alignment horizontal="left" vertical="top" wrapText="1"/>
    </xf>
    <xf numFmtId="15" fontId="7" fillId="0" borderId="4" xfId="0" applyNumberFormat="1" applyFont="1" applyBorder="1" applyAlignment="1">
      <alignment horizontal="left" vertical="center" wrapText="1"/>
    </xf>
    <xf numFmtId="15" fontId="0" fillId="0" borderId="2" xfId="0" applyNumberFormat="1" applyBorder="1" applyAlignment="1">
      <alignment horizontal="left" vertical="center" wrapText="1"/>
    </xf>
    <xf numFmtId="0" fontId="6" fillId="0" borderId="3" xfId="0" applyFont="1" applyBorder="1" applyAlignment="1">
      <alignment horizontal="left" vertical="top"/>
    </xf>
    <xf numFmtId="15" fontId="7" fillId="0" borderId="4" xfId="0" applyNumberFormat="1" applyFont="1" applyBorder="1" applyAlignment="1">
      <alignment horizontal="left" vertical="center"/>
    </xf>
    <xf numFmtId="0" fontId="7" fillId="0" borderId="2" xfId="0" applyFont="1" applyBorder="1" applyAlignment="1">
      <alignment horizontal="left" vertical="top"/>
    </xf>
  </cellXfs>
  <cellStyles count="2">
    <cellStyle name="Hyperlink" xfId="1" builtinId="8"/>
    <cellStyle name="Standaard" xfId="0" builtinId="0"/>
  </cellStyles>
  <dxfs count="18">
    <dxf>
      <font>
        <b val="0"/>
        <strike val="0"/>
        <outline val="0"/>
        <shadow val="0"/>
        <vertAlign val="baseline"/>
        <sz val="12"/>
        <name val="Calibri"/>
        <family val="2"/>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33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33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0" formatCode="d/mmm/yy"/>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alignment horizontal="left" vertical="top" textRotation="0" wrapText="1" indent="0" justifyLastLine="0" shrinkToFit="0" readingOrder="0"/>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163AC-178A-4B64-9950-B8EDC2F8A4DE}" name="Tabel1" displayName="Tabel1" ref="A1:O45" totalsRowShown="0" headerRowDxfId="17" dataDxfId="15" headerRowBorderDxfId="16" tableBorderDxfId="14">
  <autoFilter ref="A1:O45" xr:uid="{4E9163AC-178A-4B64-9950-B8EDC2F8A4DE}"/>
  <sortState xmlns:xlrd2="http://schemas.microsoft.com/office/spreadsheetml/2017/richdata2" ref="A2:O45">
    <sortCondition ref="F2:F45"/>
  </sortState>
  <tableColumns count="15">
    <tableColumn id="1" xr3:uid="{E9CE9160-285F-4271-B776-1AB7E35FBB3D}" name="Onderwerp"/>
    <tableColumn id="2" xr3:uid="{EFC765F1-F73B-4F27-A0DC-8B89863C1B90}" name="Excerpt" dataDxfId="13"/>
    <tableColumn id="15" xr3:uid="{AED80846-46F3-40D2-A27D-DAD2AF806398}" name="Thema" dataDxfId="12"/>
    <tableColumn id="3" xr3:uid="{B618B55A-ACDB-486E-89DF-7110BD33351A}" name="Datum van binnenkomst" dataDxfId="11"/>
    <tableColumn id="4" xr3:uid="{87CC1384-6381-4820-8023-B8884C215F52}" name="Datum van antwoord" dataDxfId="10"/>
    <tableColumn id="5" xr3:uid="{38E3ED46-5610-417A-9469-50D73503363B}" name="Aantal dagen _x000a_in behandeling" dataDxfId="9"/>
    <tableColumn id="6" xr3:uid="{EA62FFDC-5938-476F-B039-C22C4EFECA61}" name="Binnen de _x000a_termijn van 4 afgehandeld" dataDxfId="8"/>
    <tableColumn id="7" xr3:uid="{B2867F74-236B-499D-B7C0-4D352637FED8}" name="Binnen de termijn van 8 weken afgehandeld" dataDxfId="7"/>
    <tableColumn id="8" xr3:uid="{AEB3FBA6-F37C-48B4-8C94-95A365D60ABF}" name="Omvang document" dataDxfId="6"/>
    <tableColumn id="9" xr3:uid="{EBA8D881-C3CC-4633-818C-1AFD31236BB0}" name="Volledig verstrekte documenten" dataDxfId="5"/>
    <tableColumn id="10" xr3:uid="{ED0A980C-24D1-458E-A24B-BB767ECC14C2}" name="Deels verstrekte documenten" dataDxfId="4"/>
    <tableColumn id="11" xr3:uid="{67B6E9B6-5E30-40B7-A7CA-E2E3377BF88F}" name="Niet verstrekte documenten" dataDxfId="3"/>
    <tableColumn id="16" xr3:uid="{970AFD6E-1DC1-4D46-9972-43AD177297BA}" name="Inhoud" dataDxfId="2"/>
    <tableColumn id="12" xr3:uid="{DB3C445F-3C26-4D82-BAFC-C7E8959213FA}" name="Bijzonderheden" dataDxfId="1"/>
    <tableColumn id="13" xr3:uid="{46A5498F-8390-42E6-B0AF-2B5D746E7B15}" name="URL" dataDxfId="0" dataCellStyle="Hyperlink"/>
  </tableColumns>
  <tableStyleInfo name="TableStyleMedium20"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ijksoverheid.nl/documenten/wob-verzoeken/2021/07/12/besluit-op-wob-verzoek-over-aanbesteding-huisartseninformatiesysteem" TargetMode="External"/><Relationship Id="rId13" Type="http://schemas.openxmlformats.org/officeDocument/2006/relationships/hyperlink" Target="https://www.rijksoverheid.nl/documenten/wob-verzoeken/2021/06/10/besluit-op-wob-verzoek-over-contract-ministerie-defensie-en-combinatie-liftking-van-santen" TargetMode="External"/><Relationship Id="rId18" Type="http://schemas.openxmlformats.org/officeDocument/2006/relationships/hyperlink" Target="https://www.rijksoverheid.nl/documenten/wob-verzoeken/2021/04/30/besluit-op-wob-verzoek-munitiemagazijncomplex" TargetMode="External"/><Relationship Id="rId26" Type="http://schemas.openxmlformats.org/officeDocument/2006/relationships/hyperlink" Target="https://www.rijksoverheid.nl/documenten/wob-verzoeken/2021/02/05/besluit-wob-verzoek-ufomeldingen" TargetMode="External"/><Relationship Id="rId3" Type="http://schemas.openxmlformats.org/officeDocument/2006/relationships/hyperlink" Target="https://www.rijksoverheid.nl/documenten/wob-verzoeken/2021/08/13/besluit-op-wob-verzoek-over-akkoord-collectieve-regeling-bouwnijverheid" TargetMode="External"/><Relationship Id="rId21" Type="http://schemas.openxmlformats.org/officeDocument/2006/relationships/hyperlink" Target="https://www.rijksoverheid.nl/documenten/wob-verzoeken/2021/03/09/besluit-op-wob-verzoek-over-bodemvondst-munitie-vaassen" TargetMode="External"/><Relationship Id="rId7" Type="http://schemas.openxmlformats.org/officeDocument/2006/relationships/hyperlink" Target="https://www.rijksoverheid.nl/documenten/wob-verzoeken/2021/07/13/besluit-wob-verzoek-naderingen-c-130-vliegbasis-eindhoven" TargetMode="External"/><Relationship Id="rId12" Type="http://schemas.openxmlformats.org/officeDocument/2006/relationships/hyperlink" Target="https://www.rijksoverheid.nl/documenten/wob-verzoeken/2021/06/11/besluit-wob-verzoek-bijzondere-invaliditeitsverhoging" TargetMode="External"/><Relationship Id="rId17" Type="http://schemas.openxmlformats.org/officeDocument/2006/relationships/hyperlink" Target="https://www.rijksoverheid.nl/documenten/wob-verzoeken/2021/05/21/besluit-wob-verzoek-werkzaamheden-oefenterrein-wacawa" TargetMode="External"/><Relationship Id="rId25" Type="http://schemas.openxmlformats.org/officeDocument/2006/relationships/hyperlink" Target="https://www.rijksoverheid.nl/documenten/wob-verzoeken/2021/02/08/besluit-wob-verzoek-verslagen-overleggen-militair-invaliditeitspensioen" TargetMode="External"/><Relationship Id="rId2" Type="http://schemas.openxmlformats.org/officeDocument/2006/relationships/hyperlink" Target="https://www.rijksoverheid.nl/documenten/wob-verzoeken/2021/08/31/besluit-op-wob-verzoek-over-de-uitstoot-van-militaire-helikopters" TargetMode="External"/><Relationship Id="rId16" Type="http://schemas.openxmlformats.org/officeDocument/2006/relationships/hyperlink" Target="https://www.rijksoverheid.nl/documenten/wob-verzoeken/2021/05/21/besluit-op-wob-verzoek-over-limc" TargetMode="External"/><Relationship Id="rId20" Type="http://schemas.openxmlformats.org/officeDocument/2006/relationships/hyperlink" Target="https://www.rijksoverheid.nl/documenten/wob-verzoeken/2021/03/10/besluit-op-wob-verzoek-over-film-de-oost-en-over-wikipedia-pagina" TargetMode="External"/><Relationship Id="rId29" Type="http://schemas.openxmlformats.org/officeDocument/2006/relationships/printerSettings" Target="../printerSettings/printerSettings1.bin"/><Relationship Id="rId1" Type="http://schemas.openxmlformats.org/officeDocument/2006/relationships/hyperlink" Target="https://www.rijksoverheid.nl/documenten/wob-verzoeken/2021/08/23/besluit-op-wob-verzoek-over-herkansingen-leergang-marechaussee-beveiliger" TargetMode="External"/><Relationship Id="rId6" Type="http://schemas.openxmlformats.org/officeDocument/2006/relationships/hyperlink" Target="https://www.rijksoverheid.nl/documenten/wob-verzoeken/2021/07/16/besluit-wob-verzoek-vliegbewegingen-militaire-helikopters-in-dongen" TargetMode="External"/><Relationship Id="rId11" Type="http://schemas.openxmlformats.org/officeDocument/2006/relationships/hyperlink" Target="https://www.rijksoverheid.nl/documenten/wob-verzoeken/2021/06/22/besluit-op-wob-verzoek-over-dwangsommen-als-gevolg-van-het-overschrijden-van-de-wettelijke-termijnen-van-wob-verzoeken" TargetMode="External"/><Relationship Id="rId24" Type="http://schemas.openxmlformats.org/officeDocument/2006/relationships/hyperlink" Target="https://www.rijksoverheid.nl/documenten/wob-verzoeken/2021/02/08/besluit-wob-verzoek-over-limc" TargetMode="External"/><Relationship Id="rId5" Type="http://schemas.openxmlformats.org/officeDocument/2006/relationships/hyperlink" Target="https://www.rijksoverheid.nl/documenten/wob-verzoeken/2021/08/02/besluit-wob-verzoek-fotorolletje-srebrenica" TargetMode="External"/><Relationship Id="rId15" Type="http://schemas.openxmlformats.org/officeDocument/2006/relationships/hyperlink" Target="https://www.rijksoverheid.nl/documenten/wob-verzoeken/2021/05/28/besluit-op-wob-verzoek-over-bodemverontreiniging-van-een-perceel-in-bennekom" TargetMode="External"/><Relationship Id="rId23" Type="http://schemas.openxmlformats.org/officeDocument/2006/relationships/hyperlink" Target="https://www.rijksoverheid.nl/documenten/wob-verzoeken/2021/02/16/besluit-wob-verzoek-uitstroomrangen-czsk-militairen" TargetMode="External"/><Relationship Id="rId28" Type="http://schemas.openxmlformats.org/officeDocument/2006/relationships/hyperlink" Target="https://www.rijksoverheid.nl/documenten/wob-verzoeken/2021/02/05/besluit-op-wob-verzoek-over-meewerken-aan-tv-producties" TargetMode="External"/><Relationship Id="rId10" Type="http://schemas.openxmlformats.org/officeDocument/2006/relationships/hyperlink" Target="https://www.rijksoverheid.nl/documenten/wob-verzoeken/2021/06/22/beslissing-op-bezwaar-wob-verzoek-salariering-stafadjudanten" TargetMode="External"/><Relationship Id="rId19" Type="http://schemas.openxmlformats.org/officeDocument/2006/relationships/hyperlink" Target="https://www.rijksoverheid.nl/documenten/wob-verzoeken/2021/03/11/besluit-op-wob-verzoek-over-meldingen-geluidsoverlast-luchtmacht-in-gemeente-waalwijk" TargetMode="External"/><Relationship Id="rId4" Type="http://schemas.openxmlformats.org/officeDocument/2006/relationships/hyperlink" Target="https://www.rijksoverheid.nl/documenten/wob-verzoeken/2021/08/04/besluit-op-wob-verzoek-over-reguliere-landingen-c-130-hercules-vliegbasis-eindhoven" TargetMode="External"/><Relationship Id="rId9" Type="http://schemas.openxmlformats.org/officeDocument/2006/relationships/hyperlink" Target="https://www.rijksoverheid.nl/documenten/wob-verzoeken/2021/06/30/besluit-op-wob-verzoek-over-hr-transitie" TargetMode="External"/><Relationship Id="rId14" Type="http://schemas.openxmlformats.org/officeDocument/2006/relationships/hyperlink" Target="https://www.rijksoverheid.nl/documenten/wob-verzoeken/2021/05/28/besluit-op-wob-verzoek-over-richtlijnen-van-het-centraal-militair-hospitaal" TargetMode="External"/><Relationship Id="rId22" Type="http://schemas.openxmlformats.org/officeDocument/2006/relationships/hyperlink" Target="https://www.rijksoverheid.nl/documenten/wob-verzoeken/2021/02/26/besluit-op-wob-verzoek-over-kosten-procedure-redacted" TargetMode="External"/><Relationship Id="rId27" Type="http://schemas.openxmlformats.org/officeDocument/2006/relationships/hyperlink" Target="https://www.rijksoverheid.nl/documenten/wob-verzoeken/2020/02/17/besluit-wob-verzoek-defensie-over-informatievoorziening-burgerslachtoffers"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9ACE-78DD-4E56-9D62-8B428CED1865}">
  <dimension ref="A1:O50"/>
  <sheetViews>
    <sheetView tabSelected="1" topLeftCell="E16" zoomScale="80" zoomScaleNormal="80" workbookViewId="0">
      <selection activeCell="F18" sqref="F18"/>
    </sheetView>
  </sheetViews>
  <sheetFormatPr defaultRowHeight="15" x14ac:dyDescent="0.25"/>
  <cols>
    <col min="1" max="1" width="38.7109375" customWidth="1"/>
    <col min="2" max="2" width="64.5703125" customWidth="1"/>
    <col min="3" max="3" width="27.42578125" customWidth="1"/>
    <col min="4" max="4" width="18.28515625" customWidth="1"/>
    <col min="5" max="5" width="19.28515625" customWidth="1"/>
    <col min="6" max="6" width="18" customWidth="1"/>
    <col min="7" max="7" width="17.7109375" customWidth="1"/>
    <col min="8" max="8" width="16.5703125" customWidth="1"/>
    <col min="9" max="9" width="38.85546875" customWidth="1"/>
    <col min="10" max="10" width="29" customWidth="1"/>
    <col min="11" max="11" width="30.28515625" customWidth="1"/>
    <col min="12" max="12" width="29.28515625" customWidth="1"/>
    <col min="13" max="13" width="28.140625" customWidth="1"/>
    <col min="14" max="14" width="28.5703125" customWidth="1"/>
    <col min="15" max="15" width="13.42578125" customWidth="1"/>
  </cols>
  <sheetData>
    <row r="1" spans="1:15" ht="79.150000000000006" customHeight="1" x14ac:dyDescent="0.25">
      <c r="A1" s="8" t="s">
        <v>0</v>
      </c>
      <c r="B1" s="3" t="s">
        <v>9</v>
      </c>
      <c r="C1" s="25" t="s">
        <v>87</v>
      </c>
      <c r="D1" s="6" t="s">
        <v>1</v>
      </c>
      <c r="E1" s="7" t="s">
        <v>2</v>
      </c>
      <c r="F1" s="3" t="s">
        <v>3</v>
      </c>
      <c r="G1" s="5" t="s">
        <v>18</v>
      </c>
      <c r="H1" s="5" t="s">
        <v>19</v>
      </c>
      <c r="I1" s="3" t="s">
        <v>73</v>
      </c>
      <c r="J1" s="3" t="s">
        <v>4</v>
      </c>
      <c r="K1" s="3" t="s">
        <v>5</v>
      </c>
      <c r="L1" s="3" t="s">
        <v>6</v>
      </c>
      <c r="M1" s="3" t="s">
        <v>89</v>
      </c>
      <c r="N1" s="3" t="s">
        <v>7</v>
      </c>
      <c r="O1" s="4" t="s">
        <v>8</v>
      </c>
    </row>
    <row r="2" spans="1:15" ht="79.150000000000006" customHeight="1" x14ac:dyDescent="0.25">
      <c r="A2" s="32" t="s">
        <v>60</v>
      </c>
      <c r="B2" s="13" t="s">
        <v>36</v>
      </c>
      <c r="C2" s="12"/>
      <c r="D2" s="34">
        <v>44251</v>
      </c>
      <c r="E2" s="21">
        <v>44266</v>
      </c>
      <c r="F2" s="9">
        <f>_xlfn.DAYS(E2,D2)</f>
        <v>15</v>
      </c>
      <c r="G2" s="10" t="str">
        <f>IF(F2&lt;=28,"Ja","Nee")</f>
        <v>Ja</v>
      </c>
      <c r="H2" s="10" t="str">
        <f>IF(F2&lt;=56,"Ja","Nee")</f>
        <v>Ja</v>
      </c>
      <c r="I2" s="9">
        <v>3</v>
      </c>
      <c r="J2" s="13" t="s">
        <v>154</v>
      </c>
      <c r="K2" s="13"/>
      <c r="L2" s="13"/>
      <c r="M2" s="13"/>
      <c r="N2" s="26"/>
      <c r="O2" s="16" t="s">
        <v>10</v>
      </c>
    </row>
    <row r="3" spans="1:15" ht="79.150000000000006" customHeight="1" x14ac:dyDescent="0.25">
      <c r="A3" s="32" t="s">
        <v>47</v>
      </c>
      <c r="B3" s="13" t="s">
        <v>81</v>
      </c>
      <c r="C3" s="12"/>
      <c r="D3" s="34">
        <v>44390</v>
      </c>
      <c r="E3" s="21">
        <v>44410</v>
      </c>
      <c r="F3" s="9">
        <f>_xlfn.DAYS(E3,D3)</f>
        <v>20</v>
      </c>
      <c r="G3" s="10" t="str">
        <f>IF(F3&lt;=28,"Ja","Nee")</f>
        <v>Ja</v>
      </c>
      <c r="H3" s="10" t="str">
        <f>IF(F3&lt;=56,"Ja","Nee")</f>
        <v>Ja</v>
      </c>
      <c r="I3" s="9">
        <v>2</v>
      </c>
      <c r="J3" s="13"/>
      <c r="K3" s="13"/>
      <c r="L3" s="13" t="s">
        <v>11</v>
      </c>
      <c r="M3" s="13"/>
      <c r="N3" s="26" t="s">
        <v>12</v>
      </c>
      <c r="O3" s="16" t="s">
        <v>10</v>
      </c>
    </row>
    <row r="4" spans="1:15" ht="79.150000000000006" customHeight="1" x14ac:dyDescent="0.25">
      <c r="A4" s="32" t="s">
        <v>63</v>
      </c>
      <c r="B4" s="13" t="s">
        <v>39</v>
      </c>
      <c r="C4" s="12"/>
      <c r="D4" s="34">
        <v>44201</v>
      </c>
      <c r="E4" s="21">
        <v>44222</v>
      </c>
      <c r="F4" s="9">
        <f>_xlfn.DAYS(E4,D4)</f>
        <v>21</v>
      </c>
      <c r="G4" s="10" t="str">
        <f>IF(F4&lt;=28,"Ja","Nee")</f>
        <v>Ja</v>
      </c>
      <c r="H4" s="10" t="str">
        <f>IF(F4&lt;=56,"Ja","Nee")</f>
        <v>Ja</v>
      </c>
      <c r="I4" s="9">
        <v>3</v>
      </c>
      <c r="J4" s="13" t="s">
        <v>96</v>
      </c>
      <c r="K4" s="13" t="s">
        <v>97</v>
      </c>
      <c r="L4" s="13"/>
      <c r="M4" s="13"/>
      <c r="N4" s="26" t="s">
        <v>149</v>
      </c>
      <c r="O4" s="16" t="s">
        <v>10</v>
      </c>
    </row>
    <row r="5" spans="1:15" ht="79.150000000000006" customHeight="1" x14ac:dyDescent="0.25">
      <c r="A5" s="30" t="s">
        <v>136</v>
      </c>
      <c r="B5" s="27" t="s">
        <v>137</v>
      </c>
      <c r="C5" s="13"/>
      <c r="D5" s="28">
        <v>44488</v>
      </c>
      <c r="E5" s="29">
        <v>44510</v>
      </c>
      <c r="F5" s="9">
        <f>_xlfn.DAYS(E5,D5)</f>
        <v>22</v>
      </c>
      <c r="G5" s="10" t="str">
        <f>IF(F5&lt;=28,"Ja","Nee")</f>
        <v>Ja</v>
      </c>
      <c r="H5" s="10" t="str">
        <f>IF(F5&lt;=56,"Ja","Nee")</f>
        <v>Ja</v>
      </c>
      <c r="I5" s="9">
        <v>1</v>
      </c>
      <c r="J5" s="13"/>
      <c r="K5" s="13"/>
      <c r="L5" s="13"/>
      <c r="M5" s="13"/>
      <c r="N5" s="26"/>
      <c r="O5" s="19"/>
    </row>
    <row r="6" spans="1:15" ht="79.150000000000006" customHeight="1" x14ac:dyDescent="0.25">
      <c r="A6" s="30" t="s">
        <v>138</v>
      </c>
      <c r="B6" s="27" t="s">
        <v>139</v>
      </c>
      <c r="C6" s="13"/>
      <c r="D6" s="28">
        <v>44485</v>
      </c>
      <c r="E6" s="29">
        <v>44510</v>
      </c>
      <c r="F6" s="9">
        <f>_xlfn.DAYS(E6,D6)</f>
        <v>25</v>
      </c>
      <c r="G6" s="10" t="str">
        <f>IF(F6&lt;=28,"Ja","Nee")</f>
        <v>Ja</v>
      </c>
      <c r="H6" s="10" t="str">
        <f>IF(F6&lt;=56,"Ja","Nee")</f>
        <v>Ja</v>
      </c>
      <c r="I6" s="9">
        <v>2</v>
      </c>
      <c r="J6" s="13"/>
      <c r="K6" s="13"/>
      <c r="L6" s="13"/>
      <c r="M6" s="13"/>
      <c r="N6" s="26"/>
      <c r="O6" s="19"/>
    </row>
    <row r="7" spans="1:15" ht="79.150000000000006" customHeight="1" x14ac:dyDescent="0.25">
      <c r="A7" s="30" t="s">
        <v>132</v>
      </c>
      <c r="B7" s="27" t="s">
        <v>133</v>
      </c>
      <c r="C7" s="13"/>
      <c r="D7" s="28">
        <v>44476</v>
      </c>
      <c r="E7" s="29">
        <v>44503</v>
      </c>
      <c r="F7" s="9">
        <f>_xlfn.DAYS(E7,D7)</f>
        <v>27</v>
      </c>
      <c r="G7" s="10" t="str">
        <f>IF(F7&lt;=28,"Ja","Nee")</f>
        <v>Ja</v>
      </c>
      <c r="H7" s="10" t="str">
        <f>IF(F7&lt;=56,"Ja","Nee")</f>
        <v>Ja</v>
      </c>
      <c r="I7" s="9">
        <v>10</v>
      </c>
      <c r="J7" s="13"/>
      <c r="K7" s="13"/>
      <c r="L7" s="13"/>
      <c r="M7" s="13"/>
      <c r="N7" s="26"/>
      <c r="O7" s="19"/>
    </row>
    <row r="8" spans="1:15" ht="79.150000000000006" customHeight="1" x14ac:dyDescent="0.25">
      <c r="A8" s="32" t="s">
        <v>46</v>
      </c>
      <c r="B8" s="13" t="s">
        <v>78</v>
      </c>
      <c r="C8" s="12"/>
      <c r="D8" s="34">
        <v>44382</v>
      </c>
      <c r="E8" s="21">
        <v>44412</v>
      </c>
      <c r="F8" s="9">
        <f>_xlfn.DAYS(E8,D8)</f>
        <v>30</v>
      </c>
      <c r="G8" s="11" t="str">
        <f>IF(F8&lt;=28,"Ja","Nee")</f>
        <v>Nee</v>
      </c>
      <c r="H8" s="10" t="str">
        <f>IF(F8&lt;=56,"Ja","Nee")</f>
        <v>Ja</v>
      </c>
      <c r="I8" s="9">
        <v>3</v>
      </c>
      <c r="J8" s="17" t="s">
        <v>14</v>
      </c>
      <c r="K8" s="13"/>
      <c r="L8" s="13"/>
      <c r="M8" s="13"/>
      <c r="N8" s="26"/>
      <c r="O8" s="16" t="s">
        <v>10</v>
      </c>
    </row>
    <row r="9" spans="1:15" ht="79.150000000000006" customHeight="1" x14ac:dyDescent="0.25">
      <c r="A9" s="32" t="s">
        <v>56</v>
      </c>
      <c r="B9" s="13" t="s">
        <v>32</v>
      </c>
      <c r="C9" s="12"/>
      <c r="D9" s="34">
        <v>44312</v>
      </c>
      <c r="E9" s="21">
        <v>44344</v>
      </c>
      <c r="F9" s="9">
        <f>_xlfn.DAYS(E9,D9)</f>
        <v>32</v>
      </c>
      <c r="G9" s="11" t="str">
        <f>IF(F9&lt;=28,"Ja","Nee")</f>
        <v>Nee</v>
      </c>
      <c r="H9" s="10" t="str">
        <f>IF(F9&lt;=56,"Ja","Nee")</f>
        <v>Ja</v>
      </c>
      <c r="I9" s="9">
        <v>8</v>
      </c>
      <c r="J9" s="13"/>
      <c r="K9" s="13" t="s">
        <v>109</v>
      </c>
      <c r="L9" s="13"/>
      <c r="M9" s="13"/>
      <c r="N9" s="26" t="s">
        <v>155</v>
      </c>
      <c r="O9" s="16" t="s">
        <v>10</v>
      </c>
    </row>
    <row r="10" spans="1:15" ht="79.150000000000006" customHeight="1" x14ac:dyDescent="0.25">
      <c r="A10" s="32" t="s">
        <v>66</v>
      </c>
      <c r="B10" s="13" t="s">
        <v>41</v>
      </c>
      <c r="C10" s="12"/>
      <c r="D10" s="37">
        <v>44202</v>
      </c>
      <c r="E10" s="23">
        <v>44235</v>
      </c>
      <c r="F10" s="9">
        <f>_xlfn.DAYS(E10,D10)</f>
        <v>33</v>
      </c>
      <c r="G10" s="11" t="str">
        <f>IF(F10&lt;=28,"Ja","Nee")</f>
        <v>Nee</v>
      </c>
      <c r="H10" s="10" t="str">
        <f>IF(F10&lt;=56,"Ja","Nee")</f>
        <v>Ja</v>
      </c>
      <c r="I10" s="9">
        <v>20</v>
      </c>
      <c r="J10" s="13" t="s">
        <v>88</v>
      </c>
      <c r="K10" s="13" t="s">
        <v>94</v>
      </c>
      <c r="L10" s="18"/>
      <c r="M10" s="18"/>
      <c r="N10" s="26" t="s">
        <v>151</v>
      </c>
      <c r="O10" s="16" t="s">
        <v>10</v>
      </c>
    </row>
    <row r="11" spans="1:15" ht="79.150000000000006" customHeight="1" x14ac:dyDescent="0.25">
      <c r="A11" s="30" t="s">
        <v>127</v>
      </c>
      <c r="B11" s="27" t="s">
        <v>128</v>
      </c>
      <c r="C11" s="13"/>
      <c r="D11" s="28">
        <v>44459</v>
      </c>
      <c r="E11" s="29">
        <v>44494</v>
      </c>
      <c r="F11" s="9">
        <f>_xlfn.DAYS(E11,D11)</f>
        <v>35</v>
      </c>
      <c r="G11" s="11" t="str">
        <f>IF(F11&lt;=28,"Ja","Nee")</f>
        <v>Nee</v>
      </c>
      <c r="H11" s="10" t="str">
        <f>IF(F11&lt;=56,"Ja","Nee")</f>
        <v>Ja</v>
      </c>
      <c r="I11" s="9">
        <v>3</v>
      </c>
      <c r="J11" s="13"/>
      <c r="K11" s="13"/>
      <c r="L11" s="13"/>
      <c r="M11" s="13"/>
      <c r="N11" s="26"/>
      <c r="O11" s="19"/>
    </row>
    <row r="12" spans="1:15" ht="79.150000000000006" customHeight="1" x14ac:dyDescent="0.25">
      <c r="A12" s="30" t="s">
        <v>117</v>
      </c>
      <c r="B12" s="27" t="s">
        <v>118</v>
      </c>
      <c r="C12" s="13"/>
      <c r="D12" s="28">
        <v>44433</v>
      </c>
      <c r="E12" s="29">
        <v>44473</v>
      </c>
      <c r="F12" s="9">
        <f>_xlfn.DAYS(E12,D12)</f>
        <v>40</v>
      </c>
      <c r="G12" s="11" t="str">
        <f>IF(F12&lt;=28,"Ja","Nee")</f>
        <v>Nee</v>
      </c>
      <c r="H12" s="10" t="str">
        <f>IF(F12&lt;=56,"Ja","Nee")</f>
        <v>Ja</v>
      </c>
      <c r="I12" s="9">
        <v>2</v>
      </c>
      <c r="J12" s="13"/>
      <c r="K12" s="13"/>
      <c r="L12" s="13"/>
      <c r="M12" s="13"/>
      <c r="N12" s="26"/>
      <c r="O12" s="19"/>
    </row>
    <row r="13" spans="1:15" ht="79.150000000000006" customHeight="1" x14ac:dyDescent="0.25">
      <c r="A13" s="32" t="s">
        <v>49</v>
      </c>
      <c r="B13" s="13" t="s">
        <v>16</v>
      </c>
      <c r="C13" s="12"/>
      <c r="D13" s="34">
        <v>44348</v>
      </c>
      <c r="E13" s="21">
        <v>44390</v>
      </c>
      <c r="F13" s="9">
        <f>_xlfn.DAYS(E13,D13)</f>
        <v>42</v>
      </c>
      <c r="G13" s="11" t="str">
        <f>IF(F13&lt;=28,"Ja","Nee")</f>
        <v>Nee</v>
      </c>
      <c r="H13" s="10" t="str">
        <f>IF(F13&lt;=56,"Ja","Nee")</f>
        <v>Ja</v>
      </c>
      <c r="I13" s="9">
        <v>5</v>
      </c>
      <c r="J13" s="13" t="s">
        <v>17</v>
      </c>
      <c r="K13" s="13"/>
      <c r="L13" s="13"/>
      <c r="M13" s="13"/>
      <c r="N13" s="26"/>
      <c r="O13" s="16" t="s">
        <v>10</v>
      </c>
    </row>
    <row r="14" spans="1:15" ht="79.150000000000006" customHeight="1" x14ac:dyDescent="0.25">
      <c r="A14" s="32" t="s">
        <v>48</v>
      </c>
      <c r="B14" s="13" t="s">
        <v>82</v>
      </c>
      <c r="C14" s="12"/>
      <c r="D14" s="34">
        <v>44350</v>
      </c>
      <c r="E14" s="21">
        <v>44393</v>
      </c>
      <c r="F14" s="9">
        <f>_xlfn.DAYS(E14,D14)</f>
        <v>43</v>
      </c>
      <c r="G14" s="11" t="str">
        <f>IF(F14&lt;=28,"Ja","Nee")</f>
        <v>Nee</v>
      </c>
      <c r="H14" s="10" t="str">
        <f>IF(F14&lt;=56,"Ja","Nee")</f>
        <v>Ja</v>
      </c>
      <c r="I14" s="9">
        <v>5</v>
      </c>
      <c r="J14" s="13" t="s">
        <v>15</v>
      </c>
      <c r="K14" s="13"/>
      <c r="L14" s="13"/>
      <c r="M14" s="13"/>
      <c r="N14" s="26"/>
      <c r="O14" s="16" t="s">
        <v>10</v>
      </c>
    </row>
    <row r="15" spans="1:15" ht="79.150000000000006" customHeight="1" x14ac:dyDescent="0.25">
      <c r="A15" s="32" t="s">
        <v>101</v>
      </c>
      <c r="B15" s="13" t="s">
        <v>102</v>
      </c>
      <c r="C15" s="13"/>
      <c r="D15" s="34">
        <v>44268</v>
      </c>
      <c r="E15" s="21">
        <v>44312</v>
      </c>
      <c r="F15" s="9">
        <f>_xlfn.DAYS(E15,D15)</f>
        <v>44</v>
      </c>
      <c r="G15" s="11" t="str">
        <f>IF(F15&lt;=28,"Ja","Nee")</f>
        <v>Nee</v>
      </c>
      <c r="H15" s="10" t="str">
        <f>IF(F15&lt;=56,"Ja","Nee")</f>
        <v>Ja</v>
      </c>
      <c r="I15" s="9">
        <v>2</v>
      </c>
      <c r="J15" s="13"/>
      <c r="K15" s="13" t="s">
        <v>103</v>
      </c>
      <c r="L15" s="13"/>
      <c r="M15" s="13"/>
      <c r="N15" s="26"/>
      <c r="O15" s="19"/>
    </row>
    <row r="16" spans="1:15" ht="79.150000000000006" customHeight="1" x14ac:dyDescent="0.25">
      <c r="A16" s="36" t="s">
        <v>68</v>
      </c>
      <c r="B16" s="13" t="s">
        <v>42</v>
      </c>
      <c r="C16" s="12"/>
      <c r="D16" s="37">
        <v>44186</v>
      </c>
      <c r="E16" s="23">
        <v>44232</v>
      </c>
      <c r="F16" s="9">
        <f>_xlfn.DAYS(E16,D16)</f>
        <v>46</v>
      </c>
      <c r="G16" s="11" t="str">
        <f>IF(F16&lt;=28,"Ja","Nee")</f>
        <v>Nee</v>
      </c>
      <c r="H16" s="10" t="str">
        <f>IF(F16&lt;=56,"Ja","Nee")</f>
        <v>Ja</v>
      </c>
      <c r="I16" s="9">
        <v>2</v>
      </c>
      <c r="J16" s="13" t="s">
        <v>91</v>
      </c>
      <c r="K16" s="18"/>
      <c r="L16" s="18"/>
      <c r="M16" s="18"/>
      <c r="N16" s="38"/>
      <c r="O16" s="16" t="s">
        <v>10</v>
      </c>
    </row>
    <row r="17" spans="1:15" ht="89.45" customHeight="1" x14ac:dyDescent="0.25">
      <c r="A17" s="12" t="s">
        <v>61</v>
      </c>
      <c r="B17" s="13" t="s">
        <v>37</v>
      </c>
      <c r="C17" s="15"/>
      <c r="D17" s="20">
        <v>44218</v>
      </c>
      <c r="E17" s="21">
        <v>44265</v>
      </c>
      <c r="F17" s="9">
        <f>_xlfn.DAYS(E17,D17)</f>
        <v>47</v>
      </c>
      <c r="G17" s="11" t="str">
        <f>IF(F17&lt;=28,"Ja","Nee")</f>
        <v>Nee</v>
      </c>
      <c r="H17" s="10" t="str">
        <f>IF(F17&lt;=56,"Ja","Nee")</f>
        <v>Ja</v>
      </c>
      <c r="I17" s="9">
        <v>8</v>
      </c>
      <c r="J17" s="13"/>
      <c r="K17" s="13" t="s">
        <v>100</v>
      </c>
      <c r="L17" s="13"/>
      <c r="M17" s="13"/>
      <c r="N17" s="13" t="s">
        <v>148</v>
      </c>
      <c r="O17" s="16" t="s">
        <v>10</v>
      </c>
    </row>
    <row r="18" spans="1:15" ht="68.45" customHeight="1" x14ac:dyDescent="0.25">
      <c r="A18" s="12" t="s">
        <v>55</v>
      </c>
      <c r="B18" s="13" t="s">
        <v>31</v>
      </c>
      <c r="C18" s="15"/>
      <c r="D18" s="20">
        <v>44293</v>
      </c>
      <c r="E18" s="21">
        <v>44344</v>
      </c>
      <c r="F18" s="9">
        <f>_xlfn.DAYS(E18,D18)</f>
        <v>51</v>
      </c>
      <c r="G18" s="11" t="str">
        <f>IF(F18&lt;=28,"Ja","Nee")</f>
        <v>Nee</v>
      </c>
      <c r="H18" s="10" t="str">
        <f>IF(F18&lt;=56,"Ja","Nee")</f>
        <v>Ja</v>
      </c>
      <c r="I18" s="9">
        <v>2</v>
      </c>
      <c r="J18" s="13"/>
      <c r="K18" s="13"/>
      <c r="L18" s="13"/>
      <c r="M18" s="13"/>
      <c r="N18" s="13" t="s">
        <v>110</v>
      </c>
      <c r="O18" s="16" t="s">
        <v>10</v>
      </c>
    </row>
    <row r="19" spans="1:15" ht="233.45" customHeight="1" x14ac:dyDescent="0.25">
      <c r="A19" s="12" t="s">
        <v>52</v>
      </c>
      <c r="B19" s="13" t="s">
        <v>28</v>
      </c>
      <c r="C19" s="15"/>
      <c r="D19" s="20">
        <v>44308</v>
      </c>
      <c r="E19" s="21">
        <v>44369</v>
      </c>
      <c r="F19" s="9">
        <f>_xlfn.DAYS(E19,D19)</f>
        <v>61</v>
      </c>
      <c r="G19" s="11" t="str">
        <f>IF(F19&lt;=28,"Ja","Nee")</f>
        <v>Nee</v>
      </c>
      <c r="H19" s="11" t="str">
        <f>IF(F19&lt;=56,"Ja","Nee")</f>
        <v>Nee</v>
      </c>
      <c r="I19" s="9">
        <v>43</v>
      </c>
      <c r="J19" s="13" t="s">
        <v>76</v>
      </c>
      <c r="K19" s="13"/>
      <c r="L19" s="13"/>
      <c r="M19" s="13"/>
      <c r="N19" s="13" t="s">
        <v>83</v>
      </c>
      <c r="O19" s="16" t="s">
        <v>10</v>
      </c>
    </row>
    <row r="20" spans="1:15" ht="45" x14ac:dyDescent="0.25">
      <c r="A20" s="33" t="s">
        <v>134</v>
      </c>
      <c r="B20" s="27" t="s">
        <v>135</v>
      </c>
      <c r="C20" s="26"/>
      <c r="D20" s="35">
        <v>44445</v>
      </c>
      <c r="E20" s="29">
        <v>44509</v>
      </c>
      <c r="F20" s="9">
        <f>_xlfn.DAYS(E20,D20)</f>
        <v>64</v>
      </c>
      <c r="G20" s="11" t="str">
        <f>IF(F20&lt;=28,"Ja","Nee")</f>
        <v>Nee</v>
      </c>
      <c r="H20" s="11" t="str">
        <f>IF(F20&lt;=56,"Ja","Nee")</f>
        <v>Nee</v>
      </c>
      <c r="I20" s="9">
        <v>28</v>
      </c>
      <c r="J20" s="13"/>
      <c r="K20" s="13"/>
      <c r="L20" s="13"/>
      <c r="M20" s="13"/>
      <c r="N20" s="13"/>
      <c r="O20" s="19"/>
    </row>
    <row r="21" spans="1:15" ht="105.6" customHeight="1" x14ac:dyDescent="0.25">
      <c r="A21" s="12" t="s">
        <v>65</v>
      </c>
      <c r="B21" s="13" t="s">
        <v>40</v>
      </c>
      <c r="C21" s="15"/>
      <c r="D21" s="20">
        <v>44169</v>
      </c>
      <c r="E21" s="21">
        <v>44235</v>
      </c>
      <c r="F21" s="9">
        <f>_xlfn.DAYS(E21,D21)</f>
        <v>66</v>
      </c>
      <c r="G21" s="11" t="str">
        <f>IF(F21&lt;=28,"Ja","Nee")</f>
        <v>Nee</v>
      </c>
      <c r="H21" s="11" t="str">
        <f>IF(F21&lt;=56,"Ja","Nee")</f>
        <v>Nee</v>
      </c>
      <c r="I21" s="9">
        <v>2</v>
      </c>
      <c r="J21" s="13"/>
      <c r="K21" s="13"/>
      <c r="L21" s="13"/>
      <c r="M21" s="13"/>
      <c r="N21" s="13" t="s">
        <v>95</v>
      </c>
      <c r="O21" s="16" t="s">
        <v>10</v>
      </c>
    </row>
    <row r="22" spans="1:15" ht="94.5" x14ac:dyDescent="0.25">
      <c r="A22" s="12" t="s">
        <v>44</v>
      </c>
      <c r="B22" s="13" t="s">
        <v>79</v>
      </c>
      <c r="C22" s="15"/>
      <c r="D22" s="20">
        <v>44362</v>
      </c>
      <c r="E22" s="21">
        <v>44431</v>
      </c>
      <c r="F22" s="9">
        <f>_xlfn.DAYS(E22,D22)</f>
        <v>69</v>
      </c>
      <c r="G22" s="11" t="str">
        <f>IF(F22&lt;=28,"Ja","Nee")</f>
        <v>Nee</v>
      </c>
      <c r="H22" s="11" t="str">
        <f>IF(F22&lt;=56,"Ja","Nee")</f>
        <v>Nee</v>
      </c>
      <c r="I22" s="9">
        <v>5</v>
      </c>
      <c r="J22" s="13" t="s">
        <v>13</v>
      </c>
      <c r="K22" s="13"/>
      <c r="L22" s="13"/>
      <c r="M22" s="13"/>
      <c r="N22" s="13"/>
      <c r="O22" s="16" t="s">
        <v>10</v>
      </c>
    </row>
    <row r="23" spans="1:15" ht="78.75" x14ac:dyDescent="0.25">
      <c r="A23" s="12" t="s">
        <v>57</v>
      </c>
      <c r="B23" s="13" t="s">
        <v>34</v>
      </c>
      <c r="C23" s="15"/>
      <c r="D23" s="20">
        <v>44267</v>
      </c>
      <c r="E23" s="21">
        <v>44337</v>
      </c>
      <c r="F23" s="9">
        <f>_xlfn.DAYS(E23,D23)</f>
        <v>70</v>
      </c>
      <c r="G23" s="11" t="str">
        <f>IF(F23&lt;=28,"Ja","Nee")</f>
        <v>Nee</v>
      </c>
      <c r="H23" s="11" t="str">
        <f>IF(F23&lt;=56,"Ja","Nee")</f>
        <v>Nee</v>
      </c>
      <c r="I23" s="9">
        <v>64</v>
      </c>
      <c r="J23" s="13" t="s">
        <v>107</v>
      </c>
      <c r="K23" s="13" t="s">
        <v>108</v>
      </c>
      <c r="L23" s="13"/>
      <c r="M23" s="13"/>
      <c r="N23" s="13"/>
      <c r="O23" s="16" t="s">
        <v>10</v>
      </c>
    </row>
    <row r="24" spans="1:15" ht="126" x14ac:dyDescent="0.25">
      <c r="A24" s="12" t="s">
        <v>43</v>
      </c>
      <c r="B24" s="13" t="s">
        <v>80</v>
      </c>
      <c r="C24" s="15"/>
      <c r="D24" s="20">
        <v>44361</v>
      </c>
      <c r="E24" s="21">
        <v>44439</v>
      </c>
      <c r="F24" s="9">
        <f>_xlfn.DAYS(E24,D24)</f>
        <v>78</v>
      </c>
      <c r="G24" s="11" t="str">
        <f>IF(F24&lt;=28,"Ja","Nee")</f>
        <v>Nee</v>
      </c>
      <c r="H24" s="11" t="str">
        <f>IF(F24&lt;=56,"Ja","Nee")</f>
        <v>Nee</v>
      </c>
      <c r="I24" s="9">
        <v>4</v>
      </c>
      <c r="J24" s="14" t="s">
        <v>70</v>
      </c>
      <c r="K24" s="14"/>
      <c r="L24" s="14"/>
      <c r="M24" s="14"/>
      <c r="N24" s="14" t="s">
        <v>69</v>
      </c>
      <c r="O24" s="16" t="s">
        <v>10</v>
      </c>
    </row>
    <row r="25" spans="1:15" ht="30" x14ac:dyDescent="0.25">
      <c r="A25" s="33" t="s">
        <v>140</v>
      </c>
      <c r="B25" s="27" t="s">
        <v>141</v>
      </c>
      <c r="C25" s="26"/>
      <c r="D25" s="35">
        <v>44433</v>
      </c>
      <c r="E25" s="29">
        <v>44511</v>
      </c>
      <c r="F25" s="9">
        <f>_xlfn.DAYS(E25,D25)</f>
        <v>78</v>
      </c>
      <c r="G25" s="31" t="str">
        <f>IF(F25&lt;=28,"Ja","Nee")</f>
        <v>Nee</v>
      </c>
      <c r="H25" s="31" t="str">
        <f>IF(F25&lt;=56,"Ja","Nee")</f>
        <v>Nee</v>
      </c>
      <c r="I25" s="9">
        <v>14</v>
      </c>
      <c r="J25" s="13"/>
      <c r="K25" s="13"/>
      <c r="L25" s="13"/>
      <c r="M25" s="13"/>
      <c r="N25" s="13"/>
      <c r="O25" s="19"/>
    </row>
    <row r="26" spans="1:15" ht="45" x14ac:dyDescent="0.25">
      <c r="A26" s="33" t="s">
        <v>123</v>
      </c>
      <c r="B26" s="27" t="s">
        <v>124</v>
      </c>
      <c r="C26" s="26"/>
      <c r="D26" s="35">
        <v>44410</v>
      </c>
      <c r="E26" s="29">
        <v>44489</v>
      </c>
      <c r="F26" s="9">
        <f>_xlfn.DAYS(E26,D26)</f>
        <v>79</v>
      </c>
      <c r="G26" s="11" t="str">
        <f>IF(F26&lt;=28,"Ja","Nee")</f>
        <v>Nee</v>
      </c>
      <c r="H26" s="11" t="str">
        <f>IF(F26&lt;=56,"Ja","Nee")</f>
        <v>Nee</v>
      </c>
      <c r="I26" s="9">
        <v>28</v>
      </c>
      <c r="J26" s="13"/>
      <c r="K26" s="13"/>
      <c r="L26" s="13"/>
      <c r="M26" s="13"/>
      <c r="N26" s="13"/>
      <c r="O26" s="19"/>
    </row>
    <row r="27" spans="1:15" ht="156.6" customHeight="1" x14ac:dyDescent="0.25">
      <c r="A27" s="33" t="s">
        <v>115</v>
      </c>
      <c r="B27" s="27" t="s">
        <v>116</v>
      </c>
      <c r="C27" s="26"/>
      <c r="D27" s="35">
        <v>44379</v>
      </c>
      <c r="E27" s="29">
        <v>44459</v>
      </c>
      <c r="F27" s="9">
        <f>_xlfn.DAYS(E27,D27)</f>
        <v>80</v>
      </c>
      <c r="G27" s="11" t="str">
        <f>IF(F27&lt;=28,"Ja","Nee")</f>
        <v>Nee</v>
      </c>
      <c r="H27" s="11" t="str">
        <f>IF(F27&lt;=56,"Ja","Nee")</f>
        <v>Nee</v>
      </c>
      <c r="I27" s="9">
        <v>3</v>
      </c>
      <c r="J27" s="13"/>
      <c r="K27" s="13"/>
      <c r="L27" s="13"/>
      <c r="M27" s="13"/>
      <c r="N27" s="13"/>
      <c r="O27" s="19"/>
    </row>
    <row r="28" spans="1:15" ht="145.15" customHeight="1" x14ac:dyDescent="0.25">
      <c r="A28" s="12" t="s">
        <v>53</v>
      </c>
      <c r="B28" s="13" t="s">
        <v>29</v>
      </c>
      <c r="C28" s="15"/>
      <c r="D28" s="20">
        <v>44278</v>
      </c>
      <c r="E28" s="21">
        <v>44358</v>
      </c>
      <c r="F28" s="9">
        <f>_xlfn.DAYS(E28,D28)</f>
        <v>80</v>
      </c>
      <c r="G28" s="11" t="str">
        <f>IF(F28&lt;=28,"Ja","Nee")</f>
        <v>Nee</v>
      </c>
      <c r="H28" s="11" t="str">
        <f>IF(F28&lt;=56,"Ja","Nee")</f>
        <v>Nee</v>
      </c>
      <c r="I28" s="9">
        <v>5</v>
      </c>
      <c r="J28" s="13" t="s">
        <v>114</v>
      </c>
      <c r="K28" s="13"/>
      <c r="L28" s="13"/>
      <c r="M28" s="13"/>
      <c r="N28" s="13" t="s">
        <v>146</v>
      </c>
      <c r="O28" s="16" t="s">
        <v>10</v>
      </c>
    </row>
    <row r="29" spans="1:15" ht="188.45" customHeight="1" x14ac:dyDescent="0.25">
      <c r="A29" s="33" t="s">
        <v>119</v>
      </c>
      <c r="B29" s="27" t="s">
        <v>120</v>
      </c>
      <c r="C29" s="26"/>
      <c r="D29" s="35">
        <v>44392</v>
      </c>
      <c r="E29" s="29">
        <v>44473</v>
      </c>
      <c r="F29" s="9">
        <f>_xlfn.DAYS(E29,D29)</f>
        <v>81</v>
      </c>
      <c r="G29" s="11" t="str">
        <f>IF(F29&lt;=28,"Ja","Nee")</f>
        <v>Nee</v>
      </c>
      <c r="H29" s="11" t="str">
        <f>IF(F29&lt;=56,"Ja","Nee")</f>
        <v>Nee</v>
      </c>
      <c r="I29" s="9">
        <v>23</v>
      </c>
      <c r="J29" s="13"/>
      <c r="K29" s="13"/>
      <c r="L29" s="13"/>
      <c r="M29" s="13"/>
      <c r="N29" s="13"/>
      <c r="O29" s="19"/>
    </row>
    <row r="30" spans="1:15" ht="61.15" customHeight="1" x14ac:dyDescent="0.25">
      <c r="A30" s="12" t="s">
        <v>51</v>
      </c>
      <c r="B30" s="13" t="s">
        <v>24</v>
      </c>
      <c r="C30" s="15"/>
      <c r="D30" s="20">
        <v>44295</v>
      </c>
      <c r="E30" s="21">
        <v>44377</v>
      </c>
      <c r="F30" s="9">
        <f>_xlfn.DAYS(E30,D30)</f>
        <v>82</v>
      </c>
      <c r="G30" s="11" t="str">
        <f>IF(F30&lt;=28,"Ja","Nee")</f>
        <v>Nee</v>
      </c>
      <c r="H30" s="11" t="str">
        <f>IF(F30&lt;=56,"Ja","Nee")</f>
        <v>Nee</v>
      </c>
      <c r="I30" s="9">
        <v>185</v>
      </c>
      <c r="J30" s="13"/>
      <c r="K30" s="13" t="s">
        <v>25</v>
      </c>
      <c r="L30" s="13"/>
      <c r="M30" s="13"/>
      <c r="N30" s="13" t="s">
        <v>33</v>
      </c>
      <c r="O30" s="16" t="s">
        <v>10</v>
      </c>
    </row>
    <row r="31" spans="1:15" ht="94.5" x14ac:dyDescent="0.25">
      <c r="A31" s="12" t="s">
        <v>50</v>
      </c>
      <c r="B31" s="13" t="s">
        <v>20</v>
      </c>
      <c r="C31" s="15"/>
      <c r="D31" s="20">
        <v>44305</v>
      </c>
      <c r="E31" s="21">
        <v>44389</v>
      </c>
      <c r="F31" s="9">
        <f>_xlfn.DAYS(E31,D31)</f>
        <v>84</v>
      </c>
      <c r="G31" s="11" t="str">
        <f>IF(F31&lt;=28,"Ja","Nee")</f>
        <v>Nee</v>
      </c>
      <c r="H31" s="11" t="str">
        <f>IF(F31&lt;=56,"Ja","Nee")</f>
        <v>Nee</v>
      </c>
      <c r="I31" s="9">
        <v>418</v>
      </c>
      <c r="J31" s="13" t="s">
        <v>23</v>
      </c>
      <c r="K31" s="13" t="s">
        <v>22</v>
      </c>
      <c r="L31" s="13" t="s">
        <v>21</v>
      </c>
      <c r="M31" s="13"/>
      <c r="N31" s="13"/>
      <c r="O31" s="16" t="s">
        <v>10</v>
      </c>
    </row>
    <row r="32" spans="1:15" ht="30" x14ac:dyDescent="0.25">
      <c r="A32" s="33" t="s">
        <v>121</v>
      </c>
      <c r="B32" s="27" t="s">
        <v>122</v>
      </c>
      <c r="C32" s="26"/>
      <c r="D32" s="35">
        <v>44389</v>
      </c>
      <c r="E32" s="29">
        <v>44475</v>
      </c>
      <c r="F32" s="9">
        <f>_xlfn.DAYS(E32,D32)</f>
        <v>86</v>
      </c>
      <c r="G32" s="11" t="str">
        <f>IF(F32&lt;=28,"Ja","Nee")</f>
        <v>Nee</v>
      </c>
      <c r="H32" s="11" t="str">
        <f>IF(F32&lt;=56,"Ja","Nee")</f>
        <v>Nee</v>
      </c>
      <c r="I32" s="9">
        <v>4</v>
      </c>
      <c r="J32" s="13"/>
      <c r="K32" s="13"/>
      <c r="L32" s="13"/>
      <c r="M32" s="13"/>
      <c r="N32" s="13"/>
      <c r="O32" s="19"/>
    </row>
    <row r="33" spans="1:15" ht="157.5" x14ac:dyDescent="0.25">
      <c r="A33" s="12" t="s">
        <v>67</v>
      </c>
      <c r="B33" s="13" t="s">
        <v>86</v>
      </c>
      <c r="C33" s="15"/>
      <c r="D33" s="22">
        <v>44144</v>
      </c>
      <c r="E33" s="23">
        <v>44232</v>
      </c>
      <c r="F33" s="9">
        <f>_xlfn.DAYS(E33,D33)</f>
        <v>88</v>
      </c>
      <c r="G33" s="11" t="str">
        <f>IF(F33&lt;=28,"Ja","Nee")</f>
        <v>Nee</v>
      </c>
      <c r="H33" s="11" t="str">
        <f>IF(F33&lt;=56,"Ja","Nee")</f>
        <v>Nee</v>
      </c>
      <c r="I33" s="9">
        <v>85</v>
      </c>
      <c r="J33" s="13" t="s">
        <v>93</v>
      </c>
      <c r="K33" s="13" t="s">
        <v>92</v>
      </c>
      <c r="L33" s="18"/>
      <c r="M33" s="18"/>
      <c r="N33" s="13" t="s">
        <v>152</v>
      </c>
      <c r="O33" s="2" t="s">
        <v>10</v>
      </c>
    </row>
    <row r="34" spans="1:15" ht="98.45" customHeight="1" x14ac:dyDescent="0.25">
      <c r="A34" s="12" t="s">
        <v>58</v>
      </c>
      <c r="B34" s="13" t="s">
        <v>35</v>
      </c>
      <c r="C34" s="15"/>
      <c r="D34" s="20">
        <v>44229</v>
      </c>
      <c r="E34" s="21">
        <v>44337</v>
      </c>
      <c r="F34" s="9">
        <f>_xlfn.DAYS(E34,D34)</f>
        <v>108</v>
      </c>
      <c r="G34" s="11" t="str">
        <f>IF(F34&lt;=28,"Ja","Nee")</f>
        <v>Nee</v>
      </c>
      <c r="H34" s="11" t="str">
        <f>IF(F34&lt;=56,"Ja","Nee")</f>
        <v>Nee</v>
      </c>
      <c r="I34" s="9">
        <v>188</v>
      </c>
      <c r="J34" s="13" t="s">
        <v>112</v>
      </c>
      <c r="K34" s="13" t="s">
        <v>106</v>
      </c>
      <c r="L34" s="13" t="s">
        <v>105</v>
      </c>
      <c r="M34" s="13"/>
      <c r="N34" s="13"/>
      <c r="O34" s="16" t="s">
        <v>10</v>
      </c>
    </row>
    <row r="35" spans="1:15" ht="98.45" customHeight="1" x14ac:dyDescent="0.25">
      <c r="A35" s="12" t="s">
        <v>59</v>
      </c>
      <c r="B35" s="13" t="s">
        <v>84</v>
      </c>
      <c r="C35" s="12"/>
      <c r="D35" s="20">
        <v>44201</v>
      </c>
      <c r="E35" s="21">
        <v>44316</v>
      </c>
      <c r="F35" s="9">
        <f>_xlfn.DAYS(E35,D35)</f>
        <v>115</v>
      </c>
      <c r="G35" s="11" t="str">
        <f>IF(F35&lt;=28,"Ja","Nee")</f>
        <v>Nee</v>
      </c>
      <c r="H35" s="11" t="str">
        <f>IF(F35&lt;=56,"Ja","Nee")</f>
        <v>Nee</v>
      </c>
      <c r="I35" s="9">
        <v>83</v>
      </c>
      <c r="J35" s="13"/>
      <c r="K35" s="13" t="s">
        <v>104</v>
      </c>
      <c r="L35" s="13"/>
      <c r="M35" s="13"/>
      <c r="N35" s="26" t="s">
        <v>147</v>
      </c>
      <c r="O35" s="16" t="s">
        <v>10</v>
      </c>
    </row>
    <row r="36" spans="1:15" ht="45" x14ac:dyDescent="0.25">
      <c r="A36" s="33" t="s">
        <v>125</v>
      </c>
      <c r="B36" s="27" t="s">
        <v>126</v>
      </c>
      <c r="C36" s="26"/>
      <c r="D36" s="35">
        <v>44348</v>
      </c>
      <c r="E36" s="29">
        <v>44482</v>
      </c>
      <c r="F36" s="9">
        <f>_xlfn.DAYS(E36,D36)</f>
        <v>134</v>
      </c>
      <c r="G36" s="11" t="str">
        <f>IF(F36&lt;=28,"Ja","Nee")</f>
        <v>Nee</v>
      </c>
      <c r="H36" s="11" t="str">
        <f>IF(F36&lt;=56,"Ja","Nee")</f>
        <v>Nee</v>
      </c>
      <c r="I36" s="9">
        <v>80</v>
      </c>
      <c r="J36" s="13"/>
      <c r="K36" s="13"/>
      <c r="L36" s="13"/>
      <c r="M36" s="13"/>
      <c r="N36" s="13"/>
      <c r="O36" s="19"/>
    </row>
    <row r="37" spans="1:15" ht="30" x14ac:dyDescent="0.25">
      <c r="A37" s="33" t="s">
        <v>131</v>
      </c>
      <c r="B37" s="27" t="s">
        <v>131</v>
      </c>
      <c r="C37" s="26"/>
      <c r="D37" s="35">
        <v>44350</v>
      </c>
      <c r="E37" s="29">
        <v>44495</v>
      </c>
      <c r="F37" s="9">
        <f>_xlfn.DAYS(E37,D37)</f>
        <v>145</v>
      </c>
      <c r="G37" s="11" t="str">
        <f>IF(F37&lt;=28,"Ja","Nee")</f>
        <v>Nee</v>
      </c>
      <c r="H37" s="11" t="str">
        <f>IF(F37&lt;=56,"Ja","Nee")</f>
        <v>Nee</v>
      </c>
      <c r="I37" s="9">
        <v>1540</v>
      </c>
      <c r="J37" s="13"/>
      <c r="K37" s="13"/>
      <c r="L37" s="13"/>
      <c r="M37" s="13"/>
      <c r="N37" s="13"/>
      <c r="O37" s="19"/>
    </row>
    <row r="38" spans="1:15" ht="189" x14ac:dyDescent="0.25">
      <c r="A38" s="12" t="s">
        <v>54</v>
      </c>
      <c r="B38" s="13" t="s">
        <v>30</v>
      </c>
      <c r="C38" s="15"/>
      <c r="D38" s="20">
        <v>44207</v>
      </c>
      <c r="E38" s="21">
        <v>44357</v>
      </c>
      <c r="F38" s="9">
        <f>_xlfn.DAYS(E38,D38)</f>
        <v>150</v>
      </c>
      <c r="G38" s="11" t="str">
        <f>IF(F38&lt;=28,"Ja","Nee")</f>
        <v>Nee</v>
      </c>
      <c r="H38" s="11" t="str">
        <f>IF(F38&lt;=56,"Ja","Nee")</f>
        <v>Nee</v>
      </c>
      <c r="I38" s="9">
        <v>6</v>
      </c>
      <c r="J38" s="13" t="s">
        <v>111</v>
      </c>
      <c r="K38" s="13"/>
      <c r="L38" s="13"/>
      <c r="M38" s="13"/>
      <c r="N38" s="13" t="s">
        <v>113</v>
      </c>
      <c r="O38" s="16" t="s">
        <v>10</v>
      </c>
    </row>
    <row r="39" spans="1:15" ht="60" x14ac:dyDescent="0.25">
      <c r="A39" s="33" t="s">
        <v>129</v>
      </c>
      <c r="B39" s="27" t="s">
        <v>130</v>
      </c>
      <c r="C39" s="26"/>
      <c r="D39" s="35">
        <v>44336</v>
      </c>
      <c r="E39" s="29">
        <v>44494</v>
      </c>
      <c r="F39" s="9">
        <f>_xlfn.DAYS(E39,D39)</f>
        <v>158</v>
      </c>
      <c r="G39" s="11" t="str">
        <f>IF(F39&lt;=28,"Ja","Nee")</f>
        <v>Nee</v>
      </c>
      <c r="H39" s="11" t="str">
        <f>IF(F39&lt;=56,"Ja","Nee")</f>
        <v>Nee</v>
      </c>
      <c r="I39" s="9">
        <v>35</v>
      </c>
      <c r="J39" s="13"/>
      <c r="K39" s="13"/>
      <c r="L39" s="13"/>
      <c r="M39" s="13"/>
      <c r="N39" s="13"/>
      <c r="O39" s="19"/>
    </row>
    <row r="40" spans="1:15" ht="252" x14ac:dyDescent="0.25">
      <c r="A40" s="12" t="s">
        <v>45</v>
      </c>
      <c r="B40" s="13" t="s">
        <v>77</v>
      </c>
      <c r="C40" s="15"/>
      <c r="D40" s="20">
        <v>44257</v>
      </c>
      <c r="E40" s="21">
        <v>44421</v>
      </c>
      <c r="F40" s="9">
        <f>_xlfn.DAYS(E40,D40)</f>
        <v>164</v>
      </c>
      <c r="G40" s="11" t="str">
        <f>IF(F40&lt;=28,"Ja","Nee")</f>
        <v>Nee</v>
      </c>
      <c r="H40" s="11" t="str">
        <f>IF(F40&lt;=56,"Ja","Nee")</f>
        <v>Nee</v>
      </c>
      <c r="I40" s="9">
        <v>129</v>
      </c>
      <c r="J40" s="13" t="s">
        <v>75</v>
      </c>
      <c r="K40" s="13"/>
      <c r="L40" s="13"/>
      <c r="M40" s="13"/>
      <c r="N40" s="13" t="s">
        <v>74</v>
      </c>
      <c r="O40" s="16" t="s">
        <v>10</v>
      </c>
    </row>
    <row r="41" spans="1:15" ht="45" x14ac:dyDescent="0.25">
      <c r="A41" s="33" t="s">
        <v>142</v>
      </c>
      <c r="B41" s="27" t="s">
        <v>143</v>
      </c>
      <c r="C41" s="26"/>
      <c r="D41" s="35">
        <v>44281</v>
      </c>
      <c r="E41" s="29">
        <v>44519</v>
      </c>
      <c r="F41" s="9">
        <f>_xlfn.DAYS(E41,D41)</f>
        <v>238</v>
      </c>
      <c r="G41" s="31" t="str">
        <f>IF(F41&lt;=28,"Ja","Nee")</f>
        <v>Nee</v>
      </c>
      <c r="H41" s="31" t="str">
        <f>IF(F41&lt;=56,"Ja","Nee")</f>
        <v>Nee</v>
      </c>
      <c r="I41" s="9">
        <v>144</v>
      </c>
      <c r="J41" s="13"/>
      <c r="K41" s="13"/>
      <c r="L41" s="13"/>
      <c r="M41" s="13"/>
      <c r="N41" s="13"/>
      <c r="O41" s="19"/>
    </row>
    <row r="42" spans="1:15" ht="94.5" x14ac:dyDescent="0.25">
      <c r="A42" s="12" t="s">
        <v>26</v>
      </c>
      <c r="B42" s="13" t="s">
        <v>27</v>
      </c>
      <c r="C42" s="15"/>
      <c r="D42" s="20">
        <v>44118</v>
      </c>
      <c r="E42" s="21">
        <v>44369</v>
      </c>
      <c r="F42" s="9">
        <f>_xlfn.DAYS(E42,D42)</f>
        <v>251</v>
      </c>
      <c r="G42" s="11" t="str">
        <f>IF(F42&lt;=28,"Ja","Nee")</f>
        <v>Nee</v>
      </c>
      <c r="H42" s="11" t="str">
        <f>IF(F42&lt;=56,"Ja","Nee")</f>
        <v>Nee</v>
      </c>
      <c r="I42" s="9" t="s">
        <v>156</v>
      </c>
      <c r="J42" s="13" t="s">
        <v>72</v>
      </c>
      <c r="K42" s="13"/>
      <c r="L42" s="13"/>
      <c r="M42" s="13"/>
      <c r="N42" s="13" t="s">
        <v>71</v>
      </c>
      <c r="O42" s="16" t="s">
        <v>10</v>
      </c>
    </row>
    <row r="43" spans="1:15" ht="63" x14ac:dyDescent="0.25">
      <c r="A43" s="12" t="s">
        <v>145</v>
      </c>
      <c r="B43" s="12" t="s">
        <v>144</v>
      </c>
      <c r="C43" s="15"/>
      <c r="D43" s="20">
        <v>43916</v>
      </c>
      <c r="E43" s="21">
        <v>44173</v>
      </c>
      <c r="F43" s="9">
        <f>_xlfn.DAYS(E43,D43)</f>
        <v>257</v>
      </c>
      <c r="G43" s="11" t="str">
        <f>IF(F43&lt;=28,"Ja","Nee")</f>
        <v>Nee</v>
      </c>
      <c r="H43" s="11" t="str">
        <f>IF(F43&lt;=56,"Ja","Nee")</f>
        <v>Nee</v>
      </c>
      <c r="I43" s="9">
        <v>17</v>
      </c>
      <c r="J43" s="13"/>
      <c r="K43" s="13" t="s">
        <v>90</v>
      </c>
      <c r="L43" s="13"/>
      <c r="M43" s="13"/>
      <c r="N43" s="13"/>
      <c r="O43" s="19" t="s">
        <v>10</v>
      </c>
    </row>
    <row r="44" spans="1:15" ht="63" x14ac:dyDescent="0.25">
      <c r="A44" s="12" t="s">
        <v>64</v>
      </c>
      <c r="B44" s="13" t="s">
        <v>85</v>
      </c>
      <c r="C44" s="15"/>
      <c r="D44" s="20">
        <v>43858</v>
      </c>
      <c r="E44" s="21">
        <v>44243</v>
      </c>
      <c r="F44" s="9">
        <f>_xlfn.DAYS(E44,D44)</f>
        <v>385</v>
      </c>
      <c r="G44" s="11" t="str">
        <f>IF(F44&lt;=28,"Ja","Nee")</f>
        <v>Nee</v>
      </c>
      <c r="H44" s="11" t="str">
        <f>IF(F44&lt;=56,"Ja","Nee")</f>
        <v>Nee</v>
      </c>
      <c r="I44" s="9">
        <v>5</v>
      </c>
      <c r="J44" s="13" t="s">
        <v>153</v>
      </c>
      <c r="K44" s="13"/>
      <c r="L44" s="13"/>
      <c r="M44" s="13"/>
      <c r="N44" s="13" t="s">
        <v>150</v>
      </c>
      <c r="O44" s="16" t="s">
        <v>10</v>
      </c>
    </row>
    <row r="45" spans="1:15" ht="94.5" x14ac:dyDescent="0.25">
      <c r="A45" s="12" t="s">
        <v>62</v>
      </c>
      <c r="B45" s="13" t="s">
        <v>38</v>
      </c>
      <c r="C45" s="15"/>
      <c r="D45" s="20">
        <v>43851</v>
      </c>
      <c r="E45" s="21">
        <v>44264</v>
      </c>
      <c r="F45" s="9">
        <f>_xlfn.DAYS(E45,D45)</f>
        <v>413</v>
      </c>
      <c r="G45" s="11" t="str">
        <f>IF(F45&lt;=28,"Ja","Nee")</f>
        <v>Nee</v>
      </c>
      <c r="H45" s="11" t="str">
        <f>IF(F45&lt;=56,"Ja","Nee")</f>
        <v>Nee</v>
      </c>
      <c r="I45" s="9">
        <v>4</v>
      </c>
      <c r="J45" s="13"/>
      <c r="K45" s="13" t="s">
        <v>98</v>
      </c>
      <c r="L45" s="13"/>
      <c r="M45" s="13"/>
      <c r="N45" s="13" t="s">
        <v>99</v>
      </c>
      <c r="O45" s="16" t="s">
        <v>10</v>
      </c>
    </row>
    <row r="46" spans="1:15" x14ac:dyDescent="0.25">
      <c r="B46" s="1"/>
      <c r="C46" s="24"/>
      <c r="D46" s="24"/>
    </row>
    <row r="47" spans="1:15" x14ac:dyDescent="0.25">
      <c r="C47" s="24"/>
      <c r="D47" s="24"/>
    </row>
    <row r="48" spans="1:15" x14ac:dyDescent="0.25">
      <c r="C48" s="24"/>
      <c r="D48" s="24"/>
    </row>
    <row r="49" spans="3:4" x14ac:dyDescent="0.25">
      <c r="C49" s="24"/>
      <c r="D49" s="24"/>
    </row>
    <row r="50" spans="3:4" x14ac:dyDescent="0.25">
      <c r="C50" s="24"/>
      <c r="D50" s="24"/>
    </row>
  </sheetData>
  <hyperlinks>
    <hyperlink ref="O22" r:id="rId1" xr:uid="{94648833-0793-4A5A-9389-17C3EF384470}"/>
    <hyperlink ref="O24" r:id="rId2" xr:uid="{267F0202-EE4F-4F57-9DB1-D3DC251025CD}"/>
    <hyperlink ref="O40" r:id="rId3" xr:uid="{5191ACD6-277F-4FC7-A471-FE8A34617B8A}"/>
    <hyperlink ref="O8" r:id="rId4" xr:uid="{5D407421-2E80-4A3A-895A-E4287EB2614B}"/>
    <hyperlink ref="O3" r:id="rId5" xr:uid="{50C4F226-C3E8-4E21-9B17-D4439A549855}"/>
    <hyperlink ref="O14" r:id="rId6" xr:uid="{DEB9AA2C-A93D-4E0F-A5DD-F4D4C5AC5D7D}"/>
    <hyperlink ref="O13" r:id="rId7" xr:uid="{2F50CCC3-BB5E-41B5-A86E-5B961A8A0692}"/>
    <hyperlink ref="O31" r:id="rId8" xr:uid="{8EF0C6E1-94E4-421D-80C3-7AD2B690396E}"/>
    <hyperlink ref="O30" r:id="rId9" xr:uid="{19D24B63-8791-43DF-9850-F3A71A542CF1}"/>
    <hyperlink ref="O42" r:id="rId10" xr:uid="{51BB25D1-8A0E-4E2C-BAC3-8C31244684E9}"/>
    <hyperlink ref="O19" r:id="rId11" xr:uid="{E5A4DA29-CBAA-457A-B51B-F905C8257AB0}"/>
    <hyperlink ref="O28" r:id="rId12" xr:uid="{31B9CCB5-E54F-4442-BC67-BE6A33B652E6}"/>
    <hyperlink ref="O38" r:id="rId13" xr:uid="{D827B977-535F-497F-9F57-9BE286CFFDCA}"/>
    <hyperlink ref="O18" r:id="rId14" xr:uid="{E2A83B9D-3816-4BB8-A7FD-BBA4766DB8C8}"/>
    <hyperlink ref="O9" r:id="rId15" xr:uid="{7A9EDBE6-50C2-4BA2-B9EF-7E34CE1DEEA0}"/>
    <hyperlink ref="O23" r:id="rId16" xr:uid="{4870B503-7019-4322-AF31-62067F1B0508}"/>
    <hyperlink ref="O34" r:id="rId17" xr:uid="{A63361E2-E582-4465-9D28-FF9CF763455B}"/>
    <hyperlink ref="O35" r:id="rId18" xr:uid="{CB497641-299F-469F-9CCE-1ED148E4E380}"/>
    <hyperlink ref="O2" r:id="rId19" xr:uid="{804E395C-D3A2-4E5B-8ED2-DA1DBB37B715}"/>
    <hyperlink ref="O17" r:id="rId20" xr:uid="{23E09882-91ED-4505-B2AA-AE02B8135342}"/>
    <hyperlink ref="O45" r:id="rId21" xr:uid="{1416DBA8-DEC6-4C43-85A5-879CAEC0B4AF}"/>
    <hyperlink ref="O4" r:id="rId22" xr:uid="{60E38588-07A4-4F60-9E84-F2BE4865A080}"/>
    <hyperlink ref="O44" r:id="rId23" xr:uid="{8BD5CD7F-97DB-47EA-A2DB-C937EAADD905}"/>
    <hyperlink ref="O21" r:id="rId24" xr:uid="{5AB09927-1ED7-42BC-9455-627888E050BD}"/>
    <hyperlink ref="O10" r:id="rId25" xr:uid="{F2C261E8-F9B8-4968-84FA-F89C01CF3057}"/>
    <hyperlink ref="O16" r:id="rId26" xr:uid="{3F41D05C-C12A-4629-917C-9A97E8E16788}"/>
    <hyperlink ref="O43" r:id="rId27" xr:uid="{39F8B07C-E0E3-46A0-9DAE-647CA2BF13AC}"/>
    <hyperlink ref="O33" r:id="rId28" xr:uid="{64216683-876B-422F-B82A-8E7359478699}"/>
  </hyperlinks>
  <pageMargins left="0.7" right="0.7" top="0.75" bottom="0.75" header="0.3" footer="0.3"/>
  <pageSetup paperSize="9" orientation="portrait" r:id="rId29"/>
  <tableParts count="1">
    <tablePart r:id="rId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PPS1035</dc:creator>
  <cp:lastModifiedBy>IMI</cp:lastModifiedBy>
  <dcterms:created xsi:type="dcterms:W3CDTF">2021-09-27T10:31:05Z</dcterms:created>
  <dcterms:modified xsi:type="dcterms:W3CDTF">2021-12-20T14:30:22Z</dcterms:modified>
</cp:coreProperties>
</file>