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IMI\Documents\Projecten\Wob hulp\Wobonderzoek imi december 2021\"/>
    </mc:Choice>
  </mc:AlternateContent>
  <xr:revisionPtr revIDLastSave="0" documentId="13_ncr:1_{EA6C890C-04E4-4DD5-B856-F50351BC7B51}" xr6:coauthVersionLast="47" xr6:coauthVersionMax="47" xr10:uidLastSave="{00000000-0000-0000-0000-000000000000}"/>
  <bookViews>
    <workbookView xWindow="-120" yWindow="-120" windowWidth="24240" windowHeight="13140" xr2:uid="{69FCA6B6-97E2-459F-A1DB-7A176E95A2B0}"/>
  </bookViews>
  <sheets>
    <sheet name="Blad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L8" i="1" s="1"/>
  <c r="E31" i="1"/>
  <c r="F31" i="1" s="1"/>
  <c r="E34" i="1"/>
  <c r="F34" i="1" s="1"/>
  <c r="E37" i="1"/>
  <c r="F37" i="1" s="1"/>
  <c r="E22" i="1"/>
  <c r="E12" i="1"/>
  <c r="E15" i="1"/>
  <c r="E23" i="1"/>
  <c r="E44" i="1"/>
  <c r="F44" i="1" s="1"/>
  <c r="E47" i="1"/>
  <c r="F47" i="1" s="1"/>
  <c r="E48" i="1"/>
  <c r="L48" i="1" s="1"/>
  <c r="E46" i="1"/>
  <c r="L46" i="1" s="1"/>
  <c r="E6" i="1"/>
  <c r="L6" i="1" s="1"/>
  <c r="E18" i="1"/>
  <c r="L18" i="1" s="1"/>
  <c r="E25" i="1"/>
  <c r="L25" i="1" s="1"/>
  <c r="E35" i="1"/>
  <c r="L35" i="1" s="1"/>
  <c r="E41" i="1"/>
  <c r="L41" i="1" s="1"/>
  <c r="E40" i="1"/>
  <c r="L40" i="1" s="1"/>
  <c r="E24" i="1"/>
  <c r="L24" i="1" s="1"/>
  <c r="E39" i="1"/>
  <c r="F39" i="1" s="1"/>
  <c r="E9" i="1"/>
  <c r="F9" i="1" s="1"/>
  <c r="E7" i="1"/>
  <c r="F7" i="1" s="1"/>
  <c r="E17" i="1"/>
  <c r="F17" i="1" s="1"/>
  <c r="E30" i="1"/>
  <c r="L30" i="1" s="1"/>
  <c r="E29" i="1"/>
  <c r="L29" i="1" s="1"/>
  <c r="E33" i="1"/>
  <c r="L33" i="1" s="1"/>
  <c r="E28" i="1"/>
  <c r="F28" i="1" s="1"/>
  <c r="E10" i="1"/>
  <c r="F10" i="1" s="1"/>
  <c r="E50" i="1"/>
  <c r="F50" i="1" s="1"/>
  <c r="E16" i="1"/>
  <c r="F16" i="1" s="1"/>
  <c r="E49" i="1"/>
  <c r="L49" i="1" s="1"/>
  <c r="E2" i="1"/>
  <c r="L2" i="1" s="1"/>
  <c r="E5" i="1"/>
  <c r="L5" i="1" s="1"/>
  <c r="E21" i="1"/>
  <c r="L21" i="1" s="1"/>
  <c r="E20" i="1"/>
  <c r="F20" i="1" s="1"/>
  <c r="E27" i="1"/>
  <c r="F27" i="1" s="1"/>
  <c r="E3" i="1"/>
  <c r="F3" i="1" s="1"/>
  <c r="E11" i="1"/>
  <c r="F11" i="1" s="1"/>
  <c r="E14" i="1"/>
  <c r="L14" i="1" s="1"/>
  <c r="E42" i="1"/>
  <c r="L42" i="1" s="1"/>
  <c r="E32" i="1"/>
  <c r="L32" i="1" s="1"/>
  <c r="E4" i="1"/>
  <c r="L4" i="1" s="1"/>
  <c r="E36" i="1"/>
  <c r="F36" i="1" s="1"/>
  <c r="E13" i="1"/>
  <c r="F13" i="1" s="1"/>
  <c r="E38" i="1"/>
  <c r="F38" i="1" s="1"/>
  <c r="E19" i="1"/>
  <c r="F19" i="1" s="1"/>
  <c r="E43" i="1"/>
  <c r="L43" i="1" s="1"/>
  <c r="E45" i="1"/>
  <c r="L45" i="1" s="1"/>
  <c r="E26" i="1"/>
  <c r="L26" i="1" s="1"/>
  <c r="L37" i="1" l="1"/>
  <c r="L23" i="1"/>
  <c r="F23" i="1"/>
  <c r="L15" i="1"/>
  <c r="F15" i="1"/>
  <c r="L12" i="1"/>
  <c r="F12" i="1"/>
  <c r="L22" i="1"/>
  <c r="F22" i="1"/>
  <c r="F8" i="1"/>
  <c r="F48" i="1"/>
  <c r="L47" i="1"/>
  <c r="F6" i="1"/>
  <c r="L34" i="1"/>
  <c r="F18" i="1"/>
  <c r="L31" i="1"/>
  <c r="F46" i="1"/>
  <c r="L44" i="1"/>
  <c r="F45" i="1"/>
  <c r="F43" i="1"/>
  <c r="F4" i="1"/>
  <c r="F21" i="1"/>
  <c r="F25" i="1"/>
  <c r="F24" i="1"/>
  <c r="L19" i="1"/>
  <c r="L11" i="1"/>
  <c r="L16" i="1"/>
  <c r="L17" i="1"/>
  <c r="F32" i="1"/>
  <c r="F5" i="1"/>
  <c r="F33" i="1"/>
  <c r="F40" i="1"/>
  <c r="L38" i="1"/>
  <c r="L3" i="1"/>
  <c r="L50" i="1"/>
  <c r="L7" i="1"/>
  <c r="F42" i="1"/>
  <c r="F2" i="1"/>
  <c r="F29" i="1"/>
  <c r="F41" i="1"/>
  <c r="L13" i="1"/>
  <c r="L27" i="1"/>
  <c r="L10" i="1"/>
  <c r="L9" i="1"/>
  <c r="F26" i="1"/>
  <c r="F14" i="1"/>
  <c r="F49" i="1"/>
  <c r="F30" i="1"/>
  <c r="F35" i="1"/>
  <c r="L36" i="1"/>
  <c r="L20" i="1"/>
  <c r="L28" i="1"/>
  <c r="L39" i="1"/>
</calcChain>
</file>

<file path=xl/sharedStrings.xml><?xml version="1.0" encoding="utf-8"?>
<sst xmlns="http://schemas.openxmlformats.org/spreadsheetml/2006/main" count="270" uniqueCount="265">
  <si>
    <t>WOB Verzoek</t>
  </si>
  <si>
    <t>Onderwerp</t>
  </si>
  <si>
    <t>Datum van binnenkomst</t>
  </si>
  <si>
    <t>Datum van antwoord</t>
  </si>
  <si>
    <t>Aantal dagen 
in behandeling</t>
  </si>
  <si>
    <t>Binnen de 
termijn afgehandeld</t>
  </si>
  <si>
    <t>Omvang document (aantal pagina's)</t>
  </si>
  <si>
    <t>Volledig verstrekte documenten</t>
  </si>
  <si>
    <t>Deels verstrekte documenten</t>
  </si>
  <si>
    <t>Niet verstrekte documenten</t>
  </si>
  <si>
    <t>Aantal overwogen 
documenten</t>
  </si>
  <si>
    <t>Aantal dagen nodig 
gehad per document</t>
  </si>
  <si>
    <t>Soort aanvraag</t>
  </si>
  <si>
    <t>Bijzonderheden</t>
  </si>
  <si>
    <t>URL</t>
  </si>
  <si>
    <t>Schorsingen en verwijderingen Rijnlands Lyceum Wassenaar</t>
  </si>
  <si>
    <t>1 tabel</t>
  </si>
  <si>
    <t>Verzoek om informatie over de aantallen schorsingen en verwijderingen op het Rijnlands Lyceum (vestiging Wassenaar) in de periode september 2011 tot en met juli 2021</t>
  </si>
  <si>
    <t>Er is maar een document geleverd, waar bijna 2 maanden over is gedaan</t>
  </si>
  <si>
    <t>https://www.rijksoverheid.nl/documenten/wob-verzoeken/2021/09/23/besluit-wob-verzoek-schorsingen-en-verwijderingen-rijnlands-lyceum-wassenaar</t>
  </si>
  <si>
    <t>Documentaire 'Sigrid Kaag: van Beiroet tot Binnenhof'</t>
  </si>
  <si>
    <t>1 woordvoeringslijn</t>
  </si>
  <si>
    <t xml:space="preserve">1 nota
1 whatsapp chat
28 mail(wisselingen)
2 voorwaarschuwingen
</t>
  </si>
  <si>
    <t>Niet verstrekt want reeds openbaar
1 antwoord op vragen
1 WeTransfer bestand Wob-verzoek
1 brief
1 reactie op commissiebrief
Niet verstrekt op grond van WOB
1 concept Q&amp;A
2 Q&amp;A's
2 reacties op commissiebrief
1 concept woordvoeringslijn</t>
  </si>
  <si>
    <t>Verzoek om informatie over de documentaire 'Sigrid Kaag: van Beiroet tot Binnenhof'</t>
  </si>
  <si>
    <t>Besluit betreft 4 Wob-verzoeken met hetzelfde onderwerp, de besluitbrieven zijn los van elkaar openbaargemaakt, de documenten zijn samengevoegd
Er wordt verwezen naar één inventarislijst die is samengesteld voor de 4 Wob-verzoeken</t>
  </si>
  <si>
    <t>https://www.rijksoverheid.nl/documenten/wob-verzoeken/2021/09/14/besluit-wob-verzoek-documentaire-sigrid-kaag-van-beiroet-tot-binnenhof</t>
  </si>
  <si>
    <t>Startbekostiging Isaac Beeckman Academie</t>
  </si>
  <si>
    <t>2 overzichten</t>
  </si>
  <si>
    <t>4 nota's
59 mails
1 memo
3 brieven
1 voorbereiding
1 reactie
1 concept memo
1 concept ambtsbericht
2 bijlages
1 zitting
1 uitspraak</t>
  </si>
  <si>
    <t>Niet verstrekt want reeds openbaar
1 concept brief Kamer
1 brief Kamer
1 uitspraak
1 Commissiebrief OCW
Niet verstrekt op grond van WOB
1 concept brief
2 concept terugvorderingen</t>
  </si>
  <si>
    <t>Verzoek om informatie over de startbekostiging van de Isaac Beeckman Academie te Kapelle</t>
  </si>
  <si>
    <t>https://www.rijksoverheid.nl/documenten/wob-verzoeken/2021/09/13/besluit-op-wob-verzoek-over-startbekostiging-isaac-beeckman-academie</t>
  </si>
  <si>
    <t>Erkenningsprocedure Ongehoord Nederland en Omroep Zwart</t>
  </si>
  <si>
    <t>2 erkenningsaanvragen
3 adviesaanvragen
2 mails
1 interne memo
2 brieven
2 reacties
1 besluitenlijst</t>
  </si>
  <si>
    <t>Niet verstrekt want reeds openbaar
6 nota's
3 adviezen
1 bijlage bij advies
2 erkenningsadviezen</t>
  </si>
  <si>
    <t>Verzoek om informatie over de erkenningsprocedure van de omroepen Ongehoord Nederland (ON!) en Omroep Zwart</t>
  </si>
  <si>
    <t>https://www.rijksoverheid.nl/documenten/wob-verzoeken/2021/08/31/besluit-op-wob-verzoek-over-erkenningsprocedure-ongehoord-nederland-en-omroep-zwart</t>
  </si>
  <si>
    <t>Dyslexieverklaringen</t>
  </si>
  <si>
    <t>1 overzichtsformulier
3 leidraden
2 lesobservatieformulieren
1 verzamelstaat
1 vragenlijst</t>
  </si>
  <si>
    <t>4 SPSS databestanden
1 technisch rapport</t>
  </si>
  <si>
    <t>Verzoek om informatie over dyslexieverklaringen</t>
  </si>
  <si>
    <t>Geen datum van versturen of ontvangst gegeven</t>
  </si>
  <si>
    <t>https://www.rijksoverheid.nl/documenten/wob-verzoeken/2021/08/24/besluit-wob-verzoek-dyslexieverklaringen</t>
  </si>
  <si>
    <t>Reacties schoolbesturen SvPO</t>
  </si>
  <si>
    <t>5 brieven</t>
  </si>
  <si>
    <t>Verzoek om openbaarmaking van de zienswijzen en reacties van de schoolbesturen van SvPO op de onderzoeken die de Inspectie van het Onderwijs in 2020 is gestart</t>
  </si>
  <si>
    <t>https://www.rijksoverheid.nl/documenten/wob-verzoeken/2021/08/19/besluit-wob-verzoek-reacties-schoolbesturen-svpo</t>
  </si>
  <si>
    <t>Het door het Fries Museum ingediende aangepaste plan</t>
  </si>
  <si>
    <t>1 corona-addendum</t>
  </si>
  <si>
    <t>Verzoek om openbaarmaking van het door het Fries Museum ingediende aangepaste plan met verbeterpunten naar aanleiding van het 'ja, mits-' advies van de Raad van Cultuur voor de BIS</t>
  </si>
  <si>
    <t>Het ene (deels) openbaar gemaakte document is niet bijgevoegd</t>
  </si>
  <si>
    <t>https://www.rijksoverheid.nl/documenten/wob-verzoeken/2021/07/19/besluit-wob-verzoek-over-het-door-het-fries-museum-ingediende-aangepaste-plan</t>
  </si>
  <si>
    <t>Leerlingvolgsysteem</t>
  </si>
  <si>
    <t>Verzoek om informatie over het leerlingvolgsysteem</t>
  </si>
  <si>
    <t>Er zijn geen documenten aangetroffen met de gevraagde informatie</t>
  </si>
  <si>
    <t>https://www.rijksoverheid.nl/documenten/wob-verzoeken/2021/07/16/besluit-op-wob-verzoek-over-het-leerlingvolgsysteem</t>
  </si>
  <si>
    <t>Besluit toegang SOO tot het CABR</t>
  </si>
  <si>
    <t>1 advies
1 verzoek advies
1 beslissing op bezwaar</t>
  </si>
  <si>
    <t>Verzoek om informatie over besluit toegang Stichting Onderzoek Oorlogsmisdaden tot het Centraal Archief Bijzondere rechtspleging</t>
  </si>
  <si>
    <t>Een derde document is formeel als buiten verzoek beoordeeld, maar is voor de volledigheid toegevoegd</t>
  </si>
  <si>
    <t>https://www.rijksoverheid.nl/documenten/wob-verzoeken/2021/07/08/besluit-op-wob-verzoek-over-besluit-toegang-soo-tot-het-cabr</t>
  </si>
  <si>
    <t>Brief Friese scholenkoepels over School voor Persoonlijk Onderwijs</t>
  </si>
  <si>
    <t>8 mails
2 brieven</t>
  </si>
  <si>
    <t>Niet verstrekt want reeds openbaar
1 rapport</t>
  </si>
  <si>
    <t>Verzoek om documenten over de brief van de Friese scholenkoepels aan de minister van Onderwijs, Cultuur en Wetenschap over de School voor Persoonlijk Onderwijs Hurdegaryp</t>
  </si>
  <si>
    <t>https://www.rijksoverheid.nl/documenten/wob-verzoeken/2021/07/02/besluit-wob-verzoek-brief-friese-scholenkoepels-over-school-voor-persoonlijk-onderwijs</t>
  </si>
  <si>
    <t>Regelgeving amateurduikers en certificeringsplicht amateurarcheologen onder water</t>
  </si>
  <si>
    <t>1 agenda
4 bijlagen bij mail
1 planning en acties</t>
  </si>
  <si>
    <t>1 nota
4 verslagen
57 mails
1 advies
1 bijlage bij mail</t>
  </si>
  <si>
    <t>Niet verstrekt want reeds openbaar
1 brief
Niet verstrekt op grond van WOB
3 nota's
2 concept startnota's
45 bijlagen bij mail
3 concept memories van toelichting
2 uitzonderingen
1 ruimte
Niet verstrekt, want buiten reikwijdte
1 onderzoeksvoorstel</t>
  </si>
  <si>
    <t>Verzoek om informatie over de nota "Voorstel omgang natuurlijk erosie onder water en regelgeving amateurduikers", de uitzonderingsregel certificeringsplicht voor amateurarcheologen onder water en de uitzonderingsregel certificeringsplicht voor Defensie voor vliegtuigbergingen, en informatie over het Interdepartementaal Overleg Scheepswrakken</t>
  </si>
  <si>
    <t>https://www.rijksoverheid.nl/documenten/wob-verzoeken/2021/06/04/besluit-op-wob-verzoek-over-regelgeving-amateurduikers-en-certificeringsplicht-amateurarcheologen-onder-water</t>
  </si>
  <si>
    <t>Dossier toelaatbaarheidsverklaring Tyltylschool De Maasgouw</t>
  </si>
  <si>
    <t>2 brief</t>
  </si>
  <si>
    <t>44 mails
3 bijlagen bij mail
2 verslagen
3 nota's</t>
  </si>
  <si>
    <t>Niet verstrekt want reeds openbaar
2 brieven
1 antwoord schriftelijke vragen
1 reactie op commissiebrief
Niet verstrekt op grond van WOB
2 brieven
6 concept (inhoudelijke) reacties
1 concept antwoord</t>
  </si>
  <si>
    <t>Verzoek om informatie over het dossier toelaatbaarheidsverklaring Tyltylschool De Maasgouw</t>
  </si>
  <si>
    <t>https://www.rijksoverheid.nl/documenten/wob-verzoeken/2021/05/12/besluit-op-wob-verzoek-over-dossier-toelaatbaarheidsverklaring-tyltylschool-de-maasgouw</t>
  </si>
  <si>
    <t>Tyltylschool De Maasgouw</t>
  </si>
  <si>
    <t>Verzoek om informatie over de Tyltylschool De Maasgouw</t>
  </si>
  <si>
    <t>Verzoek om aanvullende documenten naar aanleiding van een eerder verzoek
Geen aanvullende documenten zijn aangetroffen</t>
  </si>
  <si>
    <t>https://www.rijksoverheid.nl/documenten/wob-verzoeken/2021/04/28/besluit-op-wob-verzoek-over-tyltylschool-de-maasgouw</t>
  </si>
  <si>
    <t>Opschorting bekostiging SvPO 2014</t>
  </si>
  <si>
    <t>1 berekening</t>
  </si>
  <si>
    <t>3 mails
13 brieven
1 memo</t>
  </si>
  <si>
    <t>Niet verstrekt op grond van WOB
1 concept brief</t>
  </si>
  <si>
    <t>Verzoek om informatie over de correspondentie tussen de besturen van Isaac Beeckman Academie, Tjalling Koopmans College, Landelijk verband voor Persoonlijk Onderwijs en het ministerie van OCW over de op 27 november 2014 en 1 december 2014 genomen besluiten voor het Tjalling Koopmans College en de Isaac Beeckman Academie over de opschorting van de bekostiging vanwege het nalaten van de aansluiting bij samenwerkingsverbanden</t>
  </si>
  <si>
    <t>https://www.rijksoverheid.nl/documenten/wob-verzoeken/2021/04/28/besluit-op-wob-verzoek-over-opschorting-bekostiging-svpo-2014</t>
  </si>
  <si>
    <t>Cijfers langdurig zieke kinderen</t>
  </si>
  <si>
    <t>https://www.rijksoverheid.nl/documenten/wob-verzoeken/2021/04/20/besluit-op-wob-verzoek-over-cijfers-langdurig-zieke-kinderen</t>
  </si>
  <si>
    <t>De inzet van publieke middelen voor particulier onderwijs</t>
  </si>
  <si>
    <t>1 handreiking
2 presentaties</t>
  </si>
  <si>
    <t>103 mails
3 verslagen
4 meldingen
2 brieven
1 advies
1 plan
5 bijlagen bij mail</t>
  </si>
  <si>
    <t>Niet verstrekt want reeds openbaar
3 bijlagen
Niet verstrekt op grond van WOB
1 nota
1 concept handreiking
1 verslag brainstorm sessie
1 conceptnota
1 annotatie agendapunt
1 interne memo
Niet verstrekt, want buiten reikwijdte
1 mail</t>
  </si>
  <si>
    <t>Verzoek om informatie over de inzet van publieke middelen voor particulier onderwijs</t>
  </si>
  <si>
    <t>De beslistermijn is ver overschreden, volgens de beoordeelaar vanwege het grote aantal documenten</t>
  </si>
  <si>
    <t>https://www.rijksoverheid.nl/documenten/wob-verzoeken/2021/04/19/besluit-op-wob-verzoek-over-de-inzet-van-publieke-middelen-voor-particulier-onderwijs</t>
  </si>
  <si>
    <t>Subsidies Stichting BREIN</t>
  </si>
  <si>
    <t>3 subsidie aanvragen
2 begrotingen
1 directiereglement</t>
  </si>
  <si>
    <t>10 mails
2 verslagen
1 conceptverslag
2 uitnodiging
1 brief
1 beschikking
1 bijlage</t>
  </si>
  <si>
    <t>Niet verstrekt want reeds openbaar
1 uittreksel KvK
Niet verstrekt op grond van WOB
1 bankafschrift
Niet verstrekt, want buiten reikwijdte
4 bijlagen bij mail</t>
  </si>
  <si>
    <t>Verzoek om informatie over alle subsidies die in de afgelopen twee jaar aan Stichting BREIN zijn verstrekt</t>
  </si>
  <si>
    <t>https://www.rijksoverheid.nl/documenten/wob-verzoeken/2021/04/15/besluit-op-wob-verzoek-over-subsidies-stichting-brein</t>
  </si>
  <si>
    <t>Inclusief onderwijs</t>
  </si>
  <si>
    <t>1 formulier
1 verslag
2 Themadiners
1 presentatie
1 factsheet
1 bijlage bij nota</t>
  </si>
  <si>
    <t>1 voorbereiding directeurenoverleg
12 nota's
2 adviezen
1 voorbereidingsverslag
1 toelichting</t>
  </si>
  <si>
    <t>Niet verstrekt want reeds openbaar
5 bijlagen bij nota
1 advies
1 reactie advies
1 plan van aanpak
1 verslag
Niet verstrekt, want buiten reikwijdte
4 bijlagen bij nota</t>
  </si>
  <si>
    <t>Verzoek om informatie over inclusief onderwijs</t>
  </si>
  <si>
    <t>Betreft een tweede deelbesluit</t>
  </si>
  <si>
    <t>https://www.rijksoverheid.nl/documenten/wob-verzoeken/2021/04/01/deelbesluit-2-wob-verzoek-inclusief-onderwijs</t>
  </si>
  <si>
    <t>St. Josephkerk/Orangerie Den Bosch</t>
  </si>
  <si>
    <t>1 besluit
1 begroting</t>
  </si>
  <si>
    <t>Verzoek om informatie over het subsidiebesluit voor instandhouding St. Josephkerk/Orangerie te Den Bosch</t>
  </si>
  <si>
    <t>Besluit in 10 dagen genomen</t>
  </si>
  <si>
    <t>https://www.rijksoverheid.nl/documenten/wob-verzoeken/2021/04/01/besluit-op-wob-verzoek-over-st.-josephkerk-orangerie-den-bosch</t>
  </si>
  <si>
    <t>Aantallen aanvragen voor kwijtschelding op medische gronden</t>
  </si>
  <si>
    <t>1 overzicht</t>
  </si>
  <si>
    <t>Verzoek om informatie over hoeveel aanvragen voor 'kwijtschelding op medische gronden' DUO heeft ontvangen over de periode 2016 tot en met 2019</t>
  </si>
  <si>
    <t>Het openbaar gemaakte document is een overzicht dat een deel uitmaakt van een goter document</t>
  </si>
  <si>
    <t>https://www.rijksoverheid.nl/documenten/wob-verzoeken/2021/03/26/besluit-op-wob-verzoek-over-aantallen-aanvragen-voor-kwijtschelding-op-medische-gronden</t>
  </si>
  <si>
    <t>Film De Oost</t>
  </si>
  <si>
    <t>6 mails</t>
  </si>
  <si>
    <t>Verzoek om informatie over de film 'De Oost' en het Iespakket 'De Wereld van de Oost', met in het bijzonder gegevens van contactmomenten tussen Nederlandse overheidsorganen onderling en met buitenlandse publiek- en privaatrechtelijke organen</t>
  </si>
  <si>
    <t>https://www.rijksoverheid.nl/documenten/wob-verzoeken/2021/03/16/besluit-op-wob-verzoek-over-film-de-oost</t>
  </si>
  <si>
    <t>Seksueel misbreuk en aangiftebereidheid Jehova's Getuigen</t>
  </si>
  <si>
    <t>Verzoek om informatie over documenten betreffende contactwisseling bij het onderzoek naar seksueel misbruik en aangiftebereidheid binnen de gemeentschap van Jehova's Getuigen verricht door de Universiteit Utrecht</t>
  </si>
  <si>
    <t>Afgewezen op de grond dat een wob-verzoek over hetzelfde onderwerp reeds alle documenten openbaar heeft gemaakt en de Wob niet van toepassing is op reeds openbare documenten</t>
  </si>
  <si>
    <t>https://www.rijksoverheid.nl/documenten/wob-verzoeken/2021/03/16/besluit-op-wob-verzoek-over-seksueel-misbreuk-en-aangiftebereidheid-jehovas-getuigen</t>
  </si>
  <si>
    <t>Handhaving binnen kinderopvang</t>
  </si>
  <si>
    <t>Verzoek om informatie over de huidige wijze van handhaving binnen de kinderopvang. Gevraagd wordt naar overtredingen en handhavingsadviezen uitgesplitst naar GGD-en en voorgenomen boetes verstrekt per gemeente</t>
  </si>
  <si>
    <t>2 maanden nodig gehad om 1 document te beoordelen</t>
  </si>
  <si>
    <t>https://www.rijksoverheid.nl/documenten/wob-verzoeken/2021/03/15/besluit-op-wob-verzoek-over-handhaving-binnen-kinderopvang</t>
  </si>
  <si>
    <t>Jury prijsvraag werkdrukverlaging leraren</t>
  </si>
  <si>
    <t>Niet verstrekt op grond van WOB
1 draaiboek</t>
  </si>
  <si>
    <t>Verzoek om documenten over de samenstelling van de jury die de ingezonden voorstellen in de 1e ronde van de Starthub prijsvraag voor werkdrukverlaging bij leraren heeft beoordeeld</t>
  </si>
  <si>
    <t>1 document aangetroffen, niet openbaar gemaakt op grond van Wob artikel 10.2e</t>
  </si>
  <si>
    <t>https://www.rijksoverheid.nl/documenten/wob-verzoeken/2021/03/09/besluit-wob-verzoek-jury-prijsvraag-werkdrukverlaging-leraren</t>
  </si>
  <si>
    <t>Berekeningen Financiële Staat van het Onderwijs 2019</t>
  </si>
  <si>
    <t>3 berekeningen</t>
  </si>
  <si>
    <t>Verzoek om het overzicht van berekeningen per schoolbestuur dat aan informatie in de Financiële Staat van het Onderwijs 2019 over eigen vermogen ten grondslag ligt</t>
  </si>
  <si>
    <t>Het besluit bevatte uitgestelde openbaarmaking om derde belanghebbenden de kans te geven bezwaar te maken tegen de openbaarmaking</t>
  </si>
  <si>
    <t>https://www.rijksoverheid.nl/documenten/wob-verzoeken/2021/03/08/besluit-wob-verzoek-berekeningen-financiele-staat-van-het-onderwijs-2019</t>
  </si>
  <si>
    <t>Ledentelling</t>
  </si>
  <si>
    <t>1 checklist
1 mail
1 bijlage
1 brief
1 tijdpad</t>
  </si>
  <si>
    <t>19 mails
3 brieven</t>
  </si>
  <si>
    <t>Niet verstrekt want reeds openbaar
1 nota 
1 checklist
1 mail
Niet verstrekt, want buiten reikwijdte
1 lijst</t>
  </si>
  <si>
    <t>Verzoek om informatie over het vaststellen van de peildatum voor de ledentelling en het vasthouden daaraan</t>
  </si>
  <si>
    <t>https://www.rijksoverheid.nl/documenten/wob-verzoeken/2021/03/03/besluit-op-wob-verzoek-over-ledentelling</t>
  </si>
  <si>
    <t>35 mails
1 bijlage</t>
  </si>
  <si>
    <t>Niet verstrekt want reeds openbaar
1 bijlage
5 brieven
1 reactie
Niet verstrekt op grond van WOB
1 brief
1 conceptversie brief</t>
  </si>
  <si>
    <t>Verzoek om informatie over de zorgbudgetten van de Tyltylschool De Maasgouw</t>
  </si>
  <si>
    <t>https://www.rijksoverheid.nl/documenten/wob-verzoeken/2021/03/01/besluit-op-wob-verzoek-over-de-tyltylschool-de-maasgouw</t>
  </si>
  <si>
    <t>Opdrachten campagnebureau BKB (OCW)</t>
  </si>
  <si>
    <t>5 offerteaanvraag
4 gunningsbeslissing
4 overeenkomst
2 wijzigingsovereenkomsten
1 opdrachtverlening</t>
  </si>
  <si>
    <t>Verzoek om informatie over over opdrachten die aan campagnebureau BKB zijn verleend</t>
  </si>
  <si>
    <t>https://www.rijksoverheid.nl/documenten/wob-verzoeken/2021/02/25/besluit-wob-verzoek-opdrachten-campagnebureau-bkb-ocw</t>
  </si>
  <si>
    <t>Contact Koningshuis over Centraal Examen 2020-2021</t>
  </si>
  <si>
    <t>Verzoek om openbaarmaking van alle schriftelijke en niet-schriftelijke communicatie tussen het ministerie van Onderwijs, Cultuur en Wetenschap en het Koninklijk Huis, die betrekking heeft op het Centraal Examen in het schooljaar 2020-2021</t>
  </si>
  <si>
    <t>Verzoek afgewezen op de grond dat het contact waarover het wob-verzoek gaat niet heeft plaatsgevonden</t>
  </si>
  <si>
    <t>https://www.rijksoverheid.nl/documenten/wob-verzoeken/2021/02/23/besluit-wob-verzoek-contact-koningshuis-over-centraal-examen-2020-2021</t>
  </si>
  <si>
    <t>Adviesgroep Vinkenburg</t>
  </si>
  <si>
    <t>1 nota
1 spreekschets
1 bijlage bij mail</t>
  </si>
  <si>
    <t>22 mail(wisselingen)
7 bijlagen bij mail
1 annotatie</t>
  </si>
  <si>
    <t>Niet verstrekt op grond van WOB
2 conceptnota's
14 concept verslagen
10 bijlagen bij mail
3 plannen
1 oplegnota</t>
  </si>
  <si>
    <t>Verzoek om informatie over de adviesgroep Vinkenburg</t>
  </si>
  <si>
    <t>https://www.rijksoverheid.nl/documenten/wob-verzoeken/2021/02/19/besluit-op-wob-verzoek-over-de-adviesgroep-vinkenburg</t>
  </si>
  <si>
    <t>Aanjager voor aanpak lerarentekort</t>
  </si>
  <si>
    <t>1 nota
1 dienstverleningsovereenkomst
1 offerteaanvraag 
1 aanvaarding offerte</t>
  </si>
  <si>
    <t>Verzoek om informatie over de aanstelling van een 'aanjager voor de aanpak van het lerarentekort'</t>
  </si>
  <si>
    <t>https://www.rijksoverheid.nl/documenten/wob-verzoeken/2021/02/11/besluit-op-wob-verzoek-over-aanjager-voor-aanpak-lerarentekort</t>
  </si>
  <si>
    <t>Hersteltraject bij school voor persoonlijk onderwijs Utrecht</t>
  </si>
  <si>
    <t>10 mails</t>
  </si>
  <si>
    <t>Verzoek om informatie over het hersteltraject bij school voor persoonlijk onderwijs Utrecht</t>
  </si>
  <si>
    <t>https://www.rijksoverheid.nl/documenten/wob-verzoeken/2021/02/09/besluit-wob-verzoek-over-hersteltraject-bij-school-voor</t>
  </si>
  <si>
    <t>Beantwoording van vragen en behandeling van een Wob-verzoek over het Kabeltracé Ameland</t>
  </si>
  <si>
    <t>12 mails</t>
  </si>
  <si>
    <t>Verzoek over beantwoording van vragen en behandeling van een Wob-verzoek over het Kabeltracé Ameland</t>
  </si>
  <si>
    <t>https://www.rijksoverheid.nl/documenten/wob-verzoeken/2021/02/08/besluit-wob-verzoek-over-beantwoording-van-vragen-en-behandeling-van-een-wob-verzoek-over-het-kabeltrace-ameland</t>
  </si>
  <si>
    <t>Rapport Isaac Beeckman Academie</t>
  </si>
  <si>
    <t>2 brieven
1 mail</t>
  </si>
  <si>
    <t>Niet verstrekt want reeds openbaar
1 rapportage</t>
  </si>
  <si>
    <t>Verzoek om openbaarmaking van het assurance-rapport van de stichting Isaac Beeckman Academie/School voor Persoonlijk Onderwijs uit maart 2013</t>
  </si>
  <si>
    <t>https://www.rijksoverheid.nl/documenten/wob-verzoeken/2021/01/25/besluit-wob-verzoek-rapport-isaac-beeckman-academie</t>
  </si>
  <si>
    <t>Kwaliteitsonderzoek School voor Persoonlijk Onderwijs Utrecht</t>
  </si>
  <si>
    <t>7 bijlagen bij mail</t>
  </si>
  <si>
    <t>51 mails
6 bijlagen bij mails
1 brief</t>
  </si>
  <si>
    <t>Niet verstrekt want reeds openbaar
1 conceptrapport
1 mail
6 bijlagen bij mail</t>
  </si>
  <si>
    <t>Verzoek om informatie over het kwaliteitsonderzoek School voor Persoonlijk Onderwijs Utrecht betreffende het rapport van 17 oktober 2019</t>
  </si>
  <si>
    <t>https://www.rijksoverheid.nl/documenten/wob-verzoeken/2021/01/25/besluit-op-wob-verzoek-over-kwaliteitsonderzoek-school-voor-persoonlijk-onderwijs-utrecht</t>
  </si>
  <si>
    <t>5 agenda's
15 bijlagen
2 opbrengsten discussiegroep
1 verslag
1 advies
1 terugkoppeling
1 gespreksnota</t>
  </si>
  <si>
    <t>5 bijlagen
3 verslagen
10 agenda's
3 aanbiedingsformulieren
2 opleggers
5 nota's
1 opdrachtbrief</t>
  </si>
  <si>
    <t>Niet verstrekt want reeds openbaar
5 bijlage
1 evaluatiekader
1 evaluatieplan
Niet verstrekt op grond van WOB
2 (concept)verslagen
2 bijlagen
Niet verstrekt, want buiten reikwijdte
1 bijlage</t>
  </si>
  <si>
    <t>Verzoek om informatie over het eindrapport Evaluatie Passend Onderwijs, de communicatie met het Nationaal Regieorgaan Onderwijsonderzoek (NRO) en documenten over motie Van Meenen</t>
  </si>
  <si>
    <t>Betreft een eerste deelbesluit</t>
  </si>
  <si>
    <t>https://www.rijksoverheid.nl/documenten/wob-verzoeken/2021/01/15/deelbesluit-1-op-wob-verzoek-over-inclusief-onderwijs</t>
  </si>
  <si>
    <t>Nationaal Archief</t>
  </si>
  <si>
    <t>Verzoek om inzage in de namen van natuurlijke personen waarvan het NA een dossier c.q. archiefstuk heeft, zoals deze in de inventaris van het Centraal Kaartsysteem 99201 - 100194 A t/m Z zijn geregistreerd</t>
  </si>
  <si>
    <t>Verzoek afgewezen op de grond dat op de gevraagde informatie niet de Wob maar de Archiefwet van toepassing is</t>
  </si>
  <si>
    <t>https://www.rijksoverheid.nl/documenten/wob-verzoeken/2020/12/22/besluit-wob-verzoek-documenten-nationaal-archief</t>
  </si>
  <si>
    <t>Contacten bedrijfsleven coronasteunmaatregelen</t>
  </si>
  <si>
    <t>1 concept Kamerbrief
2 notities
4 overzichten
1 ondersteuningsplan
1 rapportage
2 teksten
1 verkenning
3 inventarisaties
1 methodiek
2 toelichtingen
1 excelsheet
1 opzet
1 redenering
1 afbeelding
1 berekening</t>
  </si>
  <si>
    <t>37 mail(wisselingen)
2 overzichten
4 brieven
1 verslag
1 notitie
1 voorstel
1 inventarisatie
7 whatsapp chats
1 fonds</t>
  </si>
  <si>
    <t>Niet verstrekt want reeds openbaar
12 brieven
3 factsheets
5 overzichten
1 ministrieel Besluit
1 notitie
1 reactie
1 herstelplan</t>
  </si>
  <si>
    <t>Verzoek om informatie over contacten met het bedrijfsleven over financiële steunmaatregelen in de corona-crisis</t>
  </si>
  <si>
    <t>https://www.rijksoverheid.nl/documenten/wob-verzoeken/2020/12/18/besluit-op-wob-verzoek-over-contacten-bedrijfsleven-coronasteunmaatregelen</t>
  </si>
  <si>
    <t>Onderzoek gemeenschap van Jehova's Getuigen</t>
  </si>
  <si>
    <t>21 mails</t>
  </si>
  <si>
    <t>Niet verstrekt want reeds openbaar
1 antwoorden Kamervragen
1 brief
1 rapportage
1 inventarisatie
Niet verstrekt op grond van WOB
3 concept beleidsreacties
1 mail
1 conceptbrief TK
1 bijlage bij conceptbrief TK
Niet verstrekt, want buiten reikwijdte
1 bullits meldcode
1 factsheet</t>
  </si>
  <si>
    <t>Verzoek om informatie over het (vervolg naar aanleiding van het) onderzoek naar seksueel misbruik en aangiftebereidheid binnen de gemeenschap van Jehova's Getuigen</t>
  </si>
  <si>
    <t>Het betreft 10 dezelfde verzoeken van 10 verschillende indieners</t>
  </si>
  <si>
    <t>https://www.rijksoverheid.nl/documenten/wob-verzoeken/2020/12/17/besluit-op-wob-verzoek-over-onderzoek-gemeenschap-van-jehovas-getuigen</t>
  </si>
  <si>
    <t>Ongehoord Nederland</t>
  </si>
  <si>
    <t>1 checklist</t>
  </si>
  <si>
    <t>2 mails</t>
  </si>
  <si>
    <t>Verzoek om openbaarmaking van documenten die betrekking hebben op de aanvraag voor erkenning door aspirant omroep Ongehoord Nederland</t>
  </si>
  <si>
    <t>https://www.rijksoverheid.nl/documenten/wob-verzoeken/2020/12/14/besluit-wob-verzoek-ongehoord-nederland</t>
  </si>
  <si>
    <t>Masterplan Parkhaven</t>
  </si>
  <si>
    <t>1 studie
1 uitgangspunten
1 masterplan
1 verkenning
1 transformatiekader</t>
  </si>
  <si>
    <t>29 mails
1 amendement
1 verslag
1 reactie op plannen
1 advies</t>
  </si>
  <si>
    <t>Niet verstrekt want reeds openbaar
1 toetsingskader
Niet verstrekt op grond van WOB
1 reactie op offerte
3 concept verkenningen
2 conept transformatiekaders</t>
  </si>
  <si>
    <t>Verzoek om informatie over alle correspondentie tussen de Rijksdienst voor het Cultureel Erfgoed (RCE) en andere betrokken partijen bij het Masterplan Parkhaven</t>
  </si>
  <si>
    <t>De openbaargemaakte documenten zijn op de website van Rijksoverheid verdeeld in 3 bijlagen bij het originele besluit</t>
  </si>
  <si>
    <t>https://www.rijksoverheid.nl/documenten/wob-verzoeken/2020/12/11/besluit-op-wob-verzoek-over-masterplan-parkhaven</t>
  </si>
  <si>
    <t>Snelfietsroute Baardwijkse Overlaat</t>
  </si>
  <si>
    <t>3 verslagen
1 pre-advies</t>
  </si>
  <si>
    <t>Verzoek om correspondentie over de Gebiedsontwikkeling Oostelijke Langstraat en de aanleg van een snelfietsroute door de Baardwijkse Overlaat</t>
  </si>
  <si>
    <t>https://www.rijksoverheid.nl/documenten/wob-verzoeken/2020/11/16/besluit-wob-verzoek-snelfietsroute-baardwijkse-overlaat</t>
  </si>
  <si>
    <t>De voormalige commandobunker van Seyss-Inquart</t>
  </si>
  <si>
    <t>1 samenwerkingsovereenkomst
3 krantenartikelen
1 opdracht</t>
  </si>
  <si>
    <t>145 mailwisselingen
6 nota's
2 verslagen
4 brieven
1 memo
1 werkbezoek
1 afsprakenlijst</t>
  </si>
  <si>
    <t>Niet verstrekt want reeds openbaar
2 verkenningen
1 visie
1 stappenplan
1 leidraad
Niet verstrekt op grond van WOB
1 concept nota</t>
  </si>
  <si>
    <t>Verzoek om informatie over de voormalige commandobunker van Seyss-Inquart</t>
  </si>
  <si>
    <t>https://www.rijksoverheid.nl/documenten/wob-verzoeken/2020/11/16/besluit-op-wob-verzoek-over-de-voormalige-commandobunker-van-seyss-inquart</t>
  </si>
  <si>
    <t>Mogelijke restitutieclaims over (de collectie van) Huis Doorn</t>
  </si>
  <si>
    <t>2 brieven</t>
  </si>
  <si>
    <t>Verzoek om informatie over mogelijke restitutieclaims van de familie Hohenzollern tegen de Nederlandse Staat met betrekking tot (de collectie van) Huis Doorn en correspondentie daaromtrent</t>
  </si>
  <si>
    <t>Inventarislijst ontbreekt
Meer dan een maand per document, de gegeven reden is de communicatie over de zienswijzen van betrokken derden</t>
  </si>
  <si>
    <t>https://www.rijksoverheid.nl/documenten/wob-verzoeken/2020/10/15/besluit-op-wob-verzoek-over-huis-doorn</t>
  </si>
  <si>
    <t>Artefacten van diverse scheepswrakken</t>
  </si>
  <si>
    <t>2 groepen afbeeldingen</t>
  </si>
  <si>
    <t>5 mail(wisselingen)
2 notities</t>
  </si>
  <si>
    <t>Verzoek om informatie over artefacten van diverse scheepswrakken</t>
  </si>
  <si>
    <t>Inventarislijst ontbreekt
2 bijlagen bevatten een aantal afbeeldingen van artefacten</t>
  </si>
  <si>
    <t>https://www.rijksoverheid.nl/documenten/wob-verzoeken/2020/10/08/besluit-op-wob-verzoek-over-artefacten-van-diverse-scheepswrakken</t>
  </si>
  <si>
    <t>Maritieme vondstmeldingen vanaf 2018</t>
  </si>
  <si>
    <t>1 lijst</t>
  </si>
  <si>
    <t>Verzoek om maritieme vondstmeldingen vanaf 12 juni 2017 tot en met 14 augustus 2020 openbaar te maken</t>
  </si>
  <si>
    <t>55 dagen om 1 document te beoordelen
In antwoord op het verzoek is een lijst met vondstmeldingen samengesteld</t>
  </si>
  <si>
    <t>https://www.rijksoverheid.nl/documenten/wob-verzoeken/2020/10/07/besluit-op-wob-verzoek-over-maritieme-vondstmeldingen-vanaf-2018</t>
  </si>
  <si>
    <t>Het rijksmonument aan de Koningslaan 7C te Bunnik</t>
  </si>
  <si>
    <t>1 brief
1 kadastraal uittreksel</t>
  </si>
  <si>
    <t>16 brieven
1 bijlage
1 vergunning</t>
  </si>
  <si>
    <t>Verzoek om informatie over het rijksmonument aan de Koningslaan 7C te Bunnik betreffende de periode 2012 tot aan heden</t>
  </si>
  <si>
    <t>Inventarislijst ontbreekt
Een aantal documenten die openbaar worden gemaakt
volgens het besluit ontbreken in de bijlage</t>
  </si>
  <si>
    <t>https://www.rijksoverheid.nl/documenten/wob-verzoeken/2020/10/02/besluit-op-wob-verzoek-over-koningslaan-7c-te-bunnik</t>
  </si>
  <si>
    <t>Kabeltracé Ameland</t>
  </si>
  <si>
    <t>4 mails
1 veldonderzoek</t>
  </si>
  <si>
    <t>Verzoek om informatie over de vergunningverlening aan de Nederlandse Aardolie Maatschappij B.V. voor de aanleg van een 20kV kabel tussen locaties Ameland-Oost-1 en Ameland-Westgat-1</t>
  </si>
  <si>
    <t>https://www.rijksoverheid.nl/documenten/wob-verzoeken/2020/09/25/besluit-wob-verzoek-over-kabeltrace-ameland</t>
  </si>
  <si>
    <t>Kleine Regionale Commerciële Omroepen (KRCO)</t>
  </si>
  <si>
    <t>1 mailwisseling</t>
  </si>
  <si>
    <t>Verzoek om correspondentie tussen het ministerie van Onderwijs, Cultuur en Wetenschap (OCW) en de Kleine Regionale Commerciële Omroepen (KRCO) in de jaren 2018, 2019 en 2020</t>
  </si>
  <si>
    <t>55 dagen om 1 document te beoordelen</t>
  </si>
  <si>
    <t>https://www.rijksoverheid.nl/documenten/wob-verzoeken/2020/09/24/besluit-wob-verzoek-correspondentie-ocw-en-krco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</si>
</sst>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13]d\ mmmm\ yyyy;@"/>
  </numFmts>
  <fonts count="4" x14ac:knownFonts="1">
    <font>
      <sz val="11"/>
      <color theme="1"/>
      <name val="Calibri"/>
      <family val="2"/>
      <scheme val="minor"/>
    </font>
    <font>
      <b/>
      <sz val="11"/>
      <color theme="0"/>
      <name val="Calibri"/>
      <family val="2"/>
      <scheme val="minor"/>
    </font>
    <font>
      <sz val="11"/>
      <name val="Calibri"/>
      <family val="2"/>
      <scheme val="minor"/>
    </font>
    <font>
      <sz val="8"/>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0" tint="-0.14999847407452621"/>
        <bgColor theme="0" tint="-0.14999847407452621"/>
      </patternFill>
    </fill>
  </fills>
  <borders count="3">
    <border>
      <left/>
      <right/>
      <top/>
      <bottom/>
      <diagonal/>
    </border>
    <border>
      <left/>
      <right/>
      <top style="medium">
        <color theme="1"/>
      </top>
      <bottom style="medium">
        <color theme="1"/>
      </bottom>
      <diagonal/>
    </border>
    <border>
      <left/>
      <right/>
      <top/>
      <bottom style="medium">
        <color theme="1"/>
      </bottom>
      <diagonal/>
    </border>
  </borders>
  <cellStyleXfs count="1">
    <xf numFmtId="0" fontId="0" fillId="0" borderId="0"/>
  </cellStyleXfs>
  <cellXfs count="17">
    <xf numFmtId="0" fontId="0" fillId="0" borderId="0" xfId="0"/>
    <xf numFmtId="0" fontId="1" fillId="2" borderId="1" xfId="0" applyFont="1" applyFill="1" applyBorder="1"/>
    <xf numFmtId="0" fontId="2" fillId="3" borderId="0" xfId="0" applyFont="1" applyFill="1"/>
    <xf numFmtId="0" fontId="2" fillId="3" borderId="0" xfId="0" applyFont="1" applyFill="1" applyAlignment="1">
      <alignment wrapText="1"/>
    </xf>
    <xf numFmtId="164" fontId="2" fillId="3" borderId="0" xfId="0" applyNumberFormat="1" applyFont="1" applyFill="1"/>
    <xf numFmtId="0" fontId="0" fillId="3" borderId="0" xfId="0" applyFill="1"/>
    <xf numFmtId="2" fontId="0" fillId="3" borderId="0" xfId="0" applyNumberFormat="1" applyFill="1"/>
    <xf numFmtId="0" fontId="2" fillId="0" borderId="0" xfId="0" applyFont="1"/>
    <xf numFmtId="164" fontId="2" fillId="0" borderId="0" xfId="0" applyNumberFormat="1" applyFont="1"/>
    <xf numFmtId="0" fontId="2" fillId="0" borderId="0" xfId="0" applyFont="1" applyAlignment="1">
      <alignment wrapText="1"/>
    </xf>
    <xf numFmtId="0" fontId="2" fillId="0" borderId="0" xfId="0" applyFont="1" applyAlignment="1">
      <alignment vertical="top" wrapText="1"/>
    </xf>
    <xf numFmtId="164" fontId="0" fillId="0" borderId="0" xfId="0" applyNumberFormat="1"/>
    <xf numFmtId="0" fontId="0" fillId="0" borderId="0" xfId="0" applyAlignment="1">
      <alignment wrapText="1"/>
    </xf>
    <xf numFmtId="0" fontId="3" fillId="0" borderId="0" xfId="0" applyFont="1" applyAlignment="1">
      <alignment wrapText="1"/>
    </xf>
    <xf numFmtId="0" fontId="1" fillId="2" borderId="2" xfId="0" applyFont="1" applyFill="1" applyBorder="1"/>
    <xf numFmtId="0" fontId="1" fillId="2" borderId="2" xfId="0" applyFont="1" applyFill="1" applyBorder="1" applyAlignment="1">
      <alignment wrapText="1"/>
    </xf>
    <xf numFmtId="0" fontId="0" fillId="3" borderId="0" xfId="0" applyFill="1" applyAlignment="1">
      <alignment wrapText="1"/>
    </xf>
  </cellXfs>
  <cellStyles count="1">
    <cellStyle name="Standaard" xfId="0" builtinId="0"/>
  </cellStyles>
  <dxfs count="19">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numFmt numFmtId="2" formatCode="0.00"/>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numFmt numFmtId="164" formatCode="[$-413]d\ mmmm\ yyyy;@"/>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auto="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9CEF82-F135-4ADE-96DD-4E023509A3C9}" name="Tabel1" displayName="Tabel1" ref="A1:O50" totalsRowShown="0" headerRowDxfId="16" dataDxfId="14" headerRowBorderDxfId="15" tableBorderDxfId="13">
  <autoFilter ref="A1:O50" xr:uid="{DC9CEF82-F135-4ADE-96DD-4E023509A3C9}"/>
  <sortState xmlns:xlrd2="http://schemas.microsoft.com/office/spreadsheetml/2017/richdata2" ref="A2:O50">
    <sortCondition ref="E50"/>
  </sortState>
  <tableColumns count="15">
    <tableColumn id="13" xr3:uid="{C2869452-5628-4176-937D-41300C02407F}" name="WOB Verzoek" dataDxfId="12"/>
    <tableColumn id="14" xr3:uid="{C055B02F-C678-4C33-8433-EF704F3B747A}" name="Onderwerp" dataDxfId="11"/>
    <tableColumn id="15" xr3:uid="{DCB6BC96-5E37-443B-99CF-1BE974CA2853}" name="Datum van binnenkomst" dataDxfId="10"/>
    <tableColumn id="1" xr3:uid="{F0A1BF95-4C83-4CC6-98EB-2F398D0A33AA}" name="Datum van antwoord" dataDxfId="9"/>
    <tableColumn id="2" xr3:uid="{F2057FBE-243F-407B-81C7-A46EB3496DE2}" name="Aantal dagen _x000a_in behandeling" dataDxfId="8"/>
    <tableColumn id="3" xr3:uid="{6CB55B51-97BB-4607-920B-333F7A228856}" name="Binnen de _x000a_termijn afgehandeld" dataDxfId="7"/>
    <tableColumn id="4" xr3:uid="{1B92997F-3AE7-4018-819F-FE309FD134F1}" name="Omvang document (aantal pagina's)" dataDxfId="6"/>
    <tableColumn id="5" xr3:uid="{2250B636-B38F-4679-8CE5-0089FC568896}" name="Volledig verstrekte documenten" dataDxfId="5"/>
    <tableColumn id="6" xr3:uid="{47CA8DC9-C424-4A51-9DBF-CD7AD8C1A7CD}" name="Deels verstrekte documenten"/>
    <tableColumn id="7" xr3:uid="{C65431E3-F8A8-4BCF-9293-AA074A8CDB0A}" name="Niet verstrekte documenten"/>
    <tableColumn id="8" xr3:uid="{1C1F5C41-2444-4838-9CC9-761705CA4E19}" name="Aantal overwogen _x000a_documenten" dataDxfId="4"/>
    <tableColumn id="9" xr3:uid="{A623B4BF-62BE-4AB5-8B5C-BA7DA633FEC2}" name="Aantal dagen nodig _x000a_gehad per document" dataDxfId="3"/>
    <tableColumn id="10" xr3:uid="{3DFEFE4B-28DC-4C6D-B2EE-671594410025}" name="Soort aanvraag" dataDxfId="2"/>
    <tableColumn id="11" xr3:uid="{5B00194F-23E8-461C-B10C-6D2F9D6B1FAB}" name="Bijzonderheden" dataDxfId="1"/>
    <tableColumn id="12" xr3:uid="{A5644B9B-4C98-4A78-BA0E-A97DBCF217CA}" name="URL" dataDxfId="0"/>
  </tableColumns>
  <tableStyleInfo name="TableStyleMedium11"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777A1-7B5B-4D67-B576-066002339E2B}">
  <dimension ref="A1:O50"/>
  <sheetViews>
    <sheetView tabSelected="1" topLeftCell="E24" workbookViewId="0">
      <selection activeCell="E24" sqref="E24"/>
    </sheetView>
  </sheetViews>
  <sheetFormatPr defaultRowHeight="15" x14ac:dyDescent="0.25"/>
  <cols>
    <col min="1" max="1" width="14.85546875" customWidth="1"/>
    <col min="2" max="2" width="57.5703125" customWidth="1"/>
    <col min="3" max="3" width="22.28515625" customWidth="1"/>
    <col min="4" max="4" width="20.85546875" customWidth="1"/>
    <col min="6" max="6" width="13.7109375" customWidth="1"/>
    <col min="7" max="7" width="23.28515625" customWidth="1"/>
    <col min="8" max="8" width="37.85546875" bestFit="1" customWidth="1"/>
    <col min="9" max="9" width="30.7109375" customWidth="1"/>
    <col min="10" max="10" width="38.7109375" customWidth="1"/>
    <col min="11" max="11" width="12.42578125" customWidth="1"/>
    <col min="12" max="12" width="22.85546875" customWidth="1"/>
    <col min="13" max="13" width="36.85546875" customWidth="1"/>
    <col min="14" max="14" width="47.5703125" customWidth="1"/>
    <col min="15" max="15" width="190.7109375" bestFit="1" customWidth="1"/>
  </cols>
  <sheetData>
    <row r="1" spans="1:15" ht="75" x14ac:dyDescent="0.25">
      <c r="A1" s="1" t="s">
        <v>0</v>
      </c>
      <c r="B1" s="1" t="s">
        <v>1</v>
      </c>
      <c r="C1" s="1" t="s">
        <v>2</v>
      </c>
      <c r="D1" s="14" t="s">
        <v>3</v>
      </c>
      <c r="E1" s="15" t="s">
        <v>4</v>
      </c>
      <c r="F1" s="15" t="s">
        <v>5</v>
      </c>
      <c r="G1" s="15" t="s">
        <v>6</v>
      </c>
      <c r="H1" s="14" t="s">
        <v>7</v>
      </c>
      <c r="I1" s="14" t="s">
        <v>8</v>
      </c>
      <c r="J1" s="14" t="s">
        <v>9</v>
      </c>
      <c r="K1" s="15" t="s">
        <v>10</v>
      </c>
      <c r="L1" s="15" t="s">
        <v>11</v>
      </c>
      <c r="M1" s="14" t="s">
        <v>12</v>
      </c>
      <c r="N1" s="14" t="s">
        <v>13</v>
      </c>
      <c r="O1" s="14" t="s">
        <v>14</v>
      </c>
    </row>
    <row r="2" spans="1:15" ht="45" x14ac:dyDescent="0.25">
      <c r="A2" s="2">
        <v>19</v>
      </c>
      <c r="B2" s="3" t="s">
        <v>111</v>
      </c>
      <c r="C2" s="4">
        <v>44277</v>
      </c>
      <c r="D2" s="4">
        <v>44287</v>
      </c>
      <c r="E2" s="2">
        <f>_xlfn.DAYS(D2,C2)</f>
        <v>10</v>
      </c>
      <c r="F2" s="5" t="str">
        <f>IF(E2&lt;=56,"Ja","Nee")</f>
        <v>Ja</v>
      </c>
      <c r="G2" s="2">
        <v>17</v>
      </c>
      <c r="H2" s="3"/>
      <c r="I2" s="3" t="s">
        <v>112</v>
      </c>
      <c r="J2" s="3"/>
      <c r="K2" s="2">
        <v>2</v>
      </c>
      <c r="L2" s="6">
        <f>E2/K2</f>
        <v>5</v>
      </c>
      <c r="M2" s="3" t="s">
        <v>113</v>
      </c>
      <c r="N2" s="2" t="s">
        <v>114</v>
      </c>
      <c r="O2" t="s">
        <v>115</v>
      </c>
    </row>
    <row r="3" spans="1:15" ht="90" x14ac:dyDescent="0.25">
      <c r="A3" s="2">
        <v>24</v>
      </c>
      <c r="B3" s="3" t="s">
        <v>133</v>
      </c>
      <c r="C3" s="4">
        <v>44253</v>
      </c>
      <c r="D3" s="8">
        <v>44264</v>
      </c>
      <c r="E3" s="2">
        <f>_xlfn.DAYS(D3,C3)</f>
        <v>11</v>
      </c>
      <c r="F3" s="5" t="str">
        <f>IF(E3&lt;=56,"Ja","Nee")</f>
        <v>Ja</v>
      </c>
      <c r="G3" s="7">
        <v>4</v>
      </c>
      <c r="H3" s="7"/>
      <c r="I3" s="9"/>
      <c r="J3" s="9" t="s">
        <v>134</v>
      </c>
      <c r="K3" s="7">
        <v>1</v>
      </c>
      <c r="L3" s="6">
        <f>E3/K3</f>
        <v>11</v>
      </c>
      <c r="M3" s="9" t="s">
        <v>135</v>
      </c>
      <c r="N3" s="9" t="s">
        <v>136</v>
      </c>
      <c r="O3" t="s">
        <v>137</v>
      </c>
    </row>
    <row r="4" spans="1:15" ht="105" x14ac:dyDescent="0.25">
      <c r="A4" s="2">
        <v>29</v>
      </c>
      <c r="B4" s="2" t="s">
        <v>157</v>
      </c>
      <c r="C4" s="4">
        <v>44238</v>
      </c>
      <c r="D4" s="4">
        <v>44250</v>
      </c>
      <c r="E4" s="2">
        <f>_xlfn.DAYS(D4,C4)</f>
        <v>12</v>
      </c>
      <c r="F4" s="5" t="str">
        <f>IF(E4&lt;=56,"Ja","Nee")</f>
        <v>Ja</v>
      </c>
      <c r="G4" s="2">
        <v>2</v>
      </c>
      <c r="H4" s="3"/>
      <c r="I4" s="16"/>
      <c r="K4" s="2">
        <v>0</v>
      </c>
      <c r="L4" s="6" t="e">
        <f>E4/K4</f>
        <v>#DIV/0!</v>
      </c>
      <c r="M4" s="3" t="s">
        <v>158</v>
      </c>
      <c r="N4" s="3" t="s">
        <v>159</v>
      </c>
      <c r="O4" t="s">
        <v>160</v>
      </c>
    </row>
    <row r="5" spans="1:15" ht="55.15" customHeight="1" x14ac:dyDescent="0.25">
      <c r="A5" s="2">
        <v>20</v>
      </c>
      <c r="B5" s="2" t="s">
        <v>116</v>
      </c>
      <c r="C5" s="4">
        <v>44260</v>
      </c>
      <c r="D5" s="8">
        <v>44281</v>
      </c>
      <c r="E5" s="2">
        <f>_xlfn.DAYS(D5,C5)</f>
        <v>21</v>
      </c>
      <c r="F5" s="5" t="str">
        <f>IF(E5&lt;=56,"Ja","Nee")</f>
        <v>Ja</v>
      </c>
      <c r="G5" s="7">
        <v>5</v>
      </c>
      <c r="H5" s="9" t="s">
        <v>117</v>
      </c>
      <c r="I5" s="9"/>
      <c r="J5" s="9"/>
      <c r="K5" s="7">
        <v>1</v>
      </c>
      <c r="L5" s="6">
        <f>E5/K5</f>
        <v>21</v>
      </c>
      <c r="M5" s="9" t="s">
        <v>118</v>
      </c>
      <c r="N5" s="9" t="s">
        <v>119</v>
      </c>
      <c r="O5" t="s">
        <v>120</v>
      </c>
    </row>
    <row r="6" spans="1:15" ht="60" x14ac:dyDescent="0.25">
      <c r="A6" s="2">
        <v>40</v>
      </c>
      <c r="B6" s="2" t="s">
        <v>212</v>
      </c>
      <c r="C6" s="4">
        <v>44155</v>
      </c>
      <c r="D6" s="11">
        <v>44179</v>
      </c>
      <c r="E6" s="2">
        <f>_xlfn.DAYS(D6,C6)</f>
        <v>24</v>
      </c>
      <c r="F6" s="5" t="str">
        <f>IF(E6&lt;=56,"Ja","Nee")</f>
        <v>Ja</v>
      </c>
      <c r="G6" s="7">
        <v>19</v>
      </c>
      <c r="H6" s="7" t="s">
        <v>213</v>
      </c>
      <c r="I6" s="9" t="s">
        <v>214</v>
      </c>
      <c r="J6" s="9"/>
      <c r="K6" s="7">
        <v>3</v>
      </c>
      <c r="L6" s="6">
        <f>E6/K6</f>
        <v>8</v>
      </c>
      <c r="M6" s="9" t="s">
        <v>215</v>
      </c>
      <c r="N6" s="7"/>
      <c r="O6" t="s">
        <v>216</v>
      </c>
    </row>
    <row r="7" spans="1:15" ht="30" x14ac:dyDescent="0.25">
      <c r="A7" s="2">
        <v>8</v>
      </c>
      <c r="B7" s="2" t="s">
        <v>53</v>
      </c>
      <c r="C7" s="4">
        <v>44368</v>
      </c>
      <c r="D7" s="8">
        <v>44393</v>
      </c>
      <c r="E7" s="2">
        <f>_xlfn.DAYS(D7,C7)</f>
        <v>25</v>
      </c>
      <c r="F7" s="5" t="str">
        <f>IF(E7&lt;=56,"Ja","Nee")</f>
        <v>Ja</v>
      </c>
      <c r="G7" s="7">
        <v>4</v>
      </c>
      <c r="H7" s="9"/>
      <c r="I7" s="9"/>
      <c r="J7" s="9"/>
      <c r="K7" s="7">
        <v>0</v>
      </c>
      <c r="L7" s="6" t="e">
        <f>E7/K7</f>
        <v>#DIV/0!</v>
      </c>
      <c r="M7" s="9" t="s">
        <v>54</v>
      </c>
      <c r="N7" s="9" t="s">
        <v>55</v>
      </c>
      <c r="O7" t="s">
        <v>56</v>
      </c>
    </row>
    <row r="8" spans="1:15" ht="75" x14ac:dyDescent="0.25">
      <c r="A8" s="2">
        <v>42</v>
      </c>
      <c r="B8" s="2" t="s">
        <v>224</v>
      </c>
      <c r="C8" s="4">
        <v>44124</v>
      </c>
      <c r="D8" s="11">
        <v>44151</v>
      </c>
      <c r="E8" s="2">
        <f>_xlfn.DAYS(D8,C8)</f>
        <v>27</v>
      </c>
      <c r="F8" s="5" t="str">
        <f>IF(E8&lt;=56,"Ja","Nee")</f>
        <v>Ja</v>
      </c>
      <c r="G8" s="7">
        <v>17</v>
      </c>
      <c r="H8" s="7"/>
      <c r="I8" s="9" t="s">
        <v>225</v>
      </c>
      <c r="J8" s="9"/>
      <c r="K8" s="7">
        <v>4</v>
      </c>
      <c r="L8" s="6">
        <f>E8/K8</f>
        <v>6.75</v>
      </c>
      <c r="M8" s="9" t="s">
        <v>226</v>
      </c>
      <c r="N8" s="7"/>
      <c r="O8" t="s">
        <v>227</v>
      </c>
    </row>
    <row r="9" spans="1:15" ht="90" x14ac:dyDescent="0.25">
      <c r="A9" s="2">
        <v>7</v>
      </c>
      <c r="B9" s="3" t="s">
        <v>48</v>
      </c>
      <c r="C9" s="4">
        <v>44364</v>
      </c>
      <c r="D9" s="4">
        <v>44396</v>
      </c>
      <c r="E9" s="2">
        <f>_xlfn.DAYS(D9,C9)</f>
        <v>32</v>
      </c>
      <c r="F9" s="5" t="str">
        <f>IF(E9&lt;=56,"Ja","Nee")</f>
        <v>Ja</v>
      </c>
      <c r="G9" s="2">
        <v>5</v>
      </c>
      <c r="H9" s="2"/>
      <c r="I9" s="3" t="s">
        <v>49</v>
      </c>
      <c r="J9" s="3"/>
      <c r="K9" s="2">
        <v>1</v>
      </c>
      <c r="L9" s="6">
        <f>E9/K9</f>
        <v>32</v>
      </c>
      <c r="M9" s="3" t="s">
        <v>50</v>
      </c>
      <c r="N9" s="3" t="s">
        <v>51</v>
      </c>
      <c r="O9" t="s">
        <v>52</v>
      </c>
    </row>
    <row r="10" spans="1:15" ht="30" x14ac:dyDescent="0.25">
      <c r="A10" s="2">
        <v>15</v>
      </c>
      <c r="B10" s="2" t="s">
        <v>89</v>
      </c>
      <c r="C10" s="4">
        <v>44271</v>
      </c>
      <c r="D10" s="4">
        <v>44306</v>
      </c>
      <c r="E10" s="2">
        <f>_xlfn.DAYS(D10,C10)</f>
        <v>35</v>
      </c>
      <c r="F10" s="5" t="str">
        <f>IF(E10&lt;=56,"Ja","Nee")</f>
        <v>Ja</v>
      </c>
      <c r="G10" s="2">
        <v>4</v>
      </c>
      <c r="H10" s="9"/>
      <c r="I10" s="9"/>
      <c r="J10" s="9"/>
      <c r="K10" s="2">
        <v>0</v>
      </c>
      <c r="L10" s="6" t="e">
        <f>E10/K10</f>
        <v>#DIV/0!</v>
      </c>
      <c r="M10" s="3"/>
      <c r="N10" s="3" t="s">
        <v>55</v>
      </c>
      <c r="O10" t="s">
        <v>90</v>
      </c>
    </row>
    <row r="11" spans="1:15" ht="75" x14ac:dyDescent="0.25">
      <c r="A11" s="2">
        <v>25</v>
      </c>
      <c r="B11" s="3" t="s">
        <v>138</v>
      </c>
      <c r="C11" s="4">
        <v>44228</v>
      </c>
      <c r="D11" s="4">
        <v>44263</v>
      </c>
      <c r="E11" s="2">
        <f>_xlfn.DAYS(D11,C11)</f>
        <v>35</v>
      </c>
      <c r="F11" s="5" t="str">
        <f>IF(E11&lt;=56,"Ja","Nee")</f>
        <v>Ja</v>
      </c>
      <c r="G11" s="2">
        <v>6</v>
      </c>
      <c r="H11" s="3" t="s">
        <v>139</v>
      </c>
      <c r="I11" s="3"/>
      <c r="K11" s="2">
        <v>3</v>
      </c>
      <c r="L11" s="6">
        <f>E11/K11</f>
        <v>11.666666666666666</v>
      </c>
      <c r="M11" s="3" t="s">
        <v>140</v>
      </c>
      <c r="N11" s="3" t="s">
        <v>141</v>
      </c>
      <c r="O11" t="s">
        <v>142</v>
      </c>
    </row>
    <row r="12" spans="1:15" ht="75" x14ac:dyDescent="0.25">
      <c r="A12" s="2">
        <v>47</v>
      </c>
      <c r="B12" s="2" t="s">
        <v>250</v>
      </c>
      <c r="C12" s="4">
        <v>44071</v>
      </c>
      <c r="D12" s="4">
        <v>44106</v>
      </c>
      <c r="E12" s="2">
        <f>_xlfn.DAYS(D12,C12)</f>
        <v>35</v>
      </c>
      <c r="F12" s="5" t="str">
        <f>IF(E12&lt;=56,"Ja","Nee")</f>
        <v>Ja</v>
      </c>
      <c r="G12" s="2">
        <v>146</v>
      </c>
      <c r="H12" s="3" t="s">
        <v>251</v>
      </c>
      <c r="I12" s="12" t="s">
        <v>252</v>
      </c>
      <c r="K12" s="2">
        <v>49</v>
      </c>
      <c r="L12" s="6">
        <f>E12/K12</f>
        <v>0.7142857142857143</v>
      </c>
      <c r="M12" s="3" t="s">
        <v>253</v>
      </c>
      <c r="N12" s="3" t="s">
        <v>254</v>
      </c>
      <c r="O12" t="s">
        <v>255</v>
      </c>
    </row>
    <row r="13" spans="1:15" ht="75" x14ac:dyDescent="0.25">
      <c r="A13" s="2">
        <v>31</v>
      </c>
      <c r="B13" s="3" t="s">
        <v>167</v>
      </c>
      <c r="C13" s="4">
        <v>44201</v>
      </c>
      <c r="D13" s="4">
        <v>44238</v>
      </c>
      <c r="E13" s="2">
        <f>_xlfn.DAYS(D13,C13)</f>
        <v>37</v>
      </c>
      <c r="F13" s="5" t="str">
        <f>IF(E13&lt;=56,"Ja","Nee")</f>
        <v>Ja</v>
      </c>
      <c r="G13" s="2">
        <v>28</v>
      </c>
      <c r="H13" s="3"/>
      <c r="I13" s="3" t="s">
        <v>168</v>
      </c>
      <c r="J13" s="3"/>
      <c r="K13" s="2">
        <v>4</v>
      </c>
      <c r="L13" s="6">
        <f>E13/K13</f>
        <v>9.25</v>
      </c>
      <c r="M13" s="3" t="s">
        <v>169</v>
      </c>
      <c r="N13" s="3"/>
      <c r="O13" t="s">
        <v>170</v>
      </c>
    </row>
    <row r="14" spans="1:15" ht="105" x14ac:dyDescent="0.25">
      <c r="A14" s="2">
        <v>26</v>
      </c>
      <c r="B14" s="3" t="s">
        <v>143</v>
      </c>
      <c r="C14" s="4">
        <v>44216</v>
      </c>
      <c r="D14" s="8">
        <v>44258</v>
      </c>
      <c r="E14" s="2">
        <f>_xlfn.DAYS(D14,C14)</f>
        <v>42</v>
      </c>
      <c r="F14" s="5" t="str">
        <f>IF(E14&lt;=56,"Ja","Nee")</f>
        <v>Ja</v>
      </c>
      <c r="G14" s="7">
        <v>80</v>
      </c>
      <c r="H14" s="9" t="s">
        <v>144</v>
      </c>
      <c r="I14" s="9" t="s">
        <v>145</v>
      </c>
      <c r="J14" s="9" t="s">
        <v>146</v>
      </c>
      <c r="K14" s="9">
        <v>30</v>
      </c>
      <c r="L14" s="6">
        <f>E14/K14</f>
        <v>1.4</v>
      </c>
      <c r="M14" s="9" t="s">
        <v>147</v>
      </c>
      <c r="N14" s="9"/>
      <c r="O14" t="s">
        <v>148</v>
      </c>
    </row>
    <row r="15" spans="1:15" ht="90" x14ac:dyDescent="0.25">
      <c r="A15" s="2">
        <v>48</v>
      </c>
      <c r="B15" s="2" t="s">
        <v>256</v>
      </c>
      <c r="C15" s="4">
        <v>44056</v>
      </c>
      <c r="D15" s="11">
        <v>44099</v>
      </c>
      <c r="E15" s="2">
        <f>_xlfn.DAYS(D15,C15)</f>
        <v>43</v>
      </c>
      <c r="F15" s="5" t="str">
        <f>IF(E15&lt;=56,"Ja","Nee")</f>
        <v>Ja</v>
      </c>
      <c r="G15" s="2">
        <v>69</v>
      </c>
      <c r="H15" s="2"/>
      <c r="I15" s="12" t="s">
        <v>257</v>
      </c>
      <c r="K15" s="2">
        <v>5</v>
      </c>
      <c r="L15" s="6">
        <f>E15/K15</f>
        <v>8.6</v>
      </c>
      <c r="M15" s="3" t="s">
        <v>258</v>
      </c>
      <c r="N15" s="2"/>
      <c r="O15" t="s">
        <v>259</v>
      </c>
    </row>
    <row r="16" spans="1:15" ht="120" x14ac:dyDescent="0.25">
      <c r="A16" s="2">
        <v>17</v>
      </c>
      <c r="B16" s="2" t="s">
        <v>98</v>
      </c>
      <c r="C16" s="4">
        <v>44253</v>
      </c>
      <c r="D16" s="4">
        <v>44301</v>
      </c>
      <c r="E16" s="2">
        <f>_xlfn.DAYS(D16,C16)</f>
        <v>48</v>
      </c>
      <c r="F16" s="5" t="str">
        <f>IF(E16&lt;=56,"Ja","Nee")</f>
        <v>Ja</v>
      </c>
      <c r="G16" s="2">
        <v>79</v>
      </c>
      <c r="H16" s="3" t="s">
        <v>99</v>
      </c>
      <c r="I16" s="3" t="s">
        <v>100</v>
      </c>
      <c r="J16" s="3" t="s">
        <v>101</v>
      </c>
      <c r="K16" s="2">
        <v>31</v>
      </c>
      <c r="L16" s="6">
        <f>E16/K16</f>
        <v>1.5483870967741935</v>
      </c>
      <c r="M16" s="3" t="s">
        <v>102</v>
      </c>
      <c r="N16" s="3"/>
      <c r="O16" t="s">
        <v>103</v>
      </c>
    </row>
    <row r="17" spans="1:15" ht="60" x14ac:dyDescent="0.25">
      <c r="A17" s="2">
        <v>9</v>
      </c>
      <c r="B17" s="2" t="s">
        <v>57</v>
      </c>
      <c r="C17" s="4">
        <v>44333</v>
      </c>
      <c r="D17" s="4">
        <v>44385</v>
      </c>
      <c r="E17" s="2">
        <f>_xlfn.DAYS(D17,C17)</f>
        <v>52</v>
      </c>
      <c r="F17" s="5" t="str">
        <f>IF(E17&lt;=56,"Ja","Nee")</f>
        <v>Ja</v>
      </c>
      <c r="G17" s="2">
        <v>44</v>
      </c>
      <c r="H17" s="2"/>
      <c r="I17" s="3" t="s">
        <v>58</v>
      </c>
      <c r="J17" s="3"/>
      <c r="K17" s="2">
        <v>2</v>
      </c>
      <c r="L17" s="6">
        <f>E17/K17</f>
        <v>26</v>
      </c>
      <c r="M17" s="3" t="s">
        <v>59</v>
      </c>
      <c r="N17" s="3" t="s">
        <v>60</v>
      </c>
      <c r="O17" t="s">
        <v>61</v>
      </c>
    </row>
    <row r="18" spans="1:15" ht="105" x14ac:dyDescent="0.25">
      <c r="A18" s="2">
        <v>41</v>
      </c>
      <c r="B18" s="2" t="s">
        <v>217</v>
      </c>
      <c r="C18" s="4">
        <v>44124</v>
      </c>
      <c r="D18" s="4">
        <v>44176</v>
      </c>
      <c r="E18" s="2">
        <f>_xlfn.DAYS(D18,C18)</f>
        <v>52</v>
      </c>
      <c r="F18" s="5" t="str">
        <f>IF(E18&lt;=56,"Ja","Nee")</f>
        <v>Ja</v>
      </c>
      <c r="G18" s="2">
        <v>490</v>
      </c>
      <c r="H18" s="3" t="s">
        <v>218</v>
      </c>
      <c r="I18" s="3" t="s">
        <v>219</v>
      </c>
      <c r="J18" s="3" t="s">
        <v>220</v>
      </c>
      <c r="K18" s="2">
        <v>47</v>
      </c>
      <c r="L18" s="6">
        <f>E18/K18</f>
        <v>1.1063829787234043</v>
      </c>
      <c r="M18" s="3" t="s">
        <v>221</v>
      </c>
      <c r="N18" s="3" t="s">
        <v>222</v>
      </c>
      <c r="O18" t="s">
        <v>223</v>
      </c>
    </row>
    <row r="19" spans="1:15" ht="45" x14ac:dyDescent="0.25">
      <c r="A19" s="2">
        <v>33</v>
      </c>
      <c r="B19" s="3" t="s">
        <v>175</v>
      </c>
      <c r="C19" s="4">
        <v>44182</v>
      </c>
      <c r="D19" s="4">
        <v>44235</v>
      </c>
      <c r="E19" s="2">
        <f>_xlfn.DAYS(D19,C19)</f>
        <v>53</v>
      </c>
      <c r="F19" s="5" t="str">
        <f>IF(E19&lt;=56,"Ja","Nee")</f>
        <v>Ja</v>
      </c>
      <c r="G19" s="2">
        <v>32</v>
      </c>
      <c r="H19" s="2"/>
      <c r="I19" s="9" t="s">
        <v>176</v>
      </c>
      <c r="J19" s="3"/>
      <c r="K19" s="2">
        <v>12</v>
      </c>
      <c r="L19" s="6">
        <f>E19/K19</f>
        <v>4.416666666666667</v>
      </c>
      <c r="M19" s="3" t="s">
        <v>177</v>
      </c>
      <c r="N19" s="2"/>
      <c r="O19" t="s">
        <v>178</v>
      </c>
    </row>
    <row r="20" spans="1:15" ht="105" x14ac:dyDescent="0.25">
      <c r="A20" s="2">
        <v>22</v>
      </c>
      <c r="B20" s="2" t="s">
        <v>125</v>
      </c>
      <c r="C20" s="4">
        <v>44217</v>
      </c>
      <c r="D20" s="11">
        <v>44271</v>
      </c>
      <c r="E20" s="2">
        <f>_xlfn.DAYS(D20,C20)</f>
        <v>54</v>
      </c>
      <c r="F20" s="5" t="str">
        <f>IF(E20&lt;=56,"Ja","Nee")</f>
        <v>Ja</v>
      </c>
      <c r="G20">
        <v>4</v>
      </c>
      <c r="H20" s="12"/>
      <c r="I20" s="12"/>
      <c r="J20" s="13"/>
      <c r="K20">
        <v>0</v>
      </c>
      <c r="L20" s="6" t="e">
        <f>E20/K20</f>
        <v>#DIV/0!</v>
      </c>
      <c r="M20" s="12" t="s">
        <v>126</v>
      </c>
      <c r="N20" s="12" t="s">
        <v>127</v>
      </c>
      <c r="O20" t="s">
        <v>128</v>
      </c>
    </row>
    <row r="21" spans="1:15" ht="105" x14ac:dyDescent="0.25">
      <c r="A21" s="2">
        <v>21</v>
      </c>
      <c r="B21" s="2" t="s">
        <v>121</v>
      </c>
      <c r="C21" s="4">
        <v>44217</v>
      </c>
      <c r="D21" s="4">
        <v>44271</v>
      </c>
      <c r="E21" s="2">
        <f>_xlfn.DAYS(D21,C21)</f>
        <v>54</v>
      </c>
      <c r="F21" s="5" t="str">
        <f>IF(E21&lt;=56,"Ja","Nee")</f>
        <v>Ja</v>
      </c>
      <c r="G21" s="2">
        <v>23</v>
      </c>
      <c r="H21" s="3"/>
      <c r="I21" s="3" t="s">
        <v>122</v>
      </c>
      <c r="J21" s="3"/>
      <c r="K21" s="2">
        <v>6</v>
      </c>
      <c r="L21" s="6">
        <f>E21/K21</f>
        <v>9</v>
      </c>
      <c r="M21" s="3" t="s">
        <v>123</v>
      </c>
      <c r="N21" s="3"/>
      <c r="O21" t="s">
        <v>124</v>
      </c>
    </row>
    <row r="22" spans="1:15" ht="60" x14ac:dyDescent="0.25">
      <c r="A22" s="2">
        <v>46</v>
      </c>
      <c r="B22" s="2" t="s">
        <v>245</v>
      </c>
      <c r="C22" s="4">
        <v>44056</v>
      </c>
      <c r="D22" s="11">
        <v>44111</v>
      </c>
      <c r="E22" s="2">
        <f>_xlfn.DAYS(D22,C22)</f>
        <v>55</v>
      </c>
      <c r="F22" s="5" t="str">
        <f>IF(E22&lt;=56,"Ja","Nee")</f>
        <v>Ja</v>
      </c>
      <c r="G22" s="2">
        <v>2</v>
      </c>
      <c r="H22" s="2" t="s">
        <v>246</v>
      </c>
      <c r="I22" s="9"/>
      <c r="J22" s="9"/>
      <c r="K22" s="2">
        <v>1</v>
      </c>
      <c r="L22" s="6">
        <f>E22/K22</f>
        <v>55</v>
      </c>
      <c r="M22" s="3" t="s">
        <v>247</v>
      </c>
      <c r="N22" s="3" t="s">
        <v>248</v>
      </c>
      <c r="O22" t="s">
        <v>249</v>
      </c>
    </row>
    <row r="23" spans="1:15" ht="75" x14ac:dyDescent="0.25">
      <c r="A23" s="2">
        <v>49</v>
      </c>
      <c r="B23" s="2" t="s">
        <v>260</v>
      </c>
      <c r="C23" s="4">
        <v>44043</v>
      </c>
      <c r="D23" s="4">
        <v>44098</v>
      </c>
      <c r="E23" s="2">
        <f>_xlfn.DAYS(D23,C23)</f>
        <v>55</v>
      </c>
      <c r="F23" s="5" t="str">
        <f>IF(E23&lt;=56,"Ja","Nee")</f>
        <v>Ja</v>
      </c>
      <c r="G23" s="2">
        <v>8</v>
      </c>
      <c r="H23" s="2"/>
      <c r="I23" t="s">
        <v>261</v>
      </c>
      <c r="K23" s="2">
        <v>1</v>
      </c>
      <c r="L23" s="6">
        <f>E23/K23</f>
        <v>55</v>
      </c>
      <c r="M23" s="3" t="s">
        <v>262</v>
      </c>
      <c r="N23" s="2" t="s">
        <v>263</v>
      </c>
      <c r="O23" t="s">
        <v>264</v>
      </c>
    </row>
    <row r="24" spans="1:15" ht="75" x14ac:dyDescent="0.25">
      <c r="A24" s="2">
        <v>5</v>
      </c>
      <c r="B24" s="3" t="s">
        <v>38</v>
      </c>
      <c r="C24" s="4">
        <v>44377</v>
      </c>
      <c r="D24" s="4">
        <v>44432</v>
      </c>
      <c r="E24" s="2">
        <f>_xlfn.DAYS(D24,C24)</f>
        <v>55</v>
      </c>
      <c r="F24" s="5" t="str">
        <f>IF(E24&lt;=56,"Ja","Nee")</f>
        <v>Ja</v>
      </c>
      <c r="G24" s="2">
        <v>123</v>
      </c>
      <c r="H24" s="3" t="s">
        <v>39</v>
      </c>
      <c r="I24" s="3" t="s">
        <v>40</v>
      </c>
      <c r="J24" s="3"/>
      <c r="K24" s="2">
        <v>13</v>
      </c>
      <c r="L24" s="6">
        <f>E24/K24</f>
        <v>4.2307692307692308</v>
      </c>
      <c r="M24" s="3" t="s">
        <v>41</v>
      </c>
      <c r="N24" s="3" t="s">
        <v>42</v>
      </c>
      <c r="O24" t="s">
        <v>43</v>
      </c>
    </row>
    <row r="25" spans="1:15" ht="45" x14ac:dyDescent="0.25">
      <c r="A25" s="2">
        <v>13</v>
      </c>
      <c r="B25" s="2" t="s">
        <v>79</v>
      </c>
      <c r="C25" s="4">
        <v>44257</v>
      </c>
      <c r="D25" s="4">
        <v>44314</v>
      </c>
      <c r="E25" s="2">
        <f>_xlfn.DAYS(D25,C25)</f>
        <v>57</v>
      </c>
      <c r="F25" s="5" t="str">
        <f>IF(E25&lt;=56,"Ja","Nee")</f>
        <v>Nee</v>
      </c>
      <c r="G25" s="2">
        <v>5</v>
      </c>
      <c r="H25" s="2"/>
      <c r="I25" s="3"/>
      <c r="J25" s="10"/>
      <c r="K25" s="2">
        <v>0</v>
      </c>
      <c r="L25" s="6" t="e">
        <f>E25/K25</f>
        <v>#DIV/0!</v>
      </c>
      <c r="M25" s="3" t="s">
        <v>80</v>
      </c>
      <c r="N25" s="3" t="s">
        <v>81</v>
      </c>
      <c r="O25" t="s">
        <v>82</v>
      </c>
    </row>
    <row r="26" spans="1:15" ht="90" x14ac:dyDescent="0.25">
      <c r="A26" s="2">
        <v>1</v>
      </c>
      <c r="B26" s="3" t="s">
        <v>15</v>
      </c>
      <c r="C26" s="4">
        <v>44405</v>
      </c>
      <c r="D26" s="4">
        <v>44462</v>
      </c>
      <c r="E26" s="2">
        <f>_xlfn.DAYS(D26,C26)</f>
        <v>57</v>
      </c>
      <c r="F26" s="5" t="str">
        <f>IF(E26&lt;=56,"Ja","Nee")</f>
        <v>Nee</v>
      </c>
      <c r="G26" s="2">
        <v>6</v>
      </c>
      <c r="H26" s="3" t="s">
        <v>16</v>
      </c>
      <c r="I26" s="3"/>
      <c r="J26" s="3"/>
      <c r="K26" s="2">
        <v>1</v>
      </c>
      <c r="L26" s="6">
        <f>E26/K26</f>
        <v>57</v>
      </c>
      <c r="M26" s="3" t="s">
        <v>17</v>
      </c>
      <c r="N26" s="3" t="s">
        <v>18</v>
      </c>
      <c r="O26" t="s">
        <v>19</v>
      </c>
    </row>
    <row r="27" spans="1:15" ht="105" x14ac:dyDescent="0.25">
      <c r="A27" s="2">
        <v>23</v>
      </c>
      <c r="B27" s="2" t="s">
        <v>129</v>
      </c>
      <c r="C27" s="4">
        <v>44211</v>
      </c>
      <c r="D27" s="4">
        <v>44270</v>
      </c>
      <c r="E27" s="2">
        <f>_xlfn.DAYS(D27,C27)</f>
        <v>59</v>
      </c>
      <c r="F27" s="5" t="str">
        <f>IF(E27&lt;=56,"Ja","Nee")</f>
        <v>Nee</v>
      </c>
      <c r="G27" s="2">
        <v>9</v>
      </c>
      <c r="H27" s="2" t="s">
        <v>117</v>
      </c>
      <c r="I27" s="2"/>
      <c r="J27" s="3"/>
      <c r="K27" s="2">
        <v>1</v>
      </c>
      <c r="L27" s="6">
        <f>E27/K27</f>
        <v>59</v>
      </c>
      <c r="M27" s="3" t="s">
        <v>130</v>
      </c>
      <c r="N27" s="2" t="s">
        <v>131</v>
      </c>
      <c r="O27" t="s">
        <v>132</v>
      </c>
    </row>
    <row r="28" spans="1:15" ht="195" x14ac:dyDescent="0.25">
      <c r="A28" s="2">
        <v>14</v>
      </c>
      <c r="B28" s="2" t="s">
        <v>83</v>
      </c>
      <c r="C28" s="4">
        <v>44248</v>
      </c>
      <c r="D28" s="8">
        <v>44314</v>
      </c>
      <c r="E28" s="2">
        <f>_xlfn.DAYS(D28,C28)</f>
        <v>66</v>
      </c>
      <c r="F28" s="5" t="str">
        <f>IF(E28&lt;=56,"Ja","Nee")</f>
        <v>Nee</v>
      </c>
      <c r="G28" s="7">
        <v>20</v>
      </c>
      <c r="H28" s="2" t="s">
        <v>84</v>
      </c>
      <c r="I28" s="12" t="s">
        <v>85</v>
      </c>
      <c r="J28" s="12" t="s">
        <v>86</v>
      </c>
      <c r="K28" s="7">
        <v>19</v>
      </c>
      <c r="L28" s="6">
        <f>E28/K28</f>
        <v>3.4736842105263159</v>
      </c>
      <c r="M28" s="9" t="s">
        <v>87</v>
      </c>
      <c r="N28" s="9"/>
      <c r="O28" t="s">
        <v>88</v>
      </c>
    </row>
    <row r="29" spans="1:15" ht="195" x14ac:dyDescent="0.25">
      <c r="A29" s="2">
        <v>11</v>
      </c>
      <c r="B29" s="3" t="s">
        <v>67</v>
      </c>
      <c r="C29" s="4">
        <v>44284</v>
      </c>
      <c r="D29" s="4">
        <v>44351</v>
      </c>
      <c r="E29" s="2">
        <f>_xlfn.DAYS(D29,C29)</f>
        <v>67</v>
      </c>
      <c r="F29" s="5" t="str">
        <f>IF(E29&lt;=56,"Ja","Nee")</f>
        <v>Nee</v>
      </c>
      <c r="G29" s="2">
        <v>164</v>
      </c>
      <c r="H29" s="3" t="s">
        <v>68</v>
      </c>
      <c r="I29" s="3" t="s">
        <v>69</v>
      </c>
      <c r="J29" s="3" t="s">
        <v>70</v>
      </c>
      <c r="K29" s="2">
        <v>131</v>
      </c>
      <c r="L29" s="6">
        <f>E29/K29</f>
        <v>0.51145038167938928</v>
      </c>
      <c r="M29" s="3" t="s">
        <v>71</v>
      </c>
      <c r="N29" s="3"/>
      <c r="O29" t="s">
        <v>72</v>
      </c>
    </row>
    <row r="30" spans="1:15" ht="75" x14ac:dyDescent="0.25">
      <c r="A30" s="2">
        <v>10</v>
      </c>
      <c r="B30" s="3" t="s">
        <v>62</v>
      </c>
      <c r="C30" s="4">
        <v>44310</v>
      </c>
      <c r="D30" s="8">
        <v>44379</v>
      </c>
      <c r="E30" s="2">
        <f>_xlfn.DAYS(D30,C30)</f>
        <v>69</v>
      </c>
      <c r="F30" s="5" t="str">
        <f>IF(E30&lt;=56,"Ja","Nee")</f>
        <v>Nee</v>
      </c>
      <c r="G30" s="7">
        <v>38</v>
      </c>
      <c r="H30" s="9"/>
      <c r="I30" s="9" t="s">
        <v>63</v>
      </c>
      <c r="J30" s="9" t="s">
        <v>64</v>
      </c>
      <c r="K30" s="7">
        <v>11</v>
      </c>
      <c r="L30" s="6">
        <f>E30/K30</f>
        <v>6.2727272727272725</v>
      </c>
      <c r="M30" s="10" t="s">
        <v>65</v>
      </c>
      <c r="N30" s="7"/>
      <c r="O30" t="s">
        <v>66</v>
      </c>
    </row>
    <row r="31" spans="1:15" ht="120" x14ac:dyDescent="0.25">
      <c r="A31" s="2">
        <v>43</v>
      </c>
      <c r="B31" s="2" t="s">
        <v>228</v>
      </c>
      <c r="C31" s="4">
        <v>44082</v>
      </c>
      <c r="D31" s="4">
        <v>44151</v>
      </c>
      <c r="E31" s="2">
        <f>_xlfn.DAYS(D31,C31)</f>
        <v>69</v>
      </c>
      <c r="F31" s="5" t="str">
        <f>IF(E31&lt;=56,"Ja","Nee")</f>
        <v>Nee</v>
      </c>
      <c r="G31" s="2">
        <v>322</v>
      </c>
      <c r="H31" s="3" t="s">
        <v>229</v>
      </c>
      <c r="I31" s="3" t="s">
        <v>230</v>
      </c>
      <c r="J31" s="3" t="s">
        <v>231</v>
      </c>
      <c r="K31" s="2">
        <v>171</v>
      </c>
      <c r="L31" s="6">
        <f>E31/K31</f>
        <v>0.40350877192982454</v>
      </c>
      <c r="M31" s="3" t="s">
        <v>232</v>
      </c>
      <c r="N31" s="3"/>
      <c r="O31" t="s">
        <v>233</v>
      </c>
    </row>
    <row r="32" spans="1:15" ht="75" x14ac:dyDescent="0.25">
      <c r="A32" s="2">
        <v>28</v>
      </c>
      <c r="B32" s="2" t="s">
        <v>153</v>
      </c>
      <c r="C32" s="4">
        <v>44182</v>
      </c>
      <c r="D32" s="8">
        <v>44252</v>
      </c>
      <c r="E32" s="2">
        <f>_xlfn.DAYS(D32,C32)</f>
        <v>70</v>
      </c>
      <c r="F32" s="5" t="str">
        <f>IF(E32&lt;=56,"Ja","Nee")</f>
        <v>Nee</v>
      </c>
      <c r="G32" s="7">
        <v>96</v>
      </c>
      <c r="H32" s="7" t="s">
        <v>117</v>
      </c>
      <c r="I32" s="9" t="s">
        <v>154</v>
      </c>
      <c r="J32" s="9"/>
      <c r="K32" s="7">
        <v>17</v>
      </c>
      <c r="L32" s="6">
        <f>E32/K32</f>
        <v>4.117647058823529</v>
      </c>
      <c r="M32" s="9" t="s">
        <v>155</v>
      </c>
      <c r="N32" s="9"/>
      <c r="O32" t="s">
        <v>156</v>
      </c>
    </row>
    <row r="33" spans="1:15" ht="135" x14ac:dyDescent="0.25">
      <c r="A33" s="2">
        <v>12</v>
      </c>
      <c r="B33" s="2" t="s">
        <v>73</v>
      </c>
      <c r="C33" s="4">
        <v>44258</v>
      </c>
      <c r="D33" s="8">
        <v>44328</v>
      </c>
      <c r="E33" s="2">
        <f>_xlfn.DAYS(D33,C33)</f>
        <v>70</v>
      </c>
      <c r="F33" s="5" t="str">
        <f>IF(E33&lt;=56,"Ja","Nee")</f>
        <v>Nee</v>
      </c>
      <c r="G33" s="7">
        <v>132</v>
      </c>
      <c r="H33" s="9" t="s">
        <v>74</v>
      </c>
      <c r="I33" s="9" t="s">
        <v>75</v>
      </c>
      <c r="J33" s="12" t="s">
        <v>76</v>
      </c>
      <c r="K33" s="7">
        <v>72</v>
      </c>
      <c r="L33" s="6">
        <f>E33/K33</f>
        <v>0.97222222222222221</v>
      </c>
      <c r="M33" s="9" t="s">
        <v>77</v>
      </c>
      <c r="N33" s="9"/>
      <c r="O33" t="s">
        <v>78</v>
      </c>
    </row>
    <row r="34" spans="1:15" ht="90" x14ac:dyDescent="0.25">
      <c r="A34" s="2">
        <v>44</v>
      </c>
      <c r="B34" s="2" t="s">
        <v>234</v>
      </c>
      <c r="C34" s="4">
        <v>44048</v>
      </c>
      <c r="D34" s="11">
        <v>44119</v>
      </c>
      <c r="E34" s="2">
        <f>_xlfn.DAYS(D34,C34)</f>
        <v>71</v>
      </c>
      <c r="F34" s="5" t="str">
        <f>IF(E34&lt;=56,"Ja","Nee")</f>
        <v>Nee</v>
      </c>
      <c r="G34" s="7">
        <v>11</v>
      </c>
      <c r="H34" s="7"/>
      <c r="I34" s="9" t="s">
        <v>235</v>
      </c>
      <c r="J34" s="9"/>
      <c r="K34" s="7">
        <v>2</v>
      </c>
      <c r="L34" s="6">
        <f>E34/K34</f>
        <v>35.5</v>
      </c>
      <c r="M34" s="9" t="s">
        <v>236</v>
      </c>
      <c r="N34" s="9" t="s">
        <v>237</v>
      </c>
      <c r="O34" t="s">
        <v>238</v>
      </c>
    </row>
    <row r="35" spans="1:15" ht="165" x14ac:dyDescent="0.25">
      <c r="A35" s="2">
        <v>2</v>
      </c>
      <c r="B35" s="3" t="s">
        <v>20</v>
      </c>
      <c r="C35" s="4">
        <v>44382</v>
      </c>
      <c r="D35" s="8">
        <v>44453</v>
      </c>
      <c r="E35" s="2">
        <f>_xlfn.DAYS(D35,C35)</f>
        <v>71</v>
      </c>
      <c r="F35" s="5" t="str">
        <f>IF(E35&lt;=56,"Ja","Nee")</f>
        <v>Nee</v>
      </c>
      <c r="G35" s="7">
        <v>94</v>
      </c>
      <c r="H35" s="9" t="s">
        <v>21</v>
      </c>
      <c r="I35" s="10" t="s">
        <v>22</v>
      </c>
      <c r="J35" s="9" t="s">
        <v>23</v>
      </c>
      <c r="K35" s="7">
        <v>36</v>
      </c>
      <c r="L35" s="6">
        <f>E35/K35</f>
        <v>1.9722222222222223</v>
      </c>
      <c r="M35" s="9" t="s">
        <v>24</v>
      </c>
      <c r="N35" s="9" t="s">
        <v>25</v>
      </c>
      <c r="O35" t="s">
        <v>26</v>
      </c>
    </row>
    <row r="36" spans="1:15" ht="90" x14ac:dyDescent="0.25">
      <c r="A36" s="2">
        <v>30</v>
      </c>
      <c r="B36" s="3" t="s">
        <v>161</v>
      </c>
      <c r="C36" s="4">
        <v>44174</v>
      </c>
      <c r="D36" s="8">
        <v>44246</v>
      </c>
      <c r="E36" s="2">
        <f>_xlfn.DAYS(D36,C36)</f>
        <v>72</v>
      </c>
      <c r="F36" s="5" t="str">
        <f>IF(E36&lt;=56,"Ja","Nee")</f>
        <v>Nee</v>
      </c>
      <c r="G36" s="7">
        <v>84</v>
      </c>
      <c r="H36" s="9" t="s">
        <v>162</v>
      </c>
      <c r="I36" s="9" t="s">
        <v>163</v>
      </c>
      <c r="J36" s="9" t="s">
        <v>164</v>
      </c>
      <c r="K36" s="7">
        <v>70</v>
      </c>
      <c r="L36" s="6">
        <f>E36/K36</f>
        <v>1.0285714285714285</v>
      </c>
      <c r="M36" s="9" t="s">
        <v>165</v>
      </c>
      <c r="N36" s="9"/>
      <c r="O36" t="s">
        <v>166</v>
      </c>
    </row>
    <row r="37" spans="1:15" ht="60" x14ac:dyDescent="0.25">
      <c r="A37" s="2">
        <v>45</v>
      </c>
      <c r="B37" s="2" t="s">
        <v>239</v>
      </c>
      <c r="C37" s="4">
        <v>44039</v>
      </c>
      <c r="D37" s="4">
        <v>44112</v>
      </c>
      <c r="E37" s="2">
        <f>_xlfn.DAYS(D37,C37)</f>
        <v>73</v>
      </c>
      <c r="F37" s="5" t="str">
        <f>IF(E37&lt;=56,"Ja","Nee")</f>
        <v>Nee</v>
      </c>
      <c r="G37" s="2">
        <v>54</v>
      </c>
      <c r="H37" s="2" t="s">
        <v>240</v>
      </c>
      <c r="I37" s="3" t="s">
        <v>241</v>
      </c>
      <c r="J37" s="3"/>
      <c r="K37" s="2">
        <v>9</v>
      </c>
      <c r="L37" s="6">
        <f>E37/K37</f>
        <v>8.1111111111111107</v>
      </c>
      <c r="M37" s="3" t="s">
        <v>242</v>
      </c>
      <c r="N37" s="3" t="s">
        <v>243</v>
      </c>
      <c r="O37" t="s">
        <v>244</v>
      </c>
    </row>
    <row r="38" spans="1:15" ht="45" x14ac:dyDescent="0.25">
      <c r="A38" s="2">
        <v>32</v>
      </c>
      <c r="B38" s="3" t="s">
        <v>171</v>
      </c>
      <c r="C38" s="4">
        <v>44159</v>
      </c>
      <c r="D38" s="8">
        <v>44236</v>
      </c>
      <c r="E38" s="2">
        <f>_xlfn.DAYS(D38,C38)</f>
        <v>77</v>
      </c>
      <c r="F38" s="5" t="str">
        <f>IF(E38&lt;=56,"Ja","Nee")</f>
        <v>Nee</v>
      </c>
      <c r="G38" s="7">
        <v>27</v>
      </c>
      <c r="H38" s="9"/>
      <c r="I38" t="s">
        <v>172</v>
      </c>
      <c r="J38" s="9"/>
      <c r="K38" s="7">
        <v>10</v>
      </c>
      <c r="L38" s="6">
        <f>E38/K38</f>
        <v>7.7</v>
      </c>
      <c r="M38" s="9" t="s">
        <v>173</v>
      </c>
      <c r="N38" s="9"/>
      <c r="O38" t="s">
        <v>174</v>
      </c>
    </row>
    <row r="39" spans="1:15" ht="75" x14ac:dyDescent="0.25">
      <c r="A39" s="2">
        <v>6</v>
      </c>
      <c r="B39" s="3" t="s">
        <v>44</v>
      </c>
      <c r="C39" s="4">
        <v>44347</v>
      </c>
      <c r="D39" s="8">
        <v>44427</v>
      </c>
      <c r="E39" s="2">
        <f>_xlfn.DAYS(D39,C39)</f>
        <v>80</v>
      </c>
      <c r="F39" s="5" t="str">
        <f>IF(E39&lt;=56,"Ja","Nee")</f>
        <v>Nee</v>
      </c>
      <c r="G39" s="7">
        <v>57</v>
      </c>
      <c r="H39" s="7"/>
      <c r="I39" s="9" t="s">
        <v>45</v>
      </c>
      <c r="J39" s="9"/>
      <c r="K39" s="7">
        <v>5</v>
      </c>
      <c r="L39" s="6">
        <f>E39/K39</f>
        <v>16</v>
      </c>
      <c r="M39" s="9" t="s">
        <v>46</v>
      </c>
      <c r="N39" s="9"/>
      <c r="O39" t="s">
        <v>47</v>
      </c>
    </row>
    <row r="40" spans="1:15" ht="105" x14ac:dyDescent="0.25">
      <c r="A40" s="2">
        <v>4</v>
      </c>
      <c r="B40" s="3" t="s">
        <v>33</v>
      </c>
      <c r="C40" s="4">
        <v>44358</v>
      </c>
      <c r="D40" s="8">
        <v>44439</v>
      </c>
      <c r="E40" s="2">
        <f>_xlfn.DAYS(D40,C40)</f>
        <v>81</v>
      </c>
      <c r="F40" s="5" t="str">
        <f>IF(E40&lt;=56,"Ja","Nee")</f>
        <v>Nee</v>
      </c>
      <c r="G40" s="7">
        <v>229</v>
      </c>
      <c r="H40" s="9"/>
      <c r="I40" s="9" t="s">
        <v>34</v>
      </c>
      <c r="J40" s="12" t="s">
        <v>35</v>
      </c>
      <c r="K40" s="7">
        <v>25</v>
      </c>
      <c r="L40" s="6">
        <f>E40/K40</f>
        <v>3.24</v>
      </c>
      <c r="M40" s="9" t="s">
        <v>36</v>
      </c>
      <c r="N40" s="7"/>
      <c r="O40" t="s">
        <v>37</v>
      </c>
    </row>
    <row r="41" spans="1:15" ht="165" x14ac:dyDescent="0.25">
      <c r="A41" s="2">
        <v>3</v>
      </c>
      <c r="B41" s="3" t="s">
        <v>27</v>
      </c>
      <c r="C41" s="4">
        <v>44369</v>
      </c>
      <c r="D41" s="4">
        <v>44452</v>
      </c>
      <c r="E41" s="2">
        <f>_xlfn.DAYS(D41,C41)</f>
        <v>83</v>
      </c>
      <c r="F41" s="5" t="str">
        <f>IF(E41&lt;=56,"Ja","Nee")</f>
        <v>Nee</v>
      </c>
      <c r="G41" s="2">
        <v>179</v>
      </c>
      <c r="H41" s="2" t="s">
        <v>28</v>
      </c>
      <c r="I41" s="3" t="s">
        <v>29</v>
      </c>
      <c r="J41" s="9" t="s">
        <v>30</v>
      </c>
      <c r="K41" s="2">
        <v>84</v>
      </c>
      <c r="L41" s="6">
        <f>E41/K41</f>
        <v>0.98809523809523814</v>
      </c>
      <c r="M41" s="3" t="s">
        <v>31</v>
      </c>
      <c r="N41" s="3"/>
      <c r="O41" t="s">
        <v>32</v>
      </c>
    </row>
    <row r="42" spans="1:15" ht="120" x14ac:dyDescent="0.25">
      <c r="A42" s="2">
        <v>27</v>
      </c>
      <c r="B42" s="2" t="s">
        <v>79</v>
      </c>
      <c r="C42" s="4">
        <v>44169</v>
      </c>
      <c r="D42" s="4">
        <v>44256</v>
      </c>
      <c r="E42" s="2">
        <f>_xlfn.DAYS(D42,C42)</f>
        <v>87</v>
      </c>
      <c r="F42" s="5" t="str">
        <f>IF(E42&lt;=56,"Ja","Nee")</f>
        <v>Nee</v>
      </c>
      <c r="G42" s="2">
        <v>104</v>
      </c>
      <c r="H42" s="2"/>
      <c r="I42" s="3" t="s">
        <v>149</v>
      </c>
      <c r="J42" s="3" t="s">
        <v>150</v>
      </c>
      <c r="K42" s="2">
        <v>47</v>
      </c>
      <c r="L42" s="6">
        <f>E42/K42</f>
        <v>1.8510638297872339</v>
      </c>
      <c r="M42" s="3" t="s">
        <v>151</v>
      </c>
      <c r="N42" s="2"/>
      <c r="O42" t="s">
        <v>152</v>
      </c>
    </row>
    <row r="43" spans="1:15" ht="60" x14ac:dyDescent="0.25">
      <c r="A43" s="2">
        <v>34</v>
      </c>
      <c r="B43" s="3" t="s">
        <v>179</v>
      </c>
      <c r="C43" s="4">
        <v>44120</v>
      </c>
      <c r="D43" s="8">
        <v>44221</v>
      </c>
      <c r="E43" s="2">
        <f>_xlfn.DAYS(D43,C43)</f>
        <v>101</v>
      </c>
      <c r="F43" s="5" t="str">
        <f>IF(E43&lt;=56,"Ja","Nee")</f>
        <v>Nee</v>
      </c>
      <c r="G43" s="7">
        <v>17</v>
      </c>
      <c r="H43" s="9"/>
      <c r="I43" s="9" t="s">
        <v>180</v>
      </c>
      <c r="J43" s="9" t="s">
        <v>181</v>
      </c>
      <c r="K43" s="7">
        <v>4</v>
      </c>
      <c r="L43" s="6">
        <f>E43/K43</f>
        <v>25.25</v>
      </c>
      <c r="M43" s="9" t="s">
        <v>182</v>
      </c>
      <c r="N43" s="9"/>
      <c r="O43" t="s">
        <v>183</v>
      </c>
    </row>
    <row r="44" spans="1:15" ht="165" x14ac:dyDescent="0.25">
      <c r="A44" s="2">
        <v>36</v>
      </c>
      <c r="B44" s="2" t="s">
        <v>104</v>
      </c>
      <c r="C44" s="4">
        <v>44108</v>
      </c>
      <c r="D44" s="11">
        <v>44211</v>
      </c>
      <c r="E44" s="2">
        <f>_xlfn.DAYS(D44,C44)</f>
        <v>103</v>
      </c>
      <c r="F44" s="5" t="str">
        <f>IF(E44&lt;=56,"Ja","Nee")</f>
        <v>Nee</v>
      </c>
      <c r="G44">
        <v>263</v>
      </c>
      <c r="H44" s="12" t="s">
        <v>190</v>
      </c>
      <c r="I44" s="12" t="s">
        <v>191</v>
      </c>
      <c r="J44" s="12" t="s">
        <v>192</v>
      </c>
      <c r="K44">
        <v>74</v>
      </c>
      <c r="L44" s="6">
        <f>E44/K44</f>
        <v>1.3918918918918919</v>
      </c>
      <c r="M44" s="12" t="s">
        <v>193</v>
      </c>
      <c r="N44" t="s">
        <v>194</v>
      </c>
      <c r="O44" t="s">
        <v>195</v>
      </c>
    </row>
    <row r="45" spans="1:15" ht="74.25" customHeight="1" x14ac:dyDescent="0.25">
      <c r="A45" s="2">
        <v>35</v>
      </c>
      <c r="B45" s="2" t="s">
        <v>184</v>
      </c>
      <c r="C45" s="4">
        <v>44111</v>
      </c>
      <c r="D45" s="4">
        <v>44221</v>
      </c>
      <c r="E45" s="2">
        <f>_xlfn.DAYS(D45,C45)</f>
        <v>110</v>
      </c>
      <c r="F45" s="5" t="str">
        <f>IF(E45&lt;=56,"Ja","Nee")</f>
        <v>Nee</v>
      </c>
      <c r="G45" s="2">
        <v>286</v>
      </c>
      <c r="H45" s="2" t="s">
        <v>185</v>
      </c>
      <c r="I45" s="3" t="s">
        <v>186</v>
      </c>
      <c r="J45" s="3" t="s">
        <v>187</v>
      </c>
      <c r="K45" s="2">
        <v>79</v>
      </c>
      <c r="L45" s="6">
        <f>E45/K45</f>
        <v>1.3924050632911393</v>
      </c>
      <c r="M45" s="3" t="s">
        <v>188</v>
      </c>
      <c r="N45" s="3"/>
      <c r="O45" t="s">
        <v>189</v>
      </c>
    </row>
    <row r="46" spans="1:15" ht="57.75" customHeight="1" x14ac:dyDescent="0.25">
      <c r="A46" s="2">
        <v>39</v>
      </c>
      <c r="B46" s="2" t="s">
        <v>206</v>
      </c>
      <c r="C46" s="4">
        <v>44070</v>
      </c>
      <c r="D46" s="4">
        <v>44182</v>
      </c>
      <c r="E46" s="2">
        <f>_xlfn.DAYS(D46,C46)</f>
        <v>112</v>
      </c>
      <c r="F46" s="5" t="str">
        <f>IF(E46&lt;=56,"Ja","Nee")</f>
        <v>Nee</v>
      </c>
      <c r="G46" s="2">
        <v>71</v>
      </c>
      <c r="H46" s="2"/>
      <c r="I46" s="2" t="s">
        <v>207</v>
      </c>
      <c r="J46" s="3" t="s">
        <v>208</v>
      </c>
      <c r="K46" s="2">
        <v>33</v>
      </c>
      <c r="L46" s="6">
        <f>E46/K46</f>
        <v>3.393939393939394</v>
      </c>
      <c r="M46" s="3" t="s">
        <v>209</v>
      </c>
      <c r="N46" s="3" t="s">
        <v>210</v>
      </c>
      <c r="O46" t="s">
        <v>211</v>
      </c>
    </row>
    <row r="47" spans="1:15" ht="90" x14ac:dyDescent="0.25">
      <c r="A47" s="2">
        <v>37</v>
      </c>
      <c r="B47" s="2" t="s">
        <v>196</v>
      </c>
      <c r="C47" s="4">
        <v>44052</v>
      </c>
      <c r="D47" s="4">
        <v>44187</v>
      </c>
      <c r="E47" s="2">
        <f>_xlfn.DAYS(D47,C47)</f>
        <v>135</v>
      </c>
      <c r="F47" s="5" t="str">
        <f>IF(E47&lt;=56,"Ja","Nee")</f>
        <v>Nee</v>
      </c>
      <c r="G47" s="2">
        <v>7</v>
      </c>
      <c r="H47" s="2"/>
      <c r="I47" s="3"/>
      <c r="J47" s="2"/>
      <c r="K47" s="2">
        <v>0</v>
      </c>
      <c r="L47" s="6" t="e">
        <f>E47/K47</f>
        <v>#DIV/0!</v>
      </c>
      <c r="M47" s="3" t="s">
        <v>197</v>
      </c>
      <c r="N47" s="3" t="s">
        <v>198</v>
      </c>
      <c r="O47" t="s">
        <v>199</v>
      </c>
    </row>
    <row r="48" spans="1:15" ht="58.5" customHeight="1" x14ac:dyDescent="0.25">
      <c r="A48" s="2">
        <v>38</v>
      </c>
      <c r="B48" s="2" t="s">
        <v>200</v>
      </c>
      <c r="C48" s="4">
        <v>43990</v>
      </c>
      <c r="D48" s="11">
        <v>44183</v>
      </c>
      <c r="E48" s="2">
        <f>_xlfn.DAYS(D48,C48)</f>
        <v>193</v>
      </c>
      <c r="F48" s="5" t="str">
        <f>IF(E48&lt;=56,"Ja","Nee")</f>
        <v>Nee</v>
      </c>
      <c r="G48" s="7">
        <v>240</v>
      </c>
      <c r="H48" s="9" t="s">
        <v>201</v>
      </c>
      <c r="I48" s="9" t="s">
        <v>202</v>
      </c>
      <c r="J48" s="9" t="s">
        <v>203</v>
      </c>
      <c r="K48" s="7">
        <v>101</v>
      </c>
      <c r="L48" s="6">
        <f>E48/K48</f>
        <v>1.9108910891089108</v>
      </c>
      <c r="M48" s="9" t="s">
        <v>204</v>
      </c>
      <c r="N48" s="9"/>
      <c r="O48" t="s">
        <v>205</v>
      </c>
    </row>
    <row r="49" spans="1:15" ht="75" customHeight="1" x14ac:dyDescent="0.25">
      <c r="A49" s="2">
        <v>18</v>
      </c>
      <c r="B49" s="3" t="s">
        <v>104</v>
      </c>
      <c r="C49" s="4">
        <v>44047</v>
      </c>
      <c r="D49" s="8">
        <v>44287</v>
      </c>
      <c r="E49" s="2">
        <f>_xlfn.DAYS(D49,C49)</f>
        <v>240</v>
      </c>
      <c r="F49" s="5" t="str">
        <f>IF(E49&lt;=56,"Ja","Nee")</f>
        <v>Nee</v>
      </c>
      <c r="G49" s="7">
        <v>130</v>
      </c>
      <c r="H49" s="9" t="s">
        <v>105</v>
      </c>
      <c r="I49" s="9" t="s">
        <v>106</v>
      </c>
      <c r="J49" s="9" t="s">
        <v>107</v>
      </c>
      <c r="K49" s="7">
        <v>37</v>
      </c>
      <c r="L49" s="6">
        <f>E49/K49</f>
        <v>6.4864864864864868</v>
      </c>
      <c r="M49" s="9" t="s">
        <v>108</v>
      </c>
      <c r="N49" s="9" t="s">
        <v>109</v>
      </c>
      <c r="O49" t="s">
        <v>110</v>
      </c>
    </row>
    <row r="50" spans="1:15" ht="195" x14ac:dyDescent="0.25">
      <c r="A50" s="2">
        <v>16</v>
      </c>
      <c r="B50" s="2" t="s">
        <v>91</v>
      </c>
      <c r="C50" s="4">
        <v>43796</v>
      </c>
      <c r="D50" s="8">
        <v>44305</v>
      </c>
      <c r="E50" s="2">
        <f>_xlfn.DAYS(D50,C50)</f>
        <v>509</v>
      </c>
      <c r="F50" s="5" t="str">
        <f>IF(E50&lt;=56,"Ja","Nee")</f>
        <v>Nee</v>
      </c>
      <c r="G50" s="7">
        <v>522</v>
      </c>
      <c r="H50" s="9" t="s">
        <v>92</v>
      </c>
      <c r="I50" s="9" t="s">
        <v>93</v>
      </c>
      <c r="J50" s="9" t="s">
        <v>94</v>
      </c>
      <c r="K50" s="7">
        <v>132</v>
      </c>
      <c r="L50" s="6">
        <f>E50/K50</f>
        <v>3.856060606060606</v>
      </c>
      <c r="M50" s="9" t="s">
        <v>95</v>
      </c>
      <c r="N50" s="9" t="s">
        <v>96</v>
      </c>
      <c r="O50" t="s">
        <v>97</v>
      </c>
    </row>
  </sheetData>
  <conditionalFormatting sqref="F2:F50">
    <cfRule type="cellIs" dxfId="18" priority="1" operator="equal">
      <formula>"Ja"</formula>
    </cfRule>
    <cfRule type="cellIs" dxfId="17" priority="2" operator="equal">
      <formula>"Nee"</formula>
    </cfRule>
  </conditionalFormatting>
  <pageMargins left="0.7" right="0.7" top="0.75" bottom="0.75"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raoul jorissen</dc:creator>
  <cp:keywords/>
  <dc:description/>
  <cp:lastModifiedBy>IMI</cp:lastModifiedBy>
  <cp:revision/>
  <dcterms:created xsi:type="dcterms:W3CDTF">2021-10-11T09:30:36Z</dcterms:created>
  <dcterms:modified xsi:type="dcterms:W3CDTF">2021-12-20T14:41:01Z</dcterms:modified>
  <cp:category/>
  <cp:contentStatus/>
</cp:coreProperties>
</file>