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3A60BDD6-ABFA-4B5E-BC3E-5D9F2B5F2A91}"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46" i="1" l="1"/>
  <c r="F46" i="1" s="1"/>
  <c r="E20" i="1"/>
  <c r="L20" i="1" s="1"/>
  <c r="E14" i="1"/>
  <c r="E15" i="1"/>
  <c r="E12" i="1"/>
  <c r="E43" i="1"/>
  <c r="E49" i="1"/>
  <c r="E38" i="1"/>
  <c r="E13" i="1"/>
  <c r="E60" i="1"/>
  <c r="E18" i="1"/>
  <c r="E31" i="1"/>
  <c r="E56" i="1"/>
  <c r="E24" i="1"/>
  <c r="E17" i="1"/>
  <c r="E16" i="1"/>
  <c r="E27" i="1"/>
  <c r="E19" i="1"/>
  <c r="E66" i="1"/>
  <c r="E57" i="1"/>
  <c r="E11" i="1"/>
  <c r="E26" i="1"/>
  <c r="L26" i="1" s="1"/>
  <c r="E39" i="1"/>
  <c r="L39" i="1" s="1"/>
  <c r="E47" i="1"/>
  <c r="L47" i="1" s="1"/>
  <c r="E36" i="1"/>
  <c r="F36" i="1" s="1"/>
  <c r="E10" i="1"/>
  <c r="F10" i="1" s="1"/>
  <c r="E44" i="1"/>
  <c r="L44" i="1" s="1"/>
  <c r="E28" i="1"/>
  <c r="L28" i="1" s="1"/>
  <c r="E54" i="1"/>
  <c r="L54" i="1" s="1"/>
  <c r="E55" i="1"/>
  <c r="F55" i="1" s="1"/>
  <c r="E34" i="1"/>
  <c r="L34" i="1" s="1"/>
  <c r="E64" i="1"/>
  <c r="L64" i="1" s="1"/>
  <c r="E29" i="1"/>
  <c r="L29" i="1" s="1"/>
  <c r="E2" i="1"/>
  <c r="L2" i="1" s="1"/>
  <c r="E33" i="1"/>
  <c r="L33" i="1" s="1"/>
  <c r="E41" i="1"/>
  <c r="F41" i="1" s="1"/>
  <c r="E32" i="1"/>
  <c r="F32" i="1" s="1"/>
  <c r="E22" i="1"/>
  <c r="F22" i="1" s="1"/>
  <c r="E59" i="1"/>
  <c r="F59" i="1" s="1"/>
  <c r="E48" i="1"/>
  <c r="L48" i="1" s="1"/>
  <c r="E45" i="1"/>
  <c r="L45" i="1" s="1"/>
  <c r="E65" i="1"/>
  <c r="L65" i="1" s="1"/>
  <c r="E51" i="1"/>
  <c r="F51" i="1" s="1"/>
  <c r="E23" i="1"/>
  <c r="F23" i="1" s="1"/>
  <c r="E25" i="1"/>
  <c r="F25" i="1" s="1"/>
  <c r="E3" i="1"/>
  <c r="F3" i="1" s="1"/>
  <c r="E5" i="1"/>
  <c r="L5" i="1" s="1"/>
  <c r="E4" i="1"/>
  <c r="L4" i="1" s="1"/>
  <c r="E30" i="1"/>
  <c r="L30" i="1" s="1"/>
  <c r="E61" i="1"/>
  <c r="L61" i="1" s="1"/>
  <c r="E6" i="1"/>
  <c r="F6" i="1" s="1"/>
  <c r="E52" i="1"/>
  <c r="F52" i="1" s="1"/>
  <c r="E50" i="1"/>
  <c r="F50" i="1" s="1"/>
  <c r="E58" i="1"/>
  <c r="F58" i="1" s="1"/>
  <c r="E35" i="1"/>
  <c r="L35" i="1" s="1"/>
  <c r="E63" i="1"/>
  <c r="L63" i="1" s="1"/>
  <c r="E7" i="1"/>
  <c r="L7" i="1" s="1"/>
  <c r="E9" i="1"/>
  <c r="L9" i="1" s="1"/>
  <c r="E8" i="1"/>
  <c r="F8" i="1" s="1"/>
  <c r="E21" i="1"/>
  <c r="F21" i="1" s="1"/>
  <c r="E42" i="1"/>
  <c r="F42" i="1" s="1"/>
  <c r="E40" i="1"/>
  <c r="F40" i="1" s="1"/>
  <c r="E62" i="1"/>
  <c r="L62" i="1" s="1"/>
  <c r="E37" i="1"/>
  <c r="L37" i="1" s="1"/>
  <c r="E53" i="1"/>
  <c r="L53" i="1" s="1"/>
  <c r="F20" i="1" l="1"/>
  <c r="F26" i="1"/>
  <c r="L46" i="1"/>
  <c r="L11" i="1"/>
  <c r="F11" i="1"/>
  <c r="L57" i="1"/>
  <c r="F57" i="1"/>
  <c r="L66" i="1"/>
  <c r="F66" i="1"/>
  <c r="L19" i="1"/>
  <c r="F19" i="1"/>
  <c r="L27" i="1"/>
  <c r="F27" i="1"/>
  <c r="L16" i="1"/>
  <c r="F16" i="1"/>
  <c r="L17" i="1"/>
  <c r="F17" i="1"/>
  <c r="L24" i="1"/>
  <c r="F24" i="1"/>
  <c r="L56" i="1"/>
  <c r="F56" i="1"/>
  <c r="L31" i="1"/>
  <c r="F31" i="1"/>
  <c r="L18" i="1"/>
  <c r="F18" i="1"/>
  <c r="L60" i="1"/>
  <c r="F60" i="1"/>
  <c r="L13" i="1"/>
  <c r="F13" i="1"/>
  <c r="L38" i="1"/>
  <c r="F38" i="1"/>
  <c r="L49" i="1"/>
  <c r="F49" i="1"/>
  <c r="L43" i="1"/>
  <c r="F43" i="1"/>
  <c r="L12" i="1"/>
  <c r="F12" i="1"/>
  <c r="L15" i="1"/>
  <c r="F15" i="1"/>
  <c r="L14" i="1"/>
  <c r="F14" i="1"/>
  <c r="F54" i="1"/>
  <c r="F44" i="1"/>
  <c r="L10" i="1"/>
  <c r="F47" i="1"/>
  <c r="F39" i="1"/>
  <c r="L55" i="1"/>
  <c r="F28" i="1"/>
  <c r="L36" i="1"/>
  <c r="F37" i="1"/>
  <c r="F62" i="1"/>
  <c r="F9" i="1"/>
  <c r="F61" i="1"/>
  <c r="F34" i="1"/>
  <c r="F33" i="1"/>
  <c r="L40" i="1"/>
  <c r="L58" i="1"/>
  <c r="L3" i="1"/>
  <c r="L59" i="1"/>
  <c r="F7" i="1"/>
  <c r="F30" i="1"/>
  <c r="F65" i="1"/>
  <c r="F2" i="1"/>
  <c r="L42" i="1"/>
  <c r="L50" i="1"/>
  <c r="L25" i="1"/>
  <c r="L22" i="1"/>
  <c r="F63" i="1"/>
  <c r="F4" i="1"/>
  <c r="F45" i="1"/>
  <c r="F29" i="1"/>
  <c r="L21" i="1"/>
  <c r="L52" i="1"/>
  <c r="L23" i="1"/>
  <c r="L32" i="1"/>
  <c r="F53" i="1"/>
  <c r="F35" i="1"/>
  <c r="F5" i="1"/>
  <c r="F48" i="1"/>
  <c r="F64" i="1"/>
  <c r="L8" i="1"/>
  <c r="L6" i="1"/>
  <c r="L51" i="1"/>
  <c r="L41" i="1"/>
</calcChain>
</file>

<file path=xl/sharedStrings.xml><?xml version="1.0" encoding="utf-8"?>
<sst xmlns="http://schemas.openxmlformats.org/spreadsheetml/2006/main" count="320" uniqueCount="288">
  <si>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</si>
  <si>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</si>
  <si>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</si>
  <si>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</si>
  <si>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</si>
  <si>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</si>
  <si>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</si>
  <si>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</si>
  <si>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</si>
  <si>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</si>
  <si>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</si>
  <si>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</si>
  <si>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</si>
  <si>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</si>
  <si>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</si>
  <si>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Op Rijnvarenden toepasselijke wetgeving</t>
  </si>
  <si>
    <t>5 brieven
14 mail(wisselingen)</t>
  </si>
  <si>
    <t>Niet verstrekt want reeds openbaar:
1 joint declaration
1 Kamervragen
Niet openbaar op grond van WOB:
5 overeenkomsten</t>
  </si>
  <si>
    <t>Verzoek om informatie over de op Rijnvarenden toepasselijke wetgeving</t>
  </si>
  <si>
    <t>Openbaar gemaakte documenten zijn niet genummerd volgens inventarislijst</t>
  </si>
  <si>
    <t>https://www.rijksoverheid.nl/documenten/wob-verzoeken/2021/09/16/besluit-op-wob-verzoek-over-op-rijnvarenden-toepasselijke-wetgeving</t>
  </si>
  <si>
    <t>Bedrijfsdossier van Tata Steel</t>
  </si>
  <si>
    <t>1 reglement
1 afbeeldingen (foto)
2 instructies
1 berekening
2 werkdocumenten
1 afmetingen rol
1 voorschrift regelingen
2 functiebeschrijvingen
1 regels</t>
  </si>
  <si>
    <t>35 brieven
6 rapporten
4 afbeeldingen (foto)
1 tabel
18 verklaringen
9 instructies
1 memo
2 volmacht (verklaring)
17 meldingen
30 mail(wisselingen)
1 machtiging
3 vergunningen
1 bepaling
2 verslagen
1 vordering
4 checklists
1 whatsapp chat
2 analyses</t>
  </si>
  <si>
    <t>Niet verstrekt want reeds openbaar:
3 uittreksels KvK
Niet openbaar op grond van WOB:
10 instructies
1 video's
3 handleiding
2 situatieschetsen
11 afbeeldingen (tekeningen, foto's)
3 geluidsbestanden
1 werkopdracht
1 notitie
2 presentaties
1 infoblad
Niet verstrekt want buiten reikwijdte:
1 overzicht
1 dossier
1 rooster</t>
  </si>
  <si>
    <t>Verzoek om informatie over het aantal (dodelijke) ongevallen onder het personeel en het aantal keren dat hulpdiensten (bijvoorbeeld ambulances) moesten uitrukken naar Tata wegens ongevallen of incidenten in het jaar 2019</t>
  </si>
  <si>
    <t>Betreft een eerste deelbesluit
Pagina's buiten toepassing zijn ook toegevoegd</t>
  </si>
  <si>
    <t>https://www.rijksoverheid.nl/documenten/wob-verzoeken/2021/09/15/1e-deelbesluit-op-wob-verzoek-over-een-bedrijfsdossier-van-tata-steel</t>
  </si>
  <si>
    <t>Onderzoek Inspectie SZW in gemeente Laarbeek</t>
  </si>
  <si>
    <t>2 mail(wisselingen)</t>
  </si>
  <si>
    <t>Verzoek om informatie over een onderzoek op naleving van de Wet minimumloon, de Wet arbeid vreemdelingen en de Arbeidstijdenwet dat de Inspectie SZW heeft ingesteld naar bedrijven in de gemeente Laarbeek</t>
  </si>
  <si>
    <t>Betreft een beslissing op bezwaar</t>
  </si>
  <si>
    <t>https://www.rijksoverheid.nl/documenten/wob-verzoeken/2021/09/14/beslissing-op-bezwaar-tegen-wob-besluit-over-onderzoek-inspectie-szw-in-gemeente-laarbeek</t>
  </si>
  <si>
    <t>Bedrijfsdossier Muskopak</t>
  </si>
  <si>
    <t>Verzoek om informatie uit het bedrijfsdossier van Muskopak B.V. in Assendelft</t>
  </si>
  <si>
    <t xml:space="preserve">Afgewezen op de grond dat er geen relevante informatie bij het ministerie is aangetroffen </t>
  </si>
  <si>
    <t>https://www.rijksoverheid.nl/documenten/wob-verzoeken/2021/09/02/besluit-wob-verzoek-bedrijfsdossier-muskopak</t>
  </si>
  <si>
    <t>Faurecia Roermond</t>
  </si>
  <si>
    <t>1 brief</t>
  </si>
  <si>
    <t>Verzoek om informatie uit het bedrijfsdossier van Faurecia in Roermond</t>
  </si>
  <si>
    <t>https://www.rijksoverheid.nl/documenten/wob-verzoeken/2021/08/31/besluit-wob-verzoek-over-faurecia-roermond</t>
  </si>
  <si>
    <t>Meldingen op grond van artikel 4.95 Arbobesluit sinds 1 januari 2018</t>
  </si>
  <si>
    <t>8 meldingen
1 mail(wisseling)</t>
  </si>
  <si>
    <t>Verzoek om openbaarmaking van een afschrift van alle meldingen op grond van artikel 4.95 van het Arbobesluit die ontvangen zijn sinds 1 januari 2018</t>
  </si>
  <si>
    <t>https://www.rijksoverheid.nl/documenten/wob-verzoeken/2021/08/24/besluit-wob-verzoek-meldingen-op-grond-van-artikel-4-95-arbobesluit-sinds-1-januari-2018</t>
  </si>
  <si>
    <t>Verklaringen van ongeval in Breda</t>
  </si>
  <si>
    <t>2 verklaringen</t>
  </si>
  <si>
    <t>Verzoek om openbaarmaking van 2 verklaringen na een ongeval dat op 21 maart 2021 in Breda heeft plaatsgevonden</t>
  </si>
  <si>
    <t>https://www.rijksoverheid.nl/documenten/wob-verzoeken/2021/08/13/besluit-op-wob-verzoek-over-verklaringen-van-ongeval-in-breda</t>
  </si>
  <si>
    <t>Beleid Nederlands pensioenstelsel</t>
  </si>
  <si>
    <t>Niet openbaar op grond van WOB:
1 notulen
1 besluitenlijst
1 agenda</t>
  </si>
  <si>
    <t>Verzoek om alle schriftelijke informatie afkomstig uit de ministerraad over de huidige Pensioenwet en het wetsvoorstel Toekomst pensioenen</t>
  </si>
  <si>
    <t>Gevraagde documenten niet openbaar gemaakt op de grond van persoonlijke beleidsopvattingenn (Wob art. 11.1)  in het belang van de ministerraad</t>
  </si>
  <si>
    <t>https://www.rijksoverheid.nl/documenten/wob-verzoeken/2021/08/11/besluit-op-wob-verzoek-beleid-nederlands-pensioenstelsel</t>
  </si>
  <si>
    <t>Arbeidsongeval 30 juli 2020</t>
  </si>
  <si>
    <t>1 informatiedocument
1 afbeelding (tekening)</t>
  </si>
  <si>
    <t>1 aantekeningen
2 afbeeldingen (foto's)
3 verklaringen
1 verslag
7 mail(wisselingen)
5 brieven
1 melding</t>
  </si>
  <si>
    <t>Niet verstrekt want reeds openbaar:
2 uittreksels KvK
Niet openbaar op grond van WOB:
1 afbeeldingen (foto)</t>
  </si>
  <si>
    <t>Verzoek om documenten over een ongeval dat heeft plaatsgevonden bij een project op 30 juli 2020</t>
  </si>
  <si>
    <t>https://www.rijksoverheid.nl/documenten/wob-verzoeken/2021/08/11/besluit-wob-verzoek-arbeidsongeval-30-juli-2020</t>
  </si>
  <si>
    <t>Bedrijfsongeval op 5 februari 2019</t>
  </si>
  <si>
    <t>1 afbeelding (foto)
1 mail(wisseling)
1 melding
2 verklaringen
6 brieven</t>
  </si>
  <si>
    <t>Niet verstrekt want reeds openbaar:
1 uittreksel KvK
Niet openbaar op grond van WOB:
2 overeenkomsten
1 plan</t>
  </si>
  <si>
    <t>Verzoek om documenten over een bedrijfsongeval dat heeft plaatsgevonden op 5 februari 2019</t>
  </si>
  <si>
    <t>Het aantal documenten in de inventarislijst komt niet 
overeen met de inventarisatie in het besluit</t>
  </si>
  <si>
    <t>https://www.rijksoverheid.nl/documenten/wob-verzoeken/2021/08/10/besluit-wob-verzoek-over-een-bedrijfsongeval-in-2019</t>
  </si>
  <si>
    <t>DPIA wetswijziging Wet gemeentelijke schuldhulpverlening</t>
  </si>
  <si>
    <t>1 gegevensbeschermingseffectbeoordeling</t>
  </si>
  <si>
    <t>Verzoek om openbaarmaking van een DPIA die is uitgevoerd in het kader van de wetswijziging Wet gemeentelijke schuldhulpverlening</t>
  </si>
  <si>
    <t>https://www.rijksoverheid.nl/documenten/wob-verzoeken/2021/08/02/besluit-wob-verzoek-dpia-wetswijziging-wet-gemeentelijke-schuldhulpverlening</t>
  </si>
  <si>
    <t>Subsidieaanvragen</t>
  </si>
  <si>
    <t>11 informatiedocumenten</t>
  </si>
  <si>
    <t>10 subsidieaanvragen
10 overeenkomsten
10 subsidieverleningen
50 informatiedocumenten</t>
  </si>
  <si>
    <t>Verzoek om informatie over de volledige subsidieaanvraag inclusief alle bijlagen (waaronder in elk geval maar niet beperkt tot de catalogus, samenwerkingsovereenkomst en machtigingen) en inclusief de gevraagde en ontvangen aanvullende informatie alsook de beschikking subsidieverlening van diverse projecten</t>
  </si>
  <si>
    <t>https://www.rijksoverheid.nl/documenten/wob-verzoeken/2021/07/27/besluit-wob-verzoek-subsidieaanvragen</t>
  </si>
  <si>
    <t>Onderzoeksrapport naar de representativiteitsgegevens CAO 
Orsima 2021</t>
  </si>
  <si>
    <t>1 rapport</t>
  </si>
  <si>
    <t>Verzoek om openbaarmaking van het onderzoeksrapport van Integron naar de representativiteitsgegevens CAO Orsima 2021</t>
  </si>
  <si>
    <t>https://www.rijksoverheid.nl/documenten/wob-verzoeken/2021/07/27/besluit-op-wob-verzoek-onderzoeksrapport-naar-de-representativiteitsgegevens-cao-orsima-2021</t>
  </si>
  <si>
    <t>Melding illegale asbestsanering</t>
  </si>
  <si>
    <t>2 afbeeldingen (foto's)</t>
  </si>
  <si>
    <t>5 mail(wisselingen)
1 rapport</t>
  </si>
  <si>
    <t>Niet verstrekt want reeds openbaar:
2 mail(wisselingen)
1 uittreksel KvK
1 besluit
Niet verstrekt want buiten reikwijdte:
1 mail(wisseling)</t>
  </si>
  <si>
    <t>Verzoek om openbaarmaking van alle documenten over een melding van illegale asbestsanering in Kalenberg met meldingsnummer 1334167</t>
  </si>
  <si>
    <t>https://www.rijksoverheid.nl/documenten/wob-verzoeken/2021/07/22/besluit-wob-verzoek-melding-illegale-asbestsanering</t>
  </si>
  <si>
    <t>Wob-verzoeken ministerie van Sociale Zaken en Werkgelegenheid</t>
  </si>
  <si>
    <t>1 overzicht</t>
  </si>
  <si>
    <t>Verzoek om informatie over het aantal ingediende WOB-verzoeken bij het ministerie van Sociale Zaken en Werkgelegenheid en hoeveel daarvan niet tijdig zijn afgehandeld</t>
  </si>
  <si>
    <t>Overzicht beschreven in het besluit, niet als los document bijgevoegd</t>
  </si>
  <si>
    <t>https://www.rijksoverheid.nl/documenten/wob-verzoeken/2021/07/07/besluit-op-wob-verzoek-om-informatie-wob-verzoeken-ministerie-van-sociale-zaken-en-werkgelegenheid</t>
  </si>
  <si>
    <t>Melding naleven coronamaatregelen VHD Deventer</t>
  </si>
  <si>
    <t>Verzoek om openbaarmaking van het inspectierapport dan wel het inspectieverslag dat is opgemaakt naar aanleiding van een melding met betrekking tot het naleven van de coronamaatregelen door VHD Deventer in Deventer</t>
  </si>
  <si>
    <t>4 maanden gedaan over het beoordelen van 1 document</t>
  </si>
  <si>
    <t>https://www.rijksoverheid.nl/documenten/wob-verzoeken/2021/07/07/besluit-wob-verzoek-melding-naleven-coronamaatregelen-vhd-deventer</t>
  </si>
  <si>
    <t>Bedrijfsdossier Universiteit van Amsterdam</t>
  </si>
  <si>
    <t>Verzoek om informatie uit het bedrijfsdossier van de Universiteit van Amsterdam</t>
  </si>
  <si>
    <t>https://www.rijksoverheid.nl/documenten/wob-verzoeken/2021/06/25/besluit-wob-verzoek-bedrijfsdossier-universiteit-van-amsterdam</t>
  </si>
  <si>
    <t>Bedrijfsdossier RWM N.V.</t>
  </si>
  <si>
    <t>Verzoek om informatie uit het bedrijfsdossier van RWM N.V. over psychische gezondheidsklachten</t>
  </si>
  <si>
    <t>https://www.rijksoverheid.nl/documenten/wob-verzoeken/2021/06/25/besluit-op-wob-verzoek-over-bedrijfsdossier-rwm-n.v</t>
  </si>
  <si>
    <t>Bedrijfsdossier FrieslandCampina</t>
  </si>
  <si>
    <t>Verzoek om informatie over het bedrijfsdossier van FrieslandCampina Nederland B.V.</t>
  </si>
  <si>
    <t>https://www.rijksoverheid.nl/documenten/wob-verzoeken/2021/06/24/besluit-op-wob-verzoek-over-bedrijfsdossier-frieslandcampina</t>
  </si>
  <si>
    <t>Bedrijfsdossier van P&amp;S Plantlab</t>
  </si>
  <si>
    <t>2 meldingen
1 brief</t>
  </si>
  <si>
    <t>Verzoek om informatie over het  bedrijfsdossier van P&amp;S Plantlab B.V. te Heemskerk</t>
  </si>
  <si>
    <t>https://www.rijksoverheid.nl/documenten/wob-verzoeken/2021/06/17/besluit-op-wob-verzoek-over-bedrijfsdossier-van-p-en-s-plantlab</t>
  </si>
  <si>
    <t>Controle besteding inburgeringsgeld aan taalscholen</t>
  </si>
  <si>
    <t>1 Kamervragen</t>
  </si>
  <si>
    <t>69 mail(wisselingen)
3 overleggen
1 vragen
1 onderzoek
3 rapporten
1 analyse
1 brief
1 verslag
3 Q&amp;A's</t>
  </si>
  <si>
    <t>Niet verstrekt want reeds openbaar:
1 update servicedocument
10 mail(wisselingen)
1 Kamerstuk
1 brief
1 rapport
Niet openbaar op grond van WOB:
4 rapporten
1 planning
3 mail(wisselingen)
2 excelsheets
2 af- en bijschrijvingen
Niet verstrekt want buiten reikwijdte:
10 mail(wisselingen)
2 facturen
5 rapporten
2 verslagen
1 schriftelijke reactie
2 overzichten
1 analyse</t>
  </si>
  <si>
    <t>Verzoek om informatie over (fraude met) inburgeringsgeld en de controle van de besteding van die gelden aan taalscholen</t>
  </si>
  <si>
    <t>Betreft een eerste deelbesluit</t>
  </si>
  <si>
    <t>https://www.rijksoverheid.nl/documenten/wob-verzoeken/2021/06/17/deelbesluit-1-op-wob-verzoek-over-controle-besteding-inburgeringsgeld-aan-taalscholen</t>
  </si>
  <si>
    <t>Asbest op adres Kalenberg</t>
  </si>
  <si>
    <t>Verzoek om openbaarmaking van informatie vanaf 14 april 2021 over asbest op een adres in Kalenberg</t>
  </si>
  <si>
    <t>https://www.rijksoverheid.nl/documenten/wob-verzoeken/2021/06/10/besluit-wob-verzoek-asbest-op-adres-kalenberg</t>
  </si>
  <si>
    <t>Opdracht en rapport Molukkers in Nederland</t>
  </si>
  <si>
    <t>1 analyse</t>
  </si>
  <si>
    <t>2 memo's
1 onderzoeksvoorstel
1 projectvoorstel
1 projectcontract
1 voorstel aanpassingen rapport 
1 verslag
1 brief
4 mail(wisseling)</t>
  </si>
  <si>
    <t>Niet openbaar op grond van WOB:
7 concept onderzoeken
Niet verstrekt want buiten reikwijdte:
1 financiële bijsluiter</t>
  </si>
  <si>
    <t>Verzoek om informatie over de besluitvorming en het beleid rond de opdracht en het rapport ‘Molukkers in Nederland’</t>
  </si>
  <si>
    <t>https://www.rijksoverheid.nl/documenten/wob-verzoeken/2021/05/28/besluit-op-wob-verzoek-over-opdracht-en-rapport-molukkers-in-nederland</t>
  </si>
  <si>
    <t>Representativiteitsgegevens cao's bouw</t>
  </si>
  <si>
    <t>3 formulieren</t>
  </si>
  <si>
    <t>3 brieven</t>
  </si>
  <si>
    <t>Verzoek om openbaarmaking van de aangeboden representativiteitsgegevens voor de cao Bouwnijverheid / de cao Bouw &amp; Infra, de cao BTER en de Verplichtstellingsbeschikking voor de bouwnijverheid</t>
  </si>
  <si>
    <t>https://www.rijksoverheid.nl/documenten/wob-verzoeken/2021/05/28/besluit-wob-verzoek-representativiteitsgegevens-caos-bouw</t>
  </si>
  <si>
    <t>Boeterapport arbeidsongeval te Aalsmeer</t>
  </si>
  <si>
    <t>Verzoek om informatie over een boeterapport van een arbeidsongeval te Aalsmeer (zaaknummer 1816872)</t>
  </si>
  <si>
    <t>11 belanghebbenden geraadpleegd</t>
  </si>
  <si>
    <t>https://www.rijksoverheid.nl/documenten/wob-verzoeken/2021/05/21/besluit-op-wob-verzoek-over-boeterapport-arbeidsongeval-te-aalsmeer</t>
  </si>
  <si>
    <t>Melding mondkapjes en consumpties restaurant</t>
  </si>
  <si>
    <t>2 meldingen</t>
  </si>
  <si>
    <t>Verzoek om informatie over een melding met betrekking tot mondkapjes en consumpties (…) van een bezoeker aan Restaurant 't Berghuis te Amerongen, die SZW via de afdeling inspectie zou hebben voorgelegd aan gemeente Utrechtse Heuvelrug en welke aanleiding zou zijn tot de vooraanschrijving</t>
  </si>
  <si>
    <t>https://www.rijksoverheid.nl/documenten/wob-verzoeken/2021/05/21/besluit-wob-verzoek-melding-mondkapjes-en-consumpties-restaurant</t>
  </si>
  <si>
    <t>Kwestie van de Armeense genocide</t>
  </si>
  <si>
    <t>1 mail(wisseling)</t>
  </si>
  <si>
    <t>66 mail(wisselingen)
14 nota's
17 brieven
2 memo's
1 verslag</t>
  </si>
  <si>
    <t>Niet verstrekt want reeds openbaar:
2 Kamerstukken
2 brieven
1 rapport
Niet openbaar op grond van WOB:
1 mail(wisseling)
Niet verstrekt want buiten reikwijdte:
3 memo's
1 mail(wisseling)</t>
  </si>
  <si>
    <t>Verzoek om informatie over de kwestie van de Armeense genocide vanaf 1 januari 2000</t>
  </si>
  <si>
    <t>https://www.rijksoverheid.nl/documenten/wob-verzoeken/2021/05/03/besluit-op-wob-verzoek-over-de-kwestie-van-de-armeense-genocide</t>
  </si>
  <si>
    <t>Bedrijfsdossier van AAF International</t>
  </si>
  <si>
    <t>Verzoek om informatie over een bedrijfsdossier van AAF International</t>
  </si>
  <si>
    <t>Afgewezen op de grond dat er geen relevante 
informatie bij het ministerie is aangetroffen binnen de gespecificeerde periode</t>
  </si>
  <si>
    <t>https://www.rijksoverheid.nl/documenten/wob-verzoeken/2021/04/28/besluit-wob-verzoek-bedrijfsdossier-van-aaf-international</t>
  </si>
  <si>
    <t>Bedrijfsdossier van Stichting Waternet</t>
  </si>
  <si>
    <t>Verzoek om informatie over een bedrijfsdossier van Stichting Waternet te Amsterdam, over psychische klachten</t>
  </si>
  <si>
    <t>https://www.rijksoverheid.nl/documenten/wob-verzoeken/2021/04/28/besluit-wob-verzoek-bedrijfsdossier-van-stichting-waternet</t>
  </si>
  <si>
    <t>Bedrijfsdossier Waterschap Scheldestromen</t>
  </si>
  <si>
    <t>Verzoek om openbaarmaking van relevante informatie uit het bedrijfsdossier van Waterschap Scheldestromen in Middelburg, over lichamelijke klachten</t>
  </si>
  <si>
    <t>https://www.rijksoverheid.nl/documenten/wob-verzoeken/2021/04/26/besluit-wob-verzoek-bedrijfsdossier-waterschap-scheldestromen</t>
  </si>
  <si>
    <t>Niet openbaar op grond van WOB:
28 inspectiedocumenten</t>
  </si>
  <si>
    <t>Verzoek om informatie over een onderzoek van Inspectie SZW op 12 oktober 2020 in gemeente Laarbeek op de naleving van de verplichtingen uit de Wet Minimumloon, de Wet op Arbeid Vreemdelingen en de Arbeidstijdenwet</t>
  </si>
  <si>
    <t>Alle overwogen documenten zijn niet openbaar gemaakt op grond van bescherming van het belang van de inspectie SZW
Inventarislijst ontbreekt</t>
  </si>
  <si>
    <t>https://www.rijksoverheid.nl/documenten/wob-verzoeken/2021/04/22/besluit-op-wob-verzoek-over-onderzoek-inspectie-szw-in-gemeente-laarbeek</t>
  </si>
  <si>
    <t>Uniform loonbegrip in relatie tot uitkeringen van het UWV</t>
  </si>
  <si>
    <t>1 uitvoeringstoets wetsvoorstel
1 reactie op toets</t>
  </si>
  <si>
    <t>Verzoek om informatie over het uniform loonbegrip in relatie tot uitkeringen van het UWV</t>
  </si>
  <si>
    <t>Betreft beslissing op bezwaar</t>
  </si>
  <si>
    <t>https://www.rijksoverheid.nl/documenten/wob-verzoeken/2021/04/20/besluit-op-wob-verzoek-over-het-uniform-loonbegrip-in-relatie-tot-uitkeringen-van-het-uwv</t>
  </si>
  <si>
    <t>Reactie cao-partijen op bedenkingen algemeenverbindendverklaring cao Bouw &amp; Infra</t>
  </si>
  <si>
    <t>1 brief
1 rapport
1 uittreksel KvK</t>
  </si>
  <si>
    <t>Verzoek om openbaarmaking van de reactie van cao-partijen op de inhoud van de ingebrachte bedenkingen en het assurance-rapport van de onafhankelijke accountant</t>
  </si>
  <si>
    <t>https://www.rijksoverheid.nl/documenten/wob-verzoeken/2021/04/08/besluit-wob-verzoek-reactie-cao-partijen-op-bedenkingen-algemeenverbindendverklaring-cao-bouw-infra</t>
  </si>
  <si>
    <t>Controle besteding inburgeringsgeld</t>
  </si>
  <si>
    <t>6 rapporten
74 mail(wisselingen)</t>
  </si>
  <si>
    <t>https://www.rijksoverheid.nl/documenten/wob-verzoeken/2021/04/01/1e-deelbesluit-wob-verzoek-controle-besteding-inburgeringsgeld</t>
  </si>
  <si>
    <t>Algemeenverbindendverklaring cao Schilders-, Afwerkings- en Glaszetbedrijf</t>
  </si>
  <si>
    <t>Verzoek om openbaarmaking van alle documenten die betrekking hebben op het verzoek tot algemeenverbindendverklaring van de bepalingen van de collectieve arbeidsovereenkomst voor het Schilders-, Afwerkings- en Glaszetbedrijf in Nederland tot en met de uiteindelijke beslissing</t>
  </si>
  <si>
    <t>https://www.rijksoverheid.nl/documenten/wob-verzoeken/2021/03/26/beslissing-op-bezwaar-wob-besluit-algemeenverbindendverklaring-cao-schilders--afwerkings--en-glaszetbedrijf</t>
  </si>
  <si>
    <t>Steunmaatregelen aan KLM gerelateerd aan arbeidsvoorwaarden</t>
  </si>
  <si>
    <t>1 concept nota</t>
  </si>
  <si>
    <t>1 verslag
1 mail(wisseling)</t>
  </si>
  <si>
    <t>Verzoek om informatie over de steunmaatregelen aan KLM, voor zover enigszins gerelateerd aan de arbeidsvoorwaarden binnen KLM</t>
  </si>
  <si>
    <t>https://www.rijksoverheid.nl/documenten/wob-verzoeken/2021/03/23/besluit-op-wob-verzoek-over-steunmaatregelen-aan-klm-gerelateerd-aan-arbeidsvoorwaarden</t>
  </si>
  <si>
    <t>Melding aan Inspectie SZW</t>
  </si>
  <si>
    <t>Verzoek om openbaarmaking van een mogelijke melding aan de Inspectie SZW over een inspectieonderzoek</t>
  </si>
  <si>
    <t>https://www.rijksoverheid.nl/documenten/wob-verzoeken/2021/03/22/besluit-wob-verzoek-melding-aan-inspectie-szw</t>
  </si>
  <si>
    <t>Werkwijze peildatum Tijdelijke Tegemoetkomingsregeling KO</t>
  </si>
  <si>
    <t>1 nota
2 bijlagen bij nota
1 brief
1 rapport</t>
  </si>
  <si>
    <t>Niet verstrekt want reeds openbaar:
2 brieven
1 verklaring
1 Kamerbrief
1 nieuwsbericht
1 besluit
1 regeling
Niet openbaar op grond van WOB:
1 persbericht
1 verklaring
Niet verstrekt want buiten reikwijdte:
1 uitwerking scenario
1 verslag
1 uitgangspunten</t>
  </si>
  <si>
    <t>Verzoek om informatie over de werkwijze rondom de peildatum Tijdelijke Tegemoetkomingsregeling KO en de toegekende tegemoetkoming aan betrokkenen</t>
  </si>
  <si>
    <t>https://www.rijksoverheid.nl/documenten/wob-verzoeken/2021/03/10/besluit-wob-verzoek-werkwijze-peildatum-tijdelijke-tegemoetkomingsregeling-ko</t>
  </si>
  <si>
    <t>Onderhandelingen steunpakket KLM en arbeidsvoorwaarden</t>
  </si>
  <si>
    <t>1 verslag</t>
  </si>
  <si>
    <t>Verzoek om openbaarmaking van informatie over onderhandelingen, besprekingen en afspraken tussen de overheid en KLM over de zogenoemde KLM-steunmaatregelen, en meer in het bijzonder de totstandkoming van de bepalingen hierin over (verplichte aanpassing van) de arbeidsvoorwaarden bij KLM</t>
  </si>
  <si>
    <t>https://www.rijksoverheid.nl/documenten/wob-verzoeken/2021/03/05/beslissing-op-bezwaar-wob-besluit-onderhandelingen-steunpakket-klm-en-arbeidsvoorwaarden</t>
  </si>
  <si>
    <t>Meldingen over arbeidsongevallen</t>
  </si>
  <si>
    <t>10 meldingen</t>
  </si>
  <si>
    <t>Verzoek om informatie over meldingen bij de Inspectie SZW over arbeidsongevallen waarbij de bedrijven International Lashing Service en Matrans betrokken waren</t>
  </si>
  <si>
    <t>https://www.rijksoverheid.nl/documenten/wob-verzoeken/2021/03/04/beslissing-op-bezwaar-tegen-wob-verzoek-over-meldingen-over-arbeidsongevallen</t>
  </si>
  <si>
    <t>NOW-regeling</t>
  </si>
  <si>
    <t>2 nota's</t>
  </si>
  <si>
    <t>Verzoek om informatie over de totstandkoming van de NOW-regeling</t>
  </si>
  <si>
    <t>Betreft een aanvullend besluit</t>
  </si>
  <si>
    <t>https://www.rijksoverheid.nl/documenten/wob-verzoeken/2021/02/25/aanvullend-besluit-op-wob-verzoek-over-now</t>
  </si>
  <si>
    <t>Onderzoek rechtmatigheid facturen Wet inburgering</t>
  </si>
  <si>
    <t>4 aanvragen
6 mail(wisselingen)</t>
  </si>
  <si>
    <t>Niet openbaar op grond van WOB:
2 bevragingen</t>
  </si>
  <si>
    <t>Verzoek om informatie over een onderzoek dat wordt verricht naar de rechtmatigheid van facturen inzake de Wet inburgering</t>
  </si>
  <si>
    <t>https://www.rijksoverheid.nl/documenten/wob-verzoeken/2021/02/24/besluit-wob-verzoek-onderzoek-rechtmatigheid-facturen-wet-inburgering</t>
  </si>
  <si>
    <t>Onderzoek snelkookpan</t>
  </si>
  <si>
    <t>1 afbeelding (foto)
2 mail(wisselingen)</t>
  </si>
  <si>
    <t>2 brieven
3 rapporten
8 mail(wisselingen)
1 directive
1 tekst vraag</t>
  </si>
  <si>
    <t>Niet verstrekt want buiten reikwijdte:
3 mail(wisselingen)</t>
  </si>
  <si>
    <t>Verzoek om openbaarmaking van alle stukken/documentatie met betrekking tot het onderzoek naar de (non)conformiteit van een snelkookpan (model No: RL- PS lOL Year of manufacture.20) die in Europa op de markt is gebracht door BSD Trade</t>
  </si>
  <si>
    <t>https://www.rijksoverheid.nl/documenten/wob-verzoeken/2021/02/18/besluit-wob-verzoek-onderzoek-snelkookpan</t>
  </si>
  <si>
    <t>Webmodule</t>
  </si>
  <si>
    <t>Verzoek om documenten over de Webmodule</t>
  </si>
  <si>
    <t>https://www.rijksoverheid.nl/documenten/wob-verzoeken/2021/02/04/1e-deelbesluit-wob-verzoek-over-webmodule</t>
  </si>
  <si>
    <t>Stichting Zonnehuisgroep Noord/Zonnehuis Thuis/Zonnehuis 
Experts Eerste Lijn</t>
  </si>
  <si>
    <t>Verzoek om informatie uit het bedrijfsdossier van Stichting Zonnehuisgroep Noord/Zonnehuis Thuis/Zonnehuis Experts Eerste Lijn</t>
  </si>
  <si>
    <t>https://www.rijksoverheid.nl/documenten/wob-verzoeken/2021/01/25/besluit-wob-verzoek-over-stichting-zonnehuisgroep-noord-zonnehuis-thuis-zonnehuis-experts-eerste-lijn</t>
  </si>
  <si>
    <t>Bedrijfsdossier Gelmo</t>
  </si>
  <si>
    <t>Verzoek om relevante informatie uit het bedrijfsdossier Gelmo B.V. uit Molenhoek over gezondheidsklachten</t>
  </si>
  <si>
    <t>https://www.rijksoverheid.nl/documenten/wob-verzoeken/2021/01/25/besluit-op-wob-verzoek-over-bedrijfsdossier-gelmo</t>
  </si>
  <si>
    <t>Invallen The Grass Company</t>
  </si>
  <si>
    <t>Verzoek om openbaarmaking van alle bestuurlijke informatie die gaat over of betrekking heeft op de aanleiding, voorbereiding en afhandeling van de invallen bij The Grass Company en daaraan (destijds) gelieerde natuurlijke personen en rechtspersonen in de periode vanaf 2007 tot heden</t>
  </si>
  <si>
    <t>https://www.rijksoverheid.nl/documenten/wob-verzoeken/2021/01/25/besluit-wob-verzoek-invallen-the-grass-company</t>
  </si>
  <si>
    <t>Bedrijfsongevallen Schiphol</t>
  </si>
  <si>
    <t>Verzoek om informatie over bij de Inspectie SZW gemelde bedrijfsongevallen op of rondom Schiphol, waarbij Securitas Transport &amp; Aviation Security BV betrokken is geweest</t>
  </si>
  <si>
    <t>https://www.rijksoverheid.nl/documenten/wob-verzoeken/2021/01/11/besluit-op-wob-verzoek-over-bedrijfsongevallen-schiphol</t>
  </si>
  <si>
    <t>Montessori College Oost inzake psychische gezondheidsklachten</t>
  </si>
  <si>
    <t>Verzoek om informatie over het bedrijfsdossier van Montessori College Oost inzake psychische gezondheidsklachten</t>
  </si>
  <si>
    <t>https://www.rijksoverheid.nl/documenten/wob-verzoeken/2020/12/16/besluit-op-wob-verzoek-over-montessori-college-oost-inzake-psychische-gezondheidsklachten</t>
  </si>
  <si>
    <t>Algemeenverbindendverklaring cao Levensmiddelenbedrijf</t>
  </si>
  <si>
    <t>1 brief
1 factsheet
2 rapporten
1 checklist</t>
  </si>
  <si>
    <t>Verzoek om openbaarmaking van alle documenten die betrekking hebben op de verzoeken van het Centraal Bureau Levensmiddelenhandel tot algemeenverbindendverklaring van de bepalingen van de collectieve arbeidsovereenkomst voor het Levensmiddelenbedrijf voor de jaren 2016/2017 en 2018/2019</t>
  </si>
  <si>
    <t>https://www.rijksoverheid.nl/documenten/wob-verzoeken/2020/12/15/beslissing-op-bezwaar-tegen-besluit-op-wob-verzoek-over-algemeenverbindendverklaring-cao-levensmiddelenbedrijf</t>
  </si>
  <si>
    <t>Totaalbedragen rijksbegroting voor allochtonenbeleid</t>
  </si>
  <si>
    <t>Verzoek om informatie over het totaalbedragen (1990-2020) van de algemene rijksbegroting bestemd voor allochtonenbeleid, naar etniciteit verdeeld</t>
  </si>
  <si>
    <t>https://www.rijksoverheid.nl/documenten/wob-verzoeken/2020/12/11/besluit-op-wob-verzoek-over-totaalbedragen-rijksbegroting-voor-allochtonenbeleid</t>
  </si>
  <si>
    <t>Steunmaatregelen en arbeidsvoorwaarden KLM</t>
  </si>
  <si>
    <t>9 mail(wisselingen)</t>
  </si>
  <si>
    <t>Verzoek om informatie over afspraken steunmaatregelen en arbeidvoorwaarden bij KLM</t>
  </si>
  <si>
    <t>Inventarislijst ontbreekt</t>
  </si>
  <si>
    <t>https://www.rijksoverheid.nl/documenten/wob-verzoeken/2020/12/11/besluit-op-wob-verzoek-over-contacten-met-klm</t>
  </si>
  <si>
    <t>Bedrijfsdossier supermarkt over fysieke gezondheidsklachten</t>
  </si>
  <si>
    <t>Verzoek om informatie over het bedrijfsdossier van Supermarkt Smits De Meern B.V. over fysieke gezondheidsklachten</t>
  </si>
  <si>
    <t>https://www.rijksoverheid.nl/documenten/wob-verzoeken/2020/12/04/besluit-op-wob-verzoek-over-supermarkt-inzake-fysieke-gezondheidsklachten</t>
  </si>
  <si>
    <t>Rapport Level One Holding Emmeloord</t>
  </si>
  <si>
    <t>Verzoek om informatie over uitzendbureau Level One Holding in Emmeloord</t>
  </si>
  <si>
    <t>https://www.rijksoverheid.nl/documenten/wob-verzoeken/2020/11/23/besluit-wob-verzoek-rapport-level-one-holding-emmeloord</t>
  </si>
  <si>
    <t>Advies landsadvocaat aan het ministerie van SZW</t>
  </si>
  <si>
    <t>Niet openbaar op grond van WOB:
1 advies</t>
  </si>
  <si>
    <t>Verzoek om openbaarmaking van een advies dat de landsadvocaat aan het ministerie van Sociale Zaken en Werkgelegenheid heeft gegeven</t>
  </si>
  <si>
    <t>https://www.rijksoverheid.nl/documenten/wob-verzoeken/2020/11/16/besluit-op-wob-verzoek-over-advies-landsadvocaat</t>
  </si>
  <si>
    <t>Adviesaanvraag SZW aan EESC</t>
  </si>
  <si>
    <t>1 nota
2 brieven</t>
  </si>
  <si>
    <t>Niet verstrekt want reeds openbaar:
1 advies</t>
  </si>
  <si>
    <t>Verzoek om informatie over een adviesaanvraag door het ministerie van Sociale Zaken en Werkgelegenheid (SZW) aan het Europees Economisch en Sociaal Comité (EESC) over de deeleconomie</t>
  </si>
  <si>
    <t>https://www.rijksoverheid.nl/documenten/wob-verzoeken/2020/11/11/1e-deelbesluit-op-wob-verzoek-over-adviesaanvraag-szw-aan-eesc</t>
  </si>
  <si>
    <t>Informatie over Reproad B.V.</t>
  </si>
  <si>
    <t>2 overzichten</t>
  </si>
  <si>
    <t>Verzoek om informatie over Reproad B.V.</t>
  </si>
  <si>
    <t>https://www.rijksoverheid.nl/documenten/wob-verzoeken/2020/10/29/besluit-wob-verzoek-om-informatie-over-reproad-b.v</t>
  </si>
  <si>
    <t>Verlenging inburgeringstermijn</t>
  </si>
  <si>
    <t>6 verslagen</t>
  </si>
  <si>
    <t>Verzoek om verslagen van gesprekken tussen de Dienst Uitvoering Onderwijs (DUO) en het ministerie van Sociale Zaken en Werkgelegenheid over het verlengen van de inburgeringstermijn</t>
  </si>
  <si>
    <t>Het openbaargemaakte documenten is een overzicht van relevant geachte delen van verslagen</t>
  </si>
  <si>
    <t>https://www.rijksoverheid.nl/documenten/wob-verzoeken/2020/10/13/besluit-wob-verzoek-verlenging-inburgeringstermijn</t>
  </si>
  <si>
    <t>Bedrijfsdossier van Stichting de Zorgcirkel in Purmerend over 
psychische klachten</t>
  </si>
  <si>
    <t>Verzoek om informatie over het bedrijfsdossier van Stichting de Zorgcirkel in Purmerend over psychische klachten</t>
  </si>
  <si>
    <t>https://www.rijksoverheid.nl/documenten/wob-verzoeken/2020/10/05/besluit-wob-verzoek-over-het-bedrijfsdossier-van-stichting-de-zorgcirkel-in-purmerend-over-psychische-klachten</t>
  </si>
  <si>
    <t>L'escaut woonservice</t>
  </si>
  <si>
    <t>Verzoek om informatie over het bedrijfsdossier van l’escaut woonservice te Vlissingen inzake gezondheidsklachten</t>
  </si>
  <si>
    <t>https://www.rijksoverheid.nl/documenten/wob-verzoeken/2020/10/05/besluit-wob-verzoek-over-lescaut-woonservice</t>
  </si>
  <si>
    <t>Café Demandt ‘t Stoakhoes</t>
  </si>
  <si>
    <t>1 brief
1 melding</t>
  </si>
  <si>
    <t>Verzoek om informatie over Café ‘t Stoakhoes te Urmond</t>
  </si>
  <si>
    <t>https://www.rijksoverheid.nl/documenten/wob-verzoeken/2020/10/05/besluit-op-wob-verzoek-over-cafe</t>
  </si>
  <si>
    <t>Bakaert Combustion Technology te Assen</t>
  </si>
  <si>
    <t>Verzoek om informatie over Bakaert Combustion Technology te Assen</t>
  </si>
  <si>
    <t>https://www.rijksoverheid.nl/documenten/wob-verzoeken/2020/10/05/besluit-op-wob-verzoek-over-bakaert-combustion-technology-te-assen</t>
  </si>
  <si>
    <t>Certificatiestelsel</t>
  </si>
  <si>
    <t>Verzoek om informatie over het certificatiestelsel</t>
  </si>
  <si>
    <t>Betreft een tweede deelbesluit</t>
  </si>
  <si>
    <t>https://www.rijksoverheid.nl/documenten/wob-verzoeken/2020/09/29/besluit-op-wob-verzoek-over-het-certificatiestelsel</t>
  </si>
  <si>
    <t>Bedrijfsdossier van Cimcool Industrial Products</t>
  </si>
  <si>
    <t>1 vergunning
2 lijsten
2 checklists
2 regelingen</t>
  </si>
  <si>
    <t>3 brieven
1 plan
1 procedure
1 verslag
3 informatiedocumenten</t>
  </si>
  <si>
    <t>Verzoek om informatie over het bedrijfsdossier van Cimcool Industrial Products B.V. met betrekking tot gezondheidsklachten</t>
  </si>
  <si>
    <t>https://www.rijksoverheid.nl/documenten/wob-verzoeken/2020/09/18/beslissing-op-wob-verzoek-over-informatie-over-het-bedrijfsdossier-van-cimcool</t>
  </si>
  <si>
    <t>Controles op toegankelijk (over)urenregistratiesysteem</t>
  </si>
  <si>
    <t>Verzoek om informatie over het aantal controles dat heeft plaatsgevonden in de afgelopen 3 jaar, waarbij is gecontroleerd op het hebben van een deugdelijk, objectief en voor de werknemer direct en te allen tijde toegankelijk (over)urenregistratiesysteem en wat de uitslag van die controles was</t>
  </si>
  <si>
    <t>Overzicht weergegeven in het besluit, niet als los document bijgevoegd</t>
  </si>
  <si>
    <t>https://www.rijksoverheid.nl/documenten/wob-verzoeken/2020/09/18/beslissing-op-wob-verzoek-over-urenregistratiesysteem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</si>
</sst>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7" x14ac:knownFonts="1">
    <font>
      <sz val="11"/>
      <color theme="1"/>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000000"/>
      <name val="Calibri"/>
      <charset val="1"/>
    </font>
    <font>
      <sz val="11"/>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F2F2F2"/>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164" fontId="3" fillId="3" borderId="0" xfId="0" applyNumberFormat="1" applyFont="1" applyFill="1"/>
    <xf numFmtId="0" fontId="3" fillId="3" borderId="0" xfId="0" applyFont="1" applyFill="1"/>
    <xf numFmtId="0" fontId="3" fillId="3" borderId="0" xfId="0" applyFont="1" applyFill="1" applyAlignment="1">
      <alignment wrapText="1"/>
    </xf>
    <xf numFmtId="0" fontId="2" fillId="4" borderId="0" xfId="0" applyFont="1" applyFill="1"/>
    <xf numFmtId="164" fontId="2" fillId="4" borderId="0" xfId="0" applyNumberFormat="1" applyFont="1" applyFill="1"/>
    <xf numFmtId="0" fontId="0" fillId="4" borderId="0" xfId="0" applyFill="1"/>
    <xf numFmtId="2" fontId="0" fillId="4" borderId="0" xfId="0" applyNumberFormat="1" applyFill="1"/>
    <xf numFmtId="0" fontId="2" fillId="4" borderId="0" xfId="0" applyFont="1" applyFill="1" applyAlignment="1">
      <alignment wrapText="1"/>
    </xf>
    <xf numFmtId="0" fontId="2" fillId="5" borderId="0" xfId="0" applyFont="1" applyFill="1"/>
    <xf numFmtId="0" fontId="3" fillId="0" borderId="0" xfId="0" applyFont="1" applyAlignment="1">
      <alignment wrapText="1"/>
    </xf>
    <xf numFmtId="0" fontId="0" fillId="0" borderId="0" xfId="0" applyFill="1"/>
    <xf numFmtId="0" fontId="4" fillId="0" borderId="0" xfId="0" applyFont="1" applyAlignment="1">
      <alignment wrapText="1"/>
    </xf>
    <xf numFmtId="0" fontId="5" fillId="3" borderId="0" xfId="0" applyFont="1" applyFill="1"/>
    <xf numFmtId="0" fontId="6" fillId="0" borderId="0" xfId="1" applyFill="1"/>
  </cellXfs>
  <cellStyles count="2">
    <cellStyle name="Hyperlink" xfId="1" builtinId="8"/>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87" totalsRowShown="0" headerRowDxfId="16" dataDxfId="14" headerRowBorderDxfId="15" tableBorderDxfId="13">
  <autoFilter ref="A1:O87" xr:uid="{DC9CEF82-F135-4ADE-96DD-4E023509A3C9}"/>
  <sortState xmlns:xlrd2="http://schemas.microsoft.com/office/spreadsheetml/2017/richdata2" ref="A2:O87">
    <sortCondition ref="G2:G87"/>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ijksoverheid.nl/documenten/wob-verzoeken/2021/05/28/besluit-wob-verzoek-representativiteitsgegevens-caos-bouw" TargetMode="External"/><Relationship Id="rId2" Type="http://schemas.openxmlformats.org/officeDocument/2006/relationships/hyperlink" Target="https://www.rijksoverheid.nl/documenten/wob-verzoeken/2021/04/01/1e-deelbesluit-wob-verzoek-controle-besteding-inburgeringsgeld" TargetMode="External"/><Relationship Id="rId1" Type="http://schemas.openxmlformats.org/officeDocument/2006/relationships/hyperlink" Target="https://www.rijksoverheid.nl/documenten/wob-verzoeken/2021/06/17/deelbesluit-1-op-wob-verzoek-over-controle-besteding-inburgeringsgeld-aan-taalscholen"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87"/>
  <sheetViews>
    <sheetView tabSelected="1" topLeftCell="E65" workbookViewId="0">
      <selection activeCell="G61" sqref="G61:G66"/>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6.85546875" customWidth="1"/>
    <col min="14" max="14" width="47.5703125"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45" x14ac:dyDescent="0.25">
      <c r="A2" s="2">
        <v>4</v>
      </c>
      <c r="B2" s="3" t="s">
        <v>33</v>
      </c>
      <c r="C2" s="16">
        <v>44431</v>
      </c>
      <c r="D2" s="8">
        <v>44441</v>
      </c>
      <c r="E2" s="2">
        <f>_xlfn.DAYS(D2,C2)</f>
        <v>10</v>
      </c>
      <c r="F2" s="5" t="str">
        <f>IF(E2&lt;=56,"Ja","Nee")</f>
        <v>Ja</v>
      </c>
      <c r="G2" s="7">
        <v>2</v>
      </c>
      <c r="H2" s="9"/>
      <c r="I2" s="9"/>
      <c r="J2" s="9"/>
      <c r="K2" s="7">
        <v>0</v>
      </c>
      <c r="L2" s="6" t="e">
        <f>E2/K2</f>
        <v>#DIV/0!</v>
      </c>
      <c r="M2" s="9" t="s">
        <v>34</v>
      </c>
      <c r="N2" s="9" t="s">
        <v>35</v>
      </c>
      <c r="O2" t="s">
        <v>36</v>
      </c>
    </row>
    <row r="3" spans="1:15" ht="45" x14ac:dyDescent="0.25">
      <c r="A3" s="2">
        <v>17</v>
      </c>
      <c r="B3" s="2" t="s">
        <v>94</v>
      </c>
      <c r="C3" s="4">
        <v>44361</v>
      </c>
      <c r="D3" s="4">
        <v>44372</v>
      </c>
      <c r="E3" s="2">
        <f>_xlfn.DAYS(D3,C3)</f>
        <v>11</v>
      </c>
      <c r="F3" s="5" t="str">
        <f>IF(E3&lt;=56,"Ja","Nee")</f>
        <v>Ja</v>
      </c>
      <c r="G3" s="2">
        <v>2</v>
      </c>
      <c r="H3" s="3"/>
      <c r="I3" s="3"/>
      <c r="J3" s="3"/>
      <c r="K3" s="2">
        <v>0</v>
      </c>
      <c r="L3" s="6" t="e">
        <f>E3/K3</f>
        <v>#DIV/0!</v>
      </c>
      <c r="M3" s="3" t="s">
        <v>95</v>
      </c>
      <c r="N3" s="3" t="s">
        <v>35</v>
      </c>
      <c r="O3" t="s">
        <v>96</v>
      </c>
    </row>
    <row r="4" spans="1:15" ht="45" x14ac:dyDescent="0.25">
      <c r="A4" s="2">
        <v>19</v>
      </c>
      <c r="B4" s="3" t="s">
        <v>100</v>
      </c>
      <c r="C4" s="4">
        <v>44361</v>
      </c>
      <c r="D4" s="4">
        <v>44371</v>
      </c>
      <c r="E4" s="2">
        <f>_xlfn.DAYS(D4,C4)</f>
        <v>10</v>
      </c>
      <c r="F4" s="5" t="str">
        <f>IF(E4&lt;=56,"Ja","Nee")</f>
        <v>Ja</v>
      </c>
      <c r="G4" s="2">
        <v>2</v>
      </c>
      <c r="H4" s="3"/>
      <c r="I4" s="3"/>
      <c r="J4" s="3"/>
      <c r="K4" s="2">
        <v>0</v>
      </c>
      <c r="L4" s="6" t="e">
        <f>E4/K4</f>
        <v>#DIV/0!</v>
      </c>
      <c r="M4" s="3" t="s">
        <v>101</v>
      </c>
      <c r="N4" s="3" t="s">
        <v>35</v>
      </c>
      <c r="O4" t="s">
        <v>102</v>
      </c>
    </row>
    <row r="5" spans="1:15" ht="45" customHeight="1" x14ac:dyDescent="0.25">
      <c r="A5" s="2">
        <v>18</v>
      </c>
      <c r="B5" s="3" t="s">
        <v>97</v>
      </c>
      <c r="C5" s="4">
        <v>44347</v>
      </c>
      <c r="D5" s="8">
        <v>44372</v>
      </c>
      <c r="E5" s="2">
        <f>_xlfn.DAYS(D5,C5)</f>
        <v>25</v>
      </c>
      <c r="F5" s="5" t="str">
        <f>IF(E5&lt;=56,"Ja","Nee")</f>
        <v>Ja</v>
      </c>
      <c r="G5" s="7">
        <v>2</v>
      </c>
      <c r="H5" s="9"/>
      <c r="I5" s="9"/>
      <c r="J5" s="9"/>
      <c r="K5" s="7">
        <v>0</v>
      </c>
      <c r="L5" s="6" t="e">
        <f>E5/K5</f>
        <v>#DIV/0!</v>
      </c>
      <c r="M5" s="9" t="s">
        <v>98</v>
      </c>
      <c r="N5" s="3" t="s">
        <v>35</v>
      </c>
      <c r="O5" t="s">
        <v>99</v>
      </c>
    </row>
    <row r="6" spans="1:15" ht="45" x14ac:dyDescent="0.25">
      <c r="A6" s="2">
        <v>22</v>
      </c>
      <c r="B6" s="2" t="s">
        <v>114</v>
      </c>
      <c r="C6" s="4">
        <v>44344</v>
      </c>
      <c r="D6" s="11">
        <v>44357</v>
      </c>
      <c r="E6" s="2">
        <f>_xlfn.DAYS(D6,C6)</f>
        <v>13</v>
      </c>
      <c r="F6" s="5" t="str">
        <f>IF(E6&lt;=56,"Ja","Nee")</f>
        <v>Ja</v>
      </c>
      <c r="G6">
        <v>2</v>
      </c>
      <c r="H6" s="12"/>
      <c r="I6" s="12"/>
      <c r="J6" s="12"/>
      <c r="K6">
        <v>0</v>
      </c>
      <c r="L6" s="6" t="e">
        <f>E6/K6</f>
        <v>#DIV/0!</v>
      </c>
      <c r="M6" s="12" t="s">
        <v>115</v>
      </c>
      <c r="N6" s="3" t="s">
        <v>35</v>
      </c>
      <c r="O6" s="26" t="s">
        <v>116</v>
      </c>
    </row>
    <row r="7" spans="1:15" ht="45" x14ac:dyDescent="0.25">
      <c r="A7" s="2">
        <v>28</v>
      </c>
      <c r="B7" s="2" t="s">
        <v>142</v>
      </c>
      <c r="C7" s="4">
        <v>44277</v>
      </c>
      <c r="D7" s="8">
        <v>44314</v>
      </c>
      <c r="E7" s="2">
        <f>_xlfn.DAYS(D7,C7)</f>
        <v>37</v>
      </c>
      <c r="F7" s="5" t="str">
        <f>IF(E7&lt;=56,"Ja","Nee")</f>
        <v>Ja</v>
      </c>
      <c r="G7" s="7">
        <v>2</v>
      </c>
      <c r="H7" s="7"/>
      <c r="I7" s="9"/>
      <c r="J7" s="9"/>
      <c r="K7" s="7">
        <v>0</v>
      </c>
      <c r="L7" s="6" t="e">
        <f>E7/K7</f>
        <v>#DIV/0!</v>
      </c>
      <c r="M7" s="9" t="s">
        <v>143</v>
      </c>
      <c r="N7" s="27" t="s">
        <v>144</v>
      </c>
      <c r="O7" s="26" t="s">
        <v>145</v>
      </c>
    </row>
    <row r="8" spans="1:15" ht="60" customHeight="1" x14ac:dyDescent="0.25">
      <c r="A8" s="2">
        <v>30</v>
      </c>
      <c r="B8" s="3" t="s">
        <v>149</v>
      </c>
      <c r="C8" s="4">
        <v>44217</v>
      </c>
      <c r="D8" s="8">
        <v>44312</v>
      </c>
      <c r="E8" s="2">
        <f>_xlfn.DAYS(D8,C8)</f>
        <v>95</v>
      </c>
      <c r="F8" s="5" t="str">
        <f>IF(E8&lt;=56,"Ja","Nee")</f>
        <v>Nee</v>
      </c>
      <c r="G8" s="7">
        <v>2</v>
      </c>
      <c r="H8" s="7"/>
      <c r="I8" s="9"/>
      <c r="J8" s="9"/>
      <c r="K8" s="7">
        <v>0</v>
      </c>
      <c r="L8" s="6" t="e">
        <f>E8/K8</f>
        <v>#DIV/0!</v>
      </c>
      <c r="M8" s="9" t="s">
        <v>150</v>
      </c>
      <c r="N8" s="3" t="s">
        <v>35</v>
      </c>
      <c r="O8" s="26" t="s">
        <v>151</v>
      </c>
    </row>
    <row r="9" spans="1:15" ht="60" x14ac:dyDescent="0.25">
      <c r="A9" s="2">
        <v>29</v>
      </c>
      <c r="B9" s="2" t="s">
        <v>146</v>
      </c>
      <c r="C9" s="4">
        <v>44210</v>
      </c>
      <c r="D9" s="4">
        <v>44314</v>
      </c>
      <c r="E9" s="2">
        <f>_xlfn.DAYS(D9,C9)</f>
        <v>104</v>
      </c>
      <c r="F9" s="5" t="str">
        <f>IF(E9&lt;=56,"Ja","Nee")</f>
        <v>Nee</v>
      </c>
      <c r="G9" s="2">
        <v>2</v>
      </c>
      <c r="H9" s="3"/>
      <c r="I9" s="15"/>
      <c r="J9" s="12"/>
      <c r="K9" s="2">
        <v>0</v>
      </c>
      <c r="L9" s="6" t="e">
        <f>E9/K9</f>
        <v>#DIV/0!</v>
      </c>
      <c r="M9" s="3" t="s">
        <v>147</v>
      </c>
      <c r="N9" s="3" t="s">
        <v>35</v>
      </c>
      <c r="O9" s="26" t="s">
        <v>148</v>
      </c>
    </row>
    <row r="10" spans="1:15" ht="45" x14ac:dyDescent="0.25">
      <c r="A10" s="2">
        <v>37</v>
      </c>
      <c r="B10" s="3" t="s">
        <v>176</v>
      </c>
      <c r="C10" s="4">
        <v>44187</v>
      </c>
      <c r="D10" s="4">
        <v>44277</v>
      </c>
      <c r="E10" s="2">
        <f>_xlfn.DAYS(D10,C10)</f>
        <v>90</v>
      </c>
      <c r="F10" s="5" t="str">
        <f>IF(E10&lt;=56,"Ja","Nee")</f>
        <v>Nee</v>
      </c>
      <c r="G10" s="2">
        <v>2</v>
      </c>
      <c r="H10" s="2"/>
      <c r="I10" s="3"/>
      <c r="J10" s="3"/>
      <c r="K10" s="2">
        <v>0</v>
      </c>
      <c r="L10" s="6" t="e">
        <f>E10/K10</f>
        <v>#DIV/0!</v>
      </c>
      <c r="M10" s="3" t="s">
        <v>177</v>
      </c>
      <c r="N10" s="3" t="s">
        <v>35</v>
      </c>
      <c r="O10" s="26" t="s">
        <v>178</v>
      </c>
    </row>
    <row r="11" spans="1:15" ht="45" x14ac:dyDescent="0.25">
      <c r="A11" s="2">
        <v>46</v>
      </c>
      <c r="B11" s="2" t="s">
        <v>214</v>
      </c>
      <c r="C11" s="4">
        <v>44176</v>
      </c>
      <c r="D11" s="4">
        <v>44221</v>
      </c>
      <c r="E11" s="2">
        <f>_xlfn.DAYS(D11,C11)</f>
        <v>45</v>
      </c>
      <c r="F11" s="5" t="str">
        <f>IF(E11&lt;=56,"Ja","Nee")</f>
        <v>Ja</v>
      </c>
      <c r="G11" s="2">
        <v>2</v>
      </c>
      <c r="H11" s="3"/>
      <c r="I11" s="9"/>
      <c r="J11" s="9"/>
      <c r="K11" s="2">
        <v>0</v>
      </c>
      <c r="L11" s="6" t="e">
        <f>E11/K11</f>
        <v>#DIV/0!</v>
      </c>
      <c r="M11" s="3" t="s">
        <v>215</v>
      </c>
      <c r="N11" s="3" t="s">
        <v>35</v>
      </c>
      <c r="O11" s="26" t="s">
        <v>216</v>
      </c>
    </row>
    <row r="12" spans="1:15" ht="60" x14ac:dyDescent="0.25">
      <c r="A12" s="2">
        <v>49</v>
      </c>
      <c r="B12" s="2" t="s">
        <v>223</v>
      </c>
      <c r="C12" s="4">
        <v>44153</v>
      </c>
      <c r="D12" s="4">
        <v>44181</v>
      </c>
      <c r="E12" s="2">
        <f>_xlfn.DAYS(D12,C12)</f>
        <v>28</v>
      </c>
      <c r="F12" s="5" t="str">
        <f>IF(E12&lt;=56,"Ja","Nee")</f>
        <v>Ja</v>
      </c>
      <c r="G12" s="2">
        <v>2</v>
      </c>
      <c r="H12" s="2"/>
      <c r="J12" s="12"/>
      <c r="K12" s="2">
        <v>0</v>
      </c>
      <c r="L12" s="6" t="e">
        <f>E12/K12</f>
        <v>#DIV/0!</v>
      </c>
      <c r="M12" s="3" t="s">
        <v>224</v>
      </c>
      <c r="N12" s="3" t="s">
        <v>35</v>
      </c>
      <c r="O12" s="26" t="s">
        <v>225</v>
      </c>
    </row>
    <row r="13" spans="1:15" ht="135" customHeight="1" x14ac:dyDescent="0.25">
      <c r="A13" s="2">
        <v>53</v>
      </c>
      <c r="B13" s="2" t="s">
        <v>238</v>
      </c>
      <c r="C13" s="4">
        <v>44153</v>
      </c>
      <c r="D13" s="4">
        <v>44169</v>
      </c>
      <c r="E13" s="2">
        <f>_xlfn.DAYS(D13,C13)</f>
        <v>16</v>
      </c>
      <c r="F13" s="5" t="str">
        <f>IF(E13&lt;=56,"Ja","Nee")</f>
        <v>Ja</v>
      </c>
      <c r="G13" s="2">
        <v>2</v>
      </c>
      <c r="H13" s="2"/>
      <c r="J13" s="12"/>
      <c r="K13" s="2">
        <v>0</v>
      </c>
      <c r="L13" s="6" t="e">
        <f>E13/K13</f>
        <v>#DIV/0!</v>
      </c>
      <c r="M13" s="3" t="s">
        <v>239</v>
      </c>
      <c r="N13" s="3" t="s">
        <v>35</v>
      </c>
      <c r="O13" s="26" t="s">
        <v>240</v>
      </c>
    </row>
    <row r="14" spans="1:15" ht="120" x14ac:dyDescent="0.25">
      <c r="A14" s="2">
        <v>47</v>
      </c>
      <c r="B14" s="2" t="s">
        <v>217</v>
      </c>
      <c r="C14" s="4">
        <v>44147</v>
      </c>
      <c r="D14" s="4">
        <v>44221</v>
      </c>
      <c r="E14" s="2">
        <f>_xlfn.DAYS(D14,C14)</f>
        <v>74</v>
      </c>
      <c r="F14" s="5" t="str">
        <f>IF(E14&lt;=56,"Ja","Nee")</f>
        <v>Nee</v>
      </c>
      <c r="G14" s="2">
        <v>2</v>
      </c>
      <c r="H14" s="2"/>
      <c r="I14" s="12"/>
      <c r="J14" s="12"/>
      <c r="K14" s="2">
        <v>0</v>
      </c>
      <c r="L14" s="6" t="e">
        <f>E14/K14</f>
        <v>#DIV/0!</v>
      </c>
      <c r="M14" s="3" t="s">
        <v>218</v>
      </c>
      <c r="N14" s="3" t="s">
        <v>35</v>
      </c>
      <c r="O14" s="26" t="s">
        <v>219</v>
      </c>
    </row>
    <row r="15" spans="1:15" ht="90" x14ac:dyDescent="0.25">
      <c r="A15" s="2">
        <v>48</v>
      </c>
      <c r="B15" s="2" t="s">
        <v>220</v>
      </c>
      <c r="C15" s="4">
        <v>44105</v>
      </c>
      <c r="D15" s="4">
        <v>44207</v>
      </c>
      <c r="E15" s="2">
        <f>_xlfn.DAYS(D15,C15)</f>
        <v>102</v>
      </c>
      <c r="F15" s="5" t="str">
        <f>IF(E15&lt;=56,"Ja","Nee")</f>
        <v>Nee</v>
      </c>
      <c r="G15" s="2">
        <v>2</v>
      </c>
      <c r="H15" s="2"/>
      <c r="I15" s="12"/>
      <c r="J15" s="12"/>
      <c r="K15" s="2">
        <v>0</v>
      </c>
      <c r="L15" s="6" t="e">
        <f>E15/K15</f>
        <v>#DIV/0!</v>
      </c>
      <c r="M15" s="3" t="s">
        <v>221</v>
      </c>
      <c r="N15" s="3" t="s">
        <v>35</v>
      </c>
      <c r="O15" s="26" t="s">
        <v>222</v>
      </c>
    </row>
    <row r="16" spans="1:15" ht="60" x14ac:dyDescent="0.25">
      <c r="A16" s="2">
        <v>60</v>
      </c>
      <c r="B16" s="2" t="s">
        <v>265</v>
      </c>
      <c r="C16" s="4">
        <v>44089</v>
      </c>
      <c r="D16" s="4">
        <v>44109</v>
      </c>
      <c r="E16" s="2">
        <f>_xlfn.DAYS(D16,C16)</f>
        <v>20</v>
      </c>
      <c r="F16" s="5" t="str">
        <f>IF(E16&lt;=56,"Ja","Nee")</f>
        <v>Ja</v>
      </c>
      <c r="G16" s="2">
        <v>2</v>
      </c>
      <c r="H16" s="2"/>
      <c r="I16" s="12"/>
      <c r="J16" s="12"/>
      <c r="K16" s="2">
        <v>0</v>
      </c>
      <c r="L16" s="6" t="e">
        <f>E16/K16</f>
        <v>#DIV/0!</v>
      </c>
      <c r="M16" s="3" t="s">
        <v>266</v>
      </c>
      <c r="N16" s="3" t="s">
        <v>35</v>
      </c>
      <c r="O16" s="26" t="s">
        <v>267</v>
      </c>
    </row>
    <row r="17" spans="1:15" ht="105" customHeight="1" x14ac:dyDescent="0.25">
      <c r="A17" s="2">
        <v>59</v>
      </c>
      <c r="B17" s="3" t="s">
        <v>262</v>
      </c>
      <c r="C17" s="4">
        <v>44083</v>
      </c>
      <c r="D17" s="4">
        <v>44109</v>
      </c>
      <c r="E17" s="2">
        <f>_xlfn.DAYS(D17,C17)</f>
        <v>26</v>
      </c>
      <c r="F17" s="5" t="str">
        <f>IF(E17&lt;=56,"Ja","Nee")</f>
        <v>Ja</v>
      </c>
      <c r="G17" s="2">
        <v>2</v>
      </c>
      <c r="H17" s="2"/>
      <c r="K17" s="2">
        <v>0</v>
      </c>
      <c r="L17" s="6" t="e">
        <f>E17/K17</f>
        <v>#DIV/0!</v>
      </c>
      <c r="M17" s="3" t="s">
        <v>263</v>
      </c>
      <c r="N17" s="3" t="s">
        <v>35</v>
      </c>
      <c r="O17" s="26" t="s">
        <v>264</v>
      </c>
    </row>
    <row r="18" spans="1:15" ht="60" x14ac:dyDescent="0.25">
      <c r="A18" s="2">
        <v>55</v>
      </c>
      <c r="B18" s="2" t="s">
        <v>244</v>
      </c>
      <c r="C18" s="4">
        <v>44076</v>
      </c>
      <c r="D18" s="4">
        <v>44151</v>
      </c>
      <c r="E18" s="2">
        <f>_xlfn.DAYS(D18,C18)</f>
        <v>75</v>
      </c>
      <c r="F18" s="5" t="str">
        <f>IF(E18&lt;=56,"Ja","Nee")</f>
        <v>Nee</v>
      </c>
      <c r="G18" s="2">
        <v>2</v>
      </c>
      <c r="H18" s="2"/>
      <c r="I18" s="12"/>
      <c r="J18" s="12" t="s">
        <v>245</v>
      </c>
      <c r="K18" s="2">
        <v>1</v>
      </c>
      <c r="L18" s="6">
        <f>E18/K18</f>
        <v>75</v>
      </c>
      <c r="M18" s="3" t="s">
        <v>246</v>
      </c>
      <c r="N18" s="2"/>
      <c r="O18" s="26" t="s">
        <v>247</v>
      </c>
    </row>
    <row r="19" spans="1:15" ht="30" x14ac:dyDescent="0.25">
      <c r="A19" s="2">
        <v>62</v>
      </c>
      <c r="B19" s="2" t="s">
        <v>272</v>
      </c>
      <c r="C19" s="4">
        <v>44076</v>
      </c>
      <c r="D19" s="4">
        <v>44105</v>
      </c>
      <c r="E19" s="2">
        <f>_xlfn.DAYS(D19,C19)</f>
        <v>29</v>
      </c>
      <c r="F19" s="5" t="str">
        <f>IF(E19&lt;=56,"Ja","Nee")</f>
        <v>Ja</v>
      </c>
      <c r="G19" s="2">
        <v>2</v>
      </c>
      <c r="H19" s="2"/>
      <c r="I19" s="12"/>
      <c r="J19" s="12"/>
      <c r="K19" s="2">
        <v>0</v>
      </c>
      <c r="L19" s="6" t="e">
        <f>E19/K19</f>
        <v>#DIV/0!</v>
      </c>
      <c r="M19" s="3" t="s">
        <v>273</v>
      </c>
      <c r="N19" s="3" t="s">
        <v>35</v>
      </c>
      <c r="O19" s="26" t="s">
        <v>274</v>
      </c>
    </row>
    <row r="20" spans="1:15" ht="135" x14ac:dyDescent="0.25">
      <c r="A20" s="2">
        <v>65</v>
      </c>
      <c r="B20" s="2" t="s">
        <v>284</v>
      </c>
      <c r="C20" s="4">
        <v>44060</v>
      </c>
      <c r="D20" s="4">
        <v>44092</v>
      </c>
      <c r="E20" s="2">
        <f>_xlfn.DAYS(D20,C20)</f>
        <v>32</v>
      </c>
      <c r="F20" s="5" t="str">
        <f>IF(E20&lt;=56,"Ja","Nee")</f>
        <v>Ja</v>
      </c>
      <c r="G20" s="2">
        <v>2</v>
      </c>
      <c r="H20" s="2"/>
      <c r="I20" s="12" t="s">
        <v>86</v>
      </c>
      <c r="J20" s="12"/>
      <c r="K20" s="2">
        <v>1</v>
      </c>
      <c r="L20" s="6">
        <f>E20/K20</f>
        <v>32</v>
      </c>
      <c r="M20" s="3" t="s">
        <v>285</v>
      </c>
      <c r="N20" s="3" t="s">
        <v>286</v>
      </c>
      <c r="O20" s="26" t="s">
        <v>287</v>
      </c>
    </row>
    <row r="21" spans="1:15" ht="105" x14ac:dyDescent="0.25">
      <c r="A21" s="2">
        <v>31</v>
      </c>
      <c r="B21" s="3" t="s">
        <v>28</v>
      </c>
      <c r="C21" s="4">
        <v>44232</v>
      </c>
      <c r="D21" s="4">
        <v>44308</v>
      </c>
      <c r="E21" s="2">
        <f>_xlfn.DAYS(D21,C21)</f>
        <v>76</v>
      </c>
      <c r="F21" s="5" t="str">
        <f>IF(E21&lt;=56,"Ja","Nee")</f>
        <v>Nee</v>
      </c>
      <c r="G21" s="2">
        <v>3</v>
      </c>
      <c r="H21" s="3"/>
      <c r="I21" s="3"/>
      <c r="J21" s="3" t="s">
        <v>152</v>
      </c>
      <c r="K21" s="2">
        <v>28</v>
      </c>
      <c r="L21" s="6">
        <f>E21/K21</f>
        <v>2.7142857142857144</v>
      </c>
      <c r="M21" s="3" t="s">
        <v>153</v>
      </c>
      <c r="N21" s="3" t="s">
        <v>154</v>
      </c>
      <c r="O21" s="26" t="s">
        <v>155</v>
      </c>
    </row>
    <row r="22" spans="1:15" ht="75" x14ac:dyDescent="0.25">
      <c r="A22" s="2">
        <v>8</v>
      </c>
      <c r="B22" s="2" t="s">
        <v>49</v>
      </c>
      <c r="C22" s="4">
        <v>44319</v>
      </c>
      <c r="D22" s="8">
        <v>44419</v>
      </c>
      <c r="E22" s="2">
        <f>_xlfn.DAYS(D22,C22)</f>
        <v>100</v>
      </c>
      <c r="F22" s="5" t="str">
        <f>IF(E22&lt;=56,"Ja","Nee")</f>
        <v>Nee</v>
      </c>
      <c r="G22" s="7">
        <v>4</v>
      </c>
      <c r="H22" s="9"/>
      <c r="I22" s="9"/>
      <c r="J22" s="9" t="s">
        <v>50</v>
      </c>
      <c r="K22" s="7">
        <v>3</v>
      </c>
      <c r="L22" s="6">
        <f>E22/K22</f>
        <v>33.333333333333336</v>
      </c>
      <c r="M22" s="9" t="s">
        <v>51</v>
      </c>
      <c r="N22" s="9" t="s">
        <v>52</v>
      </c>
      <c r="O22" t="s">
        <v>53</v>
      </c>
    </row>
    <row r="23" spans="1:15" ht="75" x14ac:dyDescent="0.25">
      <c r="A23" s="2">
        <v>15</v>
      </c>
      <c r="B23" s="3" t="s">
        <v>85</v>
      </c>
      <c r="C23" s="4">
        <v>44309</v>
      </c>
      <c r="D23" s="4">
        <v>44384</v>
      </c>
      <c r="E23" s="2">
        <f>_xlfn.DAYS(D23,C23)</f>
        <v>75</v>
      </c>
      <c r="F23" s="5" t="str">
        <f>IF(E23&lt;=56,"Ja","Nee")</f>
        <v>Nee</v>
      </c>
      <c r="G23" s="2">
        <v>4</v>
      </c>
      <c r="H23" s="9" t="s">
        <v>86</v>
      </c>
      <c r="I23" s="9"/>
      <c r="J23" s="9"/>
      <c r="K23" s="2">
        <v>1</v>
      </c>
      <c r="L23" s="6">
        <f>E23/K23</f>
        <v>75</v>
      </c>
      <c r="M23" s="3" t="s">
        <v>87</v>
      </c>
      <c r="N23" s="3" t="s">
        <v>88</v>
      </c>
      <c r="O23" t="s">
        <v>89</v>
      </c>
    </row>
    <row r="24" spans="1:15" ht="75" x14ac:dyDescent="0.25">
      <c r="A24" s="2">
        <v>58</v>
      </c>
      <c r="B24" s="2" t="s">
        <v>257</v>
      </c>
      <c r="C24" s="4">
        <v>44043</v>
      </c>
      <c r="D24" s="4">
        <v>44117</v>
      </c>
      <c r="E24" s="2">
        <f>_xlfn.DAYS(D24,C24)</f>
        <v>74</v>
      </c>
      <c r="F24" s="5" t="str">
        <f>IF(E24&lt;=56,"Ja","Nee")</f>
        <v>Nee</v>
      </c>
      <c r="G24" s="2">
        <v>4</v>
      </c>
      <c r="H24" s="2"/>
      <c r="I24" s="12" t="s">
        <v>258</v>
      </c>
      <c r="J24" s="12"/>
      <c r="K24" s="2">
        <v>6</v>
      </c>
      <c r="L24" s="6">
        <f>E24/K24</f>
        <v>12.333333333333334</v>
      </c>
      <c r="M24" s="3" t="s">
        <v>259</v>
      </c>
      <c r="N24" s="3" t="s">
        <v>260</v>
      </c>
      <c r="O24" s="26" t="s">
        <v>261</v>
      </c>
    </row>
    <row r="25" spans="1:15" ht="105" x14ac:dyDescent="0.25">
      <c r="A25" s="2">
        <v>16</v>
      </c>
      <c r="B25" s="2" t="s">
        <v>90</v>
      </c>
      <c r="C25" s="4">
        <v>44263</v>
      </c>
      <c r="D25" s="8">
        <v>44384</v>
      </c>
      <c r="E25" s="2">
        <f>_xlfn.DAYS(D25,C25)</f>
        <v>121</v>
      </c>
      <c r="F25" s="5" t="str">
        <f>IF(E25&lt;=56,"Ja","Nee")</f>
        <v>Nee</v>
      </c>
      <c r="G25" s="7">
        <v>6</v>
      </c>
      <c r="H25" s="9"/>
      <c r="I25" s="9" t="s">
        <v>38</v>
      </c>
      <c r="J25" s="9"/>
      <c r="K25" s="7">
        <v>1</v>
      </c>
      <c r="L25" s="6">
        <f>E25/K25</f>
        <v>121</v>
      </c>
      <c r="M25" s="9" t="s">
        <v>91</v>
      </c>
      <c r="N25" s="9" t="s">
        <v>92</v>
      </c>
      <c r="O25" t="s">
        <v>93</v>
      </c>
    </row>
    <row r="26" spans="1:15" ht="60" x14ac:dyDescent="0.25">
      <c r="A26" s="2">
        <v>45</v>
      </c>
      <c r="B26" s="3" t="s">
        <v>211</v>
      </c>
      <c r="C26" s="4">
        <v>44153</v>
      </c>
      <c r="D26" s="4">
        <v>44221</v>
      </c>
      <c r="E26" s="2">
        <f>_xlfn.DAYS(D26,C26)</f>
        <v>68</v>
      </c>
      <c r="F26" s="5" t="str">
        <f>IF(E26&lt;=56,"Ja","Nee")</f>
        <v>Nee</v>
      </c>
      <c r="G26" s="2">
        <v>6</v>
      </c>
      <c r="H26" s="2"/>
      <c r="I26" s="3" t="s">
        <v>38</v>
      </c>
      <c r="J26" s="3"/>
      <c r="K26" s="2">
        <v>1</v>
      </c>
      <c r="L26" s="6">
        <f>E26/K26</f>
        <v>68</v>
      </c>
      <c r="M26" s="3" t="s">
        <v>212</v>
      </c>
      <c r="N26" s="3"/>
      <c r="O26" s="26" t="s">
        <v>213</v>
      </c>
    </row>
    <row r="27" spans="1:15" ht="30" x14ac:dyDescent="0.25">
      <c r="A27" s="2">
        <v>61</v>
      </c>
      <c r="B27" s="3" t="s">
        <v>268</v>
      </c>
      <c r="C27" s="4">
        <v>44006</v>
      </c>
      <c r="D27" s="4">
        <v>44109</v>
      </c>
      <c r="E27" s="2">
        <f>_xlfn.DAYS(D27,C27)</f>
        <v>103</v>
      </c>
      <c r="F27" s="5" t="str">
        <f>IF(E27&lt;=56,"Ja","Nee")</f>
        <v>Nee</v>
      </c>
      <c r="G27" s="2">
        <v>6</v>
      </c>
      <c r="H27" s="2"/>
      <c r="I27" s="12" t="s">
        <v>269</v>
      </c>
      <c r="K27" s="2">
        <v>2</v>
      </c>
      <c r="L27" s="6">
        <f>E27/K27</f>
        <v>51.5</v>
      </c>
      <c r="M27" s="3" t="s">
        <v>270</v>
      </c>
      <c r="N27" s="3"/>
      <c r="O27" s="26" t="s">
        <v>271</v>
      </c>
    </row>
    <row r="28" spans="1:15" ht="135" x14ac:dyDescent="0.25">
      <c r="A28" s="2">
        <v>39</v>
      </c>
      <c r="B28" s="2" t="s">
        <v>184</v>
      </c>
      <c r="C28" s="4">
        <v>44205</v>
      </c>
      <c r="D28" s="4">
        <v>44260</v>
      </c>
      <c r="E28" s="2">
        <f>_xlfn.DAYS(D28,C28)</f>
        <v>55</v>
      </c>
      <c r="F28" s="5" t="str">
        <f>IF(E28&lt;=56,"Ja","Nee")</f>
        <v>Ja</v>
      </c>
      <c r="G28" s="2">
        <v>8</v>
      </c>
      <c r="H28" s="2"/>
      <c r="I28" s="3" t="s">
        <v>185</v>
      </c>
      <c r="J28" s="3"/>
      <c r="K28" s="2">
        <v>1</v>
      </c>
      <c r="L28" s="6">
        <f>E28/K28</f>
        <v>55</v>
      </c>
      <c r="M28" s="3" t="s">
        <v>186</v>
      </c>
      <c r="N28" s="3" t="s">
        <v>159</v>
      </c>
      <c r="O28" s="26" t="s">
        <v>187</v>
      </c>
    </row>
    <row r="29" spans="1:15" ht="105" x14ac:dyDescent="0.25">
      <c r="A29" s="17">
        <v>3</v>
      </c>
      <c r="B29" s="3" t="s">
        <v>28</v>
      </c>
      <c r="C29" s="4">
        <v>44336</v>
      </c>
      <c r="D29" s="4">
        <v>44453</v>
      </c>
      <c r="E29" s="2">
        <f>_xlfn.DAYS(D29,C29)</f>
        <v>117</v>
      </c>
      <c r="F29" s="5" t="str">
        <f>IF(E29&lt;=56,"Ja","Nee")</f>
        <v>Nee</v>
      </c>
      <c r="G29" s="2">
        <v>9</v>
      </c>
      <c r="H29" s="2"/>
      <c r="I29" s="3" t="s">
        <v>29</v>
      </c>
      <c r="J29" s="3"/>
      <c r="K29" s="2">
        <v>5</v>
      </c>
      <c r="L29" s="6">
        <f>E29/K29</f>
        <v>23.4</v>
      </c>
      <c r="M29" s="3" t="s">
        <v>30</v>
      </c>
      <c r="N29" s="3" t="s">
        <v>31</v>
      </c>
      <c r="O29" t="s">
        <v>32</v>
      </c>
    </row>
    <row r="30" spans="1:15" ht="45" x14ac:dyDescent="0.25">
      <c r="A30" s="2">
        <v>20</v>
      </c>
      <c r="B30" s="2" t="s">
        <v>103</v>
      </c>
      <c r="C30" s="4">
        <v>44217</v>
      </c>
      <c r="D30" s="8">
        <v>44364</v>
      </c>
      <c r="E30" s="2">
        <f>_xlfn.DAYS(D30,C30)</f>
        <v>147</v>
      </c>
      <c r="F30" s="5" t="str">
        <f>IF(E30&lt;=56,"Ja","Nee")</f>
        <v>Nee</v>
      </c>
      <c r="G30" s="7">
        <v>9</v>
      </c>
      <c r="H30" s="9"/>
      <c r="I30" s="9" t="s">
        <v>104</v>
      </c>
      <c r="J30" s="9"/>
      <c r="K30" s="7">
        <v>3</v>
      </c>
      <c r="L30" s="6">
        <f>E30/K30</f>
        <v>49</v>
      </c>
      <c r="M30" s="9" t="s">
        <v>105</v>
      </c>
      <c r="N30" s="7"/>
      <c r="O30" s="26" t="s">
        <v>106</v>
      </c>
    </row>
    <row r="31" spans="1:15" ht="75" customHeight="1" x14ac:dyDescent="0.25">
      <c r="A31" s="2">
        <v>56</v>
      </c>
      <c r="B31" s="2" t="s">
        <v>248</v>
      </c>
      <c r="C31" s="4">
        <v>44000</v>
      </c>
      <c r="D31" s="4">
        <v>44146</v>
      </c>
      <c r="E31" s="2">
        <f>_xlfn.DAYS(D31,C31)</f>
        <v>146</v>
      </c>
      <c r="F31" s="5" t="str">
        <f>IF(E31&lt;=56,"Ja","Nee")</f>
        <v>Nee</v>
      </c>
      <c r="G31" s="2">
        <v>10</v>
      </c>
      <c r="H31" s="2"/>
      <c r="I31" s="12" t="s">
        <v>249</v>
      </c>
      <c r="J31" s="12" t="s">
        <v>250</v>
      </c>
      <c r="K31" s="2">
        <v>4</v>
      </c>
      <c r="L31" s="6">
        <f>E31/K31</f>
        <v>36.5</v>
      </c>
      <c r="M31" s="3" t="s">
        <v>251</v>
      </c>
      <c r="N31" s="2" t="s">
        <v>112</v>
      </c>
      <c r="O31" s="26" t="s">
        <v>252</v>
      </c>
    </row>
    <row r="32" spans="1:15" ht="60" x14ac:dyDescent="0.25">
      <c r="A32" s="2">
        <v>7</v>
      </c>
      <c r="B32" s="3" t="s">
        <v>45</v>
      </c>
      <c r="C32" s="4">
        <v>44369</v>
      </c>
      <c r="D32" s="4">
        <v>44421</v>
      </c>
      <c r="E32" s="2">
        <f>_xlfn.DAYS(D32,C32)</f>
        <v>52</v>
      </c>
      <c r="F32" s="5" t="str">
        <f>IF(E32&lt;=56,"Ja","Nee")</f>
        <v>Ja</v>
      </c>
      <c r="G32" s="2">
        <v>12</v>
      </c>
      <c r="H32" s="3"/>
      <c r="I32" s="3" t="s">
        <v>46</v>
      </c>
      <c r="J32" s="3"/>
      <c r="K32" s="2">
        <v>2</v>
      </c>
      <c r="L32" s="6">
        <f>E32/K32</f>
        <v>26</v>
      </c>
      <c r="M32" s="3" t="s">
        <v>47</v>
      </c>
      <c r="N32" s="3"/>
      <c r="O32" t="s">
        <v>48</v>
      </c>
    </row>
    <row r="33" spans="1:15" ht="45" x14ac:dyDescent="0.25">
      <c r="A33" s="2">
        <v>5</v>
      </c>
      <c r="B33" s="3" t="s">
        <v>37</v>
      </c>
      <c r="C33" s="4">
        <v>44362</v>
      </c>
      <c r="D33" s="4">
        <v>44439</v>
      </c>
      <c r="E33" s="2">
        <f>_xlfn.DAYS(D33,C33)</f>
        <v>77</v>
      </c>
      <c r="F33" s="5" t="str">
        <f>IF(E33&lt;=56,"Ja","Nee")</f>
        <v>Nee</v>
      </c>
      <c r="G33" s="2">
        <v>12</v>
      </c>
      <c r="H33" s="2"/>
      <c r="I33" s="3" t="s">
        <v>38</v>
      </c>
      <c r="J33" s="3"/>
      <c r="K33" s="2">
        <v>1</v>
      </c>
      <c r="L33" s="6">
        <f>E33/K33</f>
        <v>77</v>
      </c>
      <c r="M33" s="3" t="s">
        <v>39</v>
      </c>
      <c r="N33" s="3"/>
      <c r="O33" t="s">
        <v>40</v>
      </c>
    </row>
    <row r="34" spans="1:15" ht="60" x14ac:dyDescent="0.25">
      <c r="A34" s="2">
        <v>13</v>
      </c>
      <c r="B34" s="3" t="s">
        <v>75</v>
      </c>
      <c r="C34" s="4">
        <v>44251</v>
      </c>
      <c r="D34" s="4">
        <v>44404</v>
      </c>
      <c r="E34" s="2">
        <f>_xlfn.DAYS(D34,C34)</f>
        <v>153</v>
      </c>
      <c r="F34" s="5" t="str">
        <f>IF(E34&lt;=56,"Ja","Nee")</f>
        <v>Nee</v>
      </c>
      <c r="G34" s="2">
        <v>12</v>
      </c>
      <c r="H34" s="2" t="s">
        <v>76</v>
      </c>
      <c r="I34" s="3"/>
      <c r="J34" s="10"/>
      <c r="K34" s="2">
        <v>1</v>
      </c>
      <c r="L34" s="6">
        <f>E34/K34</f>
        <v>153</v>
      </c>
      <c r="M34" s="3" t="s">
        <v>77</v>
      </c>
      <c r="N34" s="3"/>
      <c r="O34" t="s">
        <v>78</v>
      </c>
    </row>
    <row r="35" spans="1:15" ht="135" x14ac:dyDescent="0.25">
      <c r="A35" s="2">
        <v>26</v>
      </c>
      <c r="B35" s="3" t="s">
        <v>132</v>
      </c>
      <c r="C35" s="4">
        <v>44215</v>
      </c>
      <c r="D35" s="8">
        <v>44337</v>
      </c>
      <c r="E35" s="2">
        <f>_xlfn.DAYS(D35,C35)</f>
        <v>122</v>
      </c>
      <c r="F35" s="5" t="str">
        <f>IF(E35&lt;=56,"Ja","Nee")</f>
        <v>Nee</v>
      </c>
      <c r="G35" s="7">
        <v>12</v>
      </c>
      <c r="H35" s="9" t="s">
        <v>80</v>
      </c>
      <c r="I35" s="9" t="s">
        <v>133</v>
      </c>
      <c r="J35" s="9"/>
      <c r="K35" s="9">
        <v>4</v>
      </c>
      <c r="L35" s="6">
        <f>E35/K35</f>
        <v>30.5</v>
      </c>
      <c r="M35" s="9" t="s">
        <v>134</v>
      </c>
      <c r="N35" s="9"/>
      <c r="O35" s="26" t="s">
        <v>135</v>
      </c>
    </row>
    <row r="36" spans="1:15" ht="135" customHeight="1" x14ac:dyDescent="0.25">
      <c r="A36" s="2">
        <v>36</v>
      </c>
      <c r="B36" s="2" t="s">
        <v>171</v>
      </c>
      <c r="C36" s="4">
        <v>44166</v>
      </c>
      <c r="D36" s="11">
        <v>44278</v>
      </c>
      <c r="E36" s="2">
        <f>_xlfn.DAYS(D36,C36)</f>
        <v>112</v>
      </c>
      <c r="F36" s="5" t="str">
        <f>IF(E36&lt;=56,"Ja","Nee")</f>
        <v>Nee</v>
      </c>
      <c r="G36">
        <v>13</v>
      </c>
      <c r="H36" s="12" t="s">
        <v>172</v>
      </c>
      <c r="I36" s="12" t="s">
        <v>173</v>
      </c>
      <c r="J36" s="12"/>
      <c r="K36">
        <v>3</v>
      </c>
      <c r="L36" s="6">
        <f>E36/K36</f>
        <v>37.333333333333336</v>
      </c>
      <c r="M36" s="12" t="s">
        <v>174</v>
      </c>
      <c r="N36" s="12"/>
      <c r="O36" s="26" t="s">
        <v>175</v>
      </c>
    </row>
    <row r="37" spans="1:15" ht="135" x14ac:dyDescent="0.25">
      <c r="A37" s="2">
        <v>35</v>
      </c>
      <c r="B37" s="3" t="s">
        <v>168</v>
      </c>
      <c r="C37" s="4">
        <v>44208</v>
      </c>
      <c r="D37" s="4">
        <v>44281</v>
      </c>
      <c r="E37" s="2">
        <f>_xlfn.DAYS(D37,C37)</f>
        <v>73</v>
      </c>
      <c r="F37" s="5" t="str">
        <f>IF(E37&lt;=56,"Ja","Nee")</f>
        <v>Nee</v>
      </c>
      <c r="G37" s="2">
        <v>14</v>
      </c>
      <c r="H37" s="2"/>
      <c r="I37" s="3" t="s">
        <v>76</v>
      </c>
      <c r="J37" s="2"/>
      <c r="K37" s="2">
        <v>1</v>
      </c>
      <c r="L37" s="6">
        <f>E37/K37</f>
        <v>73</v>
      </c>
      <c r="M37" s="3" t="s">
        <v>169</v>
      </c>
      <c r="N37" s="3" t="s">
        <v>159</v>
      </c>
      <c r="O37" s="26" t="s">
        <v>170</v>
      </c>
    </row>
    <row r="38" spans="1:15" ht="45" x14ac:dyDescent="0.25">
      <c r="A38" s="2">
        <v>52</v>
      </c>
      <c r="B38" s="2" t="s">
        <v>233</v>
      </c>
      <c r="C38" s="4">
        <v>44033</v>
      </c>
      <c r="D38" s="4">
        <v>44176</v>
      </c>
      <c r="E38" s="2">
        <f>_xlfn.DAYS(D38,C38)</f>
        <v>143</v>
      </c>
      <c r="F38" s="5" t="str">
        <f>IF(E38&lt;=56,"Ja","Nee")</f>
        <v>Nee</v>
      </c>
      <c r="G38" s="2">
        <v>16</v>
      </c>
      <c r="H38" s="2"/>
      <c r="I38" t="s">
        <v>234</v>
      </c>
      <c r="J38" s="12"/>
      <c r="K38" s="2">
        <v>10</v>
      </c>
      <c r="L38" s="6">
        <f>E38/K38</f>
        <v>14.3</v>
      </c>
      <c r="M38" s="3" t="s">
        <v>235</v>
      </c>
      <c r="N38" s="2" t="s">
        <v>236</v>
      </c>
      <c r="O38" s="26" t="s">
        <v>237</v>
      </c>
    </row>
    <row r="39" spans="1:15" ht="30" x14ac:dyDescent="0.25">
      <c r="A39" s="2">
        <v>41</v>
      </c>
      <c r="B39" s="2" t="s">
        <v>192</v>
      </c>
      <c r="C39" s="4">
        <v>44012</v>
      </c>
      <c r="D39" s="8">
        <v>44252</v>
      </c>
      <c r="E39" s="2">
        <f>_xlfn.DAYS(D39,C39)</f>
        <v>240</v>
      </c>
      <c r="F39" s="5" t="str">
        <f>IF(E39&lt;=56,"Ja","Nee")</f>
        <v>Nee</v>
      </c>
      <c r="G39" s="2">
        <v>17</v>
      </c>
      <c r="H39" s="3"/>
      <c r="I39" s="3" t="s">
        <v>193</v>
      </c>
      <c r="J39" s="3"/>
      <c r="K39" s="2">
        <v>2</v>
      </c>
      <c r="L39" s="6">
        <f>E39/K39</f>
        <v>120</v>
      </c>
      <c r="M39" s="3" t="s">
        <v>194</v>
      </c>
      <c r="N39" s="3" t="s">
        <v>195</v>
      </c>
      <c r="O39" s="26" t="s">
        <v>196</v>
      </c>
    </row>
    <row r="40" spans="1:15" ht="135" customHeight="1" x14ac:dyDescent="0.25">
      <c r="A40" s="2">
        <v>33</v>
      </c>
      <c r="B40" s="3" t="s">
        <v>161</v>
      </c>
      <c r="C40" s="4">
        <v>44161</v>
      </c>
      <c r="D40" s="4">
        <v>44294</v>
      </c>
      <c r="E40" s="2">
        <f>_xlfn.DAYS(D40,C40)</f>
        <v>133</v>
      </c>
      <c r="F40" s="5" t="str">
        <f>IF(E40&lt;=56,"Ja","Nee")</f>
        <v>Nee</v>
      </c>
      <c r="G40" s="2">
        <v>18</v>
      </c>
      <c r="H40" s="3"/>
      <c r="I40" s="9" t="s">
        <v>162</v>
      </c>
      <c r="J40" s="3"/>
      <c r="K40" s="2">
        <v>3</v>
      </c>
      <c r="L40" s="6">
        <f>E40/K40</f>
        <v>44.333333333333336</v>
      </c>
      <c r="M40" s="3" t="s">
        <v>163</v>
      </c>
      <c r="N40" s="2"/>
      <c r="O40" s="26" t="s">
        <v>164</v>
      </c>
    </row>
    <row r="41" spans="1:15" ht="60" x14ac:dyDescent="0.25">
      <c r="A41" s="2">
        <v>6</v>
      </c>
      <c r="B41" s="3" t="s">
        <v>41</v>
      </c>
      <c r="C41" s="4">
        <v>44377</v>
      </c>
      <c r="D41" s="8">
        <v>44432</v>
      </c>
      <c r="E41" s="2">
        <f>_xlfn.DAYS(D41,C41)</f>
        <v>55</v>
      </c>
      <c r="F41" s="5" t="str">
        <f>IF(E41&lt;=56,"Ja","Nee")</f>
        <v>Ja</v>
      </c>
      <c r="G41" s="7">
        <v>22</v>
      </c>
      <c r="H41" s="7"/>
      <c r="I41" s="9" t="s">
        <v>42</v>
      </c>
      <c r="J41" s="9"/>
      <c r="K41" s="7">
        <v>9</v>
      </c>
      <c r="L41" s="6">
        <f>E41/K41</f>
        <v>6.1111111111111107</v>
      </c>
      <c r="M41" s="9" t="s">
        <v>43</v>
      </c>
      <c r="N41" s="9"/>
      <c r="O41" t="s">
        <v>44</v>
      </c>
    </row>
    <row r="42" spans="1:15" ht="45" x14ac:dyDescent="0.25">
      <c r="A42" s="2">
        <v>32</v>
      </c>
      <c r="B42" s="3" t="s">
        <v>156</v>
      </c>
      <c r="C42" s="4">
        <v>44235</v>
      </c>
      <c r="D42" s="8">
        <v>44306</v>
      </c>
      <c r="E42" s="2">
        <f>_xlfn.DAYS(D42,C42)</f>
        <v>71</v>
      </c>
      <c r="F42" s="5" t="str">
        <f>IF(E42&lt;=56,"Ja","Nee")</f>
        <v>Nee</v>
      </c>
      <c r="G42" s="7">
        <v>23</v>
      </c>
      <c r="H42" s="9"/>
      <c r="I42" s="12" t="s">
        <v>157</v>
      </c>
      <c r="J42" s="9"/>
      <c r="K42" s="7">
        <v>2</v>
      </c>
      <c r="L42" s="6">
        <f>E42/K42</f>
        <v>35.5</v>
      </c>
      <c r="M42" s="9" t="s">
        <v>158</v>
      </c>
      <c r="N42" s="9" t="s">
        <v>159</v>
      </c>
      <c r="O42" s="26" t="s">
        <v>160</v>
      </c>
    </row>
    <row r="43" spans="1:15" ht="135" x14ac:dyDescent="0.25">
      <c r="A43" s="2">
        <v>50</v>
      </c>
      <c r="B43" s="2" t="s">
        <v>226</v>
      </c>
      <c r="C43" s="4">
        <v>44018</v>
      </c>
      <c r="D43" s="4">
        <v>44180</v>
      </c>
      <c r="E43" s="2">
        <f>_xlfn.DAYS(D43,C43)</f>
        <v>162</v>
      </c>
      <c r="F43" s="5" t="str">
        <f>IF(E43&lt;=56,"Ja","Nee")</f>
        <v>Nee</v>
      </c>
      <c r="G43" s="2">
        <v>25</v>
      </c>
      <c r="H43" s="2"/>
      <c r="I43" s="12" t="s">
        <v>227</v>
      </c>
      <c r="K43" s="2">
        <v>5</v>
      </c>
      <c r="L43" s="6">
        <f>E43/K43</f>
        <v>32.4</v>
      </c>
      <c r="M43" s="3" t="s">
        <v>228</v>
      </c>
      <c r="N43" s="3" t="s">
        <v>159</v>
      </c>
      <c r="O43" s="26" t="s">
        <v>229</v>
      </c>
    </row>
    <row r="44" spans="1:15" ht="240" x14ac:dyDescent="0.25">
      <c r="A44" s="2">
        <v>38</v>
      </c>
      <c r="B44" s="2" t="s">
        <v>179</v>
      </c>
      <c r="C44" s="4">
        <v>44117</v>
      </c>
      <c r="D44" s="8">
        <v>44265</v>
      </c>
      <c r="E44" s="2">
        <f>_xlfn.DAYS(D44,C44)</f>
        <v>148</v>
      </c>
      <c r="F44" s="5" t="str">
        <f>IF(E44&lt;=56,"Ja","Nee")</f>
        <v>Nee</v>
      </c>
      <c r="G44" s="7">
        <v>28</v>
      </c>
      <c r="H44" s="7"/>
      <c r="I44" s="9" t="s">
        <v>180</v>
      </c>
      <c r="J44" s="9" t="s">
        <v>181</v>
      </c>
      <c r="K44" s="7">
        <v>14</v>
      </c>
      <c r="L44" s="6">
        <f>E44/K44</f>
        <v>10.571428571428571</v>
      </c>
      <c r="M44" s="9" t="s">
        <v>182</v>
      </c>
      <c r="N44" s="9"/>
      <c r="O44" s="26" t="s">
        <v>183</v>
      </c>
    </row>
    <row r="45" spans="1:15" ht="60" x14ac:dyDescent="0.25">
      <c r="A45" s="2">
        <v>11</v>
      </c>
      <c r="B45" s="2" t="s">
        <v>66</v>
      </c>
      <c r="C45" s="4">
        <v>44279</v>
      </c>
      <c r="D45" s="4">
        <v>44410</v>
      </c>
      <c r="E45" s="2">
        <f>_xlfn.DAYS(D45,C45)</f>
        <v>131</v>
      </c>
      <c r="F45" s="5" t="str">
        <f>IF(E45&lt;=56,"Ja","Nee")</f>
        <v>Nee</v>
      </c>
      <c r="G45" s="2">
        <v>29</v>
      </c>
      <c r="H45" s="3" t="s">
        <v>67</v>
      </c>
      <c r="I45" s="3"/>
      <c r="J45" s="3"/>
      <c r="K45" s="2">
        <v>1</v>
      </c>
      <c r="L45" s="6">
        <f>E45/K45</f>
        <v>131</v>
      </c>
      <c r="M45" s="3" t="s">
        <v>68</v>
      </c>
      <c r="N45" s="3"/>
      <c r="O45" t="s">
        <v>69</v>
      </c>
    </row>
    <row r="46" spans="1:15" ht="60" customHeight="1" x14ac:dyDescent="0.25">
      <c r="A46" s="2">
        <v>44</v>
      </c>
      <c r="B46" s="28" t="s">
        <v>208</v>
      </c>
      <c r="C46" s="4">
        <v>43950</v>
      </c>
      <c r="D46" s="8">
        <v>44231</v>
      </c>
      <c r="E46" s="2">
        <f>_xlfn.DAYS(D46,C46)</f>
        <v>281</v>
      </c>
      <c r="F46" s="5" t="str">
        <f>IF(E46&lt;=56,"Ja","Nee")</f>
        <v>Nee</v>
      </c>
      <c r="G46" s="7">
        <v>32</v>
      </c>
      <c r="H46" s="7"/>
      <c r="I46" s="9"/>
      <c r="J46" s="9"/>
      <c r="K46" s="7">
        <v>315</v>
      </c>
      <c r="L46" s="6">
        <f>E46/K46</f>
        <v>0.89206349206349211</v>
      </c>
      <c r="M46" s="9" t="s">
        <v>209</v>
      </c>
      <c r="N46" s="7" t="s">
        <v>112</v>
      </c>
      <c r="O46" s="26" t="s">
        <v>210</v>
      </c>
    </row>
    <row r="47" spans="1:15" ht="75" x14ac:dyDescent="0.25">
      <c r="A47" s="2">
        <v>40</v>
      </c>
      <c r="B47" s="2" t="s">
        <v>188</v>
      </c>
      <c r="C47" s="4">
        <v>44189</v>
      </c>
      <c r="D47" s="4">
        <v>44259</v>
      </c>
      <c r="E47" s="2">
        <f>_xlfn.DAYS(D47,C47)</f>
        <v>70</v>
      </c>
      <c r="F47" s="5" t="str">
        <f>IF(E47&lt;=56,"Ja","Nee")</f>
        <v>Nee</v>
      </c>
      <c r="G47" s="7">
        <v>35</v>
      </c>
      <c r="H47" s="7"/>
      <c r="I47" s="9" t="s">
        <v>189</v>
      </c>
      <c r="J47" s="9"/>
      <c r="K47" s="7">
        <v>10</v>
      </c>
      <c r="L47" s="6">
        <f>E47/K47</f>
        <v>7</v>
      </c>
      <c r="M47" s="9" t="s">
        <v>190</v>
      </c>
      <c r="N47" s="9" t="s">
        <v>159</v>
      </c>
      <c r="O47" s="26" t="s">
        <v>191</v>
      </c>
    </row>
    <row r="48" spans="1:15" ht="90" x14ac:dyDescent="0.25">
      <c r="A48" s="2">
        <v>10</v>
      </c>
      <c r="B48" s="3" t="s">
        <v>60</v>
      </c>
      <c r="C48" s="4">
        <v>44284</v>
      </c>
      <c r="D48" s="8">
        <v>44418</v>
      </c>
      <c r="E48" s="2">
        <f>_xlfn.DAYS(D48,C48)</f>
        <v>134</v>
      </c>
      <c r="F48" s="5" t="str">
        <f>IF(E48&lt;=56,"Ja","Nee")</f>
        <v>Nee</v>
      </c>
      <c r="G48" s="7">
        <v>41</v>
      </c>
      <c r="H48" s="9"/>
      <c r="I48" s="9" t="s">
        <v>61</v>
      </c>
      <c r="J48" s="9" t="s">
        <v>62</v>
      </c>
      <c r="K48" s="7">
        <v>18</v>
      </c>
      <c r="L48" s="6">
        <f>E48/K48</f>
        <v>7.4444444444444446</v>
      </c>
      <c r="M48" s="10" t="s">
        <v>63</v>
      </c>
      <c r="N48" s="9" t="s">
        <v>64</v>
      </c>
      <c r="O48" t="s">
        <v>65</v>
      </c>
    </row>
    <row r="49" spans="1:15" ht="75" x14ac:dyDescent="0.25">
      <c r="A49" s="2">
        <v>51</v>
      </c>
      <c r="B49" s="2" t="s">
        <v>230</v>
      </c>
      <c r="C49" s="4">
        <v>44147</v>
      </c>
      <c r="D49" s="4">
        <v>44176</v>
      </c>
      <c r="E49" s="2">
        <f>_xlfn.DAYS(D49,C49)</f>
        <v>29</v>
      </c>
      <c r="F49" s="5" t="str">
        <f>IF(E49&lt;=56,"Ja","Nee")</f>
        <v>Ja</v>
      </c>
      <c r="G49" s="2">
        <v>48</v>
      </c>
      <c r="H49" s="2"/>
      <c r="J49" s="12"/>
      <c r="K49" s="2">
        <v>0</v>
      </c>
      <c r="L49" s="6" t="e">
        <f>E49/K49</f>
        <v>#DIV/0!</v>
      </c>
      <c r="M49" s="3" t="s">
        <v>231</v>
      </c>
      <c r="N49" s="3" t="s">
        <v>35</v>
      </c>
      <c r="O49" s="26" t="s">
        <v>232</v>
      </c>
    </row>
    <row r="50" spans="1:15" ht="60" customHeight="1" x14ac:dyDescent="0.25">
      <c r="A50" s="2">
        <v>24</v>
      </c>
      <c r="B50" s="3" t="s">
        <v>123</v>
      </c>
      <c r="C50" s="4">
        <v>44169</v>
      </c>
      <c r="D50" s="8">
        <v>44344</v>
      </c>
      <c r="E50" s="2">
        <f>_xlfn.DAYS(D50,C50)</f>
        <v>175</v>
      </c>
      <c r="F50" s="5" t="str">
        <f>IF(E50&lt;=56,"Ja","Nee")</f>
        <v>Nee</v>
      </c>
      <c r="G50" s="7">
        <v>50</v>
      </c>
      <c r="H50" s="9" t="s">
        <v>124</v>
      </c>
      <c r="I50" s="9" t="s">
        <v>125</v>
      </c>
      <c r="J50" s="9"/>
      <c r="K50" s="7">
        <v>6</v>
      </c>
      <c r="L50" s="6">
        <f>E50/K50</f>
        <v>29.166666666666668</v>
      </c>
      <c r="M50" s="9" t="s">
        <v>126</v>
      </c>
      <c r="N50" s="9"/>
      <c r="O50" s="29" t="s">
        <v>127</v>
      </c>
    </row>
    <row r="51" spans="1:15" ht="135" customHeight="1" x14ac:dyDescent="0.25">
      <c r="A51" s="17">
        <v>14</v>
      </c>
      <c r="B51" s="2" t="s">
        <v>79</v>
      </c>
      <c r="C51" s="4">
        <v>44320</v>
      </c>
      <c r="D51" s="8">
        <v>44399</v>
      </c>
      <c r="E51" s="2">
        <f>_xlfn.DAYS(D51,C51)</f>
        <v>79</v>
      </c>
      <c r="F51" s="5" t="str">
        <f>IF(E51&lt;=56,"Ja","Nee")</f>
        <v>Nee</v>
      </c>
      <c r="G51" s="7">
        <v>51</v>
      </c>
      <c r="H51" s="24" t="s">
        <v>80</v>
      </c>
      <c r="I51" s="12" t="s">
        <v>81</v>
      </c>
      <c r="J51" s="12" t="s">
        <v>82</v>
      </c>
      <c r="K51" s="7">
        <v>13</v>
      </c>
      <c r="L51" s="6">
        <f>E51/K51</f>
        <v>6.0769230769230766</v>
      </c>
      <c r="M51" s="9" t="s">
        <v>83</v>
      </c>
      <c r="N51" s="9"/>
      <c r="O51" t="s">
        <v>84</v>
      </c>
    </row>
    <row r="52" spans="1:15" ht="120" x14ac:dyDescent="0.25">
      <c r="A52" s="2">
        <v>23</v>
      </c>
      <c r="B52" s="2" t="s">
        <v>117</v>
      </c>
      <c r="C52" s="4">
        <v>44228</v>
      </c>
      <c r="D52" s="4">
        <v>44344</v>
      </c>
      <c r="E52" s="2">
        <f>_xlfn.DAYS(D52,C52)</f>
        <v>116</v>
      </c>
      <c r="F52" s="5" t="str">
        <f>IF(E52&lt;=56,"Ja","Nee")</f>
        <v>Nee</v>
      </c>
      <c r="G52" s="2">
        <v>53</v>
      </c>
      <c r="H52" s="3" t="s">
        <v>118</v>
      </c>
      <c r="I52" s="3" t="s">
        <v>119</v>
      </c>
      <c r="J52" s="3" t="s">
        <v>120</v>
      </c>
      <c r="K52" s="2">
        <v>20</v>
      </c>
      <c r="L52" s="6">
        <f>E52/K52</f>
        <v>5.8</v>
      </c>
      <c r="M52" s="3" t="s">
        <v>121</v>
      </c>
      <c r="N52" s="3"/>
      <c r="O52" s="26" t="s">
        <v>122</v>
      </c>
    </row>
    <row r="53" spans="1:15" ht="90" x14ac:dyDescent="0.25">
      <c r="A53" s="2">
        <v>1</v>
      </c>
      <c r="B53" s="3" t="s">
        <v>15</v>
      </c>
      <c r="C53" s="4">
        <v>44235</v>
      </c>
      <c r="D53" s="4">
        <v>44455</v>
      </c>
      <c r="E53" s="2">
        <f>_xlfn.DAYS(D53,C53)</f>
        <v>220</v>
      </c>
      <c r="F53" s="5" t="str">
        <f>IF(E53&lt;=56,"Ja","Nee")</f>
        <v>Nee</v>
      </c>
      <c r="G53" s="2">
        <v>67</v>
      </c>
      <c r="H53" s="3"/>
      <c r="I53" s="3" t="s">
        <v>16</v>
      </c>
      <c r="J53" s="3" t="s">
        <v>17</v>
      </c>
      <c r="K53" s="2">
        <v>20</v>
      </c>
      <c r="L53" s="6">
        <f>E53/K53</f>
        <v>11</v>
      </c>
      <c r="M53" s="3" t="s">
        <v>18</v>
      </c>
      <c r="N53" s="18" t="s">
        <v>19</v>
      </c>
      <c r="O53" t="s">
        <v>20</v>
      </c>
    </row>
    <row r="54" spans="1:15" ht="60" customHeight="1" x14ac:dyDescent="0.25">
      <c r="A54" s="2">
        <v>42</v>
      </c>
      <c r="B54" s="2" t="s">
        <v>197</v>
      </c>
      <c r="C54" s="4">
        <v>44083</v>
      </c>
      <c r="D54" s="8">
        <v>44251</v>
      </c>
      <c r="E54" s="2">
        <f>_xlfn.DAYS(D54,C54)</f>
        <v>168</v>
      </c>
      <c r="F54" s="5" t="str">
        <f>IF(E54&lt;=56,"Ja","Nee")</f>
        <v>Nee</v>
      </c>
      <c r="G54" s="7">
        <v>73</v>
      </c>
      <c r="H54" s="9"/>
      <c r="I54" s="9" t="s">
        <v>198</v>
      </c>
      <c r="J54" s="9" t="s">
        <v>199</v>
      </c>
      <c r="K54" s="7">
        <v>12</v>
      </c>
      <c r="L54" s="6">
        <f>E54/K54</f>
        <v>14</v>
      </c>
      <c r="M54" s="9" t="s">
        <v>200</v>
      </c>
      <c r="N54" s="9"/>
      <c r="O54" s="26" t="s">
        <v>201</v>
      </c>
    </row>
    <row r="55" spans="1:15" ht="45" customHeight="1" x14ac:dyDescent="0.25">
      <c r="A55" s="2">
        <v>43</v>
      </c>
      <c r="B55" s="2" t="s">
        <v>202</v>
      </c>
      <c r="C55" s="4">
        <v>44127</v>
      </c>
      <c r="D55" s="4">
        <v>44245</v>
      </c>
      <c r="E55" s="2">
        <f>_xlfn.DAYS(D55,C55)</f>
        <v>118</v>
      </c>
      <c r="F55" s="5" t="str">
        <f>IF(E55&lt;=56,"Ja","Nee")</f>
        <v>Nee</v>
      </c>
      <c r="G55" s="2">
        <v>75</v>
      </c>
      <c r="H55" s="3" t="s">
        <v>203</v>
      </c>
      <c r="I55" s="3" t="s">
        <v>204</v>
      </c>
      <c r="J55" s="3" t="s">
        <v>205</v>
      </c>
      <c r="K55" s="2">
        <v>22</v>
      </c>
      <c r="L55" s="6">
        <f>E55/K55</f>
        <v>5.3636363636363633</v>
      </c>
      <c r="M55" s="3" t="s">
        <v>206</v>
      </c>
      <c r="N55" s="3"/>
      <c r="O55" s="26" t="s">
        <v>207</v>
      </c>
    </row>
    <row r="56" spans="1:15" ht="30" x14ac:dyDescent="0.25">
      <c r="A56" s="2">
        <v>57</v>
      </c>
      <c r="B56" s="2" t="s">
        <v>253</v>
      </c>
      <c r="C56" s="4">
        <v>44035</v>
      </c>
      <c r="D56" s="4">
        <v>44133</v>
      </c>
      <c r="E56" s="2">
        <f>_xlfn.DAYS(D56,C56)</f>
        <v>98</v>
      </c>
      <c r="F56" s="5" t="str">
        <f>IF(E56&lt;=56,"Ja","Nee")</f>
        <v>Nee</v>
      </c>
      <c r="G56" s="2">
        <v>81</v>
      </c>
      <c r="H56" s="2"/>
      <c r="I56" t="s">
        <v>254</v>
      </c>
      <c r="K56" s="2">
        <v>2</v>
      </c>
      <c r="L56" s="6">
        <f>E56/K56</f>
        <v>49</v>
      </c>
      <c r="M56" s="3" t="s">
        <v>255</v>
      </c>
      <c r="N56" s="3"/>
      <c r="O56" s="26" t="s">
        <v>256</v>
      </c>
    </row>
    <row r="57" spans="1:15" ht="75" x14ac:dyDescent="0.25">
      <c r="A57" s="2">
        <v>64</v>
      </c>
      <c r="B57" s="2" t="s">
        <v>279</v>
      </c>
      <c r="C57" s="4">
        <v>43826</v>
      </c>
      <c r="D57" s="4">
        <v>44092</v>
      </c>
      <c r="E57" s="2">
        <f>_xlfn.DAYS(D57,C57)</f>
        <v>266</v>
      </c>
      <c r="F57" s="5" t="str">
        <f>IF(E57&lt;=56,"Ja","Nee")</f>
        <v>Nee</v>
      </c>
      <c r="G57" s="2">
        <v>96</v>
      </c>
      <c r="H57" s="3" t="s">
        <v>280</v>
      </c>
      <c r="I57" s="12" t="s">
        <v>281</v>
      </c>
      <c r="J57" s="12"/>
      <c r="K57" s="2">
        <v>16</v>
      </c>
      <c r="L57" s="6">
        <f>E57/K57</f>
        <v>16.625</v>
      </c>
      <c r="M57" s="3" t="s">
        <v>282</v>
      </c>
      <c r="N57" s="2"/>
      <c r="O57" s="26" t="s">
        <v>283</v>
      </c>
    </row>
    <row r="58" spans="1:15" ht="45" x14ac:dyDescent="0.25">
      <c r="A58" s="2">
        <v>25</v>
      </c>
      <c r="B58" s="3" t="s">
        <v>128</v>
      </c>
      <c r="C58" s="4">
        <v>43935</v>
      </c>
      <c r="D58" s="4">
        <v>44337</v>
      </c>
      <c r="E58" s="2">
        <f>_xlfn.DAYS(D58,C58)</f>
        <v>402</v>
      </c>
      <c r="F58" s="5" t="str">
        <f>IF(E58&lt;=56,"Ja","Nee")</f>
        <v>Nee</v>
      </c>
      <c r="G58" s="2">
        <v>103</v>
      </c>
      <c r="H58" s="3"/>
      <c r="I58" s="3" t="s">
        <v>76</v>
      </c>
      <c r="J58" s="12"/>
      <c r="K58" s="2">
        <v>1</v>
      </c>
      <c r="L58" s="6">
        <f>E58/K58</f>
        <v>402</v>
      </c>
      <c r="M58" s="3" t="s">
        <v>129</v>
      </c>
      <c r="N58" s="2" t="s">
        <v>130</v>
      </c>
      <c r="O58" s="26" t="s">
        <v>131</v>
      </c>
    </row>
    <row r="59" spans="1:15" ht="105" x14ac:dyDescent="0.25">
      <c r="A59" s="2">
        <v>9</v>
      </c>
      <c r="B59" s="2" t="s">
        <v>54</v>
      </c>
      <c r="C59" s="4">
        <v>44281</v>
      </c>
      <c r="D59" s="4">
        <v>44419</v>
      </c>
      <c r="E59" s="2">
        <f>_xlfn.DAYS(D59,C59)</f>
        <v>138</v>
      </c>
      <c r="F59" s="5" t="str">
        <f>IF(E59&lt;=56,"Ja","Nee")</f>
        <v>Nee</v>
      </c>
      <c r="G59" s="2">
        <v>149</v>
      </c>
      <c r="H59" s="3" t="s">
        <v>55</v>
      </c>
      <c r="I59" s="3" t="s">
        <v>56</v>
      </c>
      <c r="J59" s="3" t="s">
        <v>57</v>
      </c>
      <c r="K59" s="2">
        <v>22</v>
      </c>
      <c r="L59" s="6">
        <f>E59/K59</f>
        <v>6.2727272727272725</v>
      </c>
      <c r="M59" s="3" t="s">
        <v>58</v>
      </c>
      <c r="N59" s="3"/>
      <c r="O59" t="s">
        <v>59</v>
      </c>
    </row>
    <row r="60" spans="1:15" ht="45" x14ac:dyDescent="0.25">
      <c r="A60" s="2">
        <v>54</v>
      </c>
      <c r="B60" s="2" t="s">
        <v>241</v>
      </c>
      <c r="C60" s="4">
        <v>43927</v>
      </c>
      <c r="D60" s="4">
        <v>44158</v>
      </c>
      <c r="E60" s="2">
        <f>_xlfn.DAYS(D60,C60)</f>
        <v>231</v>
      </c>
      <c r="F60" s="5" t="str">
        <f>IF(E60&lt;=56,"Ja","Nee")</f>
        <v>Nee</v>
      </c>
      <c r="G60" s="2">
        <v>197</v>
      </c>
      <c r="H60" s="2"/>
      <c r="I60" s="12" t="s">
        <v>76</v>
      </c>
      <c r="K60" s="2">
        <v>1</v>
      </c>
      <c r="L60" s="6">
        <f>E60/K60</f>
        <v>231</v>
      </c>
      <c r="M60" s="3" t="s">
        <v>242</v>
      </c>
      <c r="N60" s="3"/>
      <c r="O60" s="26" t="s">
        <v>243</v>
      </c>
    </row>
    <row r="61" spans="1:15" ht="330" x14ac:dyDescent="0.25">
      <c r="A61" s="17">
        <v>21</v>
      </c>
      <c r="B61" s="2" t="s">
        <v>107</v>
      </c>
      <c r="C61" s="4">
        <v>44042</v>
      </c>
      <c r="D61" s="4">
        <v>44364</v>
      </c>
      <c r="E61" s="2">
        <f>_xlfn.DAYS(D61,C61)</f>
        <v>322</v>
      </c>
      <c r="F61" s="5" t="str">
        <f>IF(E61&lt;=56,"Ja","Nee")</f>
        <v>Nee</v>
      </c>
      <c r="G61" s="2">
        <v>253</v>
      </c>
      <c r="H61" s="3" t="s">
        <v>108</v>
      </c>
      <c r="I61" s="3" t="s">
        <v>109</v>
      </c>
      <c r="J61" s="3" t="s">
        <v>110</v>
      </c>
      <c r="K61" s="2">
        <v>93</v>
      </c>
      <c r="L61" s="6">
        <f>E61/K61</f>
        <v>3.4623655913978495</v>
      </c>
      <c r="M61" s="3" t="s">
        <v>111</v>
      </c>
      <c r="N61" s="3" t="s">
        <v>112</v>
      </c>
      <c r="O61" s="29" t="s">
        <v>113</v>
      </c>
    </row>
    <row r="62" spans="1:15" ht="60" x14ac:dyDescent="0.25">
      <c r="A62" s="17">
        <v>34</v>
      </c>
      <c r="B62" s="3" t="s">
        <v>165</v>
      </c>
      <c r="C62" s="4">
        <v>44040</v>
      </c>
      <c r="D62" s="8">
        <v>44287</v>
      </c>
      <c r="E62" s="2">
        <f>_xlfn.DAYS(D62,C62)</f>
        <v>247</v>
      </c>
      <c r="F62" s="5" t="str">
        <f>IF(E62&lt;=56,"Ja","Nee")</f>
        <v>Nee</v>
      </c>
      <c r="G62" s="7">
        <v>289</v>
      </c>
      <c r="H62" s="9"/>
      <c r="I62" s="9" t="s">
        <v>166</v>
      </c>
      <c r="J62" s="9"/>
      <c r="K62" s="7">
        <v>80</v>
      </c>
      <c r="L62" s="6">
        <f>E62/K62</f>
        <v>3.0874999999999999</v>
      </c>
      <c r="M62" s="9" t="s">
        <v>111</v>
      </c>
      <c r="N62" s="9" t="s">
        <v>112</v>
      </c>
      <c r="O62" s="29" t="s">
        <v>167</v>
      </c>
    </row>
    <row r="63" spans="1:15" ht="165" x14ac:dyDescent="0.25">
      <c r="A63" s="2">
        <v>27</v>
      </c>
      <c r="B63" s="2" t="s">
        <v>136</v>
      </c>
      <c r="C63" s="4">
        <v>43711</v>
      </c>
      <c r="D63" s="4">
        <v>44319</v>
      </c>
      <c r="E63" s="2">
        <f>_xlfn.DAYS(D63,C63)</f>
        <v>608</v>
      </c>
      <c r="F63" s="5" t="str">
        <f>IF(E63&lt;=56,"Ja","Nee")</f>
        <v>Nee</v>
      </c>
      <c r="G63" s="2">
        <v>346</v>
      </c>
      <c r="H63" s="3" t="s">
        <v>137</v>
      </c>
      <c r="I63" s="3" t="s">
        <v>138</v>
      </c>
      <c r="J63" s="3" t="s">
        <v>139</v>
      </c>
      <c r="K63" s="2">
        <v>140</v>
      </c>
      <c r="L63" s="6">
        <f>E63/K63</f>
        <v>4.3428571428571425</v>
      </c>
      <c r="M63" s="3" t="s">
        <v>140</v>
      </c>
      <c r="N63" s="3"/>
      <c r="O63" s="26" t="s">
        <v>141</v>
      </c>
    </row>
    <row r="64" spans="1:15" ht="300" x14ac:dyDescent="0.25">
      <c r="A64" s="2">
        <v>2</v>
      </c>
      <c r="B64" s="3" t="s">
        <v>21</v>
      </c>
      <c r="C64" s="4">
        <v>44015</v>
      </c>
      <c r="D64" s="8">
        <v>44454</v>
      </c>
      <c r="E64" s="2">
        <f>_xlfn.DAYS(D64,C64)</f>
        <v>439</v>
      </c>
      <c r="F64" s="5" t="str">
        <f>IF(E64&lt;=56,"Ja","Nee")</f>
        <v>Nee</v>
      </c>
      <c r="G64" s="7">
        <v>464</v>
      </c>
      <c r="H64" s="9" t="s">
        <v>22</v>
      </c>
      <c r="I64" s="10" t="s">
        <v>23</v>
      </c>
      <c r="J64" s="9" t="s">
        <v>24</v>
      </c>
      <c r="K64" s="7">
        <v>126</v>
      </c>
      <c r="L64" s="6">
        <f>E64/K64</f>
        <v>3.4841269841269842</v>
      </c>
      <c r="M64" s="9" t="s">
        <v>25</v>
      </c>
      <c r="N64" s="25" t="s">
        <v>26</v>
      </c>
      <c r="O64" t="s">
        <v>27</v>
      </c>
    </row>
    <row r="65" spans="1:15" ht="150" x14ac:dyDescent="0.25">
      <c r="A65" s="2">
        <v>12</v>
      </c>
      <c r="B65" s="3" t="s">
        <v>70</v>
      </c>
      <c r="C65" s="4">
        <v>44272</v>
      </c>
      <c r="D65" s="8">
        <v>44404</v>
      </c>
      <c r="E65" s="2">
        <f>_xlfn.DAYS(D65,C65)</f>
        <v>132</v>
      </c>
      <c r="F65" s="5" t="str">
        <f>IF(E65&lt;=56,"Ja","Nee")</f>
        <v>Nee</v>
      </c>
      <c r="G65" s="7">
        <v>874</v>
      </c>
      <c r="H65" s="9" t="s">
        <v>71</v>
      </c>
      <c r="I65" s="9" t="s">
        <v>72</v>
      </c>
      <c r="K65" s="7">
        <v>40</v>
      </c>
      <c r="L65" s="6">
        <f>E65/K65</f>
        <v>3.3</v>
      </c>
      <c r="M65" s="9" t="s">
        <v>73</v>
      </c>
      <c r="N65" s="9"/>
      <c r="O65" t="s">
        <v>74</v>
      </c>
    </row>
    <row r="66" spans="1:15" ht="30" x14ac:dyDescent="0.25">
      <c r="A66" s="2">
        <v>63</v>
      </c>
      <c r="B66" s="28" t="s">
        <v>275</v>
      </c>
      <c r="C66" s="4">
        <v>43634</v>
      </c>
      <c r="D66" s="4">
        <v>44103</v>
      </c>
      <c r="E66" s="2">
        <f>_xlfn.DAYS(D66,C66)</f>
        <v>469</v>
      </c>
      <c r="F66" s="5" t="str">
        <f>IF(E66&lt;=56,"Ja","Nee")</f>
        <v>Nee</v>
      </c>
      <c r="G66" s="2">
        <v>1278</v>
      </c>
      <c r="H66" s="3"/>
      <c r="I66" s="12"/>
      <c r="J66" s="12"/>
      <c r="K66" s="2">
        <v>243</v>
      </c>
      <c r="L66" s="6">
        <f>E66/K66</f>
        <v>1.9300411522633745</v>
      </c>
      <c r="M66" s="3" t="s">
        <v>276</v>
      </c>
      <c r="N66" s="2" t="s">
        <v>277</v>
      </c>
      <c r="O66" s="26" t="s">
        <v>278</v>
      </c>
    </row>
    <row r="67" spans="1:15" x14ac:dyDescent="0.25">
      <c r="A67" s="2"/>
      <c r="B67" s="2"/>
      <c r="C67" s="4"/>
      <c r="D67" s="4"/>
      <c r="E67" s="2"/>
      <c r="F67" s="5"/>
      <c r="G67" s="2"/>
      <c r="H67" s="2"/>
      <c r="I67" s="12"/>
      <c r="J67" s="12"/>
      <c r="K67" s="2"/>
      <c r="L67" s="6"/>
      <c r="M67" s="3"/>
      <c r="N67" s="2"/>
    </row>
    <row r="68" spans="1:15" x14ac:dyDescent="0.25">
      <c r="A68" s="2"/>
      <c r="B68" s="2"/>
      <c r="C68" s="4"/>
      <c r="D68" s="4"/>
      <c r="E68" s="2"/>
      <c r="F68" s="5"/>
      <c r="G68" s="2"/>
      <c r="H68" s="2"/>
      <c r="I68" s="12"/>
      <c r="K68" s="2"/>
      <c r="L68" s="6"/>
      <c r="M68" s="3"/>
      <c r="N68" s="3"/>
    </row>
    <row r="69" spans="1:15" x14ac:dyDescent="0.25">
      <c r="A69" s="2"/>
      <c r="B69" s="3"/>
      <c r="C69" s="4"/>
      <c r="D69" s="4"/>
      <c r="E69" s="2"/>
      <c r="F69" s="5"/>
      <c r="G69" s="2"/>
      <c r="H69" s="2"/>
      <c r="J69" s="12"/>
      <c r="K69" s="2"/>
      <c r="L69" s="6"/>
      <c r="M69" s="3"/>
      <c r="N69" s="3"/>
    </row>
    <row r="70" spans="1:15" x14ac:dyDescent="0.25">
      <c r="A70" s="2"/>
      <c r="B70" s="3"/>
      <c r="C70" s="4"/>
      <c r="D70" s="4"/>
      <c r="E70" s="2"/>
      <c r="F70" s="5"/>
      <c r="G70" s="2"/>
      <c r="H70" s="2"/>
      <c r="K70" s="2"/>
      <c r="L70" s="6"/>
      <c r="M70" s="3"/>
      <c r="N70" s="3"/>
    </row>
    <row r="71" spans="1:15" x14ac:dyDescent="0.25">
      <c r="A71" s="2"/>
      <c r="B71" s="2"/>
      <c r="C71" s="4"/>
      <c r="D71" s="4"/>
      <c r="E71" s="2"/>
      <c r="F71" s="5"/>
      <c r="G71" s="2"/>
      <c r="H71" s="2"/>
      <c r="I71" s="12"/>
      <c r="J71" s="12"/>
      <c r="K71" s="2"/>
      <c r="L71" s="6"/>
      <c r="M71" s="3"/>
      <c r="N71" s="3"/>
    </row>
    <row r="72" spans="1:15" x14ac:dyDescent="0.25">
      <c r="A72" s="2"/>
      <c r="B72" s="3"/>
      <c r="C72" s="4"/>
      <c r="D72" s="4"/>
      <c r="E72" s="2"/>
      <c r="F72" s="5"/>
      <c r="G72" s="2"/>
      <c r="H72" s="2"/>
      <c r="I72" s="12"/>
      <c r="J72" s="12"/>
      <c r="K72" s="2"/>
      <c r="L72" s="6"/>
      <c r="M72" s="3"/>
      <c r="N72" s="3"/>
    </row>
    <row r="73" spans="1:15" x14ac:dyDescent="0.25">
      <c r="A73" s="2"/>
      <c r="B73" s="3"/>
      <c r="C73" s="4"/>
      <c r="D73" s="4"/>
      <c r="E73" s="2"/>
      <c r="F73" s="5"/>
      <c r="G73" s="2"/>
      <c r="H73" s="3"/>
      <c r="I73" s="12"/>
      <c r="J73" s="12"/>
      <c r="K73" s="2"/>
      <c r="L73" s="6"/>
      <c r="M73" s="3"/>
      <c r="N73" s="2"/>
    </row>
    <row r="74" spans="1:15" x14ac:dyDescent="0.25">
      <c r="A74" s="2"/>
      <c r="B74" s="2"/>
      <c r="C74" s="4"/>
      <c r="D74" s="4"/>
      <c r="E74" s="2"/>
      <c r="F74" s="5"/>
      <c r="G74" s="2"/>
      <c r="H74" s="2"/>
      <c r="I74" s="12"/>
      <c r="J74" s="12"/>
      <c r="K74" s="2"/>
      <c r="L74" s="6"/>
      <c r="M74" s="3"/>
      <c r="N74" s="2"/>
    </row>
    <row r="75" spans="1:15" x14ac:dyDescent="0.25">
      <c r="A75" s="2"/>
      <c r="B75" s="2"/>
      <c r="C75" s="4"/>
      <c r="D75" s="4"/>
      <c r="E75" s="2"/>
      <c r="F75" s="5"/>
      <c r="G75" s="2"/>
      <c r="H75" s="2"/>
      <c r="I75" s="12"/>
      <c r="K75" s="2"/>
      <c r="L75" s="6"/>
      <c r="M75" s="3"/>
      <c r="N75" s="2"/>
    </row>
    <row r="76" spans="1:15" x14ac:dyDescent="0.25">
      <c r="A76" s="2"/>
      <c r="B76" s="2"/>
      <c r="C76" s="4"/>
      <c r="D76" s="4"/>
      <c r="E76" s="2"/>
      <c r="F76" s="5"/>
      <c r="G76" s="2"/>
      <c r="H76" s="2"/>
      <c r="K76" s="2"/>
      <c r="L76" s="6"/>
      <c r="M76" s="3"/>
      <c r="N76" s="3"/>
    </row>
    <row r="77" spans="1:15" x14ac:dyDescent="0.25">
      <c r="A77" s="2"/>
      <c r="B77" s="2"/>
      <c r="C77" s="4"/>
      <c r="D77" s="4"/>
      <c r="E77" s="2"/>
      <c r="F77" s="5"/>
      <c r="G77" s="2"/>
      <c r="H77" s="2"/>
      <c r="I77" s="12"/>
      <c r="J77" s="12"/>
      <c r="K77" s="2"/>
      <c r="L77" s="6"/>
      <c r="M77" s="3"/>
      <c r="N77" s="2"/>
    </row>
    <row r="78" spans="1:15" x14ac:dyDescent="0.25">
      <c r="A78" s="2"/>
      <c r="B78" s="3"/>
      <c r="C78" s="4"/>
      <c r="D78" s="4"/>
      <c r="E78" s="2"/>
      <c r="F78" s="5"/>
      <c r="G78" s="2"/>
      <c r="H78" s="2"/>
      <c r="K78" s="2"/>
      <c r="L78" s="6"/>
      <c r="M78" s="3"/>
      <c r="N78" s="3"/>
    </row>
    <row r="79" spans="1:15" x14ac:dyDescent="0.25">
      <c r="A79" s="2"/>
      <c r="B79" s="2"/>
      <c r="C79" s="4"/>
      <c r="D79" s="4"/>
      <c r="E79" s="2"/>
      <c r="F79" s="5"/>
      <c r="G79" s="2"/>
      <c r="H79" s="2"/>
      <c r="I79" s="12"/>
      <c r="J79" s="12"/>
      <c r="K79" s="2"/>
      <c r="L79" s="6"/>
      <c r="M79" s="3"/>
      <c r="N79" s="2"/>
    </row>
    <row r="80" spans="1:15" x14ac:dyDescent="0.25">
      <c r="A80" s="2"/>
      <c r="B80" s="2"/>
      <c r="C80" s="4"/>
      <c r="D80" s="4"/>
      <c r="E80" s="2"/>
      <c r="F80" s="5"/>
      <c r="G80" s="2"/>
      <c r="H80" s="2"/>
      <c r="I80" s="12"/>
      <c r="J80" s="12"/>
      <c r="K80" s="2"/>
      <c r="L80" s="6"/>
      <c r="M80" s="3"/>
      <c r="N80" s="2"/>
    </row>
    <row r="81" spans="1:15" x14ac:dyDescent="0.25">
      <c r="A81" s="2"/>
      <c r="B81" s="2"/>
      <c r="C81" s="4"/>
      <c r="D81" s="4"/>
      <c r="E81" s="2"/>
      <c r="F81" s="5"/>
      <c r="G81" s="2"/>
      <c r="H81" s="2"/>
      <c r="J81" s="12"/>
      <c r="K81" s="2"/>
      <c r="L81" s="6"/>
      <c r="M81" s="3"/>
      <c r="N81" s="3"/>
    </row>
    <row r="82" spans="1:15" x14ac:dyDescent="0.25">
      <c r="A82" s="2"/>
      <c r="B82" s="2"/>
      <c r="C82" s="4"/>
      <c r="D82" s="4"/>
      <c r="E82" s="2"/>
      <c r="F82" s="5"/>
      <c r="G82" s="2"/>
      <c r="H82" s="2"/>
      <c r="I82" s="12"/>
      <c r="J82" s="12"/>
      <c r="K82" s="2"/>
      <c r="L82" s="6"/>
      <c r="M82" s="3"/>
      <c r="N82" s="2"/>
    </row>
    <row r="83" spans="1:15" x14ac:dyDescent="0.25">
      <c r="A83" s="2"/>
      <c r="B83" s="3"/>
      <c r="C83" s="4"/>
      <c r="D83" s="4"/>
      <c r="E83" s="2"/>
      <c r="F83" s="5"/>
      <c r="G83" s="2"/>
      <c r="H83" s="2"/>
      <c r="I83" s="12"/>
      <c r="J83" s="12"/>
      <c r="K83" s="2"/>
      <c r="L83" s="6"/>
      <c r="M83" s="3"/>
      <c r="N83" s="2"/>
    </row>
    <row r="84" spans="1:15" x14ac:dyDescent="0.25">
      <c r="A84" s="2"/>
      <c r="B84" s="2"/>
      <c r="C84" s="4"/>
      <c r="D84" s="4"/>
      <c r="E84" s="2"/>
      <c r="F84" s="5"/>
      <c r="G84" s="2"/>
      <c r="H84" s="2"/>
      <c r="J84" s="12"/>
      <c r="K84" s="2"/>
      <c r="L84" s="6"/>
      <c r="M84" s="3"/>
      <c r="N84" s="2"/>
    </row>
    <row r="85" spans="1:15" x14ac:dyDescent="0.25">
      <c r="A85" s="2"/>
      <c r="B85" s="2"/>
      <c r="C85" s="4"/>
      <c r="D85" s="4"/>
      <c r="E85" s="2"/>
      <c r="F85" s="5"/>
      <c r="G85" s="2"/>
      <c r="H85" s="3"/>
      <c r="I85" s="12"/>
      <c r="J85" s="12"/>
      <c r="K85" s="2"/>
      <c r="L85" s="6"/>
      <c r="M85" s="3"/>
      <c r="N85" s="2"/>
    </row>
    <row r="86" spans="1:15" x14ac:dyDescent="0.25">
      <c r="A86" s="2"/>
      <c r="B86" s="2"/>
      <c r="C86" s="4"/>
      <c r="D86" s="4"/>
      <c r="E86" s="2"/>
      <c r="F86" s="5"/>
      <c r="G86" s="2"/>
      <c r="H86" s="2"/>
      <c r="I86" s="12"/>
      <c r="J86" s="12"/>
      <c r="K86" s="2"/>
      <c r="L86" s="6"/>
      <c r="M86" s="3"/>
      <c r="N86" s="2"/>
    </row>
    <row r="87" spans="1:15" s="21" customFormat="1" x14ac:dyDescent="0.25">
      <c r="A87" s="19"/>
      <c r="B87" s="19"/>
      <c r="C87" s="19"/>
      <c r="D87" s="20"/>
      <c r="E87" s="19"/>
      <c r="G87" s="19"/>
      <c r="H87" s="19"/>
      <c r="K87" s="19"/>
      <c r="L87" s="22"/>
      <c r="M87" s="23"/>
      <c r="N87" s="19"/>
      <c r="O87" s="19"/>
    </row>
  </sheetData>
  <conditionalFormatting sqref="F2:F87">
    <cfRule type="cellIs" dxfId="18" priority="1" operator="equal">
      <formula>"Ja"</formula>
    </cfRule>
    <cfRule type="cellIs" dxfId="17" priority="2" operator="equal">
      <formula>"Nee"</formula>
    </cfRule>
  </conditionalFormatting>
  <hyperlinks>
    <hyperlink ref="O61" r:id="rId1" xr:uid="{1E3F1721-5CA1-4BB8-994F-0893DD665D9C}"/>
    <hyperlink ref="O62" r:id="rId2" xr:uid="{770B6D67-8113-4DBD-8A6D-4208744A328D}"/>
    <hyperlink ref="O50" r:id="rId3" xr:uid="{2F8CFC5C-224C-4D2A-BC64-BC7913EA72DA}"/>
  </hyperlinks>
  <pageMargins left="0.7" right="0.7" top="0.75" bottom="0.75" header="0.3" footer="0.3"/>
  <pageSetup paperSize="9" orientation="portrait" horizontalDpi="4294967293" verticalDpi="0"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2021-09-27T09:33:33Z</dcterms:created>
  <dcterms:modified xsi:type="dcterms:W3CDTF">2021-12-20T11:40:33Z</dcterms:modified>
  <cp:category/>
  <cp:contentStatus/>
</cp:coreProperties>
</file>