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I\Documents\Projecten\Wob hulp\Wobonderzoek imi december 2021\"/>
    </mc:Choice>
  </mc:AlternateContent>
  <xr:revisionPtr revIDLastSave="0" documentId="13_ncr:1_{EE2F99B1-491A-43A1-8FAB-28E7D236D041}" xr6:coauthVersionLast="47" xr6:coauthVersionMax="47" xr10:uidLastSave="{00000000-0000-0000-0000-000000000000}"/>
  <bookViews>
    <workbookView xWindow="-120" yWindow="-120" windowWidth="24240" windowHeight="13140" xr2:uid="{72B6B6AF-0FE9-437B-9481-59B96C7AE650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F8" i="1" s="1"/>
  <c r="E5" i="1"/>
  <c r="F5" i="1" s="1"/>
  <c r="E15" i="1"/>
  <c r="F15" i="1" s="1"/>
  <c r="E22" i="1"/>
  <c r="F22" i="1" s="1"/>
  <c r="E54" i="1"/>
  <c r="F54" i="1" s="1"/>
  <c r="E52" i="1"/>
  <c r="F52" i="1" s="1"/>
  <c r="E29" i="1"/>
  <c r="F29" i="1" s="1"/>
  <c r="E18" i="1"/>
  <c r="F18" i="1" s="1"/>
  <c r="E3" i="1"/>
  <c r="F3" i="1" s="1"/>
  <c r="E13" i="1"/>
  <c r="F13" i="1" s="1"/>
  <c r="E44" i="1"/>
  <c r="F44" i="1" s="1"/>
  <c r="E59" i="1"/>
  <c r="F59" i="1" s="1"/>
  <c r="E60" i="1"/>
  <c r="F60" i="1" s="1"/>
  <c r="E2" i="1"/>
  <c r="F2" i="1" s="1"/>
  <c r="E28" i="1"/>
  <c r="F28" i="1" s="1"/>
  <c r="E32" i="1"/>
  <c r="F32" i="1" s="1"/>
  <c r="E45" i="1"/>
  <c r="F45" i="1" s="1"/>
  <c r="E23" i="1"/>
  <c r="F23" i="1" s="1"/>
  <c r="E25" i="1"/>
  <c r="F25" i="1" s="1"/>
  <c r="E41" i="1"/>
  <c r="F41" i="1" s="1"/>
  <c r="E21" i="1"/>
  <c r="F21" i="1" s="1"/>
  <c r="E40" i="1"/>
  <c r="F40" i="1" s="1"/>
  <c r="E33" i="1"/>
  <c r="F33" i="1" s="1"/>
  <c r="E19" i="1"/>
  <c r="F19" i="1" s="1"/>
  <c r="E30" i="1"/>
  <c r="F30" i="1" s="1"/>
  <c r="E6" i="1"/>
  <c r="F6" i="1" s="1"/>
  <c r="E9" i="1"/>
  <c r="F9" i="1" s="1"/>
  <c r="E42" i="1"/>
  <c r="F42" i="1" s="1"/>
  <c r="E11" i="1"/>
  <c r="F11" i="1" s="1"/>
  <c r="E14" i="1"/>
  <c r="F14" i="1" s="1"/>
  <c r="E10" i="1"/>
  <c r="F10" i="1" s="1"/>
  <c r="E47" i="1"/>
  <c r="F47" i="1" s="1"/>
  <c r="E43" i="1"/>
  <c r="F43" i="1" s="1"/>
  <c r="E26" i="1"/>
  <c r="F26" i="1" s="1"/>
  <c r="E27" i="1"/>
  <c r="F27" i="1" s="1"/>
  <c r="E17" i="1"/>
  <c r="F17" i="1" s="1"/>
  <c r="E35" i="1"/>
  <c r="F35" i="1" s="1"/>
  <c r="E46" i="1"/>
  <c r="F46" i="1" s="1"/>
  <c r="E31" i="1"/>
  <c r="F31" i="1" s="1"/>
  <c r="E39" i="1"/>
  <c r="F39" i="1" s="1"/>
  <c r="E20" i="1"/>
  <c r="F20" i="1" s="1"/>
  <c r="E38" i="1"/>
  <c r="F38" i="1" s="1"/>
  <c r="E56" i="1"/>
  <c r="F56" i="1" s="1"/>
  <c r="E36" i="1"/>
  <c r="F36" i="1" s="1"/>
  <c r="E16" i="1"/>
  <c r="F16" i="1" s="1"/>
  <c r="E4" i="1"/>
  <c r="F4" i="1" s="1"/>
  <c r="E37" i="1"/>
  <c r="F37" i="1" s="1"/>
  <c r="E49" i="1"/>
  <c r="F49" i="1" s="1"/>
  <c r="E34" i="1"/>
  <c r="F34" i="1" s="1"/>
  <c r="E24" i="1"/>
  <c r="F24" i="1" s="1"/>
  <c r="E50" i="1"/>
  <c r="F50" i="1" s="1"/>
  <c r="E57" i="1"/>
  <c r="F57" i="1" s="1"/>
  <c r="E48" i="1"/>
  <c r="F48" i="1" s="1"/>
  <c r="E7" i="1"/>
  <c r="F7" i="1" s="1"/>
  <c r="E55" i="1"/>
  <c r="F55" i="1" s="1"/>
  <c r="E12" i="1"/>
  <c r="F12" i="1" s="1"/>
  <c r="E51" i="1"/>
  <c r="F51" i="1" s="1"/>
  <c r="G58" i="1"/>
  <c r="E58" i="1"/>
  <c r="F58" i="1" s="1"/>
  <c r="E53" i="1"/>
  <c r="F53" i="1" s="1"/>
  <c r="L13" i="1" l="1"/>
  <c r="L5" i="1"/>
  <c r="L23" i="1"/>
  <c r="L39" i="1"/>
  <c r="L44" i="1"/>
  <c r="L20" i="1"/>
  <c r="L19" i="1"/>
  <c r="L49" i="1"/>
  <c r="L3" i="1"/>
  <c r="L30" i="1"/>
  <c r="L34" i="1"/>
  <c r="L18" i="1"/>
  <c r="L10" i="1"/>
  <c r="L55" i="1"/>
  <c r="L15" i="1"/>
  <c r="L47" i="1"/>
  <c r="L51" i="1"/>
  <c r="L43" i="1"/>
  <c r="L8" i="1"/>
  <c r="L31" i="1"/>
  <c r="L32" i="1"/>
  <c r="L59" i="1"/>
  <c r="L22" i="1"/>
  <c r="L40" i="1"/>
  <c r="L11" i="1"/>
  <c r="L35" i="1"/>
  <c r="L16" i="1"/>
  <c r="L48" i="1"/>
  <c r="L33" i="1"/>
  <c r="L14" i="1"/>
  <c r="L46" i="1"/>
  <c r="L4" i="1"/>
  <c r="L7" i="1"/>
  <c r="L37" i="1"/>
  <c r="L12" i="1"/>
  <c r="L28" i="1"/>
  <c r="L29" i="1"/>
  <c r="L25" i="1"/>
  <c r="L6" i="1"/>
  <c r="L26" i="1"/>
  <c r="L38" i="1"/>
  <c r="L24" i="1"/>
  <c r="L58" i="1"/>
  <c r="L2" i="1"/>
  <c r="L52" i="1"/>
  <c r="L41" i="1"/>
  <c r="L9" i="1"/>
  <c r="L27" i="1"/>
  <c r="L56" i="1"/>
  <c r="L50" i="1"/>
  <c r="L53" i="1"/>
  <c r="L45" i="1"/>
  <c r="L60" i="1"/>
  <c r="L54" i="1"/>
  <c r="L21" i="1"/>
  <c r="L42" i="1"/>
  <c r="L17" i="1"/>
  <c r="L36" i="1"/>
  <c r="L57" i="1"/>
</calcChain>
</file>

<file path=xl/sharedStrings.xml><?xml version="1.0" encoding="utf-8"?>
<sst xmlns="http://schemas.openxmlformats.org/spreadsheetml/2006/main" count="340" uniqueCount="335">
  <si>
    <t>WOB Verzoek</t>
  </si>
  <si>
    <t>Onderwerp</t>
  </si>
  <si>
    <t>Datum van binnenkomst</t>
  </si>
  <si>
    <t>Datum van antwoord</t>
  </si>
  <si>
    <t>Aantal dagen 
in behandeling</t>
  </si>
  <si>
    <t>Binnen de 
termijn afgehandeld</t>
  </si>
  <si>
    <t xml:space="preserve">Omvang document (aantal pagina's)
</t>
  </si>
  <si>
    <t>Volledig verstrekte documenten</t>
  </si>
  <si>
    <t>Deels verstrekte documenten</t>
  </si>
  <si>
    <t>Niet verstrekte documenten</t>
  </si>
  <si>
    <t>Aantal overwogen 
documenten</t>
  </si>
  <si>
    <t>Aantal dagen nodig 
gehad per document</t>
  </si>
  <si>
    <t>Soort aanvraag</t>
  </si>
  <si>
    <t>Bijzonderheden</t>
  </si>
  <si>
    <t>URL</t>
  </si>
  <si>
    <t>Stichting Fair Medicine</t>
  </si>
  <si>
    <t>1 verlenging projectsubsidie</t>
  </si>
  <si>
    <t>3 herzieningen subsidieverlenging</t>
  </si>
  <si>
    <t>Verzoek om 
openbaarmaking subsidieverleningen aan stichting Fair Medicine</t>
  </si>
  <si>
    <t>https://www.rijksoverheid.nl/documenten/wob-verzoeken/2020/02/18/besluit-op-wob-verzoek-over-stichting-fair-medicine</t>
  </si>
  <si>
    <t>Zorgvilla Decor</t>
  </si>
  <si>
    <t>15 mail bijlagen
1 concept rapport</t>
  </si>
  <si>
    <t>10 mailwisselingen (23 mails)
11 mail bijlagen
6 brieven</t>
  </si>
  <si>
    <t>Niet vertstrekt want reeds openbaar
4 mail bijlagen
1 telefoonnotitie</t>
  </si>
  <si>
    <t>Verzoek om informatie 
over IGJ dossier over Zorgvilla Decor</t>
  </si>
  <si>
    <t>https://www.rijksoverheid.nl/documenten/wob-verzoeken/2020/02/28/besluit-op-wob-verzoek-over-zorgvilla-decor</t>
  </si>
  <si>
    <t>Hulp aan huis Tilburg</t>
  </si>
  <si>
    <t>1 notitie
1 nota</t>
  </si>
  <si>
    <t>11 mailwisselingen
4 nota's
2 brieven
1 verslag</t>
  </si>
  <si>
    <t>Niet verstrekt op grond van WOB
2 notities
6 mailwisselingen
1 mail bijlage
1 nota
2 brieven</t>
  </si>
  <si>
    <t>Verzoek om informatie 
over de algmene voorziening hulp aan huis in de gemeente Tilburg</t>
  </si>
  <si>
    <t>Het totaal 
aantal mails is niet bekend, omdat de mail bijlagen missen op de website van de rijksoverheid. Het verkeerde document is geupload in de map</t>
  </si>
  <si>
    <t>https://www.rijksoverheid.nl/documenten/wob-verzoeken/2019/12/17/besluit-op-wob-verzoek-over-algemene-voorziening-hulp-aan-huis-gemeente-tilburg</t>
  </si>
  <si>
    <t>Grand Prix Zandvoort</t>
  </si>
  <si>
    <t>9 mailwisselingen (28 mails)
1 mail bijlage</t>
  </si>
  <si>
    <t>Niet verstrekt want reeds openbaar
6 mail bijlagen
Niet verstrekt op grond van WOB
12 mail bijlagen</t>
  </si>
  <si>
    <t>Aanvraag naar 
informatie over de organisatie van de Formule 1 Grand Prix in Zandvoort</t>
  </si>
  <si>
    <t>https://www.rijksoverheid.nl/documenten/wob-verzoeken/2020/01/16/besluit-wob-verzoek-grand-prix-zandvoort</t>
  </si>
  <si>
    <t>Burnpits</t>
  </si>
  <si>
    <t>2 mailwisselingen (6 mails)
1 mail bijlage</t>
  </si>
  <si>
    <t>Niet verstrekt want reeds openbaar
1 mail bijlage</t>
  </si>
  <si>
    <t>Verzoek om informatie 
over burnpits, luchtverontreiniging en fijnstof in militaire uitzendgebieden</t>
  </si>
  <si>
    <t>https://www.rijksoverheid.nl/documenten/wob-verzoeken/2019/12/12/besluit-wob-verzoek-burnpits</t>
  </si>
  <si>
    <t>Subsidies (V&amp;VN)</t>
  </si>
  <si>
    <t>1 mail bijlage
1 verlening</t>
  </si>
  <si>
    <t>7 mail bijlagen
8 verleningen
13 aanvragen
2 vaststellingen</t>
  </si>
  <si>
    <t>Verzoek om 
openbaarmaking van documenten over toegekende subsidies aan de beroepsvereniging Verpleegkundigen &amp; Verzorgenden Nederland (V&amp;VN)</t>
  </si>
  <si>
    <t>https://www.rijksoverheid.nl/documenten/wob-verzoeken/2020/01/14/besluit-op-wob-verzoek-over-subsidies-verpleegkundigen--verzorgenden-nederland-vvn</t>
  </si>
  <si>
    <t>Calamiteiten bij een aantal ziekenhuizen in 2018</t>
  </si>
  <si>
    <t>1 calamiteitenlijst</t>
  </si>
  <si>
    <t>Verzoek om 
openbaarmaking van een overzicht van calamiteiten in 2018</t>
  </si>
  <si>
    <t>https://www.rijksoverheid.nl/documenten/wob-verzoeken/2019/12/02/besluit-wob-verzoek-over-calamiteiten-bij-een-aantal-ziekenhuizen-in-2018</t>
  </si>
  <si>
    <t>Toepassing wet Arbeid Vreemdelingen</t>
  </si>
  <si>
    <t>2 codes of practice
3 memoranda of understanding</t>
  </si>
  <si>
    <t>Verzoek om 
openbaarmaking van documenten over de toepassing van de Wet Arbeid Vreemdelingen</t>
  </si>
  <si>
    <t>https://www.rijksoverheid.nl/documenten/wob-verzoeken/2019/11/15/besluit-wob-verzoek-over-toepassing-artikel-8-wet-arbeid-vreemdelingen</t>
  </si>
  <si>
    <t>Subsidies KBO/PCOB en samenstelling Raad van Ouderen</t>
  </si>
  <si>
    <t>8 mail bijlagen
1 offerte</t>
  </si>
  <si>
    <t>18 mailwisselingen (37 mails)
1 offerte
3 brieven
3 nota's
6 mail bijlagen
1 aanvraag
1 getekende overeenkomst</t>
  </si>
  <si>
    <t>Niet verstrekt want reeds openbaar
6 mail bijlagen
niet verstrekt op grond van WOB
10 mail bijlagen
1 mailwisseling</t>
  </si>
  <si>
    <t>Verzoek tot 
openbaarmaking van documenten over subsidies aan KBO/PCOB en de financiële ondersteuning aan de Raad van Ouderen</t>
  </si>
  <si>
    <t>https://www.rijksoverheid.nl/documenten/wob-verzoeken/2019/12/19/besluit-wob-verzoek-over-subsidies-aan-kbo-pcob-en-de-samenstelling-van-de-raad-van-ouderen</t>
  </si>
  <si>
    <t>Openbaarmaking rapport 609037001/2010 van het RIVM</t>
  </si>
  <si>
    <t>4 mailwisselingen ( 7 mails)
1 brief
1 agenda</t>
  </si>
  <si>
    <t>Verzoek tot 
openbaarmaking van een rapport van het RIVM</t>
  </si>
  <si>
    <t>Er wordt gepsroken 
over deels bijgevoegde conceptversies van rapporten. De openbaar gemaakte documente bestaan echter alleen uit mail en briefverkeer, welke grotendeels gelakt zijn</t>
  </si>
  <si>
    <t>https://www.rijksoverheid.nl/documenten/wob-verzoeken/2019/09/27/besluit-wob-verzoek-over-het-rapport-609037001-2010-van-het-rijksinstituut-voor-volksgezondheid-en-milieu</t>
  </si>
  <si>
    <t>Signalering risico's op suïcide met behulp van 
chemische stoffen</t>
  </si>
  <si>
    <t>9 mail bijlagen</t>
  </si>
  <si>
    <t>57 mailwisselingen (168 mails)
14 mail bijlagen
4 nota's
1 brief
1 factsheet
2 voorwerk documenten</t>
  </si>
  <si>
    <t>Niet verstrekt want reeds openbaar
16 mail bijlagen
niet verstrekt op grond van WOB
16 mail bijlagen</t>
  </si>
  <si>
    <t>Verzoek tot 
openbaarmaking van documenten over de totstandkoming van de code signalering op risico's op suïcide met behulp van chemische stoffen</t>
  </si>
  <si>
    <t>https://www.rijksoverheid.nl/documenten/wob-verzoeken/2020/04/08/besluit-op-wob-verzoek-over-totstandkoming-code</t>
  </si>
  <si>
    <t>Holocaust-Namenmonument</t>
  </si>
  <si>
    <t>15 mailwisselingen (41 mails)
2 nota's
1 brief
2 mail bijlagen</t>
  </si>
  <si>
    <t>Niet verstrekt want reeds openbaar
1 brief
1 mailwisseling
1 mail bijlage
niet verstrekt op grond van WOB
1 brief
2 nota's
2 mail bijlagen
1 mailwisseling</t>
  </si>
  <si>
    <t>Verzoek om informatie 
over de realisatie van het Holocaust-Namenmonument</t>
  </si>
  <si>
    <t>https://www.rijksoverheid.nl/documenten/wob-verzoeken/2019/11/29/besluit-op-wob-verzoek-over-holocaust-namenmonument</t>
  </si>
  <si>
    <t>Wetsvoorstel Wijziging Wet orgaandonatie</t>
  </si>
  <si>
    <t>30 mailwisselingen (81 mails)
1 adviesaanvraag
2 nota's</t>
  </si>
  <si>
    <t>Niet verstrekt want reeds openbaar
21 nota's
5 brieven
1 mailwisseling
1 verslag
1 advies</t>
  </si>
  <si>
    <t>Verzoek om informatie 
over wetsvoorstel Wijzinging van de Wet op orgaandonatie</t>
  </si>
  <si>
    <t>https://www.rijksoverheid.nl/documenten/wob-verzoeken/2019/12/09/besluit-wob-verzoek-wetsvoorstel-wijziging-wet-orgaandonatie</t>
  </si>
  <si>
    <t>WK Qatar 2022</t>
  </si>
  <si>
    <t>8 mailwisselingen (40 mails)
1 brief
 1 document met kamervragen
1 uitnodiging
1 PIB-formulier</t>
  </si>
  <si>
    <t>Niet verstrekt want reeds openbaar
2 mail bijlagen
1 brief
1 formulier
niet verstrekt op grond van WOB
5 interne berichten
1 brief
1 speech
1 Q&amp;A
3 antwoorden op kamervragen
1 verslag
10 mailwisselingen
2 mail bijlagen</t>
  </si>
  <si>
    <t>Verzoek tot 
openbaarmaking van documenten over de betrokkenheid van de Nederlandse overheid en het Nederlandse bedrijfsleven bij het WK Qatar 2022</t>
  </si>
  <si>
    <t>https://www.rijksoverheid.nl/documenten/wob-verzoeken/2019/11/15/besluit-wob-verzoek-over-het-wk-qatar-2022</t>
  </si>
  <si>
    <t>BIG registratie</t>
  </si>
  <si>
    <t>8 brieven
1 accountantsverklaring</t>
  </si>
  <si>
    <t>Verzoek om informatie 
betreft de registratie van een beroepsbeoefenaar in het BIG-register</t>
  </si>
  <si>
    <t>https://www.rijksoverheid.nl/documenten/wob-verzoeken/2019/09/25/besluit-op-wob-verzoek-over-big-registratie</t>
  </si>
  <si>
    <t>Bureau Medicinale Cannabis</t>
  </si>
  <si>
    <t>1 programma begroting
onderzoek Cannabis research programma</t>
  </si>
  <si>
    <t>6 verslagen
18 mailwisselingen (59 mails)
5 mail bijlagen
1 overzicht voorstellen
1 brief</t>
  </si>
  <si>
    <t>Niet verstrekt op grond van WOB
2 mailwisselingen
1 projectvoorstel
2 brieven
1 concept oproeptekst</t>
  </si>
  <si>
    <t>Verzoek om informatie 
over Bureau Medicinale Cannabis</t>
  </si>
  <si>
    <t>Betreft 
deelbesluit 1</t>
  </si>
  <si>
    <t>https://www.rijksoverheid.nl/documenten/wob-verzoeken/2020/03/14/eerste-deelbesluit-wob-verzoek-over-bureau-voor-medicinale-cannabis-bmc</t>
  </si>
  <si>
    <t>Storing KPN bij alarmnummer 112</t>
  </si>
  <si>
    <t>107 mailwisselingen (309 mails)
23 Whatsapp chats
2 brieven
9 uitdraaien
2 nota's</t>
  </si>
  <si>
    <t>Niet verstrekt want reeds openbaar
2 mail bijlagen
8 mailwisselingen
1 Whatsapp chat
Niet verstrekt op grond van WOB
1 Whatsapp chat
6 mail bijlagen
1 mailwisseling
3 calamiteitenmeldingen</t>
  </si>
  <si>
    <t>Verzoek om informatie 
over storing bij KPN van het alarmnummer 112</t>
  </si>
  <si>
    <t>Heel veel mails 
compleet weggelakt, terwijl ze als deels openbaar in de inventarisatielijst staan</t>
  </si>
  <si>
    <t>https://www.rijksoverheid.nl/documenten/wob-verzoeken/2019/12/04/besluit-op-wob-verzoek-over-storing-bij-kpn-storing-alarmnummer-112</t>
  </si>
  <si>
    <t>Uitwisseling medewerkers tussen bedrijfsleven en VWS</t>
  </si>
  <si>
    <t>1 overzicht van uitwisseling medewerkers 
en strategisch beleidsadvies</t>
  </si>
  <si>
    <t>1 overzicht</t>
  </si>
  <si>
    <t>Verzoek om 
informatie over uitwisseling van medewerkers tussen bedrijven VWS</t>
  </si>
  <si>
    <t>https://www.rijksoverheid.nl/documenten/wob-verzoeken/2019/11/08/besluit-wob-verzoek-uitwisseling-bedrijfsleven-en-ministerie-vws</t>
  </si>
  <si>
    <t>Eindberging Radioactief Afval</t>
  </si>
  <si>
    <t>10 mailwisselingen (27 mails)
1 mail bijlage</t>
  </si>
  <si>
    <t>Niet verstrekt want reeds openbaar
1 mail bijlage
1 rapport
Niet verstrekt op grond van WOB
1 mailwisseling</t>
  </si>
  <si>
    <t>Verzoek tot 
openbaarmaking van documenten over het Onderzoeksprogramma Eindberging Radioactief Afval</t>
  </si>
  <si>
    <t>https://www.rijksoverheid.nl/documenten/wob-verzoeken/2019/09/27/besluit-wob-verzoek-over-het-vervolg-van-het-onderzoeksprogramma-eindberging-radioactief-afval</t>
  </si>
  <si>
    <t>Zorgverzekeringswet</t>
  </si>
  <si>
    <t xml:space="preserve">2 mail bijlagen
</t>
  </si>
  <si>
    <t>20 verslagen
5 mailwisselingen (10 mails)
7 mail bijlagen</t>
  </si>
  <si>
    <t>Niet verstrekt op grond van WOB
2 mail bijlagen
1 verlag
1 uitvoeringstoets</t>
  </si>
  <si>
    <t>Verzoek om informatie 
over het voornemen tot wijziging van de Zorgverzekeringswet</t>
  </si>
  <si>
    <t>Betreft 
deelbesluit 2</t>
  </si>
  <si>
    <t>https://www.rijksoverheid.nl/documenten/wob-verzoeken/2020/01/21/2e-deelbesluit-wob-verzoek-wijziging-zorgverzekeringswet</t>
  </si>
  <si>
    <t>Wetswijziging Zorgverzekeringswet</t>
  </si>
  <si>
    <t>1 onderzoeksopzet
1 document met vragen en antwoorden
7 mail bijlagen
2 presentaties</t>
  </si>
  <si>
    <t>20 mailwisselingen (59 mails)
1 voorstel
14 mail bijlagen
4 documenten
1 overeenkomst
4 offertes
3 aanvragen
1 verslag
3 notulen
1 projectplan</t>
  </si>
  <si>
    <t>1 mail bijlage</t>
  </si>
  <si>
    <t>Verzoek om informatie 
over een wetswijziging in de Zorgverzekeringswet</t>
  </si>
  <si>
    <t>https://www.rijksoverheid.nl/documenten/wob-verzoeken/2019/11/29/besluit-wob-verzoek-over-een-wetswijziging-van-de-zorgverzekeringswet</t>
  </si>
  <si>
    <t>Landelijke samenwerking AED burgerhulpverlening</t>
  </si>
  <si>
    <t>7 mail bijlagen</t>
  </si>
  <si>
    <t>2 aanvragen
2 voortgangsrapportages
2 mail bijlagen</t>
  </si>
  <si>
    <t>Niet verstrekt want reeds openbaar
1 akte van oprichting</t>
  </si>
  <si>
    <t>Verzoek om 
documenten over de subsidieverlening</t>
  </si>
  <si>
    <t>https://www.rijksoverheid.nl/documenten/wob-verzoeken/2019/11/18/besluit-wob-verzoek-subsidieverlening</t>
  </si>
  <si>
    <t>Regitratie beroepsbeoefenaar BIG-register</t>
  </si>
  <si>
    <t>1 aanvraag 
1 ontvangstbevestiging
1 besluit</t>
  </si>
  <si>
    <t>Verzoek om 
documenten over de registratie van een beroepsbeoefenaar in het BIG-register</t>
  </si>
  <si>
    <t>Complete 
inventarisatielijst ontbreekt</t>
  </si>
  <si>
    <t>https://www.rijksoverheid.nl/documenten/wob-verzoeken/2019/08/30/besluit-wob-verzoek-big-registratie-beroepsbeoefenaar</t>
  </si>
  <si>
    <t>Stichting LOC</t>
  </si>
  <si>
    <t>5 plannen van aanpak
1 folder
1 tabel
1 activiteitenplan
1 mail bijlage</t>
  </si>
  <si>
    <t>12 aanvragen
31 brieven
6 mailwisselingen (13 mails)
6 verslagen
5 controleverklaringen
5 rapporten
1 jaarrekening
4 begrotingen
2 wijzigingsverzoeken
1 melding</t>
  </si>
  <si>
    <t>Aanvraag naar informatie over subsidietoekenningen aan Stichting LOC</t>
  </si>
  <si>
    <t>https://www.rijksoverheid.nl/documenten/wob-verzoeken/2019/08/23/besluit-wob-verzoek-over-stichting-loc</t>
  </si>
  <si>
    <t>Overheveling immunoglobines en TNF-alfaremmers</t>
  </si>
  <si>
    <t>1 advies
2 brieven</t>
  </si>
  <si>
    <t>10 nota's
11 memo's
1 offerte
1 mail bijlage
3 mailwisselingen (28 mails)
4 informatiedocumenten
5 brieven</t>
  </si>
  <si>
    <t>Niet verstrekt op grond van WOB
7 nota's
2 memo's
5 argumentaties
1 brief</t>
  </si>
  <si>
    <t>Verzoek tot 
openbaarmaking van informatie over de overheveling van immunoglobines en TNF-alfaremmers</t>
  </si>
  <si>
    <t>https://www.rijksoverheid.nl/documenten/wob-verzoeken/2020/01/10/besluit-op-wob-verzoek-over-de-beslissing-tot-overheveling-van-immunoglobulines-en-tnf-alfaremmers</t>
  </si>
  <si>
    <t>Magistrale bereiding in het kader van farmacie</t>
  </si>
  <si>
    <t>6 mail bijlagen</t>
  </si>
  <si>
    <t>2 agenda's 
57 mailwisselingen (183 mails)
1 notitie
3 brieven
2 nota's
1 document
1 notule
3 mail bijlagen</t>
  </si>
  <si>
    <t>Niet verstrekt want reeds openbaar
10 mailwisselingen
1 verslag
1 voorstel
1 verzoek
2 kamervragen
3 mail bijlagen
4 kamerbrieven
2 nieuwsartikelen
1 agenda
Niet verstrekt op grond van WOB
8 mailwisselingen
2 conceptantwoorden op kamervragen
9 concept kamerbrieven
2 brieven
1 besluit
1 concept memo
2 notities
1 factsheet
1 woordvoeringslijn
4 mail bijlagen</t>
  </si>
  <si>
    <t>Verzoek om 
documenten over magistrale bereiding van medicijnen in het kader van farmacie, apotheken en geneesmiddelen</t>
  </si>
  <si>
    <t>https://www.rijksoverheid.nl/documenten/wob-verzoeken/2020/01/16/besluit-wob-verzoek-magistrale-bereiding</t>
  </si>
  <si>
    <t xml:space="preserve">Zorginstelling Careyn  </t>
  </si>
  <si>
    <t>3 mail bijlagen
1 vacatureoverzicht</t>
  </si>
  <si>
    <t>12 mailwisselingen (16 mails)
5 brieven
7 mail bijlagen
1 verslag
1 oordeel en advies</t>
  </si>
  <si>
    <t>Niet verstrekt want reeds openbaar
2 mail bijlagen
Niet verstrekt op grond van WOB
1 brief
1 overzicht</t>
  </si>
  <si>
    <t>Verzoek om informatie 
over zorginstelling Careyn</t>
  </si>
  <si>
    <t>Betreft deelbesluit 1
2 documenten worden beoordeeld bij deelbesluit 2, maar staan wel in de inventarisatielijst</t>
  </si>
  <si>
    <t>https://www.rijksoverheid.nl/documenten/wob-verzoeken/2019/11/21/besluit-wob-verzoek-over-stichting-careyn</t>
  </si>
  <si>
    <t>Salmonella Goldcoast</t>
  </si>
  <si>
    <t>1 rapport
5 mail bijlagen
2 mappen
1 epicurve</t>
  </si>
  <si>
    <t>5 agenda's
5 verslagen
1 linelist
44 mailwisselingen (118 mails)
3 mail bijlagen
3 overzichten
1 analyse</t>
  </si>
  <si>
    <t>Niet verstrekt op grond van WOB
6 mail bijlagen
1 mailwisseling</t>
  </si>
  <si>
    <t>Verzoek om 
openbaarmaking van documenten over Salmonella Goldcoast</t>
  </si>
  <si>
    <t>https://www.rijksoverheid.nl/documenten/wob-verzoeken/2019/11/28/besluit-wob-verzoek-over-salmonella-goldcoast</t>
  </si>
  <si>
    <t>BIG-beroepen</t>
  </si>
  <si>
    <t>3 mail bijlagen</t>
  </si>
  <si>
    <t>44 mailwisselingen (158 mails)
3 brieven
1 nota
4 mail bijlagen</t>
  </si>
  <si>
    <t>Niet verstrekt want reeds openbaar
1 mail
4 mail bijlagen
niet verstrekt op grond van WOB
8 mail bijlagen
1 mailwisseling
1 brief</t>
  </si>
  <si>
    <t>Verzoek om documenten 
over het beleid voor de BIG-beroepen</t>
  </si>
  <si>
    <t>https://www.rijksoverheid.nl/documenten/wob-verzoeken/2020/02/19/besluit-wob-verzoek-big-beroepen</t>
  </si>
  <si>
    <t xml:space="preserve">Ontheffinsaanvraag cannabis teelt </t>
  </si>
  <si>
    <t>6 aanvragen
2 aanvullingen
1 mail
1 werkinstructie
1 rapport
1 reactie
1 brief
3 adviezen
4 ontheffingen
1 verzoek
2 bevestigingen</t>
  </si>
  <si>
    <t>Verzoek om 
openbaarmaking van documenten over ontheffingsaanvraag voor het onderzoek naar de invloed van LED-verlichting op de teelt van cannabis</t>
  </si>
  <si>
    <t>https://www.rijksoverheid.nl/documenten/wob-verzoeken/2019/10/24/besluit-wob-verzoek-over-een-ontheffingsaanvraag</t>
  </si>
  <si>
    <t>Autovaccintherapie</t>
  </si>
  <si>
    <t>1 nota
1 brief</t>
  </si>
  <si>
    <t>Verzoek om informatie 
over een onderzoek van IGJ naar autovaccintherapie</t>
  </si>
  <si>
    <t>Betreft deelbesluit 1</t>
  </si>
  <si>
    <t>https://www.rijksoverheid.nl/documenten/wob-verzoeken/2019/06/25/1e-deelbesluit-wob-verzoek-over-onderzoek-van-de-inspectie-gezondheidszorg-en-jeugd-naar-autovaccintherapie</t>
  </si>
  <si>
    <t>Encefalomyelitis/chronisch vermoeidheidssynroom (ME/CVS)</t>
  </si>
  <si>
    <t>1 document met kamervragen
1 informatiedocument
1 gesprek</t>
  </si>
  <si>
    <t>19 mailwisselingen (60 mails)
1 nota
3 mail bijlagen
3 gesprekken
1 presentatie</t>
  </si>
  <si>
    <t>Niet verstrekt want reeds openbaar
1 mail bijlage
niet verstrekt op grond van WOB
7 mail bijlagen</t>
  </si>
  <si>
    <t>Verzoek tot 
openbaarmaking van documenten over ME/CVS</t>
  </si>
  <si>
    <t>https://www.rijksoverheid.nl/documenten/wob-verzoeken/2019/07/31/besluit-wob-verzoek-over-me-cvs</t>
  </si>
  <si>
    <t>Rutgers Kenniscentrum seksualiteit en SOA-AIDS Nederland</t>
  </si>
  <si>
    <t>3 subsidieverleningen
4 mailwisselingen (17 mails)
2 opdrachten
2 mail bijlagen</t>
  </si>
  <si>
    <t>Verzoek tot 
openbaarmaking documenten inzake subsidieverlening aan Rutgers Kenniscentrum</t>
  </si>
  <si>
    <t>https://www.rijksoverheid.nl/documenten/wob-verzoeken/2019/09/25/besluit-wob-verzoek-over-subsidieverlening-door-het-ministerie-van-volksgezondheid-welzijn-en-sport</t>
  </si>
  <si>
    <t>Cursussen diversiteit en inclusiviteit</t>
  </si>
  <si>
    <t>7 offerteaanvragen
10 offertes
3 inkoophulpwijzer
5 opdrachtbrieven</t>
  </si>
  <si>
    <t>Verzoek om 
informatie over cursussen diversiteit en inclusiviteit</t>
  </si>
  <si>
    <t>https://www.rijksoverheid.nl/documenten/wob-verzoeken/2019/08/21/besluit-op-wob-verzoek-over-cursussen-diversiteit-en-inclusiviteit</t>
  </si>
  <si>
    <t>Bedrijfsdossier PI Vught</t>
  </si>
  <si>
    <t>Verzoek om informatie 
uit het bedrijfsdossier van PI Vught</t>
  </si>
  <si>
    <t>Niet tegemoet gekomen aan het verzoek, 
omdat er geen documenten zijn aangetroffen die betrekking hebben op het verzoek. Het besluit komt van het ministerie van Sociale Zaken en Werkgelegenheid</t>
  </si>
  <si>
    <t>https://www.rijksoverheid.nl/documenten/wob-verzoeken/2019/04/15/besluit-wob-verzoek-over-het-bedrijfsdossier-van-penitentiaire-inrichtingen-te-vught</t>
  </si>
  <si>
    <t>Depressie en depressiepreventie</t>
  </si>
  <si>
    <t>14 aanvragen
23 brieven
4 controleverklaringen
3 projectvoorstellen
1 informatiedocument
2 rapporten
2 concepten
1 activiteitenbegroting</t>
  </si>
  <si>
    <t>Niet verstrekt want reeds openbaar
1 aanvraag</t>
  </si>
  <si>
    <t>Verzoek om 
documenten over depressie en depressiepreventie</t>
  </si>
  <si>
    <t>https://www.rijksoverheid.nl/documenten/wob-verzoeken/2019/10/07/1e-deelbesluit-wob-verzoek-depressie-en-depressiepreventie</t>
  </si>
  <si>
    <t>F1 Grand Prix Zandvoort</t>
  </si>
  <si>
    <t>71 mailwisselingen (176 mails)
1 brief</t>
  </si>
  <si>
    <t xml:space="preserve">Niet verstrekt want reeds openbaar
2 kamerbrieven
3 brieven
1 nieuwsbericht
1 document met kamervragen
Niet verstrekt op grond van WOB
3 conceptbrieven
12 mail bijlagen
1 concept spreektekst
2 spreekteksten
3 brieven
3 kamerbrieven
1 toetsingskader
3 mailwisselingen
</t>
  </si>
  <si>
    <t>Verzoek om 
openbaarmaking van documenten over de mogelijk komst van de F1 Grand Prix Zandvoort</t>
  </si>
  <si>
    <t>Meerdere mails van minister Bruno Bruins 
compleet gelakt op grond van 11.1.
Document 102 bestaat uit alleen afzender/ontvanger en onderwerp van een mail</t>
  </si>
  <si>
    <t>https://www.rijksoverheid.nl/documenten/wob-verzoeken/2019/06/17/besluit-wob-verzoek-over-formule-1</t>
  </si>
  <si>
    <t>Radiofarmaceutisch product zonder handelsvergunning</t>
  </si>
  <si>
    <t xml:space="preserve">1 brief </t>
  </si>
  <si>
    <t>Verzoek om informatie 
over een radiofarmaceutisch product zonder handelsvergunning</t>
  </si>
  <si>
    <t>https://www.rijksoverheid.nl/documenten/wob-verzoeken/2019/05/08/besluit-op-wob-verzoek-over-radiofarmaceutisch-product-zonder-handelsvergunning</t>
  </si>
  <si>
    <t>Contact VWS en Kenniscentrum Immaterieel Erfgoed</t>
  </si>
  <si>
    <t>1 mailwisseling (5 mails)</t>
  </si>
  <si>
    <t>Verzoek om 
informatie over contact tussen VWS en het Kenniscentrum Immaterieel Erfgoed</t>
  </si>
  <si>
    <t>Ruim 2 maanden nodig gehad om 
1 document openbaar te maken</t>
  </si>
  <si>
    <t>https://www.rijksoverheid.nl/documenten/wob-verzoeken/2019/06/25/besluit-wob-verzoek-over-contact-tussen-vws-en-het-kenniscentrum-immaterieel-erfgoed</t>
  </si>
  <si>
    <t>Voedselkeuzelogo's</t>
  </si>
  <si>
    <t>2 persberichten
8 mail bijlagen
2 brieven</t>
  </si>
  <si>
    <t>20 mailwisselingen (68 mails)
9 mail bijlagen
1 concepttekst nota
2 agenda's
1 notitie
1 verslag
2 memo's</t>
  </si>
  <si>
    <t>Niet verstrekt want reeds openbaar
3 mail bijlagen
2 mailwisselingen</t>
  </si>
  <si>
    <t>Verzoek tot 
openbaarmaking van correspondentie tussen VWS en de levensmiddelenindustrie mbt voedselkeuzelogo's</t>
  </si>
  <si>
    <t>https://www.rijksoverheid.nl/documenten/wob-verzoeken/2019/07/11/besluit-wob-verzoek-over-voedselkeuzelogo%E2%80%99s</t>
  </si>
  <si>
    <t>Holocaust Namenmonument</t>
  </si>
  <si>
    <t>1 brief
3 mailwisselingen (3 mails)</t>
  </si>
  <si>
    <t>24 mailwisselingen (54 mails)
7 nota's
5 mail bijlagen
6 brieven
1 ontvangstbevestiging
1 memo
2 subsidie verleningen</t>
  </si>
  <si>
    <t>Niet verstrekt want reeds openbaar
1 begroting
1 mail bijlage
1 persbericht
1 kamerbrief
niet verstrekt op grond van WOB
1 concept
4 mail bijlagen
1 mailwisseling</t>
  </si>
  <si>
    <t>Verzoek om 
openbaarmaking documenten mbt subsidietoekenning voor de bouw van het Holocaust Namenmonument</t>
  </si>
  <si>
    <t>Is een 
samenvoeging van meerdere WOB-verzoeken. Besluit is tweemaal openbaar gemaakt</t>
  </si>
  <si>
    <t>https://www.rijksoverheid.nl/documenten/wob-verzoeken/2019/06/28/besluit-wob-verzoek-over-holocaust-namenmonument</t>
  </si>
  <si>
    <t>Disulfiram</t>
  </si>
  <si>
    <t>20 mailwisselingen (52 mails)
2 mail bijlagen
1 brief
1 telefoonnotitie
1 printscreen</t>
  </si>
  <si>
    <t>Niet verstrekt want reeds openbaar
3 mail bijlagen
1 advies
niet verstrekt op grond van WOB
8 mail bijlagen</t>
  </si>
  <si>
    <t>Verzoek om 
openbaarmaking documenten mbt Disulfiram</t>
  </si>
  <si>
    <t>https://www.rijksoverheid.nl/documenten/wob-verzoeken/2019/06/26/besluit-wob-verzoek-over-informatie-inzake-disulfiram</t>
  </si>
  <si>
    <t>ScreenIT</t>
  </si>
  <si>
    <t>3 acceptaties
1 afsprakenregister</t>
  </si>
  <si>
    <t>Niet verstrekt op grond van WOB
1 verslag
1 eindoordell
1 overzicht
2 getekende documenten</t>
  </si>
  <si>
    <t>Verzoek om 
informatie over de aanbesteding en ontwikkeling van ScreenIT</t>
  </si>
  <si>
    <t>https://www.rijksoverheid.nl/documenten/wob-verzoeken/2019/07/17/besluit-op-wob-verzoek-over-screenit</t>
  </si>
  <si>
    <t>Nationaal preventieakkoord thema overgewicht</t>
  </si>
  <si>
    <t>37 mail bijlagen
5 nota's
2 agenda's
1 concept
1 brief
1 notule
1 herinnering</t>
  </si>
  <si>
    <t>137 mailwisselingen (180 mails)
44 nota's
1 bestedingsplan
1 verzoek
1 opmerking
1 annotatie
1 tabel
2 brieven</t>
  </si>
  <si>
    <t>Niet verstrekt want reeds openbaar
4 nota's
9 mailwisselingen
2 brieven
Niet verstrekt op grond van WOB
22 nota's
68 mailwisselingen
2 memo's
1 verslag
2 concepten</t>
  </si>
  <si>
    <t>Verzoek om 
openbaarmaking van documenten over de totstandkoming van het deelakkorrd</t>
  </si>
  <si>
    <t>Heeft meer dan 
een jaar geduurd voordat het verzoek openbaar is gemaakt</t>
  </si>
  <si>
    <t>https://www.rijksoverheid.nl/documenten/wob-verzoeken/2020/06/03/besluit-wob-verzoek-over-het-nationaal-preventieakkoord-thematafel-overgewicht</t>
  </si>
  <si>
    <t>Beheer van back-ups van e-mailservers VWS</t>
  </si>
  <si>
    <t>2 dienstverleningsovereenkomsten
1 covenant</t>
  </si>
  <si>
    <t>Verzoek tot 
openbaarmaking vn alle informatie omtrent het maken, het beheren, het opslaan en het vernietigen van de informatie op de back-ups van de e-mailservers van het ministerie van VWS</t>
  </si>
  <si>
    <t>Complete inventarisatielijst 
ontbreekt. Heeft bijna een jaar geduurd voor 3 documenten</t>
  </si>
  <si>
    <t>https://www.rijksoverheid.nl/documenten/wob-verzoeken/2020/01/17/besluit-wob-verzoek-over-het-beheer-van-de-back-ups-van-de-e-mailservers-van-vws</t>
  </si>
  <si>
    <t>Radiofarmaceutisch product op artsenverklaring</t>
  </si>
  <si>
    <t>5 aanvragen
4 rapporten
5 verleningen van toestemming
3 artsenverklaringen
4 vigilantieverklaringen
5 mailwisselingen ( 7 mails)
1 productinformatie</t>
  </si>
  <si>
    <t>Niet verstrekt want reeds openbaar
2 dossiers
2 vergunningen
niet verstrekt op grond van WOB
6 dossiers</t>
  </si>
  <si>
    <t>Verzoek van 
openbaarmaking van documenten over het leveren van een radiofarmaceutisch product zinder handelsvergunning op artsenverklaring</t>
  </si>
  <si>
    <t>https://www.rijksoverheid.nl/documenten/wob-verzoeken/2019/05/02/besluit-wob-verzoek-over-leveren-op-artsenverklaring</t>
  </si>
  <si>
    <t>Jeugdbescherming Brabant</t>
  </si>
  <si>
    <t>5 formats
1 mail bijlage</t>
  </si>
  <si>
    <t>55 mailwisselingen (117 mails)
17 mail bijlagen
6 brieven
1 plan van aanpak
1 tekstvoorstel
1 overzicht contactinformatie
1 verslag</t>
  </si>
  <si>
    <t>Niet verstrekt want reeds openbaar
2 brieven
1 boek
1 jaarverslag
1 begeleidende tekst
niet verstrekt op grond van WOB
12 notities
2 interne analyses
1 mailwisseling
1 format</t>
  </si>
  <si>
    <t>Verzoek om 
openbaarmaking documenten mbt onderzoek bij jeugdbescherming Brabant</t>
  </si>
  <si>
    <t>https://www.rijksoverheid.nl/documenten/wob-verzoeken/2019/07/15/besluit-wob-verzoek-over-jeugdbescherming-brabant</t>
  </si>
  <si>
    <t>Zorginstelling Trajectum</t>
  </si>
  <si>
    <t>7 brieven
3 ontvangstbevestigingen
3 verzoeken om informatie
1 mailwisseling (2 mails)</t>
  </si>
  <si>
    <t>Niet verstrekt op grond van WOB
5 mailwisselingen
3 onderzoeksrapporten
1 brief
1 uitspraak klachtencommissie
2 meldingenformulieren</t>
  </si>
  <si>
    <t>Verzoek om 
openbaarmaking van calamiteiten en meldingen vanuit Trajectum en de gerelateerde onderzoeken van de IGJ</t>
  </si>
  <si>
    <t>https://www.rijksoverheid.nl/documenten/wob-verzoeken/2019/06/07/besluit-wob-verzoek-over-de-locatie-hoeve-boschoord-van-zorginstelling-trajectum</t>
  </si>
  <si>
    <t>Magistrale bereiding van medicijnen</t>
  </si>
  <si>
    <t>28 mailwisselingen (108 mails)
4 brieven
1 aantekening
2 mail bijlagen
2 verslagen</t>
  </si>
  <si>
    <t>Niet verstrekt want reeds openbaar
1 antwoord op kamervragen
5 mail bijlagen
Niet verstrekt op grond van WOB
18 mailwisselingen
27 mail bijlagen
2 agenda's
1 verslag
5 brieven
2 concepten
2 notities
1 kamerbrief</t>
  </si>
  <si>
    <t>Verzoek om 
openbaarmaking van informatie over magistrale bereiding van medicijnen</t>
  </si>
  <si>
    <t>https://www.rijksoverheid.nl/documenten/wob-verzoeken/2019/05/08/besluit-wob-verzoek-over-documenten-over-groot--en-kleinschaligheid-in-magistrale-bereiding</t>
  </si>
  <si>
    <t>Ingebrekestelling Europese Commissie</t>
  </si>
  <si>
    <t>2 mail bijlagen</t>
  </si>
  <si>
    <t>15 mailwisselingen (39 mails)
1 concepttekst</t>
  </si>
  <si>
    <t>Niet verstrekt want reeds openbaar
1 regeling
Niet verstrekt op grond van WOB
1 agenda
1 verslag
5 mailwisselingen
7 mail bijlagen
1 webanalyse
1 ingebrekestelling</t>
  </si>
  <si>
    <t>Verzoek tot 
openbaarmaking van de formele waarschuwingsbrief van de Europese Commissie aan de Staat mbt de vergoeding van in het buitenland genoten zorg</t>
  </si>
  <si>
    <t>https://www.rijksoverheid.nl/documenten/wob-verzoeken/2019/07/03/besluit-wob-verzoek-over-informatie-inzake-ingebrekestelling-europese-commissie</t>
  </si>
  <si>
    <t>Zorginstelling Careyn (locatie Tuindorp-Oost)</t>
  </si>
  <si>
    <t>1 telefoonnotitie
4 brieven
4 mails
1 notitie
2 ontvangstbevestigingen</t>
  </si>
  <si>
    <t>Niet verstrekt op grond van WOB
1 conceptnotitie
2 brieven
4 mail bijlagen
3 ontvangen klachten
1 opgestelde tijdlijn
1 klachtendossier
1 telefoonnotitie</t>
  </si>
  <si>
    <t>Verzoek om informatie 
over locatie Tuindorp-Oost van zorginstelling Careyn</t>
  </si>
  <si>
    <t>https://www.rijksoverheid.nl/documenten/wob-verzoeken/2019/06/03/besluit-op-wob-verzoek-over-locatie-tuindorp-oost-zorginstelling-careyn</t>
  </si>
  <si>
    <t>Voorschrijven en verstrekken van medicatie</t>
  </si>
  <si>
    <t>2 verslagen
4 brieven
2 nota's</t>
  </si>
  <si>
    <t>Verzoek om informatie 
over het op afstand voorschrijven en verstrekken van medicatie</t>
  </si>
  <si>
    <t>https://www.rijksoverheid.nl/documenten/wob-verzoeken/2019/05/29/besluit-wob-verzoek-op-afstand-voorschrijven-en-verstrekken-medicatie</t>
  </si>
  <si>
    <t>Topsportstatussen en StipendiumregelingNOC/NSF</t>
  </si>
  <si>
    <t>6 begrotingen
2 memo's
1 voorstel
13 mail bijlagen
1 agenda</t>
  </si>
  <si>
    <t>21 brieven
65 mailwisselingen (121 mails)
41 mail bijlagen
1 begroting
1 vergadering
2 jaarverslagen</t>
  </si>
  <si>
    <t>Niet verstrekt want reeds openbaar
1 brief
1 jaarverskag
1 mailwisseling
2 reglementen
4 mail bijlagen</t>
  </si>
  <si>
    <t>Verzoek om informatie
 over de topsportstatussen en Stipendiumregeling van NOC/NSF</t>
  </si>
  <si>
    <t>https://www.rijksoverheid.nl/documenten/wob-verzoeken/2019/12/05/2e-deelbesluit-wob-verzoek-topsportstatussen-en-stipendiumregeling-noc-nsf</t>
  </si>
  <si>
    <t>Taperingstrips</t>
  </si>
  <si>
    <t>1 brief
1 factsheet</t>
  </si>
  <si>
    <t>55 mailwisselingen (165 mails)
2 brieven
8 mail bijlagen
1 agenda
1 verslag
1 nota</t>
  </si>
  <si>
    <t>Niet verstrekt want reeds openbaar
4 mail bijlagen
2 mailwisselingen
1 nieuwsbericht</t>
  </si>
  <si>
    <t>Verzoek om informatie 
over taperingstrips</t>
  </si>
  <si>
    <t>https://www.rijksoverheid.nl/documenten/wob-verzoeken/2019/04/14/besluit-wob-verzoek-om-informatie-over-taperingstrips</t>
  </si>
  <si>
    <t>ME/CVS ontwikkelingen</t>
  </si>
  <si>
    <t>1 rapport
1 informatieverzoek
2 mail bijlagen
1 voortgangsrapport</t>
  </si>
  <si>
    <t>16 brieven
1 mail bijlage
4 nota's
3 concepten
8 mail bijlagen
2 memo's
8 mailwisselingen (28 mails</t>
  </si>
  <si>
    <t>Niet verstrekt want reeds openbaar
2 brieven
1 mail bijlage
Niet verstrekt op grond van WOB
3 mail bijlagen
1 conceptbrief
1 kamerbrief</t>
  </si>
  <si>
    <t>Verzoek om 
openbaarmaking van documenten over ME/CVS</t>
  </si>
  <si>
    <t>https://www.rijksoverheid.nl/documenten/wob-verzoeken/2019/04/30/besluit-wob-verzoek-over-me-cvs</t>
  </si>
  <si>
    <t>Handhavingsverzoek Leadiant</t>
  </si>
  <si>
    <t>1 inhoudsopgave
8 mail bijlagen
1 analyse
1 printscreen
1 document met persvragen</t>
  </si>
  <si>
    <t>50 mailwisselingen (164 mails)
1 notitie
10 brieven
1 handhavingsverzoek
11 mail bijlagen
11 verslagen
2 analyses
3 telefoonnotities
1 verantwoordingsdocument
1 nota
1 ontvangstbevestiging
1 rapport</t>
  </si>
  <si>
    <t>Niet verstrekt want reeds openbaar
25 mail bijlagen
4 printscreens
1 concept
1 reactie op nieuwsartikel
1 ontvangstbevestiging
1 format
1 conceptverslag
1 overzicht tijdslijnen
1 brief
Niet verstrekt op grond van WOB
2 mail bijlagen</t>
  </si>
  <si>
    <t>Verzoek om documenten 
over het optreden van IGJ op het handhavingsverzoek van Leadiant over de bereiding van het geneesmiddel CDCA</t>
  </si>
  <si>
    <t>https://www.rijksoverheid.nl/documenten/wob-verzoeken/2019/05/29/besluit-wob-verzoek-over-handhavingsverzoek-van-leadiant</t>
  </si>
  <si>
    <t>1 notitie</t>
  </si>
  <si>
    <t>7 brieven
4 mailwisselingen (15 mails)
2 nota's
1 ontvangstbevestiging 
2 adviezen</t>
  </si>
  <si>
    <t>Niet verstrekt op grond van WOB
1 concept brief</t>
  </si>
  <si>
    <t>Verzoek om 
openbaarmaking van documenten over het beleid ten aanzien van BIG beroepen</t>
  </si>
  <si>
    <t>https://www.rijksoverheid.nl/documenten/wob-verzoeken/2019/06/05/besluit-wob-verzoek-over-wet-big-beroepen-psychotherapeut-en-gezondheidszorgpsycholoog</t>
  </si>
  <si>
    <t>Strategisch gedrag zorgaanbieders in de GGZ</t>
  </si>
  <si>
    <t>2 factsheets</t>
  </si>
  <si>
    <t>21 mailwisselingen (51 mails)
2 mail bijlagen
4 nota's</t>
  </si>
  <si>
    <t>Niet vertrekt op grond van WOB
22 mail bijlagen
3 concept nota's
3 Q&amp;A's
2 concept brieven
2 concept antwoorden op kamervragen
3 mailwisselingen</t>
  </si>
  <si>
    <t>Verzoek om informatie 
over strategisch gedrag door zorgaanbieders in de GGZ</t>
  </si>
  <si>
    <t>Betreft deelbesluit 3</t>
  </si>
  <si>
    <t>https://www.rijksoverheid.nl/documenten/wob-verzoeken/2019/04/19/besluit-wob-verzoek-over-strategisch-gedrag-door-zorgaanbieders-in-de-geestelijke-gezondheidszorg-ggz</t>
  </si>
  <si>
    <t>Onderzoek IGJ naar UMCU in 2017</t>
  </si>
  <si>
    <t>7 mailwisselingen (16 mails)
18 brieven
1 telefoonnotitie
1 verslag
1 nota</t>
  </si>
  <si>
    <t>Niet verstrekt op grond van WOB
32 gespreksverslagen
1 rapportage
1 toetsingskader
6 casusoverzichten
17 brieven
4 mail bijlagen
4 mailwisselingen</t>
  </si>
  <si>
    <t>Verzoek om 
openbaarmaking van documenten oer het onderzoek van de IGJ naar de patiëntveiligheid van de zorg binnen het UMCU</t>
  </si>
  <si>
    <t>Ruim 2 jaar nodig gehad voor 
maar 96 documenten</t>
  </si>
  <si>
    <t>https://www.rijksoverheid.nl/documenten/wob-verzoeken/2019/04/18/besluit-wob-verzoek-onderzoek-igj-naar-umcu-in-2017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</si>
</sst>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3]d\ mmmm\ 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/>
    <xf numFmtId="164" fontId="3" fillId="0" borderId="0" xfId="0" applyNumberFormat="1" applyFont="1"/>
    <xf numFmtId="0" fontId="3" fillId="0" borderId="0" xfId="0" applyFont="1" applyAlignment="1">
      <alignment wrapText="1"/>
    </xf>
    <xf numFmtId="0" fontId="4" fillId="0" borderId="0" xfId="1" applyFont="1" applyFill="1"/>
    <xf numFmtId="164" fontId="0" fillId="0" borderId="0" xfId="0" applyNumberFormat="1"/>
    <xf numFmtId="0" fontId="2" fillId="0" borderId="0" xfId="1" applyFill="1"/>
    <xf numFmtId="2" fontId="0" fillId="0" borderId="0" xfId="0" applyNumberFormat="1"/>
    <xf numFmtId="3" fontId="3" fillId="0" borderId="0" xfId="0" applyNumberFormat="1" applyFont="1"/>
  </cellXfs>
  <cellStyles count="2">
    <cellStyle name="Hyperlink" xfId="1" builtinId="8"/>
    <cellStyle name="Standaard" xfId="0" builtinId="0"/>
  </cellStyles>
  <dxfs count="5">
    <dxf>
      <numFmt numFmtId="2" formatCode="0.00"/>
    </dxf>
    <dxf>
      <numFmt numFmtId="0" formatCode="General"/>
    </dxf>
    <dxf>
      <numFmt numFmtId="0" formatCode="General"/>
    </dxf>
    <dxf>
      <fill>
        <patternFill>
          <bgColor rgb="FFC0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1FF024A-99FE-4BFA-88A4-04E34CB4DF09}" name="Tabel1" displayName="Tabel1" ref="A1:O60" totalsRowShown="0">
  <autoFilter ref="A1:O60" xr:uid="{71FF024A-99FE-4BFA-88A4-04E34CB4DF09}"/>
  <sortState xmlns:xlrd2="http://schemas.microsoft.com/office/spreadsheetml/2017/richdata2" ref="A2:O60">
    <sortCondition ref="E2:E60"/>
  </sortState>
  <tableColumns count="15">
    <tableColumn id="1" xr3:uid="{3971B956-F1FC-4091-8EEB-3D4AD47E2B1D}" name="WOB Verzoek"/>
    <tableColumn id="2" xr3:uid="{E1A6D6A4-8C31-4BC2-AC76-B3AA8E424542}" name="Onderwerp"/>
    <tableColumn id="3" xr3:uid="{1E574E58-C4B8-4BF9-A633-05B45B91537C}" name="Datum van binnenkomst"/>
    <tableColumn id="4" xr3:uid="{59FF6F53-6CA4-4841-BC3A-D90390DB22F5}" name="Datum van antwoord"/>
    <tableColumn id="5" xr3:uid="{7E21494B-A61F-4968-A2B7-D089BD55B0FF}" name="Aantal dagen _x000a_in behandeling" dataDxfId="2">
      <calculatedColumnFormula>_xlfn.DAYS(D2,C2)</calculatedColumnFormula>
    </tableColumn>
    <tableColumn id="6" xr3:uid="{7CFB9841-8B25-4EA3-9774-075A6A2F6E56}" name="Binnen de _x000a_termijn afgehandeld" dataDxfId="1">
      <calculatedColumnFormula>IF(E2&lt;=56,"JA", "NEE")</calculatedColumnFormula>
    </tableColumn>
    <tableColumn id="7" xr3:uid="{10BDDCE7-CE3F-438F-8542-74D055A953EC}" name="Omvang document (aantal pagina's)_x000a_"/>
    <tableColumn id="8" xr3:uid="{7502C613-937B-41A4-B215-1A3E1155C297}" name="Volledig verstrekte documenten"/>
    <tableColumn id="9" xr3:uid="{1003215A-CE79-43D8-8815-70961E8E5294}" name="Deels verstrekte documenten"/>
    <tableColumn id="10" xr3:uid="{A51722EC-2C0D-4AFC-A22C-2591D65D05EC}" name="Niet verstrekte documenten"/>
    <tableColumn id="11" xr3:uid="{9E3BFEBF-89F7-4392-813A-41305FD2A0C2}" name="Aantal overwogen _x000a_documenten"/>
    <tableColumn id="12" xr3:uid="{98CE584B-F976-4C81-BB58-402AD5EB9AB2}" name="Aantal dagen nodig _x000a_gehad per document" dataDxfId="0">
      <calculatedColumnFormula>E2/K2</calculatedColumnFormula>
    </tableColumn>
    <tableColumn id="13" xr3:uid="{FA474D74-D4A2-492A-B396-E30E5C85A29A}" name="Soort aanvraag"/>
    <tableColumn id="14" xr3:uid="{0C9D9E23-3249-45AB-BFC5-33FACB185C18}" name="Bijzonderheden"/>
    <tableColumn id="15" xr3:uid="{C02A8AE2-9F5E-4212-A666-5AA638EC5367}" name="URL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ijksoverheid.nl/documenten/wob-verzoeken/2019/11/15/besluit-wob-verzoek-over-het-wk-qatar-202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rijksoverheid.nl/documenten/wob-verzoeken/2019/08/23/besluit-wob-verzoek-over-stichting-loc" TargetMode="External"/><Relationship Id="rId1" Type="http://schemas.openxmlformats.org/officeDocument/2006/relationships/hyperlink" Target="https://www.rijksoverheid.nl/documenten/wob-verzoeken/2020/01/21/2e-deelbesluit-wob-verzoek-wijziging-zorgverzekeringswet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rijksoverheid.nl/documenten/wob-verzoeken/2019/06/17/besluit-wob-verzoek-over-formule-1" TargetMode="External"/><Relationship Id="rId4" Type="http://schemas.openxmlformats.org/officeDocument/2006/relationships/hyperlink" Target="https://www.rijksoverheid.nl/documenten/wob-verzoeken/2019/09/27/besluit-wob-verzoek-over-het-vervolg-van-het-onderzoeksprogramma-eindberging-radioactief-afv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B5BEC-F878-4689-BC43-F93D92197AEF}">
  <dimension ref="A1:O81"/>
  <sheetViews>
    <sheetView tabSelected="1" topLeftCell="E4" workbookViewId="0">
      <selection activeCell="E2" sqref="E2:E4"/>
    </sheetView>
  </sheetViews>
  <sheetFormatPr defaultRowHeight="15" x14ac:dyDescent="0.25"/>
  <cols>
    <col min="1" max="1" width="14.85546875" customWidth="1"/>
    <col min="2" max="2" width="53.7109375" customWidth="1"/>
    <col min="3" max="3" width="22.28515625" customWidth="1"/>
    <col min="4" max="4" width="19.140625" bestFit="1" customWidth="1"/>
    <col min="6" max="6" width="13.7109375" customWidth="1"/>
    <col min="7" max="7" width="23.28515625" customWidth="1"/>
    <col min="8" max="8" width="37.85546875" bestFit="1" customWidth="1"/>
    <col min="9" max="9" width="30.7109375" customWidth="1"/>
    <col min="10" max="10" width="38.7109375" customWidth="1"/>
    <col min="11" max="11" width="12.42578125" customWidth="1"/>
    <col min="12" max="12" width="22.85546875" customWidth="1"/>
    <col min="13" max="13" width="36.85546875" customWidth="1"/>
    <col min="14" max="14" width="47.5703125" customWidth="1"/>
    <col min="15" max="15" width="190.7109375" bestFit="1" customWidth="1"/>
  </cols>
  <sheetData>
    <row r="1" spans="1:15" ht="7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t="s">
        <v>12</v>
      </c>
      <c r="N1" t="s">
        <v>13</v>
      </c>
      <c r="O1" t="s">
        <v>14</v>
      </c>
    </row>
    <row r="2" spans="1:15" ht="75" x14ac:dyDescent="0.25">
      <c r="A2" s="4">
        <v>119</v>
      </c>
      <c r="B2" t="s">
        <v>198</v>
      </c>
      <c r="C2" s="8">
        <v>43558</v>
      </c>
      <c r="D2" s="8">
        <v>43570</v>
      </c>
      <c r="E2">
        <f>_xlfn.DAYS(D2,C2)</f>
        <v>12</v>
      </c>
      <c r="F2" t="str">
        <f>IF(E2&lt;=56,"JA", "NEE")</f>
        <v>JA</v>
      </c>
      <c r="G2">
        <v>2</v>
      </c>
      <c r="L2" s="10" t="e">
        <f>E2/K2</f>
        <v>#DIV/0!</v>
      </c>
      <c r="M2" s="2" t="s">
        <v>199</v>
      </c>
      <c r="N2" s="2" t="s">
        <v>200</v>
      </c>
      <c r="O2" t="s">
        <v>201</v>
      </c>
    </row>
    <row r="3" spans="1:15" ht="45" x14ac:dyDescent="0.25">
      <c r="A3" s="4">
        <v>114</v>
      </c>
      <c r="B3" t="s">
        <v>213</v>
      </c>
      <c r="C3" s="8">
        <v>43552</v>
      </c>
      <c r="D3" s="8">
        <v>43593</v>
      </c>
      <c r="E3">
        <f>_xlfn.DAYS(D3,C3)</f>
        <v>41</v>
      </c>
      <c r="F3" t="str">
        <f>IF(E3&lt;=56,"JA", "NEE")</f>
        <v>JA</v>
      </c>
      <c r="G3">
        <v>8</v>
      </c>
      <c r="I3" t="s">
        <v>214</v>
      </c>
      <c r="K3">
        <v>1</v>
      </c>
      <c r="L3" s="10">
        <f>E3/K3</f>
        <v>41</v>
      </c>
      <c r="M3" s="2" t="s">
        <v>215</v>
      </c>
      <c r="O3" t="s">
        <v>216</v>
      </c>
    </row>
    <row r="4" spans="1:15" ht="74.45" customHeight="1" x14ac:dyDescent="0.25">
      <c r="A4" s="4">
        <v>74</v>
      </c>
      <c r="B4" s="4" t="s">
        <v>26</v>
      </c>
      <c r="C4" s="5">
        <v>43766</v>
      </c>
      <c r="D4" s="5">
        <v>43816</v>
      </c>
      <c r="E4" s="4">
        <f>_xlfn.DAYS(D4,C4)</f>
        <v>50</v>
      </c>
      <c r="F4" t="str">
        <f>IF(E4&lt;=56,"JA", "NEE")</f>
        <v>JA</v>
      </c>
      <c r="G4" s="4">
        <v>54</v>
      </c>
      <c r="H4" s="6" t="s">
        <v>27</v>
      </c>
      <c r="I4" s="6" t="s">
        <v>28</v>
      </c>
      <c r="J4" s="6" t="s">
        <v>29</v>
      </c>
      <c r="K4" s="4">
        <v>32</v>
      </c>
      <c r="L4" s="10">
        <f>E4/K4</f>
        <v>1.5625</v>
      </c>
      <c r="M4" s="6" t="s">
        <v>30</v>
      </c>
      <c r="N4" s="6" t="s">
        <v>31</v>
      </c>
      <c r="O4" s="4" t="s">
        <v>32</v>
      </c>
    </row>
    <row r="5" spans="1:15" ht="45" x14ac:dyDescent="0.25">
      <c r="A5" s="4">
        <v>105</v>
      </c>
      <c r="B5" t="s">
        <v>179</v>
      </c>
      <c r="C5" s="8">
        <v>43584</v>
      </c>
      <c r="D5" s="8">
        <v>43641</v>
      </c>
      <c r="E5">
        <f>_xlfn.DAYS(D5,C5)</f>
        <v>57</v>
      </c>
      <c r="F5" t="str">
        <f>IF(E5&lt;=56,"JA", "NEE")</f>
        <v>NEE</v>
      </c>
      <c r="G5">
        <v>14</v>
      </c>
      <c r="I5" s="2" t="s">
        <v>180</v>
      </c>
      <c r="K5">
        <v>2</v>
      </c>
      <c r="L5" s="10">
        <f>E5/K5</f>
        <v>28.5</v>
      </c>
      <c r="M5" s="2" t="s">
        <v>181</v>
      </c>
      <c r="N5" t="s">
        <v>182</v>
      </c>
      <c r="O5" t="s">
        <v>183</v>
      </c>
    </row>
    <row r="6" spans="1:15" ht="150" x14ac:dyDescent="0.25">
      <c r="A6" s="4">
        <v>95</v>
      </c>
      <c r="B6" s="4" t="s">
        <v>139</v>
      </c>
      <c r="C6" s="5">
        <v>43642</v>
      </c>
      <c r="D6" s="5">
        <v>43700</v>
      </c>
      <c r="E6" s="4">
        <f>_xlfn.DAYS(D6,C6)</f>
        <v>58</v>
      </c>
      <c r="F6" t="str">
        <f>IF(E6&lt;=56,"JA", "NEE")</f>
        <v>NEE</v>
      </c>
      <c r="G6" s="4">
        <v>342</v>
      </c>
      <c r="H6" s="6" t="s">
        <v>140</v>
      </c>
      <c r="I6" s="6" t="s">
        <v>141</v>
      </c>
      <c r="J6" s="4"/>
      <c r="K6" s="4">
        <v>82</v>
      </c>
      <c r="L6" s="10">
        <f>E6/K6</f>
        <v>0.70731707317073167</v>
      </c>
      <c r="M6" s="6" t="s">
        <v>142</v>
      </c>
      <c r="N6" s="4"/>
      <c r="O6" s="7" t="s">
        <v>143</v>
      </c>
    </row>
    <row r="7" spans="1:15" ht="45" x14ac:dyDescent="0.25">
      <c r="A7" s="4">
        <v>66</v>
      </c>
      <c r="B7" s="4" t="s">
        <v>15</v>
      </c>
      <c r="C7" s="5">
        <v>43818</v>
      </c>
      <c r="D7" s="5">
        <v>43879</v>
      </c>
      <c r="E7" s="4">
        <f>_xlfn.DAYS(D7,C7)</f>
        <v>61</v>
      </c>
      <c r="F7" t="str">
        <f>IF(E7&lt;=56,"JA", "NEE")</f>
        <v>NEE</v>
      </c>
      <c r="G7" s="4">
        <v>18</v>
      </c>
      <c r="H7" s="4" t="s">
        <v>16</v>
      </c>
      <c r="I7" s="4" t="s">
        <v>17</v>
      </c>
      <c r="J7" s="4"/>
      <c r="K7" s="4">
        <v>4</v>
      </c>
      <c r="L7" s="10">
        <f>E7/K7</f>
        <v>15.25</v>
      </c>
      <c r="M7" s="6" t="s">
        <v>18</v>
      </c>
      <c r="N7" s="4"/>
      <c r="O7" s="4" t="s">
        <v>19</v>
      </c>
    </row>
    <row r="8" spans="1:15" ht="60" x14ac:dyDescent="0.25">
      <c r="A8" s="4">
        <v>112</v>
      </c>
      <c r="B8" t="s">
        <v>217</v>
      </c>
      <c r="C8" s="8">
        <v>43550</v>
      </c>
      <c r="D8" s="8">
        <v>43613</v>
      </c>
      <c r="E8">
        <f>_xlfn.DAYS(D8,C8)</f>
        <v>63</v>
      </c>
      <c r="F8" t="str">
        <f>IF(E8&lt;=56,"JA", "NEE")</f>
        <v>NEE</v>
      </c>
      <c r="G8">
        <v>10</v>
      </c>
      <c r="I8" t="s">
        <v>218</v>
      </c>
      <c r="K8">
        <v>1</v>
      </c>
      <c r="L8" s="10">
        <f>E8/K8</f>
        <v>63</v>
      </c>
      <c r="M8" s="2" t="s">
        <v>219</v>
      </c>
      <c r="N8" s="2" t="s">
        <v>220</v>
      </c>
      <c r="O8" t="s">
        <v>221</v>
      </c>
    </row>
    <row r="9" spans="1:15" ht="60" x14ac:dyDescent="0.25">
      <c r="A9" s="4">
        <v>94</v>
      </c>
      <c r="B9" s="4" t="s">
        <v>134</v>
      </c>
      <c r="C9" s="5">
        <v>43642</v>
      </c>
      <c r="D9" s="5">
        <v>43707</v>
      </c>
      <c r="E9" s="4">
        <f>_xlfn.DAYS(D9,C9)</f>
        <v>65</v>
      </c>
      <c r="F9" t="str">
        <f>IF(E9&lt;=56,"JA", "NEE")</f>
        <v>NEE</v>
      </c>
      <c r="G9" s="4">
        <v>14</v>
      </c>
      <c r="H9" s="4"/>
      <c r="I9" s="6" t="s">
        <v>135</v>
      </c>
      <c r="J9" s="4"/>
      <c r="K9" s="4">
        <v>3</v>
      </c>
      <c r="L9" s="10">
        <f>E9/K9</f>
        <v>21.666666666666668</v>
      </c>
      <c r="M9" s="6" t="s">
        <v>136</v>
      </c>
      <c r="N9" s="6" t="s">
        <v>137</v>
      </c>
      <c r="O9" s="4" t="s">
        <v>138</v>
      </c>
    </row>
    <row r="10" spans="1:15" ht="75" x14ac:dyDescent="0.25">
      <c r="A10" s="4">
        <v>90</v>
      </c>
      <c r="B10" s="4" t="s">
        <v>62</v>
      </c>
      <c r="C10" s="5">
        <v>43669</v>
      </c>
      <c r="D10" s="5">
        <v>43735</v>
      </c>
      <c r="E10" s="6">
        <f>_xlfn.DAYS(D10,C10)</f>
        <v>66</v>
      </c>
      <c r="F10" t="str">
        <f>IF(E10&lt;=56,"JA", "NEE")</f>
        <v>NEE</v>
      </c>
      <c r="G10" s="4">
        <v>13</v>
      </c>
      <c r="H10" s="4"/>
      <c r="I10" s="6" t="s">
        <v>63</v>
      </c>
      <c r="J10" s="4"/>
      <c r="K10" s="4">
        <v>6</v>
      </c>
      <c r="L10" s="10">
        <f>E10/K10</f>
        <v>11</v>
      </c>
      <c r="M10" s="6" t="s">
        <v>64</v>
      </c>
      <c r="N10" s="6" t="s">
        <v>65</v>
      </c>
      <c r="O10" s="4" t="s">
        <v>66</v>
      </c>
    </row>
    <row r="11" spans="1:15" ht="45" x14ac:dyDescent="0.25">
      <c r="A11" s="4">
        <v>92</v>
      </c>
      <c r="B11" s="4" t="s">
        <v>88</v>
      </c>
      <c r="C11" s="5">
        <v>43661</v>
      </c>
      <c r="D11" s="5">
        <v>43733</v>
      </c>
      <c r="E11" s="6">
        <f>_xlfn.DAYS(D11,C11)</f>
        <v>72</v>
      </c>
      <c r="F11" t="str">
        <f>IF(E11&lt;=56,"JA", "NEE")</f>
        <v>NEE</v>
      </c>
      <c r="G11" s="4">
        <v>27</v>
      </c>
      <c r="H11" s="4"/>
      <c r="I11" s="6" t="s">
        <v>89</v>
      </c>
      <c r="J11" s="4"/>
      <c r="K11" s="4">
        <v>9</v>
      </c>
      <c r="L11" s="10">
        <f>E11/K11</f>
        <v>8</v>
      </c>
      <c r="M11" s="6" t="s">
        <v>90</v>
      </c>
      <c r="N11" s="4"/>
      <c r="O11" s="4" t="s">
        <v>91</v>
      </c>
    </row>
    <row r="12" spans="1:15" ht="45" x14ac:dyDescent="0.25">
      <c r="A12" s="4">
        <v>64</v>
      </c>
      <c r="B12" s="4" t="s">
        <v>20</v>
      </c>
      <c r="C12" s="5">
        <v>43816</v>
      </c>
      <c r="D12" s="5">
        <v>43889</v>
      </c>
      <c r="E12" s="4">
        <f>_xlfn.DAYS(D12,C12)</f>
        <v>73</v>
      </c>
      <c r="F12" t="str">
        <f>IF(E12&lt;=56,"JA", "NEE")</f>
        <v>NEE</v>
      </c>
      <c r="G12" s="4">
        <v>141</v>
      </c>
      <c r="H12" s="6" t="s">
        <v>21</v>
      </c>
      <c r="I12" s="6" t="s">
        <v>22</v>
      </c>
      <c r="J12" s="6" t="s">
        <v>23</v>
      </c>
      <c r="K12" s="4">
        <v>19</v>
      </c>
      <c r="L12" s="10">
        <f>E12/K12</f>
        <v>3.8421052631578947</v>
      </c>
      <c r="M12" s="6" t="s">
        <v>24</v>
      </c>
      <c r="N12" s="4"/>
      <c r="O12" s="4" t="s">
        <v>25</v>
      </c>
    </row>
    <row r="13" spans="1:15" ht="105" x14ac:dyDescent="0.25">
      <c r="A13" s="4">
        <v>115</v>
      </c>
      <c r="B13" t="s">
        <v>257</v>
      </c>
      <c r="C13" s="8">
        <v>43511</v>
      </c>
      <c r="D13" s="8">
        <v>43587</v>
      </c>
      <c r="E13">
        <f>_xlfn.DAYS(D13,C13)</f>
        <v>76</v>
      </c>
      <c r="F13" t="str">
        <f>IF(E13&lt;=56,"JA", "NEE")</f>
        <v>NEE</v>
      </c>
      <c r="G13">
        <v>86</v>
      </c>
      <c r="I13" s="2" t="s">
        <v>258</v>
      </c>
      <c r="J13" s="2" t="s">
        <v>259</v>
      </c>
      <c r="K13">
        <v>37</v>
      </c>
      <c r="L13" s="10">
        <f>E13/K13</f>
        <v>2.0540540540540539</v>
      </c>
      <c r="M13" s="2" t="s">
        <v>260</v>
      </c>
      <c r="O13" t="s">
        <v>261</v>
      </c>
    </row>
    <row r="14" spans="1:15" ht="90" x14ac:dyDescent="0.25">
      <c r="A14" s="4">
        <v>91</v>
      </c>
      <c r="B14" s="4" t="s">
        <v>110</v>
      </c>
      <c r="C14" s="5">
        <v>43654</v>
      </c>
      <c r="D14" s="5">
        <v>43735</v>
      </c>
      <c r="E14" s="6">
        <f>_xlfn.DAYS(D14,C14)</f>
        <v>81</v>
      </c>
      <c r="F14" t="str">
        <f>IF(E14&lt;=56,"JA", "NEE")</f>
        <v>NEE</v>
      </c>
      <c r="G14" s="4">
        <v>36</v>
      </c>
      <c r="H14" s="4"/>
      <c r="I14" s="6" t="s">
        <v>111</v>
      </c>
      <c r="J14" s="6" t="s">
        <v>112</v>
      </c>
      <c r="K14" s="4">
        <v>11</v>
      </c>
      <c r="L14" s="10">
        <f>E14/K14</f>
        <v>7.3636363636363633</v>
      </c>
      <c r="M14" s="6" t="s">
        <v>113</v>
      </c>
      <c r="N14" s="4"/>
      <c r="O14" s="9" t="s">
        <v>114</v>
      </c>
    </row>
    <row r="15" spans="1:15" ht="240" x14ac:dyDescent="0.25">
      <c r="A15" s="4">
        <v>106</v>
      </c>
      <c r="B15" t="s">
        <v>207</v>
      </c>
      <c r="C15" s="8">
        <v>43552</v>
      </c>
      <c r="D15" s="8">
        <v>43633</v>
      </c>
      <c r="E15">
        <f>_xlfn.DAYS(D15,C15)</f>
        <v>81</v>
      </c>
      <c r="F15" t="str">
        <f>IF(E15&lt;=56,"JA", "NEE")</f>
        <v>NEE</v>
      </c>
      <c r="G15">
        <v>158</v>
      </c>
      <c r="I15" s="2" t="s">
        <v>208</v>
      </c>
      <c r="J15" s="2" t="s">
        <v>209</v>
      </c>
      <c r="K15">
        <v>105</v>
      </c>
      <c r="L15" s="10">
        <f>E15/K15</f>
        <v>0.77142857142857146</v>
      </c>
      <c r="M15" s="2" t="s">
        <v>210</v>
      </c>
      <c r="N15" s="2" t="s">
        <v>211</v>
      </c>
      <c r="O15" s="9" t="s">
        <v>212</v>
      </c>
    </row>
    <row r="16" spans="1:15" ht="45" x14ac:dyDescent="0.25">
      <c r="A16" s="4">
        <v>75</v>
      </c>
      <c r="B16" s="4" t="s">
        <v>38</v>
      </c>
      <c r="C16" s="5">
        <v>43725</v>
      </c>
      <c r="D16" s="5">
        <v>43811</v>
      </c>
      <c r="E16" s="4">
        <f>_xlfn.DAYS(D16,C16)</f>
        <v>86</v>
      </c>
      <c r="F16" t="str">
        <f>IF(E16&lt;=56,"JA", "NEE")</f>
        <v>NEE</v>
      </c>
      <c r="G16" s="4">
        <v>13</v>
      </c>
      <c r="H16" s="4"/>
      <c r="I16" s="6" t="s">
        <v>39</v>
      </c>
      <c r="J16" s="6" t="s">
        <v>40</v>
      </c>
      <c r="K16" s="4">
        <v>4</v>
      </c>
      <c r="L16" s="10">
        <f>E16/K16</f>
        <v>21.5</v>
      </c>
      <c r="M16" s="6" t="s">
        <v>41</v>
      </c>
      <c r="N16" s="4"/>
      <c r="O16" s="4" t="s">
        <v>42</v>
      </c>
    </row>
    <row r="17" spans="1:15" ht="60" x14ac:dyDescent="0.25">
      <c r="A17" s="4">
        <v>85</v>
      </c>
      <c r="B17" s="4" t="s">
        <v>52</v>
      </c>
      <c r="C17" s="5">
        <v>43698</v>
      </c>
      <c r="D17" s="5">
        <v>43784</v>
      </c>
      <c r="E17" s="6">
        <f>_xlfn.DAYS(D17,C17)</f>
        <v>86</v>
      </c>
      <c r="F17" t="str">
        <f>IF(E17&lt;=56,"JA", "NEE")</f>
        <v>NEE</v>
      </c>
      <c r="G17" s="4">
        <v>32</v>
      </c>
      <c r="H17" s="4"/>
      <c r="I17" s="6" t="s">
        <v>53</v>
      </c>
      <c r="J17" s="4"/>
      <c r="K17" s="4">
        <v>5</v>
      </c>
      <c r="L17" s="10">
        <f>E17/K17</f>
        <v>17.2</v>
      </c>
      <c r="M17" s="6" t="s">
        <v>54</v>
      </c>
      <c r="N17" s="4"/>
      <c r="O17" s="4" t="s">
        <v>55</v>
      </c>
    </row>
    <row r="18" spans="1:15" ht="195" x14ac:dyDescent="0.25">
      <c r="A18" s="4">
        <v>113</v>
      </c>
      <c r="B18" t="s">
        <v>273</v>
      </c>
      <c r="C18" s="8">
        <v>43503</v>
      </c>
      <c r="D18" s="8">
        <v>43593</v>
      </c>
      <c r="E18">
        <f>_xlfn.DAYS(D18,C18)</f>
        <v>90</v>
      </c>
      <c r="F18" t="str">
        <f>IF(E18&lt;=56,"JA", "NEE")</f>
        <v>NEE</v>
      </c>
      <c r="G18">
        <v>119</v>
      </c>
      <c r="I18" s="2" t="s">
        <v>274</v>
      </c>
      <c r="J18" s="2" t="s">
        <v>275</v>
      </c>
      <c r="K18">
        <v>59</v>
      </c>
      <c r="L18" s="10">
        <f>E18/K18</f>
        <v>1.5254237288135593</v>
      </c>
      <c r="M18" s="2" t="s">
        <v>276</v>
      </c>
      <c r="O18" t="s">
        <v>277</v>
      </c>
    </row>
    <row r="19" spans="1:15" ht="75" x14ac:dyDescent="0.25">
      <c r="A19" s="4">
        <v>97</v>
      </c>
      <c r="B19" s="4" t="s">
        <v>184</v>
      </c>
      <c r="C19" s="5">
        <v>43576</v>
      </c>
      <c r="D19" s="5">
        <v>43677</v>
      </c>
      <c r="E19" s="4">
        <f>_xlfn.DAYS(D19,C19)</f>
        <v>101</v>
      </c>
      <c r="F19" t="str">
        <f>IF(E19&lt;=56,"JA", "NEE")</f>
        <v>NEE</v>
      </c>
      <c r="G19" s="4">
        <v>121</v>
      </c>
      <c r="H19" s="6" t="s">
        <v>185</v>
      </c>
      <c r="I19" s="6" t="s">
        <v>186</v>
      </c>
      <c r="J19" s="6" t="s">
        <v>187</v>
      </c>
      <c r="K19" s="4">
        <v>27</v>
      </c>
      <c r="L19" s="10">
        <f>E19/K19</f>
        <v>3.7407407407407409</v>
      </c>
      <c r="M19" s="6" t="s">
        <v>188</v>
      </c>
      <c r="N19" s="4"/>
      <c r="O19" s="4" t="s">
        <v>189</v>
      </c>
    </row>
    <row r="20" spans="1:15" ht="45" x14ac:dyDescent="0.25">
      <c r="A20" s="4">
        <v>79</v>
      </c>
      <c r="B20" s="4" t="s">
        <v>48</v>
      </c>
      <c r="C20" s="5">
        <v>43699</v>
      </c>
      <c r="D20" s="5">
        <v>43801</v>
      </c>
      <c r="E20" s="4">
        <f>_xlfn.DAYS(D20,C20)</f>
        <v>102</v>
      </c>
      <c r="F20" t="str">
        <f>IF(E20&lt;=56,"JA", "NEE")</f>
        <v>NEE</v>
      </c>
      <c r="G20" s="4">
        <v>9</v>
      </c>
      <c r="H20" s="4" t="s">
        <v>49</v>
      </c>
      <c r="I20" s="4"/>
      <c r="J20" s="4"/>
      <c r="K20" s="4">
        <v>1</v>
      </c>
      <c r="L20" s="10">
        <f>E20/K20</f>
        <v>102</v>
      </c>
      <c r="M20" s="6" t="s">
        <v>50</v>
      </c>
      <c r="N20" s="4"/>
      <c r="O20" s="4" t="s">
        <v>51</v>
      </c>
    </row>
    <row r="21" spans="1:15" ht="105" x14ac:dyDescent="0.25">
      <c r="A21" s="4">
        <v>101</v>
      </c>
      <c r="B21" s="4" t="s">
        <v>222</v>
      </c>
      <c r="C21" s="5">
        <v>43545</v>
      </c>
      <c r="D21" s="5">
        <v>43657</v>
      </c>
      <c r="E21" s="4">
        <f>_xlfn.DAYS(D21,C21)</f>
        <v>112</v>
      </c>
      <c r="F21" t="str">
        <f>IF(E21&lt;=56,"JA", "NEE")</f>
        <v>NEE</v>
      </c>
      <c r="G21" s="4">
        <v>370</v>
      </c>
      <c r="H21" s="6" t="s">
        <v>223</v>
      </c>
      <c r="I21" s="6" t="s">
        <v>224</v>
      </c>
      <c r="J21" s="6" t="s">
        <v>225</v>
      </c>
      <c r="K21" s="4">
        <v>65</v>
      </c>
      <c r="L21" s="10">
        <f>E21/K21</f>
        <v>1.7230769230769232</v>
      </c>
      <c r="M21" s="6" t="s">
        <v>226</v>
      </c>
      <c r="N21" s="4"/>
      <c r="O21" s="4" t="s">
        <v>227</v>
      </c>
    </row>
    <row r="22" spans="1:15" ht="90" x14ac:dyDescent="0.25">
      <c r="A22" s="4">
        <v>107</v>
      </c>
      <c r="B22" t="s">
        <v>268</v>
      </c>
      <c r="C22" s="8">
        <v>43510</v>
      </c>
      <c r="D22" s="8">
        <v>43623</v>
      </c>
      <c r="E22">
        <f>_xlfn.DAYS(D22,C22)</f>
        <v>113</v>
      </c>
      <c r="F22" t="str">
        <f>IF(E22&lt;=56,"JA", "NEE")</f>
        <v>NEE</v>
      </c>
      <c r="G22">
        <v>34</v>
      </c>
      <c r="I22" s="2" t="s">
        <v>269</v>
      </c>
      <c r="J22" s="2" t="s">
        <v>270</v>
      </c>
      <c r="K22">
        <v>26</v>
      </c>
      <c r="L22" s="10">
        <f>E22/K22</f>
        <v>4.3461538461538458</v>
      </c>
      <c r="M22" s="2" t="s">
        <v>271</v>
      </c>
      <c r="O22" t="s">
        <v>272</v>
      </c>
    </row>
    <row r="23" spans="1:15" ht="90" x14ac:dyDescent="0.25">
      <c r="A23" s="4">
        <v>104</v>
      </c>
      <c r="B23" s="4" t="s">
        <v>235</v>
      </c>
      <c r="C23" s="5">
        <v>43529</v>
      </c>
      <c r="D23" s="5">
        <v>43642</v>
      </c>
      <c r="E23" s="4">
        <f>_xlfn.DAYS(D23,C23)</f>
        <v>113</v>
      </c>
      <c r="F23" t="str">
        <f>IF(E23&lt;=56,"JA", "NEE")</f>
        <v>NEE</v>
      </c>
      <c r="G23" s="4">
        <v>66</v>
      </c>
      <c r="H23" s="4"/>
      <c r="I23" s="6" t="s">
        <v>236</v>
      </c>
      <c r="J23" s="6" t="s">
        <v>237</v>
      </c>
      <c r="K23" s="4">
        <v>25</v>
      </c>
      <c r="L23" s="10">
        <f>E23/K23</f>
        <v>4.5199999999999996</v>
      </c>
      <c r="M23" s="6" t="s">
        <v>238</v>
      </c>
      <c r="N23" s="4"/>
      <c r="O23" s="4" t="s">
        <v>239</v>
      </c>
    </row>
    <row r="24" spans="1:15" ht="75" x14ac:dyDescent="0.25">
      <c r="A24" s="4">
        <v>70</v>
      </c>
      <c r="B24" s="4" t="s">
        <v>33</v>
      </c>
      <c r="C24" s="5">
        <v>43731</v>
      </c>
      <c r="D24" s="5">
        <v>43846</v>
      </c>
      <c r="E24" s="4">
        <f>_xlfn.DAYS(D24,C24)</f>
        <v>115</v>
      </c>
      <c r="F24" t="str">
        <f>IF(E24&lt;=56,"JA", "NEE")</f>
        <v>NEE</v>
      </c>
      <c r="G24" s="4">
        <v>28</v>
      </c>
      <c r="H24" s="4"/>
      <c r="I24" s="6" t="s">
        <v>34</v>
      </c>
      <c r="J24" s="6" t="s">
        <v>35</v>
      </c>
      <c r="K24" s="4">
        <v>11</v>
      </c>
      <c r="L24" s="10">
        <f>E24/K24</f>
        <v>10.454545454545455</v>
      </c>
      <c r="M24" s="6" t="s">
        <v>36</v>
      </c>
      <c r="N24" s="4"/>
      <c r="O24" s="4" t="s">
        <v>37</v>
      </c>
    </row>
    <row r="25" spans="1:15" ht="150" x14ac:dyDescent="0.25">
      <c r="A25" s="4">
        <v>103</v>
      </c>
      <c r="B25" s="4" t="s">
        <v>228</v>
      </c>
      <c r="C25" s="5">
        <v>43529</v>
      </c>
      <c r="D25" s="5">
        <v>43644</v>
      </c>
      <c r="E25" s="4">
        <f>_xlfn.DAYS(D25,C25)</f>
        <v>115</v>
      </c>
      <c r="F25" t="str">
        <f>IF(E25&lt;=56,"JA", "NEE")</f>
        <v>NEE</v>
      </c>
      <c r="G25" s="4">
        <v>146</v>
      </c>
      <c r="H25" s="6" t="s">
        <v>229</v>
      </c>
      <c r="I25" s="6" t="s">
        <v>230</v>
      </c>
      <c r="J25" s="6" t="s">
        <v>231</v>
      </c>
      <c r="K25" s="4">
        <v>60</v>
      </c>
      <c r="L25" s="10">
        <f>E25/K25</f>
        <v>1.9166666666666667</v>
      </c>
      <c r="M25" s="6" t="s">
        <v>232</v>
      </c>
      <c r="N25" s="6" t="s">
        <v>233</v>
      </c>
      <c r="O25" s="4" t="s">
        <v>234</v>
      </c>
    </row>
    <row r="26" spans="1:15" ht="45" x14ac:dyDescent="0.25">
      <c r="A26" s="4">
        <v>87</v>
      </c>
      <c r="B26" s="4" t="s">
        <v>105</v>
      </c>
      <c r="C26" s="5">
        <v>43656</v>
      </c>
      <c r="D26" s="5">
        <v>43777</v>
      </c>
      <c r="E26" s="6">
        <f>_xlfn.DAYS(D26,C26)</f>
        <v>121</v>
      </c>
      <c r="F26" t="str">
        <f>IF(E26&lt;=56,"JA", "NEE")</f>
        <v>NEE</v>
      </c>
      <c r="G26" s="4">
        <v>7</v>
      </c>
      <c r="H26" s="4"/>
      <c r="I26" s="6" t="s">
        <v>106</v>
      </c>
      <c r="J26" s="4" t="s">
        <v>107</v>
      </c>
      <c r="K26" s="4">
        <v>2</v>
      </c>
      <c r="L26" s="10">
        <f>E26/K26</f>
        <v>60.5</v>
      </c>
      <c r="M26" s="6" t="s">
        <v>108</v>
      </c>
      <c r="N26" s="4"/>
      <c r="O26" s="4" t="s">
        <v>109</v>
      </c>
    </row>
    <row r="27" spans="1:15" ht="210" x14ac:dyDescent="0.25">
      <c r="A27" s="4">
        <v>86</v>
      </c>
      <c r="B27" s="4" t="s">
        <v>83</v>
      </c>
      <c r="C27" s="5">
        <v>43663</v>
      </c>
      <c r="D27" s="5">
        <v>43784</v>
      </c>
      <c r="E27" s="6">
        <f>_xlfn.DAYS(D27,C27)</f>
        <v>121</v>
      </c>
      <c r="F27" t="str">
        <f>IF(E27&lt;=56,"JA", "NEE")</f>
        <v>NEE</v>
      </c>
      <c r="G27" s="4">
        <v>56</v>
      </c>
      <c r="H27" s="4"/>
      <c r="I27" s="6" t="s">
        <v>84</v>
      </c>
      <c r="J27" s="6" t="s">
        <v>85</v>
      </c>
      <c r="K27" s="4">
        <v>41</v>
      </c>
      <c r="L27" s="10">
        <f>E27/K27</f>
        <v>2.9512195121951219</v>
      </c>
      <c r="M27" s="6" t="s">
        <v>86</v>
      </c>
      <c r="N27" s="4"/>
      <c r="O27" s="9" t="s">
        <v>87</v>
      </c>
    </row>
    <row r="28" spans="1:15" ht="90" x14ac:dyDescent="0.25">
      <c r="A28" s="4">
        <v>120</v>
      </c>
      <c r="B28" t="s">
        <v>299</v>
      </c>
      <c r="C28" s="8">
        <v>43446</v>
      </c>
      <c r="D28" s="8">
        <v>43569</v>
      </c>
      <c r="E28">
        <f>_xlfn.DAYS(D28,C28)</f>
        <v>123</v>
      </c>
      <c r="F28" t="str">
        <f>IF(E28&lt;=56,"JA", "NEE")</f>
        <v>NEE</v>
      </c>
      <c r="G28">
        <v>168</v>
      </c>
      <c r="H28" s="2" t="s">
        <v>300</v>
      </c>
      <c r="I28" s="2" t="s">
        <v>301</v>
      </c>
      <c r="J28" s="2" t="s">
        <v>302</v>
      </c>
      <c r="K28">
        <v>65</v>
      </c>
      <c r="L28" s="10">
        <f>E28/K28</f>
        <v>1.8923076923076922</v>
      </c>
      <c r="M28" s="2" t="s">
        <v>303</v>
      </c>
      <c r="O28" t="s">
        <v>304</v>
      </c>
    </row>
    <row r="29" spans="1:15" ht="45" x14ac:dyDescent="0.25">
      <c r="A29" s="4">
        <v>111</v>
      </c>
      <c r="B29" t="s">
        <v>289</v>
      </c>
      <c r="C29" s="8">
        <v>43488</v>
      </c>
      <c r="D29" s="8">
        <v>43614</v>
      </c>
      <c r="E29">
        <f>_xlfn.DAYS(D29,C29)</f>
        <v>126</v>
      </c>
      <c r="F29" t="str">
        <f>IF(E29&lt;=56,"JA", "NEE")</f>
        <v>NEE</v>
      </c>
      <c r="G29">
        <v>35</v>
      </c>
      <c r="I29" s="2" t="s">
        <v>290</v>
      </c>
      <c r="K29">
        <v>7</v>
      </c>
      <c r="L29" s="10">
        <f>E29/K29</f>
        <v>18</v>
      </c>
      <c r="M29" s="2" t="s">
        <v>291</v>
      </c>
      <c r="O29" t="s">
        <v>292</v>
      </c>
    </row>
    <row r="30" spans="1:15" ht="60" x14ac:dyDescent="0.25">
      <c r="A30" s="4">
        <v>96</v>
      </c>
      <c r="B30" s="4" t="s">
        <v>194</v>
      </c>
      <c r="C30" s="5">
        <v>43570</v>
      </c>
      <c r="D30" s="5">
        <v>43698</v>
      </c>
      <c r="E30" s="4">
        <f>_xlfn.DAYS(D30,C30)</f>
        <v>128</v>
      </c>
      <c r="F30" t="str">
        <f>IF(E30&lt;=56,"JA", "NEE")</f>
        <v>NEE</v>
      </c>
      <c r="G30" s="4">
        <v>75</v>
      </c>
      <c r="H30" s="4"/>
      <c r="I30" s="6" t="s">
        <v>195</v>
      </c>
      <c r="J30" s="4"/>
      <c r="K30" s="4">
        <v>25</v>
      </c>
      <c r="L30" s="10">
        <f>E30/K30</f>
        <v>5.12</v>
      </c>
      <c r="M30" s="6" t="s">
        <v>196</v>
      </c>
      <c r="N30" s="4"/>
      <c r="O30" s="4" t="s">
        <v>197</v>
      </c>
    </row>
    <row r="31" spans="1:15" ht="150" x14ac:dyDescent="0.25">
      <c r="A31" s="4">
        <v>81</v>
      </c>
      <c r="B31" s="4" t="s">
        <v>73</v>
      </c>
      <c r="C31" s="5">
        <v>43668</v>
      </c>
      <c r="D31" s="5">
        <v>43798</v>
      </c>
      <c r="E31" s="4">
        <f>_xlfn.DAYS(D31,C31)</f>
        <v>130</v>
      </c>
      <c r="F31" t="str">
        <f>IF(E31&lt;=56,"JA", "NEE")</f>
        <v>NEE</v>
      </c>
      <c r="G31" s="4">
        <v>56</v>
      </c>
      <c r="H31" s="4"/>
      <c r="I31" s="6" t="s">
        <v>74</v>
      </c>
      <c r="J31" s="6" t="s">
        <v>75</v>
      </c>
      <c r="K31" s="4">
        <v>29</v>
      </c>
      <c r="L31" s="10">
        <f>E31/K31</f>
        <v>4.4827586206896548</v>
      </c>
      <c r="M31" s="6" t="s">
        <v>76</v>
      </c>
      <c r="N31" s="4"/>
      <c r="O31" s="4" t="s">
        <v>77</v>
      </c>
    </row>
    <row r="32" spans="1:15" ht="120" x14ac:dyDescent="0.25">
      <c r="A32" s="4">
        <v>109</v>
      </c>
      <c r="B32" t="s">
        <v>284</v>
      </c>
      <c r="C32" s="8">
        <v>43488</v>
      </c>
      <c r="D32" s="8">
        <v>43619</v>
      </c>
      <c r="E32">
        <f>_xlfn.DAYS(D32,C32)</f>
        <v>131</v>
      </c>
      <c r="F32" t="str">
        <f>IF(E32&lt;=56,"JA", "NEE")</f>
        <v>NEE</v>
      </c>
      <c r="G32">
        <v>49</v>
      </c>
      <c r="H32" t="s">
        <v>125</v>
      </c>
      <c r="I32" s="2" t="s">
        <v>285</v>
      </c>
      <c r="J32" s="2" t="s">
        <v>286</v>
      </c>
      <c r="K32">
        <v>18</v>
      </c>
      <c r="L32" s="10">
        <f>E32/K32</f>
        <v>7.2777777777777777</v>
      </c>
      <c r="M32" s="2" t="s">
        <v>287</v>
      </c>
      <c r="O32" t="s">
        <v>288</v>
      </c>
    </row>
    <row r="33" spans="1:15" ht="75" x14ac:dyDescent="0.25">
      <c r="A33" s="4">
        <v>99</v>
      </c>
      <c r="B33" s="4" t="s">
        <v>240</v>
      </c>
      <c r="C33" s="5">
        <v>43528</v>
      </c>
      <c r="D33" s="5">
        <v>43663</v>
      </c>
      <c r="E33" s="4">
        <f>_xlfn.DAYS(D33,C33)</f>
        <v>135</v>
      </c>
      <c r="F33" t="str">
        <f>IF(E33&lt;=56,"JA", "NEE")</f>
        <v>NEE</v>
      </c>
      <c r="G33" s="4">
        <v>35</v>
      </c>
      <c r="H33" s="4"/>
      <c r="I33" s="6" t="s">
        <v>241</v>
      </c>
      <c r="J33" s="6" t="s">
        <v>242</v>
      </c>
      <c r="K33" s="4">
        <v>9</v>
      </c>
      <c r="L33" s="10">
        <f>E33/K33</f>
        <v>15</v>
      </c>
      <c r="M33" s="6" t="s">
        <v>243</v>
      </c>
      <c r="N33" s="4"/>
      <c r="O33" s="4" t="s">
        <v>244</v>
      </c>
    </row>
    <row r="34" spans="1:15" ht="75" x14ac:dyDescent="0.25">
      <c r="A34" s="4">
        <v>71</v>
      </c>
      <c r="B34" s="4" t="s">
        <v>43</v>
      </c>
      <c r="C34" s="5">
        <v>43706</v>
      </c>
      <c r="D34" s="5">
        <v>43844</v>
      </c>
      <c r="E34" s="4">
        <f>_xlfn.DAYS(D34,C34)</f>
        <v>138</v>
      </c>
      <c r="F34" t="str">
        <f>IF(E34&lt;=56,"JA", "NEE")</f>
        <v>NEE</v>
      </c>
      <c r="G34" s="4">
        <v>240</v>
      </c>
      <c r="H34" s="6" t="s">
        <v>44</v>
      </c>
      <c r="I34" s="6" t="s">
        <v>45</v>
      </c>
      <c r="J34" s="4"/>
      <c r="K34" s="4">
        <v>24</v>
      </c>
      <c r="L34" s="10">
        <f>E34/K34</f>
        <v>5.75</v>
      </c>
      <c r="M34" s="6" t="s">
        <v>46</v>
      </c>
      <c r="N34" s="4"/>
      <c r="O34" s="4" t="s">
        <v>47</v>
      </c>
    </row>
    <row r="35" spans="1:15" ht="45" x14ac:dyDescent="0.25">
      <c r="A35" s="4">
        <v>84</v>
      </c>
      <c r="B35" s="4" t="s">
        <v>128</v>
      </c>
      <c r="C35" s="5">
        <v>43644</v>
      </c>
      <c r="D35" s="5">
        <v>43787</v>
      </c>
      <c r="E35" s="6">
        <f>_xlfn.DAYS(D35,C35)</f>
        <v>143</v>
      </c>
      <c r="F35" t="str">
        <f>IF(E35&lt;=56,"JA", "NEE")</f>
        <v>NEE</v>
      </c>
      <c r="G35" s="4">
        <v>78</v>
      </c>
      <c r="H35" s="4" t="s">
        <v>129</v>
      </c>
      <c r="I35" s="6" t="s">
        <v>130</v>
      </c>
      <c r="J35" s="6" t="s">
        <v>131</v>
      </c>
      <c r="K35" s="4">
        <v>7</v>
      </c>
      <c r="L35" s="10">
        <f>E35/K35</f>
        <v>20.428571428571427</v>
      </c>
      <c r="M35" s="6" t="s">
        <v>132</v>
      </c>
      <c r="N35" s="4"/>
      <c r="O35" s="4" t="s">
        <v>133</v>
      </c>
    </row>
    <row r="36" spans="1:15" ht="90" x14ac:dyDescent="0.25">
      <c r="A36" s="4">
        <v>76</v>
      </c>
      <c r="B36" s="4" t="s">
        <v>78</v>
      </c>
      <c r="C36" s="5">
        <v>43664</v>
      </c>
      <c r="D36" s="5">
        <v>43808</v>
      </c>
      <c r="E36" s="4">
        <f>_xlfn.DAYS(D36,C36)</f>
        <v>144</v>
      </c>
      <c r="F36" t="str">
        <f>IF(E36&lt;=56,"JA", "NEE")</f>
        <v>NEE</v>
      </c>
      <c r="G36" s="4">
        <v>62</v>
      </c>
      <c r="H36" s="4"/>
      <c r="I36" s="6" t="s">
        <v>79</v>
      </c>
      <c r="J36" s="6" t="s">
        <v>80</v>
      </c>
      <c r="K36" s="4">
        <v>31</v>
      </c>
      <c r="L36" s="10">
        <f>E36/K36</f>
        <v>4.645161290322581</v>
      </c>
      <c r="M36" s="6" t="s">
        <v>81</v>
      </c>
      <c r="N36" s="4"/>
      <c r="O36" s="4" t="s">
        <v>82</v>
      </c>
    </row>
    <row r="37" spans="1:15" ht="105" x14ac:dyDescent="0.25">
      <c r="A37" s="4">
        <v>73</v>
      </c>
      <c r="B37" s="4" t="s">
        <v>56</v>
      </c>
      <c r="C37" s="5">
        <v>43671</v>
      </c>
      <c r="D37" s="5">
        <v>43818</v>
      </c>
      <c r="E37" s="4">
        <f>_xlfn.DAYS(D37,C37)</f>
        <v>147</v>
      </c>
      <c r="F37" t="str">
        <f>IF(E37&lt;=56,"JA", "NEE")</f>
        <v>NEE</v>
      </c>
      <c r="G37" s="4">
        <v>176</v>
      </c>
      <c r="H37" s="6" t="s">
        <v>57</v>
      </c>
      <c r="I37" s="6" t="s">
        <v>58</v>
      </c>
      <c r="J37" s="6" t="s">
        <v>59</v>
      </c>
      <c r="K37" s="4">
        <v>30</v>
      </c>
      <c r="L37" s="10">
        <f>E37/K37</f>
        <v>4.9000000000000004</v>
      </c>
      <c r="M37" s="6" t="s">
        <v>60</v>
      </c>
      <c r="N37" s="4"/>
      <c r="O37" s="4" t="s">
        <v>61</v>
      </c>
    </row>
    <row r="38" spans="1:15" ht="150" x14ac:dyDescent="0.25">
      <c r="A38" s="4">
        <v>78</v>
      </c>
      <c r="B38" s="4" t="s">
        <v>99</v>
      </c>
      <c r="C38" s="5">
        <v>43656</v>
      </c>
      <c r="D38" s="5">
        <v>43803</v>
      </c>
      <c r="E38" s="4">
        <f>_xlfn.DAYS(D38,C38)</f>
        <v>147</v>
      </c>
      <c r="F38" t="str">
        <f>IF(E38&lt;=56,"JA", "NEE")</f>
        <v>NEE</v>
      </c>
      <c r="G38" s="4">
        <v>408</v>
      </c>
      <c r="H38" s="4"/>
      <c r="I38" s="6" t="s">
        <v>100</v>
      </c>
      <c r="J38" s="6" t="s">
        <v>101</v>
      </c>
      <c r="K38" s="4">
        <v>165</v>
      </c>
      <c r="L38" s="10">
        <f>E38/K38</f>
        <v>0.89090909090909087</v>
      </c>
      <c r="M38" s="6" t="s">
        <v>102</v>
      </c>
      <c r="N38" s="6" t="s">
        <v>103</v>
      </c>
      <c r="O38" s="4" t="s">
        <v>104</v>
      </c>
    </row>
    <row r="39" spans="1:15" ht="150" x14ac:dyDescent="0.25">
      <c r="A39" s="4">
        <v>80</v>
      </c>
      <c r="B39" s="4" t="s">
        <v>122</v>
      </c>
      <c r="C39" s="5">
        <v>43651</v>
      </c>
      <c r="D39" s="5">
        <v>43798</v>
      </c>
      <c r="E39" s="4">
        <f>_xlfn.DAYS(D39,C39)</f>
        <v>147</v>
      </c>
      <c r="F39" t="str">
        <f>IF(E39&lt;=56,"JA", "NEE")</f>
        <v>NEE</v>
      </c>
      <c r="G39" s="4">
        <v>572</v>
      </c>
      <c r="H39" s="6" t="s">
        <v>123</v>
      </c>
      <c r="I39" s="6" t="s">
        <v>124</v>
      </c>
      <c r="J39" s="4" t="s">
        <v>125</v>
      </c>
      <c r="K39" s="4">
        <v>48</v>
      </c>
      <c r="L39" s="10">
        <f>E39/K39</f>
        <v>3.0625</v>
      </c>
      <c r="M39" s="6" t="s">
        <v>126</v>
      </c>
      <c r="N39" s="4"/>
      <c r="O39" s="4" t="s">
        <v>127</v>
      </c>
    </row>
    <row r="40" spans="1:15" ht="165" x14ac:dyDescent="0.25">
      <c r="A40" s="4">
        <v>100</v>
      </c>
      <c r="B40" s="4" t="s">
        <v>262</v>
      </c>
      <c r="C40" s="5">
        <v>43510</v>
      </c>
      <c r="D40" s="5">
        <v>43661</v>
      </c>
      <c r="E40" s="4">
        <f>_xlfn.DAYS(D40,C40)</f>
        <v>151</v>
      </c>
      <c r="F40" t="str">
        <f>IF(E40&lt;=56,"JA", "NEE")</f>
        <v>NEE</v>
      </c>
      <c r="G40" s="4">
        <v>303</v>
      </c>
      <c r="H40" s="6" t="s">
        <v>263</v>
      </c>
      <c r="I40" s="6" t="s">
        <v>264</v>
      </c>
      <c r="J40" s="6" t="s">
        <v>265</v>
      </c>
      <c r="K40" s="4">
        <v>89</v>
      </c>
      <c r="L40" s="10">
        <f>E40/K40</f>
        <v>1.696629213483146</v>
      </c>
      <c r="M40" s="6" t="s">
        <v>266</v>
      </c>
      <c r="N40" s="4"/>
      <c r="O40" s="4" t="s">
        <v>267</v>
      </c>
    </row>
    <row r="41" spans="1:15" ht="150" x14ac:dyDescent="0.25">
      <c r="A41" s="4">
        <v>102</v>
      </c>
      <c r="B41" s="4" t="s">
        <v>278</v>
      </c>
      <c r="C41" s="5">
        <v>43493</v>
      </c>
      <c r="D41" s="5">
        <v>43649</v>
      </c>
      <c r="E41" s="4">
        <f>_xlfn.DAYS(D41,C41)</f>
        <v>156</v>
      </c>
      <c r="F41" t="str">
        <f>IF(E41&lt;=56,"JA", "NEE")</f>
        <v>NEE</v>
      </c>
      <c r="G41" s="4">
        <v>51</v>
      </c>
      <c r="H41" s="4" t="s">
        <v>279</v>
      </c>
      <c r="I41" s="6" t="s">
        <v>280</v>
      </c>
      <c r="J41" s="6" t="s">
        <v>281</v>
      </c>
      <c r="K41" s="4">
        <v>35</v>
      </c>
      <c r="L41" s="10">
        <f>E41/K41</f>
        <v>4.4571428571428573</v>
      </c>
      <c r="M41" s="6" t="s">
        <v>282</v>
      </c>
      <c r="N41" s="4"/>
      <c r="O41" s="4" t="s">
        <v>283</v>
      </c>
    </row>
    <row r="42" spans="1:15" ht="60" x14ac:dyDescent="0.25">
      <c r="A42" s="4">
        <v>93</v>
      </c>
      <c r="B42" s="4" t="s">
        <v>190</v>
      </c>
      <c r="C42" s="5">
        <v>43572</v>
      </c>
      <c r="D42" s="5">
        <v>43733</v>
      </c>
      <c r="E42" s="4">
        <f>_xlfn.DAYS(D42,C42)</f>
        <v>161</v>
      </c>
      <c r="F42" t="str">
        <f>IF(E42&lt;=56,"JA", "NEE")</f>
        <v>NEE</v>
      </c>
      <c r="G42" s="4">
        <v>43</v>
      </c>
      <c r="H42" s="4"/>
      <c r="I42" s="6" t="s">
        <v>191</v>
      </c>
      <c r="J42" s="4"/>
      <c r="K42" s="4">
        <v>9</v>
      </c>
      <c r="L42" s="10">
        <f>E42/K42</f>
        <v>17.888888888888889</v>
      </c>
      <c r="M42" s="6" t="s">
        <v>192</v>
      </c>
      <c r="N42" s="4"/>
      <c r="O42" s="4" t="s">
        <v>193</v>
      </c>
    </row>
    <row r="43" spans="1:15" ht="165" x14ac:dyDescent="0.25">
      <c r="A43" s="4">
        <v>88</v>
      </c>
      <c r="B43" s="4" t="s">
        <v>175</v>
      </c>
      <c r="C43" s="5">
        <v>43594</v>
      </c>
      <c r="D43" s="5">
        <v>43762</v>
      </c>
      <c r="E43" s="6">
        <f>_xlfn.DAYS(D43,C43)</f>
        <v>168</v>
      </c>
      <c r="F43" t="str">
        <f>IF(E43&lt;=56,"JA", "NEE")</f>
        <v>NEE</v>
      </c>
      <c r="G43" s="4">
        <v>105</v>
      </c>
      <c r="H43" s="4"/>
      <c r="I43" s="6" t="s">
        <v>176</v>
      </c>
      <c r="J43" s="6" t="s">
        <v>40</v>
      </c>
      <c r="K43" s="4">
        <v>23</v>
      </c>
      <c r="L43" s="10">
        <f>E43/K43</f>
        <v>7.3043478260869561</v>
      </c>
      <c r="M43" s="6" t="s">
        <v>177</v>
      </c>
      <c r="N43" s="4"/>
      <c r="O43" s="4" t="s">
        <v>178</v>
      </c>
    </row>
    <row r="44" spans="1:15" ht="120" x14ac:dyDescent="0.25">
      <c r="A44" s="4">
        <v>116</v>
      </c>
      <c r="B44" t="s">
        <v>305</v>
      </c>
      <c r="C44" s="8">
        <v>43417</v>
      </c>
      <c r="D44" s="8">
        <v>43585</v>
      </c>
      <c r="E44">
        <f>_xlfn.DAYS(D44,C44)</f>
        <v>168</v>
      </c>
      <c r="F44" t="str">
        <f>IF(E44&lt;=56,"JA", "NEE")</f>
        <v>NEE</v>
      </c>
      <c r="G44">
        <v>179</v>
      </c>
      <c r="H44" s="2" t="s">
        <v>306</v>
      </c>
      <c r="I44" s="2" t="s">
        <v>307</v>
      </c>
      <c r="J44" s="2" t="s">
        <v>308</v>
      </c>
      <c r="K44">
        <v>36</v>
      </c>
      <c r="L44" s="10">
        <f>E44/K44</f>
        <v>4.666666666666667</v>
      </c>
      <c r="M44" s="2" t="s">
        <v>309</v>
      </c>
      <c r="O44" t="s">
        <v>310</v>
      </c>
    </row>
    <row r="45" spans="1:15" ht="90" x14ac:dyDescent="0.25">
      <c r="A45" s="4">
        <v>83</v>
      </c>
      <c r="B45" t="s">
        <v>156</v>
      </c>
      <c r="C45" s="8">
        <v>43622</v>
      </c>
      <c r="D45" s="8">
        <v>43790</v>
      </c>
      <c r="E45">
        <f>_xlfn.DAYS(D45,C45)</f>
        <v>168</v>
      </c>
      <c r="F45" t="str">
        <f>IF(E45&lt;=56,"JA", "NEE")</f>
        <v>NEE</v>
      </c>
      <c r="G45">
        <v>216</v>
      </c>
      <c r="H45" s="2" t="s">
        <v>157</v>
      </c>
      <c r="I45" s="2" t="s">
        <v>158</v>
      </c>
      <c r="J45" s="2" t="s">
        <v>159</v>
      </c>
      <c r="K45">
        <v>37</v>
      </c>
      <c r="L45" s="10">
        <f>E45/K45</f>
        <v>4.5405405405405403</v>
      </c>
      <c r="M45" s="2" t="s">
        <v>160</v>
      </c>
      <c r="N45" s="2" t="s">
        <v>161</v>
      </c>
      <c r="O45" t="s">
        <v>162</v>
      </c>
    </row>
    <row r="46" spans="1:15" ht="105" x14ac:dyDescent="0.25">
      <c r="A46" s="4">
        <v>82</v>
      </c>
      <c r="B46" s="4" t="s">
        <v>163</v>
      </c>
      <c r="C46" s="5">
        <v>43608</v>
      </c>
      <c r="D46" s="5">
        <v>43797</v>
      </c>
      <c r="E46" s="6">
        <f>_xlfn.DAYS(D46,C46)</f>
        <v>189</v>
      </c>
      <c r="F46" t="str">
        <f>IF(E46&lt;=56,"JA", "NEE")</f>
        <v>NEE</v>
      </c>
      <c r="G46" s="4">
        <v>167</v>
      </c>
      <c r="H46" s="6" t="s">
        <v>164</v>
      </c>
      <c r="I46" s="6" t="s">
        <v>165</v>
      </c>
      <c r="J46" s="6" t="s">
        <v>166</v>
      </c>
      <c r="K46" s="4">
        <v>63</v>
      </c>
      <c r="L46" s="10">
        <f>E46/K46</f>
        <v>3</v>
      </c>
      <c r="M46" s="6" t="s">
        <v>167</v>
      </c>
      <c r="N46" s="4"/>
      <c r="O46" s="4" t="s">
        <v>168</v>
      </c>
    </row>
    <row r="47" spans="1:15" ht="120" x14ac:dyDescent="0.25">
      <c r="A47" s="4">
        <v>89</v>
      </c>
      <c r="B47" s="4" t="s">
        <v>202</v>
      </c>
      <c r="C47" s="5">
        <v>43552</v>
      </c>
      <c r="D47" s="5">
        <v>43745</v>
      </c>
      <c r="E47" s="6">
        <f>_xlfn.DAYS(D47,C47)</f>
        <v>193</v>
      </c>
      <c r="F47" t="str">
        <f>IF(E47&lt;=56,"JA", "NEE")</f>
        <v>NEE</v>
      </c>
      <c r="G47" s="4">
        <v>334</v>
      </c>
      <c r="H47" s="4"/>
      <c r="I47" s="6" t="s">
        <v>203</v>
      </c>
      <c r="J47" s="6" t="s">
        <v>204</v>
      </c>
      <c r="K47" s="4">
        <v>51</v>
      </c>
      <c r="L47" s="10">
        <f>E47/K47</f>
        <v>3.784313725490196</v>
      </c>
      <c r="M47" s="6" t="s">
        <v>205</v>
      </c>
      <c r="N47" s="6" t="s">
        <v>182</v>
      </c>
      <c r="O47" s="4" t="s">
        <v>206</v>
      </c>
    </row>
    <row r="48" spans="1:15" ht="60" x14ac:dyDescent="0.25">
      <c r="A48" s="4">
        <v>67</v>
      </c>
      <c r="B48" s="4" t="s">
        <v>115</v>
      </c>
      <c r="C48" s="5">
        <v>43651</v>
      </c>
      <c r="D48" s="5">
        <v>43851</v>
      </c>
      <c r="E48" s="4">
        <f>_xlfn.DAYS(D48,C48)</f>
        <v>200</v>
      </c>
      <c r="F48" t="str">
        <f>IF(E48&lt;=56,"JA", "NEE")</f>
        <v>NEE</v>
      </c>
      <c r="G48" s="4">
        <v>135</v>
      </c>
      <c r="H48" s="6" t="s">
        <v>116</v>
      </c>
      <c r="I48" s="6" t="s">
        <v>117</v>
      </c>
      <c r="J48" s="6" t="s">
        <v>118</v>
      </c>
      <c r="K48" s="4">
        <v>27</v>
      </c>
      <c r="L48" s="10">
        <f>E48/K48</f>
        <v>7.4074074074074074</v>
      </c>
      <c r="M48" s="6" t="s">
        <v>119</v>
      </c>
      <c r="N48" s="6" t="s">
        <v>120</v>
      </c>
      <c r="O48" s="7" t="s">
        <v>121</v>
      </c>
    </row>
    <row r="49" spans="1:15" ht="105" x14ac:dyDescent="0.25">
      <c r="A49" s="4">
        <v>72</v>
      </c>
      <c r="B49" s="4" t="s">
        <v>144</v>
      </c>
      <c r="C49" s="5">
        <v>43629</v>
      </c>
      <c r="D49" s="5">
        <v>43840</v>
      </c>
      <c r="E49" s="4">
        <f>_xlfn.DAYS(D49,C49)</f>
        <v>211</v>
      </c>
      <c r="F49" t="str">
        <f>IF(E49&lt;=56,"JA", "NEE")</f>
        <v>NEE</v>
      </c>
      <c r="G49" s="4">
        <v>154</v>
      </c>
      <c r="H49" s="6" t="s">
        <v>145</v>
      </c>
      <c r="I49" s="6" t="s">
        <v>146</v>
      </c>
      <c r="J49" s="6" t="s">
        <v>147</v>
      </c>
      <c r="K49" s="4">
        <v>53</v>
      </c>
      <c r="L49" s="10">
        <f>E49/K49</f>
        <v>3.9811320754716979</v>
      </c>
      <c r="M49" s="6" t="s">
        <v>148</v>
      </c>
      <c r="N49" s="4"/>
      <c r="O49" s="4" t="s">
        <v>149</v>
      </c>
    </row>
    <row r="50" spans="1:15" ht="330" x14ac:dyDescent="0.25">
      <c r="A50" s="4">
        <v>69</v>
      </c>
      <c r="B50" s="4" t="s">
        <v>150</v>
      </c>
      <c r="C50" s="5">
        <v>43627</v>
      </c>
      <c r="D50" s="5">
        <v>43846</v>
      </c>
      <c r="E50" s="4">
        <f>_xlfn.DAYS(D50,C50)</f>
        <v>219</v>
      </c>
      <c r="F50" t="str">
        <f>IF(E50&lt;=56,"JA", "NEE")</f>
        <v>NEE</v>
      </c>
      <c r="G50" s="4">
        <v>247</v>
      </c>
      <c r="H50" s="4" t="s">
        <v>151</v>
      </c>
      <c r="I50" s="6" t="s">
        <v>152</v>
      </c>
      <c r="J50" s="6" t="s">
        <v>153</v>
      </c>
      <c r="K50" s="4">
        <v>133</v>
      </c>
      <c r="L50" s="10">
        <f>E50/K50</f>
        <v>1.6466165413533835</v>
      </c>
      <c r="M50" s="6" t="s">
        <v>154</v>
      </c>
      <c r="N50" s="4"/>
      <c r="O50" s="4" t="s">
        <v>155</v>
      </c>
    </row>
    <row r="51" spans="1:15" ht="75" x14ac:dyDescent="0.25">
      <c r="A51" s="4">
        <v>63</v>
      </c>
      <c r="B51" s="4" t="s">
        <v>92</v>
      </c>
      <c r="C51" s="5">
        <v>43658</v>
      </c>
      <c r="D51" s="5">
        <v>43894</v>
      </c>
      <c r="E51" s="4">
        <f>_xlfn.DAYS(D51,C51)</f>
        <v>236</v>
      </c>
      <c r="F51" t="str">
        <f>IF(E51&lt;=56,"JA", "NEE")</f>
        <v>NEE</v>
      </c>
      <c r="G51" s="4">
        <v>83</v>
      </c>
      <c r="H51" s="6" t="s">
        <v>93</v>
      </c>
      <c r="I51" s="6" t="s">
        <v>94</v>
      </c>
      <c r="J51" s="6" t="s">
        <v>95</v>
      </c>
      <c r="K51" s="4">
        <v>34</v>
      </c>
      <c r="L51" s="10">
        <f>E51/K51</f>
        <v>6.9411764705882355</v>
      </c>
      <c r="M51" s="6" t="s">
        <v>96</v>
      </c>
      <c r="N51" s="6" t="s">
        <v>97</v>
      </c>
      <c r="O51" s="4" t="s">
        <v>98</v>
      </c>
    </row>
    <row r="52" spans="1:15" ht="195" x14ac:dyDescent="0.25">
      <c r="A52" s="4">
        <v>110</v>
      </c>
      <c r="B52" t="s">
        <v>311</v>
      </c>
      <c r="C52" s="8">
        <v>43357</v>
      </c>
      <c r="D52" s="8">
        <v>43614</v>
      </c>
      <c r="E52">
        <f>_xlfn.DAYS(D52,C52)</f>
        <v>257</v>
      </c>
      <c r="F52" t="str">
        <f>IF(E52&lt;=56,"JA", "NEE")</f>
        <v>NEE</v>
      </c>
      <c r="G52">
        <v>345</v>
      </c>
      <c r="H52" s="2" t="s">
        <v>312</v>
      </c>
      <c r="I52" s="2" t="s">
        <v>313</v>
      </c>
      <c r="J52" s="2" t="s">
        <v>314</v>
      </c>
      <c r="K52">
        <v>110</v>
      </c>
      <c r="L52" s="10">
        <f>E52/K52</f>
        <v>2.3363636363636364</v>
      </c>
      <c r="M52" s="2" t="s">
        <v>315</v>
      </c>
      <c r="O52" t="s">
        <v>316</v>
      </c>
    </row>
    <row r="53" spans="1:15" ht="90" x14ac:dyDescent="0.25">
      <c r="A53" s="4">
        <v>61</v>
      </c>
      <c r="B53" s="6" t="s">
        <v>67</v>
      </c>
      <c r="C53" s="5">
        <v>43668</v>
      </c>
      <c r="D53" s="5">
        <v>43929</v>
      </c>
      <c r="E53" s="4">
        <f>_xlfn.DAYS(D53,C53)</f>
        <v>261</v>
      </c>
      <c r="F53" t="str">
        <f>IF(E53&lt;=56,"JA", "NEE")</f>
        <v>NEE</v>
      </c>
      <c r="G53" s="4">
        <v>240</v>
      </c>
      <c r="H53" s="4" t="s">
        <v>68</v>
      </c>
      <c r="I53" s="6" t="s">
        <v>69</v>
      </c>
      <c r="J53" s="6" t="s">
        <v>70</v>
      </c>
      <c r="K53" s="4">
        <v>69</v>
      </c>
      <c r="L53" s="10">
        <f>E53/K53</f>
        <v>3.7826086956521738</v>
      </c>
      <c r="M53" s="6" t="s">
        <v>71</v>
      </c>
      <c r="N53" s="4"/>
      <c r="O53" s="4" t="s">
        <v>72</v>
      </c>
    </row>
    <row r="54" spans="1:15" ht="75" x14ac:dyDescent="0.25">
      <c r="A54" s="4">
        <v>108</v>
      </c>
      <c r="B54" t="s">
        <v>169</v>
      </c>
      <c r="C54" s="8">
        <v>43349</v>
      </c>
      <c r="D54" s="8">
        <v>43621</v>
      </c>
      <c r="E54">
        <f>_xlfn.DAYS(D54,C54)</f>
        <v>272</v>
      </c>
      <c r="F54" t="str">
        <f>IF(E54&lt;=56,"JA", "NEE")</f>
        <v>NEE</v>
      </c>
      <c r="G54">
        <v>167</v>
      </c>
      <c r="H54" t="s">
        <v>317</v>
      </c>
      <c r="I54" s="2" t="s">
        <v>318</v>
      </c>
      <c r="J54" s="2" t="s">
        <v>319</v>
      </c>
      <c r="K54">
        <v>18</v>
      </c>
      <c r="L54" s="10">
        <f>E54/K54</f>
        <v>15.111111111111111</v>
      </c>
      <c r="M54" s="2" t="s">
        <v>320</v>
      </c>
      <c r="O54" t="s">
        <v>321</v>
      </c>
    </row>
    <row r="55" spans="1:15" ht="120" x14ac:dyDescent="0.25">
      <c r="A55" s="4">
        <v>65</v>
      </c>
      <c r="B55" s="4" t="s">
        <v>169</v>
      </c>
      <c r="C55" s="5">
        <v>43606</v>
      </c>
      <c r="D55" s="5">
        <v>43880</v>
      </c>
      <c r="E55" s="4">
        <f>_xlfn.DAYS(D55,C55)</f>
        <v>274</v>
      </c>
      <c r="F55" t="str">
        <f>IF(E55&lt;=56,"JA", "NEE")</f>
        <v>NEE</v>
      </c>
      <c r="G55" s="4">
        <v>193</v>
      </c>
      <c r="H55" s="4" t="s">
        <v>170</v>
      </c>
      <c r="I55" s="6" t="s">
        <v>171</v>
      </c>
      <c r="J55" s="6" t="s">
        <v>172</v>
      </c>
      <c r="K55" s="4">
        <v>64</v>
      </c>
      <c r="L55" s="10">
        <f>E55/K55</f>
        <v>4.28125</v>
      </c>
      <c r="M55" s="6" t="s">
        <v>173</v>
      </c>
      <c r="N55" s="4"/>
      <c r="O55" s="4" t="s">
        <v>174</v>
      </c>
    </row>
    <row r="56" spans="1:15" ht="90" x14ac:dyDescent="0.25">
      <c r="A56" s="4">
        <v>77</v>
      </c>
      <c r="B56" s="4" t="s">
        <v>293</v>
      </c>
      <c r="C56" s="5">
        <v>43486</v>
      </c>
      <c r="D56" s="5">
        <v>43804</v>
      </c>
      <c r="E56" s="4">
        <f>_xlfn.DAYS(D56,C56)</f>
        <v>318</v>
      </c>
      <c r="F56" t="str">
        <f>IF(E56&lt;=56,"JA", "NEE")</f>
        <v>NEE</v>
      </c>
      <c r="G56" s="11">
        <v>1037</v>
      </c>
      <c r="H56" s="6" t="s">
        <v>294</v>
      </c>
      <c r="I56" s="6" t="s">
        <v>295</v>
      </c>
      <c r="J56" s="6" t="s">
        <v>296</v>
      </c>
      <c r="K56" s="4">
        <v>100</v>
      </c>
      <c r="L56" s="10">
        <f>E56/K56</f>
        <v>3.18</v>
      </c>
      <c r="M56" s="6" t="s">
        <v>297</v>
      </c>
      <c r="N56" s="6" t="s">
        <v>120</v>
      </c>
      <c r="O56" s="4" t="s">
        <v>298</v>
      </c>
    </row>
    <row r="57" spans="1:15" ht="90" x14ac:dyDescent="0.25">
      <c r="A57" s="4">
        <v>68</v>
      </c>
      <c r="B57" s="4" t="s">
        <v>252</v>
      </c>
      <c r="C57" s="5">
        <v>43514</v>
      </c>
      <c r="D57" s="5">
        <v>43847</v>
      </c>
      <c r="E57" s="4">
        <f>_xlfn.DAYS(D57,C57)</f>
        <v>333</v>
      </c>
      <c r="F57" t="str">
        <f>IF(E57&lt;=56,"JA", "NEE")</f>
        <v>NEE</v>
      </c>
      <c r="G57" s="4">
        <v>176</v>
      </c>
      <c r="H57" s="4"/>
      <c r="I57" s="6" t="s">
        <v>253</v>
      </c>
      <c r="J57" s="4"/>
      <c r="K57" s="4">
        <v>3</v>
      </c>
      <c r="L57" s="10">
        <f>E57/K57</f>
        <v>111</v>
      </c>
      <c r="M57" s="6" t="s">
        <v>254</v>
      </c>
      <c r="N57" s="6" t="s">
        <v>255</v>
      </c>
      <c r="O57" s="4" t="s">
        <v>256</v>
      </c>
    </row>
    <row r="58" spans="1:15" ht="165" x14ac:dyDescent="0.25">
      <c r="A58" s="4">
        <v>62</v>
      </c>
      <c r="B58" s="4" t="s">
        <v>245</v>
      </c>
      <c r="C58" s="5">
        <v>43524</v>
      </c>
      <c r="D58" s="5">
        <v>43923</v>
      </c>
      <c r="E58" s="4">
        <f>_xlfn.DAYS(D58,C58)</f>
        <v>399</v>
      </c>
      <c r="F58" t="str">
        <f>IF(E58&lt;=56,"JA", "NEE")</f>
        <v>NEE</v>
      </c>
      <c r="G58" s="4">
        <f>34+93+125+137+152+122+178+222</f>
        <v>1063</v>
      </c>
      <c r="H58" s="6" t="s">
        <v>246</v>
      </c>
      <c r="I58" s="6" t="s">
        <v>247</v>
      </c>
      <c r="J58" s="6" t="s">
        <v>248</v>
      </c>
      <c r="K58" s="4">
        <v>346</v>
      </c>
      <c r="L58" s="10">
        <f>E58/K58</f>
        <v>1.153179190751445</v>
      </c>
      <c r="M58" s="6" t="s">
        <v>249</v>
      </c>
      <c r="N58" s="6" t="s">
        <v>250</v>
      </c>
      <c r="O58" s="4" t="s">
        <v>251</v>
      </c>
    </row>
    <row r="59" spans="1:15" ht="337.15" customHeight="1" x14ac:dyDescent="0.25">
      <c r="A59" s="4">
        <v>117</v>
      </c>
      <c r="B59" t="s">
        <v>322</v>
      </c>
      <c r="C59" s="8">
        <v>43160</v>
      </c>
      <c r="D59" s="8">
        <v>43574</v>
      </c>
      <c r="E59">
        <f>_xlfn.DAYS(D59,C59)</f>
        <v>414</v>
      </c>
      <c r="F59" t="str">
        <f>IF(E59&lt;=56,"JA", "NEE")</f>
        <v>NEE</v>
      </c>
      <c r="G59">
        <v>70</v>
      </c>
      <c r="H59" t="s">
        <v>323</v>
      </c>
      <c r="I59" s="2" t="s">
        <v>324</v>
      </c>
      <c r="J59" s="2" t="s">
        <v>325</v>
      </c>
      <c r="K59">
        <v>48</v>
      </c>
      <c r="L59" s="10">
        <f>E59/K59</f>
        <v>8.625</v>
      </c>
      <c r="M59" s="2" t="s">
        <v>326</v>
      </c>
      <c r="N59" t="s">
        <v>327</v>
      </c>
      <c r="O59" t="s">
        <v>328</v>
      </c>
    </row>
    <row r="60" spans="1:15" ht="120" x14ac:dyDescent="0.25">
      <c r="A60" s="4">
        <v>118</v>
      </c>
      <c r="B60" t="s">
        <v>329</v>
      </c>
      <c r="C60" s="8">
        <v>42825</v>
      </c>
      <c r="D60" s="8">
        <v>43573</v>
      </c>
      <c r="E60">
        <f>_xlfn.DAYS(D60,C60)</f>
        <v>748</v>
      </c>
      <c r="F60" t="str">
        <f>IF(E60&lt;=56,"JA", "NEE")</f>
        <v>NEE</v>
      </c>
      <c r="G60">
        <v>89</v>
      </c>
      <c r="I60" s="2" t="s">
        <v>330</v>
      </c>
      <c r="J60" s="2" t="s">
        <v>331</v>
      </c>
      <c r="K60">
        <v>96</v>
      </c>
      <c r="L60" s="10">
        <f>E60/K60</f>
        <v>7.791666666666667</v>
      </c>
      <c r="M60" s="2" t="s">
        <v>332</v>
      </c>
      <c r="N60" s="2" t="s">
        <v>333</v>
      </c>
      <c r="O60" t="s">
        <v>334</v>
      </c>
    </row>
    <row r="61" spans="1:15" x14ac:dyDescent="0.25">
      <c r="C61" s="8"/>
      <c r="D61" s="8"/>
      <c r="L61" s="10"/>
    </row>
    <row r="62" spans="1:15" x14ac:dyDescent="0.25">
      <c r="A62" s="4"/>
      <c r="C62" s="8"/>
      <c r="D62" s="8"/>
      <c r="L62" s="10"/>
    </row>
    <row r="63" spans="1:15" x14ac:dyDescent="0.25">
      <c r="C63" s="8"/>
      <c r="D63" s="8"/>
      <c r="L63" s="10"/>
    </row>
    <row r="64" spans="1:15" x14ac:dyDescent="0.25">
      <c r="A64" s="4"/>
      <c r="D64" s="8"/>
      <c r="L64" s="10"/>
    </row>
    <row r="65" spans="3:12" x14ac:dyDescent="0.25">
      <c r="C65" s="8"/>
      <c r="D65" s="8"/>
      <c r="L65" s="10"/>
    </row>
    <row r="66" spans="3:12" x14ac:dyDescent="0.25">
      <c r="C66" s="8"/>
      <c r="D66" s="8"/>
      <c r="L66" s="10"/>
    </row>
    <row r="67" spans="3:12" x14ac:dyDescent="0.25">
      <c r="C67" s="8"/>
      <c r="D67" s="8"/>
      <c r="L67" s="10"/>
    </row>
    <row r="68" spans="3:12" x14ac:dyDescent="0.25">
      <c r="C68" s="8"/>
      <c r="D68" s="8"/>
      <c r="L68" s="10"/>
    </row>
    <row r="69" spans="3:12" x14ac:dyDescent="0.25">
      <c r="C69" s="8"/>
      <c r="D69" s="8"/>
      <c r="L69" s="10"/>
    </row>
    <row r="70" spans="3:12" x14ac:dyDescent="0.25">
      <c r="C70" s="8"/>
      <c r="D70" s="8"/>
      <c r="L70" s="10"/>
    </row>
    <row r="71" spans="3:12" x14ac:dyDescent="0.25">
      <c r="C71" s="8"/>
      <c r="D71" s="8"/>
      <c r="L71" s="10"/>
    </row>
    <row r="72" spans="3:12" x14ac:dyDescent="0.25">
      <c r="C72" s="8"/>
      <c r="D72" s="8"/>
      <c r="L72" s="10"/>
    </row>
    <row r="73" spans="3:12" x14ac:dyDescent="0.25">
      <c r="C73" s="8"/>
      <c r="D73" s="8"/>
      <c r="L73" s="10"/>
    </row>
    <row r="74" spans="3:12" x14ac:dyDescent="0.25">
      <c r="C74" s="8"/>
      <c r="D74" s="8"/>
      <c r="L74" s="10"/>
    </row>
    <row r="75" spans="3:12" x14ac:dyDescent="0.25">
      <c r="C75" s="8"/>
      <c r="D75" s="8"/>
      <c r="L75" s="10"/>
    </row>
    <row r="76" spans="3:12" x14ac:dyDescent="0.25">
      <c r="C76" s="8"/>
      <c r="D76" s="8"/>
      <c r="L76" s="10"/>
    </row>
    <row r="77" spans="3:12" x14ac:dyDescent="0.25">
      <c r="C77" s="8"/>
      <c r="D77" s="8"/>
      <c r="L77" s="10"/>
    </row>
    <row r="78" spans="3:12" x14ac:dyDescent="0.25">
      <c r="L78" s="10"/>
    </row>
    <row r="79" spans="3:12" x14ac:dyDescent="0.25">
      <c r="L79" s="10"/>
    </row>
    <row r="80" spans="3:12" x14ac:dyDescent="0.25">
      <c r="L80" s="10"/>
    </row>
    <row r="81" spans="12:12" x14ac:dyDescent="0.25">
      <c r="L81" s="10"/>
    </row>
  </sheetData>
  <conditionalFormatting sqref="F2:F70">
    <cfRule type="cellIs" dxfId="4" priority="1" operator="equal">
      <formula>"JA"</formula>
    </cfRule>
    <cfRule type="cellIs" dxfId="3" priority="2" operator="equal">
      <formula>"NEE"</formula>
    </cfRule>
  </conditionalFormatting>
  <hyperlinks>
    <hyperlink ref="O48" r:id="rId1" xr:uid="{3500A3E7-3AFC-47EE-91DB-B21FE3B1BFDD}"/>
    <hyperlink ref="O6" r:id="rId2" xr:uid="{D641A672-3478-4E74-A0D0-109E0210319A}"/>
    <hyperlink ref="O27" r:id="rId3" xr:uid="{271ADCD6-B0D7-4045-93D5-5D28DDE6C1CF}"/>
    <hyperlink ref="O14" r:id="rId4" xr:uid="{D35630AB-D26A-4744-96FA-A86F9D721FBC}"/>
    <hyperlink ref="O15" r:id="rId5" xr:uid="{9A267B57-9E06-426E-B123-903C0F1E6F95}"/>
  </hyperlinks>
  <pageMargins left="0.7" right="0.7" top="0.75" bottom="0.75" header="0.3" footer="0.3"/>
  <pageSetup paperSize="9" orientation="portrait" horizontalDpi="4294967293" verticalDpi="0"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raoul jorissen</dc:creator>
  <cp:keywords/>
  <dc:description/>
  <cp:lastModifiedBy>IMI</cp:lastModifiedBy>
  <cp:revision/>
  <dcterms:created xsi:type="dcterms:W3CDTF">2021-08-23T14:33:44Z</dcterms:created>
  <dcterms:modified xsi:type="dcterms:W3CDTF">2021-12-20T15:19:44Z</dcterms:modified>
  <cp:category/>
  <cp:contentStatus/>
</cp:coreProperties>
</file>