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440" windowHeight="7200" firstSheet="1" activeTab="1"/>
  </bookViews>
  <sheets>
    <sheet name="ThamSo" sheetId="3" state="hidden" r:id="rId1"/>
    <sheet name="BaoCao" sheetId="8" r:id="rId2"/>
  </sheets>
  <definedNames>
    <definedName name="_xlnm.Print_Area" localSheetId="1">BaoCao!$A$1:$R$46</definedName>
  </definedNames>
  <calcPr calcId="144525"/>
</workbook>
</file>

<file path=xl/calcChain.xml><?xml version="1.0" encoding="utf-8"?>
<calcChain xmlns="http://schemas.openxmlformats.org/spreadsheetml/2006/main">
  <c r="C12" i="8" l="1"/>
  <c r="A10" i="8"/>
  <c r="A8" i="8"/>
  <c r="A9" i="8"/>
  <c r="A3" i="8"/>
  <c r="A2" i="8"/>
  <c r="A14" i="3" l="1"/>
  <c r="A13" i="3"/>
  <c r="A3" i="3"/>
  <c r="A4" i="3"/>
  <c r="A5" i="3"/>
  <c r="A6" i="3"/>
  <c r="A7" i="3"/>
  <c r="A8" i="3"/>
  <c r="A9" i="3"/>
  <c r="A10" i="3"/>
  <c r="A11" i="3"/>
  <c r="A12" i="3"/>
  <c r="A2" i="3"/>
</calcChain>
</file>

<file path=xl/sharedStrings.xml><?xml version="1.0" encoding="utf-8"?>
<sst xmlns="http://schemas.openxmlformats.org/spreadsheetml/2006/main" count="89" uniqueCount="81">
  <si>
    <t>CỘNG HÒA XÃ HỘI CHỦ NGHĨA VIỆT NAM</t>
  </si>
  <si>
    <t>Độc lập - Tự do - Hạnh phúc</t>
  </si>
  <si>
    <t>Đại diện:</t>
  </si>
  <si>
    <t>Chức vụ:</t>
  </si>
  <si>
    <t>STT</t>
  </si>
  <si>
    <t>Mã tham số</t>
  </si>
  <si>
    <t>Giá trị</t>
  </si>
  <si>
    <t>Mô tả</t>
  </si>
  <si>
    <t>P_MA_DON_VI</t>
  </si>
  <si>
    <t>Mã đơn vị</t>
  </si>
  <si>
    <t>P_TEN_DON_VI</t>
  </si>
  <si>
    <t>Tên đơn vị</t>
  </si>
  <si>
    <t>P_DIA_CHI_DON_VI</t>
  </si>
  <si>
    <t>Địa chỉ đơn vị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</si>
  <si>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</si>
  <si>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</si>
  <si>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</si>
  <si>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</si>
  <si>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</si>
  <si>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</si>
  <si>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</si>
  <si>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</si>
  <si>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P_TEN_KHU_VUC</t>
  </si>
  <si>
    <t>Tên khu vực</t>
  </si>
  <si>
    <t>P_TEN_CUM</t>
  </si>
  <si>
    <t>Tên cụm</t>
  </si>
  <si>
    <t>P_TEN_NHOM</t>
  </si>
  <si>
    <t>Tên nhóm</t>
  </si>
  <si>
    <t>P_TEN_CHUC_VU</t>
  </si>
  <si>
    <t>Chủ tịch Hội LHPN</t>
  </si>
  <si>
    <t>P_ChuTichLHPN</t>
  </si>
  <si>
    <t>HỢP ĐỒNG VAY VỐN XÂY NHÀ VỆ SINH, NƯỚC SẠCH</t>
  </si>
  <si>
    <t>- Căn cứ Điều lệ, quy chế hoạt động của Quỹ Hỗ trợ phụ nữ phát triển kinh tế tỉnh Bến Tre;</t>
  </si>
  <si>
    <t>- Căn cứ kết quả thẩm định của cán bộ tín dụng phụ trách địa bàn;</t>
  </si>
  <si>
    <t>- Xét nhu cầu vay vốn của hộ gia đình, mức độ bảo lãnh của nhóm và chính quyền địa phương.</t>
  </si>
  <si>
    <t>Địa chỉ:</t>
  </si>
  <si>
    <t>II. Bên B: Khách hàng vay vốn</t>
  </si>
  <si>
    <t>Tên người vay:</t>
  </si>
  <si>
    <t xml:space="preserve">Số CMND: </t>
  </si>
  <si>
    <t>Ngày cấp:</t>
  </si>
  <si>
    <t>Nơi cấp:</t>
  </si>
  <si>
    <t>Bên A cho bên B vay vốn theo các nội dung sau:</t>
  </si>
  <si>
    <t xml:space="preserve">1. Số tiền vay: </t>
  </si>
  <si>
    <t>đồng.</t>
  </si>
  <si>
    <t>Bằng chữ:</t>
  </si>
  <si>
    <t>2. Mục đích vay vốn:</t>
  </si>
  <si>
    <t>¨</t>
  </si>
  <si>
    <t>Xây mới NVS</t>
  </si>
  <si>
    <t>Nước sạch</t>
  </si>
  <si>
    <t>Cải tạo, sửa chữa NVS</t>
  </si>
  <si>
    <t>3. Thời hạn vay:</t>
  </si>
  <si>
    <t>tháng</t>
  </si>
  <si>
    <t>4. Lãi suất:</t>
  </si>
  <si>
    <r>
      <rPr>
        <b/>
        <sz val="11"/>
        <color theme="1"/>
        <rFont val="Times New Roman"/>
        <family val="1"/>
      </rPr>
      <t>5. Phương thức hoàn trả:</t>
    </r>
    <r>
      <rPr>
        <sz val="11"/>
        <color theme="1"/>
        <rFont val="Times New Roman"/>
        <family val="1"/>
      </rPr>
      <t xml:space="preserve"> Gốc + lãi được trả dần một khoản cố định hàng tháng (theo bảng sản phẩm</t>
    </r>
  </si>
  <si>
    <t>đính kèm)</t>
  </si>
  <si>
    <t>III. Cam kết của người vay:</t>
  </si>
  <si>
    <t xml:space="preserve">1. Hoàn trả dần đầy đủ số tiền gốc và lãi hàng tháng cho bên A theo hợp đồng vào ngày cố định do </t>
  </si>
  <si>
    <t xml:space="preserve"> nhóm quy định.</t>
  </si>
  <si>
    <t>2. Sử dụng vốn vay đúng mục đích và cam kết hoàn thành xây mới/nâng cấp nhà vệ sinh, nước sạch</t>
  </si>
  <si>
    <t>trong vòng 1 tháng.</t>
  </si>
  <si>
    <t xml:space="preserve">3. Tham gia mọi hoạt động của nhóm tiết kiệm - tín dụng và các hoạt động thông tin - giáo dục - truyền </t>
  </si>
  <si>
    <t>thông, thay đổi hành vi thói quen vệ sinh và nâng cao nhận thức về bảo vệ nước và vệ sinh môi trường.</t>
  </si>
  <si>
    <t>IV. Cam kết chung:</t>
  </si>
  <si>
    <t xml:space="preserve">Hai bên cam kết thực hiện đúng các điều khoản của hợp đồng. Nếu trong vòng 1 tháng mà bên B </t>
  </si>
  <si>
    <t xml:space="preserve"> không thực hiện xây mới /nâng cấp nhà vệ sinh thì phải hoàn trả lại cho bên A khoản tiền vay với đầy đủ </t>
  </si>
  <si>
    <t>cả gốc và lãi theo bảng sản phẩm.</t>
  </si>
  <si>
    <t xml:space="preserve">Nếu có tranh chấp hai bên sẽ giải quyết bằng thương lương dựa trên nguyên tắc bình đẳng và cùng có </t>
  </si>
  <si>
    <t xml:space="preserve">lợi. Trường hợp không giải quyết được bằng thương lượng thì sẽ đưa tranh chấp ra giải quyết theo quy </t>
  </si>
  <si>
    <t>định của pháp luật.</t>
  </si>
  <si>
    <t>Hợp đồng này được lập thành hai (02) bản gốc có giá trị pháp lý ngang nhau, mỗi bên giữ 1 bản.</t>
  </si>
  <si>
    <t>CÁN BỘ TÍN DỤNG</t>
  </si>
  <si>
    <t>NGƯỜI VAY</t>
  </si>
  <si>
    <t>(Ký tên và đóng dấu)</t>
  </si>
  <si>
    <t>(Ký, ghi rõ họ tên)</t>
  </si>
  <si>
    <t>QUỸ HTPNPTKT TỈNH BẾN TRE</t>
  </si>
  <si>
    <t>% tháng(lãi bằng)</t>
  </si>
  <si>
    <t>GIÁM ĐỐC</t>
  </si>
  <si>
    <t>A</t>
  </si>
  <si>
    <t>P_SO_HOP_DONG</t>
  </si>
  <si>
    <t>Số hợp đồng</t>
  </si>
  <si>
    <t>CN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</si>
</sst>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0" fillId="0" borderId="1" xfId="0" applyFill="1" applyBorder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164" fontId="2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164" fontId="2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1" max="1" width="4" bestFit="1" customWidth="1"/>
    <col min="2" max="2" width="27.7109375" customWidth="1"/>
    <col min="3" max="3" width="24.85546875" customWidth="1"/>
    <col min="4" max="4" width="32.285156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4">
        <f>ROW(A2)-1</f>
        <v>1</v>
      </c>
      <c r="B2" s="5" t="s">
        <v>8</v>
      </c>
      <c r="C2" s="6"/>
      <c r="D2" s="7" t="s">
        <v>9</v>
      </c>
    </row>
    <row r="3" spans="1:4" x14ac:dyDescent="0.25">
      <c r="A3" s="4">
        <f t="shared" ref="A3:A14" si="0">ROW(A3)-1</f>
        <v>2</v>
      </c>
      <c r="B3" s="5" t="s">
        <v>10</v>
      </c>
      <c r="C3" s="6" t="s">
        <v>80</v>
      </c>
      <c r="D3" s="7" t="s">
        <v>11</v>
      </c>
    </row>
    <row r="4" spans="1:4" x14ac:dyDescent="0.25">
      <c r="A4" s="4">
        <f t="shared" si="0"/>
        <v>3</v>
      </c>
      <c r="B4" s="5" t="s">
        <v>12</v>
      </c>
      <c r="C4" s="6" t="s">
        <v>77</v>
      </c>
      <c r="D4" s="7" t="s">
        <v>13</v>
      </c>
    </row>
    <row r="5" spans="1:4" x14ac:dyDescent="0.25">
      <c r="A5" s="4">
        <f t="shared" si="0"/>
        <v>4</v>
      </c>
      <c r="B5" s="5" t="s">
        <v>14</v>
      </c>
      <c r="C5" s="6" t="s">
        <v>77</v>
      </c>
      <c r="D5" s="7" t="s">
        <v>15</v>
      </c>
    </row>
    <row r="6" spans="1:4" x14ac:dyDescent="0.25">
      <c r="A6" s="4">
        <f t="shared" si="0"/>
        <v>5</v>
      </c>
      <c r="B6" s="5" t="s">
        <v>16</v>
      </c>
      <c r="C6" s="8">
        <v>20130331</v>
      </c>
      <c r="D6" s="7" t="s">
        <v>17</v>
      </c>
    </row>
    <row r="7" spans="1:4" x14ac:dyDescent="0.25">
      <c r="A7" s="4">
        <f t="shared" si="0"/>
        <v>6</v>
      </c>
      <c r="B7" s="5" t="s">
        <v>18</v>
      </c>
      <c r="C7" s="6" t="s">
        <v>77</v>
      </c>
      <c r="D7" s="5" t="s">
        <v>19</v>
      </c>
    </row>
    <row r="8" spans="1:4" x14ac:dyDescent="0.25">
      <c r="A8" s="4">
        <f t="shared" si="0"/>
        <v>7</v>
      </c>
      <c r="B8" s="5" t="s">
        <v>20</v>
      </c>
      <c r="C8" s="6" t="s">
        <v>77</v>
      </c>
      <c r="D8" s="5" t="s">
        <v>21</v>
      </c>
    </row>
    <row r="9" spans="1:4" x14ac:dyDescent="0.25">
      <c r="A9" s="4">
        <f t="shared" si="0"/>
        <v>8</v>
      </c>
      <c r="B9" s="3" t="s">
        <v>78</v>
      </c>
      <c r="C9" s="3" t="s">
        <v>77</v>
      </c>
      <c r="D9" s="3" t="s">
        <v>79</v>
      </c>
    </row>
    <row r="10" spans="1:4" x14ac:dyDescent="0.25">
      <c r="A10" s="4">
        <f t="shared" si="0"/>
        <v>9</v>
      </c>
      <c r="B10" s="3" t="s">
        <v>22</v>
      </c>
      <c r="C10" s="3"/>
      <c r="D10" s="3" t="s">
        <v>23</v>
      </c>
    </row>
    <row r="11" spans="1:4" x14ac:dyDescent="0.25">
      <c r="A11" s="4">
        <f t="shared" si="0"/>
        <v>10</v>
      </c>
      <c r="B11" s="3" t="s">
        <v>24</v>
      </c>
      <c r="C11" s="3"/>
      <c r="D11" s="3" t="s">
        <v>25</v>
      </c>
    </row>
    <row r="12" spans="1:4" x14ac:dyDescent="0.25">
      <c r="A12" s="4">
        <f t="shared" si="0"/>
        <v>11</v>
      </c>
      <c r="B12" s="3" t="s">
        <v>26</v>
      </c>
      <c r="C12" s="3"/>
      <c r="D12" s="3" t="s">
        <v>27</v>
      </c>
    </row>
    <row r="13" spans="1:4" x14ac:dyDescent="0.25">
      <c r="A13" s="4">
        <f t="shared" si="0"/>
        <v>12</v>
      </c>
      <c r="B13" s="9" t="s">
        <v>28</v>
      </c>
      <c r="C13" s="3" t="s">
        <v>29</v>
      </c>
      <c r="D13" s="3"/>
    </row>
    <row r="14" spans="1:4" x14ac:dyDescent="0.25">
      <c r="A14" s="4">
        <f t="shared" si="0"/>
        <v>13</v>
      </c>
      <c r="B14" s="3" t="s">
        <v>30</v>
      </c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view="pageBreakPreview" zoomScaleNormal="100" zoomScaleSheetLayoutView="100" workbookViewId="0">
      <selection activeCell="A4" sqref="A4:R4"/>
    </sheetView>
  </sheetViews>
  <sheetFormatPr defaultRowHeight="15" x14ac:dyDescent="0.25"/>
  <cols>
    <col min="1" max="3" width="4.7109375" style="1" customWidth="1"/>
    <col min="4" max="4" width="6.7109375" style="1" customWidth="1"/>
    <col min="5" max="5" width="4" style="1" customWidth="1"/>
    <col min="6" max="6" width="4.7109375" style="1" customWidth="1"/>
    <col min="7" max="7" width="5.42578125" style="1" customWidth="1"/>
    <col min="8" max="8" width="5.5703125" style="1" customWidth="1"/>
    <col min="9" max="10" width="4.7109375" style="1" customWidth="1"/>
    <col min="11" max="11" width="5" style="1" customWidth="1"/>
    <col min="12" max="12" width="4" style="1" customWidth="1"/>
    <col min="13" max="16" width="4.7109375" style="1" customWidth="1"/>
    <col min="17" max="17" width="5.5703125" style="1" customWidth="1"/>
    <col min="18" max="18" width="6.28515625" style="1" customWidth="1"/>
    <col min="19" max="43" width="4.7109375" style="1" customWidth="1"/>
    <col min="44" max="102" width="4.7109375" customWidth="1"/>
  </cols>
  <sheetData>
    <row r="1" spans="1:43" ht="21" customHeight="1" x14ac:dyDescent="0.25">
      <c r="A1" s="31" t="s">
        <v>74</v>
      </c>
      <c r="B1" s="32"/>
      <c r="C1" s="32"/>
      <c r="D1" s="32"/>
      <c r="E1" s="32"/>
      <c r="F1" s="32"/>
      <c r="G1" s="32"/>
      <c r="H1" s="32"/>
      <c r="I1" s="33" t="s">
        <v>0</v>
      </c>
      <c r="J1" s="33"/>
      <c r="K1" s="33"/>
      <c r="L1" s="33"/>
      <c r="M1" s="33"/>
      <c r="N1" s="33"/>
      <c r="O1" s="33"/>
      <c r="P1" s="33"/>
      <c r="Q1" s="33"/>
      <c r="R1" s="33"/>
    </row>
    <row r="2" spans="1:43" x14ac:dyDescent="0.25">
      <c r="A2" s="33" t="str">
        <f>VLOOKUP("P_TEN_DON_VI",ThamSo!$B$2:$C$12,2,FALSE)</f>
        <v>CN A</v>
      </c>
      <c r="B2" s="33"/>
      <c r="C2" s="33"/>
      <c r="D2" s="33"/>
      <c r="E2" s="33"/>
      <c r="F2" s="33"/>
      <c r="G2" s="33"/>
      <c r="H2" s="33"/>
      <c r="I2" s="35" t="s">
        <v>1</v>
      </c>
      <c r="J2" s="35"/>
      <c r="K2" s="35"/>
      <c r="L2" s="35"/>
      <c r="M2" s="35"/>
      <c r="N2" s="35"/>
      <c r="O2" s="35"/>
      <c r="P2" s="35"/>
      <c r="Q2" s="35"/>
      <c r="R2" s="35"/>
    </row>
    <row r="3" spans="1:43" x14ac:dyDescent="0.25">
      <c r="A3" s="34" t="str">
        <f>"Số "&amp;VLOOKUP("P_SO_HOP_DONG",ThamSo!$B$2:$C$12,2,FALSE)&amp;" HĐ/CN"</f>
        <v>Số A HĐ/CN</v>
      </c>
      <c r="B3" s="34"/>
      <c r="C3" s="34"/>
      <c r="D3" s="34"/>
      <c r="E3" s="34"/>
      <c r="F3" s="34"/>
      <c r="G3" s="34"/>
      <c r="H3" s="34"/>
    </row>
    <row r="4" spans="1:43" s="11" customFormat="1" ht="24" customHeight="1" x14ac:dyDescent="0.25">
      <c r="A4" s="30" t="s">
        <v>31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x14ac:dyDescent="0.25">
      <c r="A5" s="29" t="s">
        <v>32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43" x14ac:dyDescent="0.25">
      <c r="A6" s="29" t="s">
        <v>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43" x14ac:dyDescent="0.25">
      <c r="A7" s="29" t="s">
        <v>34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43" x14ac:dyDescent="0.25">
      <c r="A8" s="21" t="str">
        <f>"Hôm nay ngày "&amp;RIGHT(VLOOKUP("P_NGAY_BAO_CAO",ThamSo!$B$2:$C$27,2,FALSE),2) &amp;" tháng "&amp;MID(VLOOKUP("P_NGAY_BAO_CAO",ThamSo!$B$2:$C$27,2,FALSE),5,2)&amp;" năm "&amp;LEFT(VLOOKUP("P_NGAY_BAO_CAO",ThamSo!$B$2:$C$27,2,FALSE),4)&amp;" Tại văn phòng Quỹ Hỗ trợ phụ nữ phát triển kinh tế tỉnh Bến Tre - "</f>
        <v xml:space="preserve">Hôm nay ngày 31 tháng 03 năm 2013 Tại văn phòng Quỹ Hỗ trợ phụ nữ phát triển kinh tế tỉnh Bến Tre - 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43" x14ac:dyDescent="0.25">
      <c r="A9" s="21" t="str">
        <f>VLOOKUP("P_TEN_DON_VI",ThamSo!$B$2:$C$12,2,FALSE)&amp;" chúng tôi gồm có:"</f>
        <v>CN A chúng tôi gồm có: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43" s="13" customFormat="1" x14ac:dyDescent="0.25">
      <c r="A10" s="27" t="str">
        <f>"I. Bên A: Quỹ Hỗ trợ phụ nữ phát triển kinh tế tỉnh Bến Tre - "&amp;VLOOKUP("P_TEN_DON_VI",ThamSo!$B$2:$C$12,2,FALSE)</f>
        <v>I. Bên A: Quỹ Hỗ trợ phụ nữ phát triển kinh tế tỉnh Bến Tre - CN A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x14ac:dyDescent="0.25">
      <c r="A11" s="21" t="s">
        <v>2</v>
      </c>
      <c r="B11" s="21"/>
      <c r="C11" s="28"/>
      <c r="D11" s="28"/>
      <c r="E11" s="28"/>
      <c r="F11" s="28"/>
      <c r="G11" s="28"/>
      <c r="H11" s="28"/>
      <c r="I11" s="28"/>
      <c r="J11" s="28"/>
      <c r="K11" s="21" t="s">
        <v>3</v>
      </c>
      <c r="L11" s="21"/>
      <c r="M11" s="21"/>
      <c r="N11" s="21"/>
      <c r="O11" s="21"/>
      <c r="P11" s="21"/>
      <c r="Q11" s="21"/>
      <c r="R11" s="21"/>
    </row>
    <row r="12" spans="1:43" x14ac:dyDescent="0.25">
      <c r="A12" s="21" t="s">
        <v>35</v>
      </c>
      <c r="B12" s="21"/>
      <c r="C12" s="21" t="str">
        <f>VLOOKUP("P_DIA_CHI_DON_VI",ThamSo!$B$2:$C$12,2,FALSE)</f>
        <v>A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43" x14ac:dyDescent="0.25">
      <c r="A13" s="27" t="s">
        <v>36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43" x14ac:dyDescent="0.25">
      <c r="A14" s="1" t="s">
        <v>37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43" x14ac:dyDescent="0.25">
      <c r="A15" s="1" t="s">
        <v>38</v>
      </c>
      <c r="D15" s="21"/>
      <c r="E15" s="21"/>
      <c r="F15" s="21"/>
      <c r="G15" s="1" t="s">
        <v>39</v>
      </c>
      <c r="I15" s="21"/>
      <c r="J15" s="21"/>
      <c r="K15" s="21"/>
      <c r="L15" s="21"/>
      <c r="M15" s="1" t="s">
        <v>40</v>
      </c>
      <c r="O15" s="21"/>
      <c r="P15" s="21"/>
      <c r="Q15" s="21"/>
      <c r="R15" s="21"/>
    </row>
    <row r="16" spans="1:43" x14ac:dyDescent="0.25">
      <c r="A16" s="1" t="s">
        <v>35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43" s="13" customFormat="1" x14ac:dyDescent="0.25">
      <c r="A17" s="12" t="s">
        <v>41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x14ac:dyDescent="0.25">
      <c r="A18" s="12" t="s">
        <v>42</v>
      </c>
      <c r="D18" s="23">
        <v>88888888</v>
      </c>
      <c r="E18" s="23"/>
      <c r="F18" s="23"/>
      <c r="G18" s="1" t="s">
        <v>43</v>
      </c>
      <c r="J18" s="18"/>
      <c r="K18" s="18"/>
      <c r="L18" s="18"/>
      <c r="M18" s="18"/>
      <c r="N18" s="18"/>
      <c r="O18" s="18"/>
      <c r="P18" s="18"/>
      <c r="Q18" s="18"/>
      <c r="R18" s="18"/>
    </row>
    <row r="19" spans="1:43" x14ac:dyDescent="0.25">
      <c r="A19" s="14" t="s">
        <v>44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43" x14ac:dyDescent="0.25">
      <c r="A20" s="12" t="s">
        <v>45</v>
      </c>
      <c r="E20" s="15" t="s">
        <v>46</v>
      </c>
      <c r="F20" s="1" t="s">
        <v>47</v>
      </c>
      <c r="I20" s="15" t="s">
        <v>46</v>
      </c>
      <c r="J20" s="1" t="s">
        <v>48</v>
      </c>
      <c r="M20" s="15" t="s">
        <v>46</v>
      </c>
      <c r="N20" s="1" t="s">
        <v>49</v>
      </c>
    </row>
    <row r="21" spans="1:43" x14ac:dyDescent="0.25">
      <c r="A21" s="12" t="s">
        <v>50</v>
      </c>
      <c r="E21" s="24"/>
      <c r="F21" s="24"/>
      <c r="G21" s="21" t="s">
        <v>51</v>
      </c>
      <c r="H21" s="21"/>
      <c r="J21" s="25" t="s">
        <v>52</v>
      </c>
      <c r="K21" s="25"/>
      <c r="L21" s="25"/>
      <c r="M21" s="17">
        <v>1</v>
      </c>
      <c r="N21" s="1" t="s">
        <v>75</v>
      </c>
    </row>
    <row r="22" spans="1:43" x14ac:dyDescent="0.25">
      <c r="A22" s="1" t="s">
        <v>53</v>
      </c>
    </row>
    <row r="23" spans="1:43" x14ac:dyDescent="0.25">
      <c r="A23" s="1" t="s">
        <v>54</v>
      </c>
    </row>
    <row r="24" spans="1:43" x14ac:dyDescent="0.25">
      <c r="A24" s="12" t="s">
        <v>55</v>
      </c>
    </row>
    <row r="25" spans="1:43" x14ac:dyDescent="0.25">
      <c r="A25" s="22" t="s">
        <v>56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43" x14ac:dyDescent="0.25">
      <c r="A26" s="21" t="s">
        <v>57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43" x14ac:dyDescent="0.25">
      <c r="A27" s="22" t="s">
        <v>58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43" x14ac:dyDescent="0.25">
      <c r="A28" s="21" t="s">
        <v>59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43" x14ac:dyDescent="0.25">
      <c r="A29" s="22" t="s">
        <v>60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43" x14ac:dyDescent="0.25">
      <c r="A30" s="21" t="s">
        <v>61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43" x14ac:dyDescent="0.25">
      <c r="A31" s="12" t="s">
        <v>62</v>
      </c>
    </row>
    <row r="32" spans="1:43" x14ac:dyDescent="0.25">
      <c r="A32" s="22" t="s">
        <v>63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43" x14ac:dyDescent="0.25">
      <c r="A33" s="1" t="s">
        <v>64</v>
      </c>
    </row>
    <row r="34" spans="1:43" x14ac:dyDescent="0.25">
      <c r="A34" s="1" t="s">
        <v>65</v>
      </c>
    </row>
    <row r="35" spans="1:43" x14ac:dyDescent="0.25">
      <c r="A35" s="16" t="s">
        <v>66</v>
      </c>
    </row>
    <row r="36" spans="1:43" x14ac:dyDescent="0.25">
      <c r="A36" s="1" t="s">
        <v>67</v>
      </c>
    </row>
    <row r="37" spans="1:43" x14ac:dyDescent="0.25">
      <c r="A37" s="1" t="s">
        <v>68</v>
      </c>
    </row>
    <row r="38" spans="1:43" x14ac:dyDescent="0.25">
      <c r="A38" s="16" t="s">
        <v>69</v>
      </c>
    </row>
    <row r="40" spans="1:43" s="13" customFormat="1" x14ac:dyDescent="0.25">
      <c r="A40" s="12"/>
      <c r="B40" s="20" t="s">
        <v>76</v>
      </c>
      <c r="C40" s="20"/>
      <c r="D40" s="20"/>
      <c r="E40" s="20"/>
      <c r="F40" s="12"/>
      <c r="G40" s="12"/>
      <c r="H40" s="20" t="s">
        <v>70</v>
      </c>
      <c r="I40" s="20"/>
      <c r="J40" s="20"/>
      <c r="K40" s="20"/>
      <c r="L40" s="12"/>
      <c r="M40" s="12"/>
      <c r="N40" s="12"/>
      <c r="O40" s="20" t="s">
        <v>71</v>
      </c>
      <c r="P40" s="20"/>
      <c r="Q40" s="20"/>
      <c r="R40" s="20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B41" s="19" t="s">
        <v>72</v>
      </c>
      <c r="C41" s="19"/>
      <c r="D41" s="19"/>
      <c r="E41" s="19"/>
      <c r="H41" s="19" t="s">
        <v>73</v>
      </c>
      <c r="I41" s="19"/>
      <c r="J41" s="19"/>
      <c r="K41" s="19"/>
      <c r="O41" s="19" t="s">
        <v>73</v>
      </c>
      <c r="P41" s="19"/>
      <c r="Q41" s="19"/>
      <c r="R41" s="19"/>
    </row>
    <row r="50" spans="1:4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</sheetData>
  <mergeCells count="42">
    <mergeCell ref="A4:R4"/>
    <mergeCell ref="A1:H1"/>
    <mergeCell ref="I1:R1"/>
    <mergeCell ref="A2:H2"/>
    <mergeCell ref="A3:H3"/>
    <mergeCell ref="I2:R2"/>
    <mergeCell ref="A5:R5"/>
    <mergeCell ref="A6:R6"/>
    <mergeCell ref="A7:Q7"/>
    <mergeCell ref="A8:R8"/>
    <mergeCell ref="A9:R9"/>
    <mergeCell ref="A10:R10"/>
    <mergeCell ref="A11:B11"/>
    <mergeCell ref="C11:J11"/>
    <mergeCell ref="K11:L11"/>
    <mergeCell ref="M11:R11"/>
    <mergeCell ref="A12:B12"/>
    <mergeCell ref="C12:R12"/>
    <mergeCell ref="A13:R13"/>
    <mergeCell ref="D14:R14"/>
    <mergeCell ref="D15:F15"/>
    <mergeCell ref="I15:L15"/>
    <mergeCell ref="O15:R15"/>
    <mergeCell ref="D18:F18"/>
    <mergeCell ref="E21:F21"/>
    <mergeCell ref="G21:H21"/>
    <mergeCell ref="J21:L21"/>
    <mergeCell ref="C16:R16"/>
    <mergeCell ref="D19:R19"/>
    <mergeCell ref="A30:R30"/>
    <mergeCell ref="A32:R32"/>
    <mergeCell ref="A25:R25"/>
    <mergeCell ref="A26:R26"/>
    <mergeCell ref="A27:R27"/>
    <mergeCell ref="A28:R28"/>
    <mergeCell ref="A29:R29"/>
    <mergeCell ref="B41:E41"/>
    <mergeCell ref="H40:K40"/>
    <mergeCell ref="H41:K41"/>
    <mergeCell ref="O40:R40"/>
    <mergeCell ref="O41:R41"/>
    <mergeCell ref="B40:E40"/>
  </mergeCells>
  <pageMargins left="0.7" right="0.4" top="0.5" bottom="0.5" header="0.3" footer="0.3"/>
  <pageSetup paperSize="9" scale="55" orientation="portrait" r:id="rId1"/>
  <headerFooter>
    <oddHeader>&amp;R&amp;"time news roman,Regular"&amp;13Mẫu: TD-06A/BTV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DucLe</cp:lastModifiedBy>
  <cp:lastPrinted>2014-05-15T11:19:44Z</cp:lastPrinted>
  <dcterms:created xsi:type="dcterms:W3CDTF">2013-12-27T07:38:43Z</dcterms:created>
  <dcterms:modified xsi:type="dcterms:W3CDTF">2014-07-29T02:17:45Z</dcterms:modified>
</cp:coreProperties>
</file>