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60" windowWidth="19440" windowHeight="7695" activeTab="1"/>
  </bookViews>
  <sheets>
    <sheet name="ThamSo" sheetId="2" r:id="rId1"/>
    <sheet name="BaoCao" sheetId="5" r:id="rId2"/>
  </sheets>
  <definedNames>
    <definedName name="_xlnm.Print_Area" localSheetId="1">BaoCao!$A$1:$AO$29</definedName>
  </definedNames>
  <calcPr calcId="144525"/>
</workbook>
</file>

<file path=xl/calcChain.xml><?xml version="1.0" encoding="utf-8"?>
<calcChain xmlns="http://schemas.openxmlformats.org/spreadsheetml/2006/main">
  <c r="D1" i="5" l="1"/>
  <c r="AN22" i="5" l="1"/>
  <c r="D2" i="5" l="1"/>
  <c r="X15" i="5" l="1"/>
  <c r="E15" i="5"/>
  <c r="A5" i="5" l="1"/>
  <c r="AK20" i="5"/>
  <c r="AF20" i="5"/>
  <c r="X13" i="5"/>
  <c r="AF11" i="5"/>
  <c r="AH7" i="5"/>
  <c r="X7" i="5"/>
  <c r="E13" i="5"/>
  <c r="E11" i="5"/>
  <c r="E9" i="5"/>
  <c r="E7" i="5"/>
</calcChain>
</file>

<file path=xl/sharedStrings.xml><?xml version="1.0" encoding="utf-8"?>
<sst xmlns="http://schemas.openxmlformats.org/spreadsheetml/2006/main" count="84" uniqueCount="78">
  <si>
    <t>STT</t>
  </si>
  <si>
    <t>Kế toán trưởng</t>
  </si>
  <si>
    <t>Người lập</t>
  </si>
  <si>
    <t>ThamSo</t>
  </si>
  <si>
    <t>GiaTri</t>
  </si>
  <si>
    <t>MoTa</t>
  </si>
  <si>
    <t>Từ ngày (yyyyMMdd)</t>
  </si>
  <si>
    <t>Đến ngày (yyyyMMdd)</t>
  </si>
  <si>
    <t>P_NOI_LAP_BIEU</t>
  </si>
  <si>
    <t>Nơi lập biểu</t>
  </si>
  <si>
    <t>P_NGAY_BAO_CAO</t>
  </si>
  <si>
    <t>Ngày in báo cáo(yyyyMMdd)</t>
  </si>
  <si>
    <t>SỔ PHỤ TIỀN GỬI</t>
  </si>
  <si>
    <t>Số GD</t>
  </si>
  <si>
    <t>Ngày GD</t>
  </si>
  <si>
    <t>Nội dung GD</t>
  </si>
  <si>
    <t>Số tiền GD</t>
  </si>
  <si>
    <t>Số dư</t>
  </si>
  <si>
    <t>P_MaKhachHang</t>
  </si>
  <si>
    <t>P_TenKhachHang</t>
  </si>
  <si>
    <t>P_DiaChiKH</t>
  </si>
  <si>
    <t>P_Tel</t>
  </si>
  <si>
    <t>P_SoCMND</t>
  </si>
  <si>
    <t>P_NgayCap</t>
  </si>
  <si>
    <t>P_NoiCap</t>
  </si>
  <si>
    <t>P_SoTK</t>
  </si>
  <si>
    <t>P_TenTK</t>
  </si>
  <si>
    <t>Mã khách hàng</t>
  </si>
  <si>
    <t>Tên khách hàng</t>
  </si>
  <si>
    <t>Địa chỉ</t>
  </si>
  <si>
    <t>Tel</t>
  </si>
  <si>
    <t>Số CMND</t>
  </si>
  <si>
    <t>Ngày cấp CMND</t>
  </si>
  <si>
    <t>Nơi cấp CMND</t>
  </si>
  <si>
    <t>Số tài khoản</t>
  </si>
  <si>
    <t>Tên tài khoản</t>
  </si>
  <si>
    <t>K0100001</t>
  </si>
  <si>
    <t>0123987234</t>
  </si>
  <si>
    <t>090762911</t>
  </si>
  <si>
    <t>20000901</t>
  </si>
  <si>
    <t>42321.000101.000005</t>
  </si>
  <si>
    <t>Tiết kiệm quy định T0101001050801</t>
  </si>
  <si>
    <t>P_SoSoTG</t>
  </si>
  <si>
    <t>Số sổ tiền gửi</t>
  </si>
  <si>
    <t>T0101001049801</t>
  </si>
  <si>
    <t>@StartFill</t>
  </si>
  <si>
    <t>20/08/2013</t>
  </si>
  <si>
    <t>P_TuNgay</t>
  </si>
  <si>
    <t>P_DenNgay</t>
  </si>
  <si>
    <t>Số seri:</t>
  </si>
  <si>
    <t xml:space="preserve">Địa chỉ: </t>
  </si>
  <si>
    <t>Số CMND:</t>
  </si>
  <si>
    <t>Số TK:</t>
  </si>
  <si>
    <t>Mã khách hàng:</t>
  </si>
  <si>
    <t xml:space="preserve">Tel: </t>
  </si>
  <si>
    <t>Ngày cấp:</t>
  </si>
  <si>
    <t xml:space="preserve">Nơi cấp: </t>
  </si>
  <si>
    <t>Tên TK:</t>
  </si>
  <si>
    <t>Mã SP:</t>
  </si>
  <si>
    <t>Tên sản phẩm:</t>
  </si>
  <si>
    <t>Tên khách hàng:</t>
  </si>
  <si>
    <t>TT</t>
  </si>
  <si>
    <t>Tổng cộng</t>
  </si>
  <si>
    <t>P_MA_SAN_PHAM</t>
  </si>
  <si>
    <t>SP0001</t>
  </si>
  <si>
    <t>Mã sản phẩm</t>
  </si>
  <si>
    <t>P_TEN_SAN_PHAM</t>
  </si>
  <si>
    <t>Tiết kiệm quy định 01 tháng</t>
  </si>
  <si>
    <t>Tên sản phẩm</t>
  </si>
  <si>
    <t>P_MA_CHI_NHANH</t>
  </si>
  <si>
    <t>P_TEN_CHI_NHANH</t>
  </si>
  <si>
    <t>0001</t>
  </si>
  <si>
    <t>Mã chi nhánh</t>
  </si>
  <si>
    <t>Tên chi nhánh</t>
  </si>
  <si>
    <t>Lãi suất(%)</t>
  </si>
  <si>
    <t>P_TEN_TO_CHUC</t>
  </si>
  <si>
    <t>Tên tổ chức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</si>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</sst>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#,##0.00;[Red]#,##0.00"/>
  </numFmts>
  <fonts count="16" x14ac:knownFonts="1">
    <font>
      <sz val="13"/>
      <color theme="1"/>
      <name val="Times New Roman"/>
      <family val="2"/>
    </font>
    <font>
      <sz val="13"/>
      <color theme="1"/>
      <name val="Times New Roman"/>
      <family val="2"/>
    </font>
    <font>
      <b/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2"/>
    </font>
    <font>
      <sz val="11"/>
      <color theme="1"/>
      <name val="Times New Roman"/>
      <family val="1"/>
    </font>
    <font>
      <b/>
      <sz val="11"/>
      <color indexed="8"/>
      <name val="Times New Roman"/>
      <family val="1"/>
      <charset val="163"/>
    </font>
    <font>
      <sz val="11"/>
      <color theme="1"/>
      <name val="Times New Roman"/>
      <family val="1"/>
      <charset val="163"/>
    </font>
    <font>
      <b/>
      <sz val="10"/>
      <color indexed="8"/>
      <name val="Times New Roman"/>
      <family val="1"/>
      <charset val="163"/>
    </font>
    <font>
      <i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b/>
      <i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1"/>
      <color theme="1"/>
      <name val="Times New Roman"/>
      <family val="1"/>
      <charset val="163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49" fontId="2" fillId="0" borderId="1" xfId="0" applyNumberFormat="1" applyFont="1" applyBorder="1"/>
    <xf numFmtId="0" fontId="0" fillId="0" borderId="0" xfId="0" applyAlignment="1">
      <alignment vertical="center"/>
    </xf>
    <xf numFmtId="0" fontId="7" fillId="0" borderId="0" xfId="0" applyFont="1"/>
    <xf numFmtId="0" fontId="4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9" fillId="0" borderId="0" xfId="0" applyFont="1"/>
    <xf numFmtId="0" fontId="10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0" fillId="0" borderId="1" xfId="0" applyBorder="1" applyAlignment="1">
      <alignment horizontal="left" vertical="center"/>
    </xf>
    <xf numFmtId="0" fontId="6" fillId="0" borderId="0" xfId="0" applyFont="1"/>
    <xf numFmtId="0" fontId="6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left" vertical="top"/>
    </xf>
    <xf numFmtId="49" fontId="6" fillId="0" borderId="1" xfId="0" applyNumberFormat="1" applyFont="1" applyBorder="1"/>
    <xf numFmtId="0" fontId="6" fillId="0" borderId="1" xfId="0" applyFont="1" applyBorder="1" applyAlignment="1">
      <alignment horizontal="left" vertical="top"/>
    </xf>
    <xf numFmtId="49" fontId="6" fillId="0" borderId="1" xfId="0" quotePrefix="1" applyNumberFormat="1" applyFont="1" applyBorder="1"/>
    <xf numFmtId="0" fontId="6" fillId="0" borderId="1" xfId="0" applyFont="1" applyBorder="1"/>
    <xf numFmtId="0" fontId="6" fillId="0" borderId="1" xfId="0" quotePrefix="1" applyFont="1" applyBorder="1"/>
    <xf numFmtId="49" fontId="6" fillId="0" borderId="2" xfId="0" quotePrefix="1" applyNumberFormat="1" applyFont="1" applyFill="1" applyBorder="1"/>
    <xf numFmtId="0" fontId="1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14" fillId="0" borderId="0" xfId="0" applyFont="1" applyAlignment="1">
      <alignment horizontal="right" vertical="top"/>
    </xf>
    <xf numFmtId="0" fontId="15" fillId="0" borderId="0" xfId="0" applyFont="1" applyAlignment="1">
      <alignment horizontal="right" vertical="top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8" fillId="0" borderId="1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165" fontId="0" fillId="0" borderId="1" xfId="2" applyNumberFormat="1" applyFont="1" applyBorder="1" applyAlignment="1">
      <alignment horizontal="right" vertical="center"/>
    </xf>
    <xf numFmtId="164" fontId="0" fillId="0" borderId="1" xfId="1" applyNumberFormat="1" applyFont="1" applyBorder="1" applyAlignment="1">
      <alignment horizontal="right" vertical="center"/>
    </xf>
    <xf numFmtId="0" fontId="0" fillId="0" borderId="3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3" fillId="0" borderId="1" xfId="1" applyNumberFormat="1" applyFont="1" applyBorder="1" applyAlignment="1">
      <alignment horizontal="right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C16" sqref="C16"/>
    </sheetView>
  </sheetViews>
  <sheetFormatPr defaultColWidth="8.77734375" defaultRowHeight="15" x14ac:dyDescent="0.25"/>
  <cols>
    <col min="1" max="1" width="4.44140625" style="14" customWidth="1"/>
    <col min="2" max="2" width="22.21875" style="14" customWidth="1"/>
    <col min="3" max="3" width="49.33203125" style="14" customWidth="1"/>
    <col min="4" max="4" width="24.5546875" style="14" customWidth="1"/>
    <col min="5" max="16384" width="8.77734375" style="14"/>
  </cols>
  <sheetData>
    <row r="1" spans="1:4" x14ac:dyDescent="0.25">
      <c r="A1" s="1" t="s">
        <v>0</v>
      </c>
      <c r="B1" s="2" t="s">
        <v>3</v>
      </c>
      <c r="C1" s="3" t="s">
        <v>4</v>
      </c>
      <c r="D1" s="2" t="s">
        <v>5</v>
      </c>
    </row>
    <row r="2" spans="1:4" x14ac:dyDescent="0.25">
      <c r="A2" s="15">
        <v>1</v>
      </c>
      <c r="B2" s="16" t="s">
        <v>75</v>
      </c>
      <c r="C2" s="17" t="s">
        <v>76</v>
      </c>
      <c r="D2" s="17" t="s">
        <v>76</v>
      </c>
    </row>
    <row r="3" spans="1:4" x14ac:dyDescent="0.25">
      <c r="A3" s="15">
        <v>1</v>
      </c>
      <c r="B3" s="16" t="s">
        <v>69</v>
      </c>
      <c r="C3" s="17" t="s">
        <v>71</v>
      </c>
      <c r="D3" s="18" t="s">
        <v>72</v>
      </c>
    </row>
    <row r="4" spans="1:4" x14ac:dyDescent="0.25">
      <c r="A4" s="15">
        <v>2</v>
      </c>
      <c r="B4" s="16" t="s">
        <v>70</v>
      </c>
      <c r="C4" s="17" t="s">
        <v>77</v>
      </c>
      <c r="D4" s="18" t="s">
        <v>73</v>
      </c>
    </row>
    <row r="5" spans="1:4" x14ac:dyDescent="0.25">
      <c r="A5" s="15">
        <v>3</v>
      </c>
      <c r="B5" s="16" t="s">
        <v>47</v>
      </c>
      <c r="C5" s="19" t="s">
        <v>46</v>
      </c>
      <c r="D5" s="18" t="s">
        <v>6</v>
      </c>
    </row>
    <row r="6" spans="1:4" x14ac:dyDescent="0.25">
      <c r="A6" s="15">
        <v>4</v>
      </c>
      <c r="B6" s="16" t="s">
        <v>48</v>
      </c>
      <c r="C6" s="19" t="s">
        <v>46</v>
      </c>
      <c r="D6" s="18" t="s">
        <v>7</v>
      </c>
    </row>
    <row r="7" spans="1:4" x14ac:dyDescent="0.25">
      <c r="A7" s="15">
        <v>5</v>
      </c>
      <c r="B7" s="16" t="s">
        <v>8</v>
      </c>
      <c r="C7" s="17" t="s">
        <v>77</v>
      </c>
      <c r="D7" s="18" t="s">
        <v>9</v>
      </c>
    </row>
    <row r="8" spans="1:4" x14ac:dyDescent="0.25">
      <c r="A8" s="15">
        <v>6</v>
      </c>
      <c r="B8" s="16" t="s">
        <v>10</v>
      </c>
      <c r="C8" s="19">
        <v>20130331</v>
      </c>
      <c r="D8" s="18" t="s">
        <v>11</v>
      </c>
    </row>
    <row r="9" spans="1:4" x14ac:dyDescent="0.25">
      <c r="A9" s="15">
        <v>7</v>
      </c>
      <c r="B9" s="16" t="s">
        <v>42</v>
      </c>
      <c r="C9" s="19" t="s">
        <v>44</v>
      </c>
      <c r="D9" s="18" t="s">
        <v>43</v>
      </c>
    </row>
    <row r="10" spans="1:4" x14ac:dyDescent="0.25">
      <c r="A10" s="15">
        <v>8</v>
      </c>
      <c r="B10" s="16" t="s">
        <v>18</v>
      </c>
      <c r="C10" s="19" t="s">
        <v>36</v>
      </c>
      <c r="D10" s="18" t="s">
        <v>27</v>
      </c>
    </row>
    <row r="11" spans="1:4" x14ac:dyDescent="0.25">
      <c r="A11" s="15">
        <v>9</v>
      </c>
      <c r="B11" s="16" t="s">
        <v>19</v>
      </c>
      <c r="C11" s="17" t="s">
        <v>77</v>
      </c>
      <c r="D11" s="16" t="s">
        <v>28</v>
      </c>
    </row>
    <row r="12" spans="1:4" x14ac:dyDescent="0.25">
      <c r="A12" s="15">
        <v>10</v>
      </c>
      <c r="B12" s="16" t="s">
        <v>20</v>
      </c>
      <c r="C12" s="17" t="s">
        <v>77</v>
      </c>
      <c r="D12" s="16" t="s">
        <v>29</v>
      </c>
    </row>
    <row r="13" spans="1:4" x14ac:dyDescent="0.25">
      <c r="A13" s="15">
        <v>11</v>
      </c>
      <c r="B13" s="16" t="s">
        <v>21</v>
      </c>
      <c r="C13" s="17" t="s">
        <v>37</v>
      </c>
      <c r="D13" s="20" t="s">
        <v>30</v>
      </c>
    </row>
    <row r="14" spans="1:4" x14ac:dyDescent="0.25">
      <c r="A14" s="15">
        <v>12</v>
      </c>
      <c r="B14" s="20" t="s">
        <v>22</v>
      </c>
      <c r="C14" s="21" t="s">
        <v>38</v>
      </c>
      <c r="D14" s="20" t="s">
        <v>31</v>
      </c>
    </row>
    <row r="15" spans="1:4" x14ac:dyDescent="0.25">
      <c r="A15" s="15">
        <v>13</v>
      </c>
      <c r="B15" s="20" t="s">
        <v>23</v>
      </c>
      <c r="C15" s="22" t="s">
        <v>39</v>
      </c>
      <c r="D15" s="20" t="s">
        <v>32</v>
      </c>
    </row>
    <row r="16" spans="1:4" x14ac:dyDescent="0.25">
      <c r="A16" s="15">
        <v>14</v>
      </c>
      <c r="B16" s="20" t="s">
        <v>24</v>
      </c>
      <c r="C16" s="20" t="s">
        <v>77</v>
      </c>
      <c r="D16" s="20" t="s">
        <v>33</v>
      </c>
    </row>
    <row r="17" spans="1:4" x14ac:dyDescent="0.25">
      <c r="A17" s="15">
        <v>15</v>
      </c>
      <c r="B17" s="20" t="s">
        <v>25</v>
      </c>
      <c r="C17" s="20" t="s">
        <v>40</v>
      </c>
      <c r="D17" s="20" t="s">
        <v>34</v>
      </c>
    </row>
    <row r="18" spans="1:4" x14ac:dyDescent="0.25">
      <c r="A18" s="15">
        <v>16</v>
      </c>
      <c r="B18" s="20" t="s">
        <v>26</v>
      </c>
      <c r="C18" s="20" t="s">
        <v>41</v>
      </c>
      <c r="D18" s="20" t="s">
        <v>35</v>
      </c>
    </row>
    <row r="19" spans="1:4" x14ac:dyDescent="0.25">
      <c r="A19" s="15">
        <v>17</v>
      </c>
      <c r="B19" s="20" t="s">
        <v>63</v>
      </c>
      <c r="C19" s="20" t="s">
        <v>64</v>
      </c>
      <c r="D19" s="20" t="s">
        <v>65</v>
      </c>
    </row>
    <row r="20" spans="1:4" x14ac:dyDescent="0.25">
      <c r="A20" s="15">
        <v>18</v>
      </c>
      <c r="B20" s="20" t="s">
        <v>66</v>
      </c>
      <c r="C20" s="20" t="s">
        <v>67</v>
      </c>
      <c r="D20" s="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4"/>
  <sheetViews>
    <sheetView showGridLines="0" tabSelected="1" view="pageBreakPreview" zoomScaleNormal="85" zoomScaleSheetLayoutView="100" workbookViewId="0">
      <selection activeCell="A4" sqref="A4:AO4"/>
    </sheetView>
  </sheetViews>
  <sheetFormatPr defaultColWidth="2.6640625" defaultRowHeight="16.5" x14ac:dyDescent="0.25"/>
  <cols>
    <col min="3" max="3" width="3.21875" customWidth="1"/>
    <col min="5" max="5" width="2.6640625" customWidth="1"/>
    <col min="16" max="16" width="3.109375" customWidth="1"/>
  </cols>
  <sheetData>
    <row r="1" spans="1:41" x14ac:dyDescent="0.25">
      <c r="D1" s="29" t="str">
        <f>VLOOKUP("P_TEN_TO_CHUC",ThamSo!$B$2:$C$20,2,FALSE)</f>
        <v>Tên tổ chức</v>
      </c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</row>
    <row r="2" spans="1:41" x14ac:dyDescent="0.25">
      <c r="D2" s="29" t="str">
        <f>VLOOKUP("P_TEN_CHI_NHANH",ThamSo!$B$3:$C$101,2,FALSE)</f>
        <v>A</v>
      </c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</row>
    <row r="3" spans="1:41" x14ac:dyDescent="0.25"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</row>
    <row r="4" spans="1:41" s="4" customFormat="1" ht="22.9" customHeight="1" x14ac:dyDescent="0.25">
      <c r="A4" s="27" t="s">
        <v>12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</row>
    <row r="5" spans="1:41" x14ac:dyDescent="0.25">
      <c r="A5" s="28" t="str">
        <f>"Từ ngày " &amp; VLOOKUP("P_TuNgay",ThamSo!$B1:$D87,2,FALSE) &amp; " đến ngày " &amp; VLOOKUP("P_DenNgay",ThamSo!$B1:$D87,2,FALSE)</f>
        <v>Từ ngày 20/08/2013 đến ngày 20/08/2013</v>
      </c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</row>
    <row r="7" spans="1:41" s="5" customFormat="1" ht="15" x14ac:dyDescent="0.25">
      <c r="A7" s="30" t="s">
        <v>49</v>
      </c>
      <c r="B7" s="30"/>
      <c r="C7" s="30"/>
      <c r="D7" s="30"/>
      <c r="E7" s="31" t="str">
        <f>VLOOKUP("P_SoSoTG",ThamSo!$B5:$D106,2,FALSE)</f>
        <v>T0101001049801</v>
      </c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0" t="s">
        <v>53</v>
      </c>
      <c r="T7" s="30"/>
      <c r="U7" s="30"/>
      <c r="V7" s="30"/>
      <c r="W7" s="30"/>
      <c r="X7" s="32" t="str">
        <f>VLOOKUP("P_MaKhachHang",ThamSo!$B5:$D106,2,FALSE)</f>
        <v>K0100001</v>
      </c>
      <c r="Y7" s="32"/>
      <c r="Z7" s="32"/>
      <c r="AA7" s="32"/>
      <c r="AB7" s="32"/>
      <c r="AC7" s="30" t="s">
        <v>60</v>
      </c>
      <c r="AD7" s="30"/>
      <c r="AE7" s="30"/>
      <c r="AF7" s="30"/>
      <c r="AG7" s="30"/>
      <c r="AH7" s="31" t="str">
        <f>VLOOKUP("P_TenKhachHang",ThamSo!$B5:$D106,2,FALSE)</f>
        <v>A</v>
      </c>
      <c r="AI7" s="31"/>
      <c r="AJ7" s="31"/>
      <c r="AK7" s="31"/>
      <c r="AL7" s="31"/>
      <c r="AM7" s="31"/>
      <c r="AN7" s="31"/>
      <c r="AO7" s="31"/>
    </row>
    <row r="8" spans="1:41" s="5" customFormat="1" ht="4.1500000000000004" customHeight="1" x14ac:dyDescent="0.25">
      <c r="A8" s="6"/>
      <c r="B8" s="6"/>
      <c r="C8" s="6"/>
      <c r="D8" s="6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6"/>
      <c r="T8" s="6"/>
      <c r="U8" s="6"/>
      <c r="V8" s="6"/>
      <c r="W8" s="6"/>
      <c r="X8" s="8"/>
      <c r="Y8" s="8"/>
      <c r="Z8" s="8"/>
      <c r="AA8" s="8"/>
      <c r="AB8" s="8"/>
      <c r="AC8" s="6"/>
      <c r="AD8" s="6"/>
      <c r="AE8" s="6"/>
      <c r="AF8" s="6"/>
      <c r="AG8" s="6"/>
      <c r="AH8" s="7"/>
      <c r="AI8" s="7"/>
      <c r="AJ8" s="7"/>
      <c r="AK8" s="7"/>
      <c r="AL8" s="7"/>
      <c r="AM8" s="7"/>
      <c r="AN8" s="7"/>
      <c r="AO8" s="7"/>
    </row>
    <row r="9" spans="1:41" s="5" customFormat="1" ht="15" x14ac:dyDescent="0.25">
      <c r="A9" s="30" t="s">
        <v>50</v>
      </c>
      <c r="B9" s="30"/>
      <c r="C9" s="30"/>
      <c r="D9" s="30"/>
      <c r="E9" s="31" t="str">
        <f>VLOOKUP("P_DiaChiKH",ThamSo!$B5:$D106,2,FALSE)</f>
        <v>A</v>
      </c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0" t="s">
        <v>54</v>
      </c>
      <c r="T9" s="30"/>
      <c r="U9" s="30"/>
      <c r="V9" s="30"/>
      <c r="W9" s="30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</row>
    <row r="10" spans="1:41" s="5" customFormat="1" ht="4.1500000000000004" customHeight="1" x14ac:dyDescent="0.25">
      <c r="A10" s="6"/>
      <c r="B10" s="6"/>
      <c r="C10" s="6"/>
      <c r="D10" s="6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6"/>
      <c r="T10" s="6"/>
      <c r="U10" s="6"/>
      <c r="V10" s="6"/>
      <c r="W10" s="6"/>
      <c r="X10" s="8"/>
      <c r="Y10" s="8"/>
      <c r="Z10" s="8"/>
      <c r="AA10" s="8"/>
      <c r="AB10" s="8"/>
      <c r="AC10" s="6"/>
      <c r="AD10" s="6"/>
      <c r="AE10" s="6"/>
      <c r="AF10" s="6"/>
      <c r="AG10" s="6"/>
      <c r="AH10" s="7"/>
      <c r="AI10" s="7"/>
      <c r="AJ10" s="7"/>
      <c r="AK10" s="7"/>
      <c r="AL10" s="7"/>
      <c r="AM10" s="7"/>
      <c r="AN10" s="7"/>
      <c r="AO10" s="7"/>
    </row>
    <row r="11" spans="1:41" s="5" customFormat="1" ht="15" x14ac:dyDescent="0.25">
      <c r="A11" s="30" t="s">
        <v>51</v>
      </c>
      <c r="B11" s="30"/>
      <c r="C11" s="30"/>
      <c r="D11" s="30"/>
      <c r="E11" s="31" t="str">
        <f>VLOOKUP("P_SoCMND",ThamSo!$B5:$D106,2,FALSE)</f>
        <v>090762911</v>
      </c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0" t="s">
        <v>55</v>
      </c>
      <c r="T11" s="30"/>
      <c r="U11" s="30"/>
      <c r="V11" s="30"/>
      <c r="W11" s="30"/>
      <c r="X11" s="31"/>
      <c r="Y11" s="31"/>
      <c r="Z11" s="31"/>
      <c r="AA11" s="31"/>
      <c r="AB11" s="31"/>
      <c r="AC11" s="30" t="s">
        <v>56</v>
      </c>
      <c r="AD11" s="30"/>
      <c r="AE11" s="30"/>
      <c r="AF11" s="31" t="str">
        <f>VLOOKUP("P_NoiCap",ThamSo!$B5:$D106,2,FALSE)</f>
        <v>A</v>
      </c>
      <c r="AG11" s="31"/>
      <c r="AH11" s="31"/>
      <c r="AI11" s="31"/>
      <c r="AJ11" s="31"/>
      <c r="AK11" s="31"/>
      <c r="AL11" s="31"/>
      <c r="AM11" s="31"/>
      <c r="AN11" s="31"/>
      <c r="AO11" s="31"/>
    </row>
    <row r="12" spans="1:41" s="5" customFormat="1" ht="4.1500000000000004" customHeight="1" x14ac:dyDescent="0.25">
      <c r="A12" s="6"/>
      <c r="B12" s="6"/>
      <c r="C12" s="6"/>
      <c r="D12" s="6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6"/>
      <c r="T12" s="6"/>
      <c r="U12" s="6"/>
      <c r="V12" s="6"/>
      <c r="W12" s="6"/>
      <c r="X12" s="7"/>
      <c r="Y12" s="7"/>
      <c r="Z12" s="7"/>
      <c r="AA12" s="7"/>
      <c r="AB12" s="7"/>
      <c r="AC12" s="6"/>
      <c r="AD12" s="6"/>
      <c r="AE12" s="6"/>
      <c r="AF12" s="7"/>
      <c r="AG12" s="7"/>
      <c r="AH12" s="7"/>
      <c r="AI12" s="7"/>
      <c r="AJ12" s="7"/>
      <c r="AK12" s="7"/>
      <c r="AL12" s="7"/>
      <c r="AM12" s="7"/>
      <c r="AN12" s="7"/>
      <c r="AO12" s="7"/>
    </row>
    <row r="13" spans="1:41" s="5" customFormat="1" ht="15" x14ac:dyDescent="0.25">
      <c r="A13" s="30" t="s">
        <v>52</v>
      </c>
      <c r="B13" s="30"/>
      <c r="C13" s="30"/>
      <c r="D13" s="30"/>
      <c r="E13" s="31" t="str">
        <f>VLOOKUP("P_SoTK",ThamSo!$B5:$D106,2,FALSE)</f>
        <v>42321.000101.000005</v>
      </c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0" t="s">
        <v>57</v>
      </c>
      <c r="T13" s="30"/>
      <c r="U13" s="30"/>
      <c r="V13" s="30"/>
      <c r="W13" s="30"/>
      <c r="X13" s="32" t="str">
        <f>VLOOKUP("P_TenTK",ThamSo!$B5:$D106,2,FALSE)</f>
        <v>Tiết kiệm quy định T0101001050801</v>
      </c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</row>
    <row r="14" spans="1:41" s="5" customFormat="1" ht="4.1500000000000004" customHeight="1" x14ac:dyDescent="0.25">
      <c r="A14" s="6"/>
      <c r="B14" s="6"/>
      <c r="C14" s="6"/>
      <c r="D14" s="6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6"/>
      <c r="T14" s="6"/>
      <c r="U14" s="6"/>
      <c r="V14" s="6"/>
      <c r="W14" s="6"/>
      <c r="X14" s="7"/>
      <c r="Y14" s="7"/>
      <c r="Z14" s="7"/>
      <c r="AA14" s="7"/>
      <c r="AB14" s="7"/>
      <c r="AC14" s="6"/>
      <c r="AD14" s="6"/>
      <c r="AE14" s="6"/>
      <c r="AF14" s="7"/>
      <c r="AG14" s="7"/>
      <c r="AH14" s="7"/>
      <c r="AI14" s="7"/>
      <c r="AJ14" s="7"/>
      <c r="AK14" s="7"/>
      <c r="AL14" s="7"/>
      <c r="AM14" s="7"/>
      <c r="AN14" s="7"/>
      <c r="AO14" s="7"/>
    </row>
    <row r="15" spans="1:41" s="5" customFormat="1" ht="15" x14ac:dyDescent="0.25">
      <c r="A15" s="30" t="s">
        <v>58</v>
      </c>
      <c r="B15" s="30"/>
      <c r="C15" s="30"/>
      <c r="D15" s="30"/>
      <c r="E15" s="31" t="str">
        <f>VLOOKUP("P_MA_SAN_PHAM",ThamSo!$B7:$D108,2,FALSE)</f>
        <v>SP0001</v>
      </c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0" t="s">
        <v>59</v>
      </c>
      <c r="T15" s="30"/>
      <c r="U15" s="30"/>
      <c r="V15" s="30"/>
      <c r="W15" s="30"/>
      <c r="X15" s="32" t="str">
        <f>VLOOKUP("P_TEN_SAN_PHAM",ThamSo!$B7:$D108,2,FALSE)</f>
        <v>Tiết kiệm quy định 01 tháng</v>
      </c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</row>
    <row r="17" spans="1:41" s="9" customFormat="1" ht="19.899999999999999" customHeight="1" x14ac:dyDescent="0.25">
      <c r="A17" s="10" t="s">
        <v>61</v>
      </c>
      <c r="B17" s="33" t="s">
        <v>13</v>
      </c>
      <c r="C17" s="33"/>
      <c r="D17" s="33"/>
      <c r="E17" s="33"/>
      <c r="F17" s="33"/>
      <c r="G17" s="33"/>
      <c r="H17" s="33"/>
      <c r="I17" s="33" t="s">
        <v>14</v>
      </c>
      <c r="J17" s="33"/>
      <c r="K17" s="33"/>
      <c r="L17" s="33"/>
      <c r="M17" s="33"/>
      <c r="N17" s="33" t="s">
        <v>74</v>
      </c>
      <c r="O17" s="33"/>
      <c r="P17" s="33"/>
      <c r="Q17" s="34" t="s">
        <v>15</v>
      </c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6"/>
      <c r="AF17" s="33" t="s">
        <v>16</v>
      </c>
      <c r="AG17" s="33"/>
      <c r="AH17" s="33"/>
      <c r="AI17" s="33"/>
      <c r="AJ17" s="33"/>
      <c r="AK17" s="33" t="s">
        <v>17</v>
      </c>
      <c r="AL17" s="33"/>
      <c r="AM17" s="33"/>
      <c r="AN17" s="33"/>
      <c r="AO17" s="33"/>
    </row>
    <row r="18" spans="1:41" x14ac:dyDescent="0.25">
      <c r="A18" s="13" t="s">
        <v>45</v>
      </c>
      <c r="B18" s="37"/>
      <c r="C18" s="37"/>
      <c r="D18" s="37"/>
      <c r="E18" s="37"/>
      <c r="F18" s="37"/>
      <c r="G18" s="37"/>
      <c r="H18" s="37"/>
      <c r="I18" s="42"/>
      <c r="J18" s="42"/>
      <c r="K18" s="42"/>
      <c r="L18" s="42"/>
      <c r="M18" s="42"/>
      <c r="N18" s="38"/>
      <c r="O18" s="38"/>
      <c r="P18" s="38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1"/>
      <c r="AF18" s="39"/>
      <c r="AG18" s="39"/>
      <c r="AH18" s="39"/>
      <c r="AI18" s="39"/>
      <c r="AJ18" s="39"/>
      <c r="AK18" s="39"/>
      <c r="AL18" s="39"/>
      <c r="AM18" s="39"/>
      <c r="AN18" s="39"/>
      <c r="AO18" s="39"/>
    </row>
    <row r="19" spans="1:41" x14ac:dyDescent="0.25">
      <c r="A19" s="13"/>
      <c r="B19" s="37"/>
      <c r="C19" s="37"/>
      <c r="D19" s="37"/>
      <c r="E19" s="37"/>
      <c r="F19" s="37"/>
      <c r="G19" s="37"/>
      <c r="H19" s="37"/>
      <c r="I19" s="42"/>
      <c r="J19" s="42"/>
      <c r="K19" s="42"/>
      <c r="L19" s="42"/>
      <c r="M19" s="42"/>
      <c r="N19" s="38"/>
      <c r="O19" s="38"/>
      <c r="P19" s="38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1"/>
      <c r="AF19" s="39"/>
      <c r="AG19" s="39"/>
      <c r="AH19" s="39"/>
      <c r="AI19" s="39"/>
      <c r="AJ19" s="39"/>
      <c r="AK19" s="39"/>
      <c r="AL19" s="39"/>
      <c r="AM19" s="39"/>
      <c r="AN19" s="39"/>
      <c r="AO19" s="39"/>
    </row>
    <row r="20" spans="1:41" ht="19.149999999999999" customHeight="1" x14ac:dyDescent="0.25">
      <c r="A20" s="45" t="s">
        <v>62</v>
      </c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7"/>
      <c r="AF20" s="44">
        <f>SUM(AF18:AJ19)</f>
        <v>0</v>
      </c>
      <c r="AG20" s="44"/>
      <c r="AH20" s="44"/>
      <c r="AI20" s="44"/>
      <c r="AJ20" s="44"/>
      <c r="AK20" s="44">
        <f>SUM(AK18:AO19)</f>
        <v>0</v>
      </c>
      <c r="AL20" s="44"/>
      <c r="AM20" s="44"/>
      <c r="AN20" s="44"/>
      <c r="AO20" s="44"/>
    </row>
    <row r="21" spans="1:41" ht="4.1500000000000004" customHeight="1" x14ac:dyDescent="0.25"/>
    <row r="22" spans="1:41" x14ac:dyDescent="0.25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5"/>
      <c r="AH22" s="25"/>
      <c r="AI22" s="25"/>
      <c r="AJ22" s="25"/>
      <c r="AK22" s="25"/>
      <c r="AL22" s="25"/>
      <c r="AM22" s="25"/>
      <c r="AN22" s="26" t="str">
        <f>VLOOKUP("P_NOI_LAP_BIEU",ThamSo!$B$1:$D$101,2,FALSE) &amp; ", ngày " &amp; MID(VLOOKUP("P_NGAY_BAO_CAO",ThamSo!$B1:$D101,2,FALSE),7,2) &amp; " tháng " &amp; MID(VLOOKUP("P_NGAY_BAO_CAO",ThamSo!$B1:$D101,2,FALSE),5,2)  &amp; " năm " &amp; MID(VLOOKUP("P_NGAY_BAO_CAO",ThamSo!$B1:$D101,2,FALSE),1,4)</f>
        <v>A, ngày 31 tháng 03 năm 2013</v>
      </c>
      <c r="AO22" s="25"/>
    </row>
    <row r="23" spans="1:41" ht="4.1500000000000004" customHeight="1" x14ac:dyDescent="0.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1"/>
      <c r="AH23" s="11"/>
      <c r="AI23" s="11"/>
      <c r="AJ23" s="11"/>
      <c r="AK23" s="11"/>
      <c r="AL23" s="11"/>
      <c r="AM23" s="11"/>
      <c r="AN23" s="11"/>
      <c r="AO23" s="11"/>
    </row>
    <row r="24" spans="1:41" x14ac:dyDescent="0.25">
      <c r="A24" s="43" t="s">
        <v>1</v>
      </c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 t="s">
        <v>2</v>
      </c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</row>
  </sheetData>
  <mergeCells count="51">
    <mergeCell ref="A24:T24"/>
    <mergeCell ref="U24:AO24"/>
    <mergeCell ref="AF20:AJ20"/>
    <mergeCell ref="AK20:AO20"/>
    <mergeCell ref="A20:AE20"/>
    <mergeCell ref="B19:H19"/>
    <mergeCell ref="N18:P18"/>
    <mergeCell ref="AF18:AJ18"/>
    <mergeCell ref="AK18:AO18"/>
    <mergeCell ref="Q18:AE18"/>
    <mergeCell ref="I18:M18"/>
    <mergeCell ref="B18:H18"/>
    <mergeCell ref="N19:P19"/>
    <mergeCell ref="AF19:AJ19"/>
    <mergeCell ref="AK19:AO19"/>
    <mergeCell ref="Q19:AE19"/>
    <mergeCell ref="I19:M19"/>
    <mergeCell ref="B17:H17"/>
    <mergeCell ref="X9:AO9"/>
    <mergeCell ref="X11:AB11"/>
    <mergeCell ref="X13:AO13"/>
    <mergeCell ref="X15:AO15"/>
    <mergeCell ref="A15:D15"/>
    <mergeCell ref="E15:R15"/>
    <mergeCell ref="S15:W15"/>
    <mergeCell ref="A11:D11"/>
    <mergeCell ref="N17:P17"/>
    <mergeCell ref="AF17:AJ17"/>
    <mergeCell ref="AK17:AO17"/>
    <mergeCell ref="Q17:AE17"/>
    <mergeCell ref="I17:M17"/>
    <mergeCell ref="AF11:AO11"/>
    <mergeCell ref="AC11:AE11"/>
    <mergeCell ref="A13:D13"/>
    <mergeCell ref="E7:R7"/>
    <mergeCell ref="E9:R9"/>
    <mergeCell ref="E11:R11"/>
    <mergeCell ref="E13:R13"/>
    <mergeCell ref="X7:AB7"/>
    <mergeCell ref="S7:W7"/>
    <mergeCell ref="S9:W9"/>
    <mergeCell ref="S11:W11"/>
    <mergeCell ref="S13:W13"/>
    <mergeCell ref="A7:D7"/>
    <mergeCell ref="A9:D9"/>
    <mergeCell ref="A4:AO4"/>
    <mergeCell ref="A5:AO5"/>
    <mergeCell ref="D1:T1"/>
    <mergeCell ref="D2:T2"/>
    <mergeCell ref="AC7:AG7"/>
    <mergeCell ref="AH7:AO7"/>
  </mergeCells>
  <pageMargins left="0.7" right="0.45" top="0.5" bottom="0.5" header="0.3" footer="0.3"/>
  <pageSetup scale="9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ThamSo</vt:lpstr>
      <vt:lpstr>BaoCao</vt:lpstr>
      <vt:lpstr>BaoCao!Print_Area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Nguyet</dc:creator>
  <cp:lastModifiedBy>Duc Le</cp:lastModifiedBy>
  <dcterms:created xsi:type="dcterms:W3CDTF">2013-11-29T04:28:25Z</dcterms:created>
  <dcterms:modified xsi:type="dcterms:W3CDTF">2015-05-18T07:30:02Z</dcterms:modified>
</cp:coreProperties>
</file>