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BaoCao" sheetId="1" r:id="rId1"/>
    <sheet name="ThamSo" sheetId="2" state="hidden" r:id="rId2"/>
  </sheets>
  <calcPr calcId="152511"/>
</workbook>
</file>

<file path=xl/calcChain.xml><?xml version="1.0" encoding="utf-8"?>
<calcChain xmlns="http://schemas.openxmlformats.org/spreadsheetml/2006/main">
  <c r="J20" i="1" l="1"/>
  <c r="J22" i="1" l="1"/>
  <c r="G9" i="1"/>
  <c r="J8" i="1" l="1"/>
  <c r="G7" i="1"/>
  <c r="B14" i="1" l="1"/>
  <c r="H14" i="1"/>
  <c r="B6" i="1" l="1"/>
  <c r="A5" i="1" l="1"/>
  <c r="G10" i="1" l="1"/>
  <c r="L9" i="1"/>
  <c r="C10" i="1"/>
  <c r="C9" i="1"/>
  <c r="B8" i="1"/>
  <c r="C7" i="1"/>
  <c r="C3" i="1"/>
  <c r="C2" i="1"/>
  <c r="C1" i="1"/>
  <c r="J29" i="1"/>
  <c r="C29" i="1"/>
</calcChain>
</file>

<file path=xl/sharedStrings.xml><?xml version="1.0" encoding="utf-8"?>
<sst xmlns="http://schemas.openxmlformats.org/spreadsheetml/2006/main" count="110" uniqueCount="80">
  <si>
    <t>Địa chỉ:</t>
  </si>
  <si>
    <t>SỔ PHỤ TIỀN GỬI CÓ KỲ HẠN</t>
  </si>
  <si>
    <t>Mã khách hàng</t>
  </si>
  <si>
    <t>Địa chỉ</t>
  </si>
  <si>
    <t>Ngày cấp</t>
  </si>
  <si>
    <t>Nơi cấp</t>
  </si>
  <si>
    <t>Tel</t>
  </si>
  <si>
    <t>Tên sản phẩm</t>
  </si>
  <si>
    <t xml:space="preserve">ĐVT: </t>
  </si>
  <si>
    <t>VNĐ</t>
  </si>
  <si>
    <t>STT</t>
  </si>
  <si>
    <t>Số GD</t>
  </si>
  <si>
    <t>Ngày, Tháng</t>
  </si>
  <si>
    <t>Lãi suất</t>
  </si>
  <si>
    <t>Nội dung giao dịch</t>
  </si>
  <si>
    <t>Số tiền GD</t>
  </si>
  <si>
    <t>Số dư</t>
  </si>
  <si>
    <t>Số dư đầu</t>
  </si>
  <si>
    <t>Tổng cộng</t>
  </si>
  <si>
    <t>Kế toán trưởng</t>
  </si>
  <si>
    <t>Người lập biểu</t>
  </si>
  <si>
    <t>(Ký, ghi rõ họ tên)</t>
  </si>
  <si>
    <t xml:space="preserve">Tel: </t>
  </si>
  <si>
    <t>Mã tham số</t>
  </si>
  <si>
    <t>Giá trị</t>
  </si>
  <si>
    <t>Mô tả</t>
  </si>
  <si>
    <t>P_MA_CHI_NHANH</t>
  </si>
  <si>
    <t>A</t>
  </si>
  <si>
    <t>Mã chi nhánh</t>
  </si>
  <si>
    <t>P_TEN_CHI_NHANH</t>
  </si>
  <si>
    <t>Tên chi nhánh</t>
  </si>
  <si>
    <t>P_TEN_PHONG_GD</t>
  </si>
  <si>
    <t>Tên phòng giao dịch</t>
  </si>
  <si>
    <t>Từ ngày</t>
  </si>
  <si>
    <t>Đến ngày</t>
  </si>
  <si>
    <t>P_NGAY_BAO_CAO</t>
  </si>
  <si>
    <t>Ngày báo cáo</t>
  </si>
  <si>
    <t>P_TEN_BAO_CAO</t>
  </si>
  <si>
    <t>P_GIAM_DOC</t>
  </si>
  <si>
    <t>Giám đốc</t>
  </si>
  <si>
    <t>P_NGUOI_LAP</t>
  </si>
  <si>
    <t>Người lập báo cáo</t>
  </si>
  <si>
    <t>Trưởng chi nhánh</t>
  </si>
  <si>
    <t>P_DIA_CHI_CHI_NHANH</t>
  </si>
  <si>
    <t>P_TuNgay</t>
  </si>
  <si>
    <t>P_DenNgay</t>
  </si>
  <si>
    <t>P_TRUONG_CHI_NHANH</t>
  </si>
  <si>
    <t>Tên báo cáo</t>
  </si>
  <si>
    <t>P_MA_SAN_PHAM</t>
  </si>
  <si>
    <t>Mã sản phẩm</t>
  </si>
  <si>
    <t>P_TEN_SAN_PHAM</t>
  </si>
  <si>
    <t>P_MaKhachHang</t>
  </si>
  <si>
    <t>P_TenKhachHang</t>
  </si>
  <si>
    <t>Tên khách hàng</t>
  </si>
  <si>
    <t>P_DiaChiKH</t>
  </si>
  <si>
    <t>Địa chỉ khách hàng</t>
  </si>
  <si>
    <t>P_Tel</t>
  </si>
  <si>
    <t>P_SoCMND</t>
  </si>
  <si>
    <t>Số CMND</t>
  </si>
  <si>
    <t>P_NgayCap</t>
  </si>
  <si>
    <t>P_NoiCap</t>
  </si>
  <si>
    <t>P_SoTK</t>
  </si>
  <si>
    <t>Số TK</t>
  </si>
  <si>
    <t>P_TenTK</t>
  </si>
  <si>
    <t xml:space="preserve">Tên TK </t>
  </si>
  <si>
    <t>Số Seri:</t>
  </si>
  <si>
    <t>Mã khách hàng:</t>
  </si>
  <si>
    <t>Tên KH:</t>
  </si>
  <si>
    <t>Ngày cấp:</t>
  </si>
  <si>
    <t>Số CMND/Hộ chiếu:</t>
  </si>
  <si>
    <t>Số tài khoản:</t>
  </si>
  <si>
    <t>Mã SP:</t>
  </si>
  <si>
    <t>Tên TK:</t>
  </si>
  <si>
    <t>Nơi cấp:</t>
  </si>
  <si>
    <t>Tên sản phẩm:</t>
  </si>
  <si>
    <t>P_KE_TOAN_TRUONG</t>
  </si>
  <si>
    <t>yyyyMMdd</t>
  </si>
  <si>
    <t>P_SoSoTG</t>
  </si>
  <si>
    <t>Số sổ tiền gửi</t>
  </si>
  <si>
    <t>Thông tin ĐCTK: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</si>
</sst>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þ_-;\-* #,##0.00\ _þ_-;_-* &quot;-&quot;??\ _þ_-;_-@_-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Times"/>
      <family val="1"/>
    </font>
    <font>
      <sz val="12"/>
      <color theme="1"/>
      <name val="Times"/>
      <family val="1"/>
    </font>
    <font>
      <b/>
      <sz val="17"/>
      <color theme="1"/>
      <name val="Times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7">
    <xf numFmtId="0" fontId="0" fillId="0" borderId="0" xfId="0"/>
    <xf numFmtId="0" fontId="2" fillId="2" borderId="1" xfId="0" applyFont="1" applyFill="1" applyBorder="1"/>
    <xf numFmtId="0" fontId="2" fillId="2" borderId="0" xfId="0" applyFont="1" applyFill="1" applyBorder="1"/>
    <xf numFmtId="0" fontId="3" fillId="2" borderId="2" xfId="0" applyFont="1" applyFill="1" applyBorder="1"/>
    <xf numFmtId="0" fontId="3" fillId="2" borderId="1" xfId="0" applyFont="1" applyFill="1" applyBorder="1"/>
    <xf numFmtId="0" fontId="3" fillId="2" borderId="3" xfId="0" applyFont="1" applyFill="1" applyBorder="1"/>
    <xf numFmtId="0" fontId="3" fillId="2" borderId="4" xfId="0" applyFont="1" applyFill="1" applyBorder="1"/>
    <xf numFmtId="0" fontId="3" fillId="2" borderId="0" xfId="0" applyFont="1" applyFill="1" applyBorder="1"/>
    <xf numFmtId="0" fontId="3" fillId="2" borderId="5" xfId="0" applyFont="1" applyFill="1" applyBorder="1"/>
    <xf numFmtId="0" fontId="3" fillId="2" borderId="0" xfId="0" applyFont="1" applyFill="1" applyBorder="1" applyAlignment="1">
      <alignment horizontal="left"/>
    </xf>
    <xf numFmtId="0" fontId="3" fillId="0" borderId="0" xfId="0" applyFont="1"/>
    <xf numFmtId="0" fontId="3" fillId="2" borderId="6" xfId="0" applyFont="1" applyFill="1" applyBorder="1"/>
    <xf numFmtId="0" fontId="3" fillId="2" borderId="7" xfId="0" applyFont="1" applyFill="1" applyBorder="1"/>
    <xf numFmtId="0" fontId="3" fillId="2" borderId="8" xfId="0" applyFont="1" applyFill="1" applyBorder="1"/>
    <xf numFmtId="0" fontId="2" fillId="0" borderId="9" xfId="0" applyFont="1" applyBorder="1" applyAlignment="1">
      <alignment horizontal="center"/>
    </xf>
    <xf numFmtId="0" fontId="3" fillId="0" borderId="9" xfId="0" applyFont="1" applyBorder="1"/>
    <xf numFmtId="0" fontId="3" fillId="0" borderId="9" xfId="0" applyFont="1" applyBorder="1" applyAlignment="1">
      <alignment horizontal="left" vertical="center"/>
    </xf>
    <xf numFmtId="14" fontId="3" fillId="0" borderId="9" xfId="0" quotePrefix="1" applyNumberFormat="1" applyFont="1" applyBorder="1" applyAlignment="1">
      <alignment horizontal="right"/>
    </xf>
    <xf numFmtId="0" fontId="3" fillId="0" borderId="9" xfId="0" applyFont="1" applyBorder="1" applyAlignment="1">
      <alignment horizontal="center"/>
    </xf>
    <xf numFmtId="0" fontId="3" fillId="2" borderId="0" xfId="0" applyFont="1" applyFill="1"/>
    <xf numFmtId="0" fontId="0" fillId="2" borderId="0" xfId="0" applyFont="1" applyFill="1"/>
    <xf numFmtId="0" fontId="0" fillId="0" borderId="0" xfId="0" applyFont="1"/>
    <xf numFmtId="0" fontId="0" fillId="0" borderId="9" xfId="0" applyBorder="1"/>
    <xf numFmtId="0" fontId="0" fillId="2" borderId="0" xfId="0" applyFont="1" applyFill="1" applyAlignment="1">
      <alignment horizontal="center"/>
    </xf>
    <xf numFmtId="0" fontId="3" fillId="0" borderId="10" xfId="0" applyFont="1" applyBorder="1" applyAlignment="1">
      <alignment horizontal="left"/>
    </xf>
    <xf numFmtId="0" fontId="3" fillId="0" borderId="11" xfId="0" applyFont="1" applyBorder="1" applyAlignment="1">
      <alignment horizontal="left"/>
    </xf>
    <xf numFmtId="0" fontId="3" fillId="0" borderId="12" xfId="0" applyFont="1" applyBorder="1" applyAlignment="1">
      <alignment horizontal="left"/>
    </xf>
    <xf numFmtId="164" fontId="3" fillId="0" borderId="10" xfId="1" applyNumberFormat="1" applyFont="1" applyBorder="1" applyAlignment="1">
      <alignment horizontal="right"/>
    </xf>
    <xf numFmtId="164" fontId="3" fillId="0" borderId="12" xfId="1" applyNumberFormat="1" applyFont="1" applyBorder="1" applyAlignment="1">
      <alignment horizontal="right"/>
    </xf>
    <xf numFmtId="164" fontId="3" fillId="0" borderId="10" xfId="1" applyNumberFormat="1" applyFont="1" applyBorder="1" applyAlignment="1">
      <alignment horizontal="center"/>
    </xf>
    <xf numFmtId="164" fontId="3" fillId="0" borderId="12" xfId="1" applyNumberFormat="1" applyFont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0" xfId="0" applyFont="1" applyBorder="1" applyAlignment="1">
      <alignment horizontal="right"/>
    </xf>
    <xf numFmtId="0" fontId="2" fillId="0" borderId="12" xfId="0" applyFont="1" applyBorder="1" applyAlignment="1">
      <alignment horizontal="right"/>
    </xf>
    <xf numFmtId="0" fontId="0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3" fontId="2" fillId="0" borderId="10" xfId="0" applyNumberFormat="1" applyFont="1" applyBorder="1" applyAlignment="1">
      <alignment horizontal="right"/>
    </xf>
    <xf numFmtId="0" fontId="3" fillId="0" borderId="10" xfId="0" applyFont="1" applyBorder="1" applyAlignment="1">
      <alignment horizontal="center"/>
    </xf>
    <xf numFmtId="0" fontId="3" fillId="0" borderId="12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0</xdr:row>
      <xdr:rowOff>28575</xdr:rowOff>
    </xdr:from>
    <xdr:to>
      <xdr:col>1</xdr:col>
      <xdr:colOff>514350</xdr:colOff>
      <xdr:row>4</xdr:row>
      <xdr:rowOff>38100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5725" y="28575"/>
          <a:ext cx="1076325" cy="800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85725</xdr:colOff>
      <xdr:row>0</xdr:row>
      <xdr:rowOff>28575</xdr:rowOff>
    </xdr:from>
    <xdr:to>
      <xdr:col>1</xdr:col>
      <xdr:colOff>514350</xdr:colOff>
      <xdr:row>3</xdr:row>
      <xdr:rowOff>228600</xdr:rowOff>
    </xdr:to>
    <xdr:pic>
      <xdr:nvPicPr>
        <xdr:cNvPr id="3" name="Picture 1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5725" y="28575"/>
          <a:ext cx="1076325" cy="800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85725</xdr:colOff>
      <xdr:row>0</xdr:row>
      <xdr:rowOff>28575</xdr:rowOff>
    </xdr:from>
    <xdr:to>
      <xdr:col>1</xdr:col>
      <xdr:colOff>514350</xdr:colOff>
      <xdr:row>3</xdr:row>
      <xdr:rowOff>228600</xdr:rowOff>
    </xdr:to>
    <xdr:pic>
      <xdr:nvPicPr>
        <xdr:cNvPr id="4" name="Picture 1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5725" y="28575"/>
          <a:ext cx="1076325" cy="800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tabSelected="1" topLeftCell="A7" workbookViewId="0">
      <selection activeCell="J20" sqref="J20:K20"/>
    </sheetView>
  </sheetViews>
  <sheetFormatPr defaultRowHeight="15" x14ac:dyDescent="0.25"/>
  <cols>
    <col min="1" max="1" width="9.7109375" style="21" customWidth="1"/>
    <col min="2" max="2" width="11.28515625" style="21" customWidth="1"/>
    <col min="3" max="3" width="14.42578125" style="21" customWidth="1"/>
    <col min="4" max="4" width="10.5703125" style="21" customWidth="1"/>
    <col min="5" max="6" width="9.140625" style="21"/>
    <col min="7" max="7" width="10.140625" style="21" bestFit="1" customWidth="1"/>
    <col min="8" max="8" width="10.42578125" style="21" customWidth="1"/>
    <col min="9" max="9" width="4" style="21" customWidth="1"/>
    <col min="10" max="10" width="9.140625" style="21"/>
    <col min="11" max="11" width="11.140625" style="21" customWidth="1"/>
    <col min="12" max="12" width="10.140625" style="21" bestFit="1" customWidth="1"/>
    <col min="13" max="13" width="14.28515625" style="21" customWidth="1"/>
    <col min="14" max="16384" width="9.140625" style="21"/>
  </cols>
  <sheetData>
    <row r="1" spans="1:13" s="10" customFormat="1" ht="15.75" x14ac:dyDescent="0.25">
      <c r="A1" s="3"/>
      <c r="B1" s="4"/>
      <c r="C1" s="1" t="str">
        <f>"Chi nhánh: "&amp;VLOOKUP("P_TEN_CHI_NHANH",ThamSo!$B$1:$C$25,2,FALSE)</f>
        <v>Chi nhánh: A</v>
      </c>
      <c r="D1" s="4"/>
      <c r="E1" s="4"/>
      <c r="F1" s="4"/>
      <c r="G1" s="4"/>
      <c r="H1" s="4"/>
      <c r="I1" s="4"/>
      <c r="J1" s="4"/>
      <c r="K1" s="4"/>
      <c r="L1" s="4"/>
      <c r="M1" s="5"/>
    </row>
    <row r="2" spans="1:13" s="10" customFormat="1" ht="15.75" x14ac:dyDescent="0.25">
      <c r="A2" s="6"/>
      <c r="B2" s="7"/>
      <c r="C2" s="2" t="str">
        <f>"Phòng giao dịch: "&amp;VLOOKUP("P_TEN_PHONG_GD",ThamSo!$B$1:$C$25,2,FALSE)</f>
        <v>Phòng giao dịch: A</v>
      </c>
      <c r="D2" s="7"/>
      <c r="E2" s="7"/>
      <c r="F2" s="7"/>
      <c r="G2" s="7"/>
      <c r="H2" s="7"/>
      <c r="I2" s="7"/>
      <c r="J2" s="7"/>
      <c r="K2" s="7"/>
      <c r="L2" s="7"/>
      <c r="M2" s="8"/>
    </row>
    <row r="3" spans="1:13" s="10" customFormat="1" ht="15.75" x14ac:dyDescent="0.25">
      <c r="A3" s="6"/>
      <c r="B3" s="7"/>
      <c r="C3" s="2" t="str">
        <f>"Địa chỉ: "&amp;VLOOKUP("P_DIA_CHI_CHI_NHANH",ThamSo!$B$1:$C$25,2,FALSE)</f>
        <v>Địa chỉ: A</v>
      </c>
      <c r="D3" s="7"/>
      <c r="E3" s="7"/>
      <c r="F3" s="7"/>
      <c r="G3" s="7"/>
      <c r="H3" s="7"/>
      <c r="I3" s="7"/>
      <c r="J3" s="7"/>
      <c r="K3" s="7"/>
      <c r="L3" s="7"/>
      <c r="M3" s="8"/>
    </row>
    <row r="4" spans="1:13" s="10" customFormat="1" ht="21.75" x14ac:dyDescent="0.3">
      <c r="A4" s="31" t="s">
        <v>1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3"/>
    </row>
    <row r="5" spans="1:13" s="10" customFormat="1" ht="15.75" x14ac:dyDescent="0.25">
      <c r="A5" s="34" t="str">
        <f>"Từ ngày "&amp;RIGHT(VLOOKUP("P_TuNgay",ThamSo!$B$2:$C$25,2,FALSE),2)&amp;"/"&amp;MID(VLOOKUP("P_TuNgay",ThamSo!$B$2:$C$25,2,FALSE),5,2)&amp;"/"&amp;LEFT(VLOOKUP("P_TuNgay",ThamSo!$B$2:$C$25,2,FALSE),4)&amp;" đến ngày "&amp;RIGHT(VLOOKUP("P_DenNgay",ThamSo!$B$2:$C$25,2,FALSE),2)&amp;"/"&amp;MID(VLOOKUP("P_DenNgay",ThamSo!$B$2:$C$25,2,FALSE),5,2)&amp;"/"&amp;LEFT(VLOOKUP("P_TuNgay",ThamSo!$B$2:$C$25,2,FALSE),4)</f>
        <v>Từ ngày dd/MM/yyyy đến ngày dd/MM/yyyy</v>
      </c>
      <c r="B5" s="35"/>
      <c r="C5" s="35"/>
      <c r="D5" s="35"/>
      <c r="E5" s="35"/>
      <c r="F5" s="35"/>
      <c r="G5" s="35"/>
      <c r="H5" s="35"/>
      <c r="I5" s="35"/>
      <c r="J5" s="35"/>
      <c r="K5" s="35"/>
      <c r="L5" s="35"/>
      <c r="M5" s="36"/>
    </row>
    <row r="6" spans="1:13" s="10" customFormat="1" ht="17.100000000000001" customHeight="1" x14ac:dyDescent="0.25">
      <c r="A6" s="6" t="s">
        <v>65</v>
      </c>
      <c r="B6" s="7" t="str">
        <f>VLOOKUP("P_SoSoTG",ThamSo!$B$1:$C$25,2,FALSE)</f>
        <v>A</v>
      </c>
      <c r="C6" s="7"/>
      <c r="D6" s="7"/>
      <c r="E6" s="7"/>
      <c r="F6" s="7"/>
      <c r="G6" s="7"/>
      <c r="H6" s="7"/>
      <c r="I6" s="7"/>
      <c r="J6" s="7"/>
      <c r="K6" s="7"/>
      <c r="L6" s="7"/>
      <c r="M6" s="8"/>
    </row>
    <row r="7" spans="1:13" s="10" customFormat="1" ht="17.100000000000001" customHeight="1" x14ac:dyDescent="0.25">
      <c r="A7" s="6" t="s">
        <v>66</v>
      </c>
      <c r="B7" s="7"/>
      <c r="C7" s="7" t="str">
        <f>VLOOKUP("P_MaKhachHang",ThamSo!$B$1:$C$25,2,FALSE)</f>
        <v>A</v>
      </c>
      <c r="D7" s="7"/>
      <c r="E7" s="7"/>
      <c r="F7" s="7" t="s">
        <v>67</v>
      </c>
      <c r="G7" s="7" t="str">
        <f>VLOOKUP("P_TenKhachHang",ThamSo!$B$1:$C$25,2,FALSE)</f>
        <v>A</v>
      </c>
      <c r="H7" s="7"/>
      <c r="I7" s="7"/>
      <c r="J7" s="7"/>
      <c r="K7" s="7"/>
      <c r="L7" s="7"/>
      <c r="M7" s="8"/>
    </row>
    <row r="8" spans="1:13" s="10" customFormat="1" ht="17.100000000000001" customHeight="1" x14ac:dyDescent="0.25">
      <c r="A8" s="6" t="s">
        <v>0</v>
      </c>
      <c r="B8" s="7" t="str">
        <f>VLOOKUP("P_DiaChiKH",ThamSo!$B$1:$C$25,2,FALSE)</f>
        <v>A</v>
      </c>
      <c r="C8" s="7"/>
      <c r="D8" s="7"/>
      <c r="E8" s="7"/>
      <c r="F8" s="7"/>
      <c r="G8" s="7"/>
      <c r="H8" s="7"/>
      <c r="I8" s="7" t="s">
        <v>22</v>
      </c>
      <c r="J8" s="7" t="str">
        <f>VLOOKUP("P_Tel",ThamSo!$B$1:$C$25,2,FALSE)</f>
        <v>A</v>
      </c>
      <c r="K8" s="7"/>
      <c r="L8" s="7"/>
      <c r="M8" s="8"/>
    </row>
    <row r="9" spans="1:13" s="10" customFormat="1" ht="17.100000000000001" customHeight="1" x14ac:dyDescent="0.25">
      <c r="A9" s="6" t="s">
        <v>69</v>
      </c>
      <c r="B9" s="7"/>
      <c r="C9" s="9" t="str">
        <f>VLOOKUP("P_SoCMND",ThamSo!$B$1:$C$25,2,FALSE)</f>
        <v>A</v>
      </c>
      <c r="D9" s="7"/>
      <c r="E9" s="7"/>
      <c r="F9" s="7" t="s">
        <v>68</v>
      </c>
      <c r="G9" s="7" t="str">
        <f>RIGHT(VLOOKUP("P_NgayCap",ThamSo!$B$2:$C$25,2,FALSE),2)&amp;"/"&amp;MID(VLOOKUP("P_NgayCap",ThamSo!$B$2:$C$25,2,FALSE),5,2)&amp;"/"&amp;LEFT(VLOOKUP("P_NgayCap",ThamSo!$B$2:$C$25,2,FALSE),4)</f>
        <v>dd/MM/yyyy</v>
      </c>
      <c r="H9" s="7"/>
      <c r="I9" s="7"/>
      <c r="J9" s="7"/>
      <c r="K9" s="7" t="s">
        <v>73</v>
      </c>
      <c r="L9" s="7" t="str">
        <f>VLOOKUP("P_NoiCap",ThamSo!$B$1:$C$25,2,FALSE)</f>
        <v>A</v>
      </c>
      <c r="M9" s="8"/>
    </row>
    <row r="10" spans="1:13" s="10" customFormat="1" ht="17.100000000000001" customHeight="1" x14ac:dyDescent="0.25">
      <c r="A10" s="6" t="s">
        <v>70</v>
      </c>
      <c r="B10" s="7"/>
      <c r="C10" s="9" t="str">
        <f>VLOOKUP("P_SoTK",ThamSo!$B$1:$C$25,2,FALSE)</f>
        <v>A</v>
      </c>
      <c r="D10" s="7"/>
      <c r="E10" s="7"/>
      <c r="F10" s="7" t="s">
        <v>72</v>
      </c>
      <c r="G10" s="7" t="str">
        <f>VLOOKUP("P_TenTK",ThamSo!$B$1:$C$25,2,FALSE)</f>
        <v>A</v>
      </c>
      <c r="H10" s="7"/>
      <c r="I10" s="7"/>
      <c r="J10" s="7"/>
      <c r="K10" s="7"/>
      <c r="L10" s="7"/>
      <c r="M10" s="8"/>
    </row>
    <row r="11" spans="1:13" s="10" customFormat="1" ht="17.100000000000001" customHeight="1" x14ac:dyDescent="0.25">
      <c r="A11" s="6" t="s">
        <v>79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8"/>
    </row>
    <row r="12" spans="1:13" s="10" customFormat="1" ht="17.100000000000001" customHeight="1" x14ac:dyDescent="0.25">
      <c r="A12" s="6" t="s">
        <v>0</v>
      </c>
      <c r="B12" s="7"/>
      <c r="C12" s="7"/>
      <c r="D12" s="7"/>
      <c r="E12" s="7"/>
      <c r="F12" s="7"/>
      <c r="G12" s="7"/>
      <c r="H12" s="7"/>
      <c r="I12" s="7" t="s">
        <v>22</v>
      </c>
      <c r="J12" s="7"/>
      <c r="K12" s="7"/>
      <c r="L12" s="7"/>
      <c r="M12" s="8"/>
    </row>
    <row r="13" spans="1:13" s="10" customFormat="1" ht="17.100000000000001" customHeight="1" x14ac:dyDescent="0.25">
      <c r="A13" s="6" t="s">
        <v>69</v>
      </c>
      <c r="B13" s="7"/>
      <c r="C13" s="7"/>
      <c r="D13" s="7"/>
      <c r="E13" s="7"/>
      <c r="F13" s="7" t="s">
        <v>68</v>
      </c>
      <c r="G13" s="7"/>
      <c r="H13" s="7"/>
      <c r="I13" s="7"/>
      <c r="J13" s="7"/>
      <c r="K13" s="7" t="s">
        <v>73</v>
      </c>
      <c r="L13" s="7"/>
      <c r="M13" s="8"/>
    </row>
    <row r="14" spans="1:13" s="10" customFormat="1" ht="17.100000000000001" customHeight="1" x14ac:dyDescent="0.25">
      <c r="A14" s="6" t="s">
        <v>71</v>
      </c>
      <c r="B14" s="7" t="str">
        <f>VLOOKUP("P_MA_SAN_PHAM",ThamSo!$B$1:$C$25,2,FALSE)</f>
        <v>A</v>
      </c>
      <c r="C14" s="7"/>
      <c r="D14" s="7"/>
      <c r="E14" s="7"/>
      <c r="F14" s="7" t="s">
        <v>74</v>
      </c>
      <c r="G14" s="7"/>
      <c r="H14" s="7" t="str">
        <f>VLOOKUP("P_TEN_SAN_PHAM",ThamSo!$B$1:$C$25,2,FALSE)</f>
        <v>A</v>
      </c>
      <c r="I14" s="7"/>
      <c r="J14" s="7"/>
      <c r="K14" s="7"/>
      <c r="L14" s="7"/>
      <c r="M14" s="8"/>
    </row>
    <row r="15" spans="1:13" s="10" customFormat="1" ht="15" customHeight="1" x14ac:dyDescent="0.25">
      <c r="A15" s="11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 t="s">
        <v>8</v>
      </c>
      <c r="M15" s="13" t="s">
        <v>9</v>
      </c>
    </row>
    <row r="16" spans="1:13" s="10" customFormat="1" ht="15.75" x14ac:dyDescent="0.25">
      <c r="A16" s="14" t="s">
        <v>10</v>
      </c>
      <c r="B16" s="14" t="s">
        <v>11</v>
      </c>
      <c r="C16" s="14" t="s">
        <v>12</v>
      </c>
      <c r="D16" s="14" t="s">
        <v>13</v>
      </c>
      <c r="E16" s="37" t="s">
        <v>14</v>
      </c>
      <c r="F16" s="38"/>
      <c r="G16" s="38"/>
      <c r="H16" s="38"/>
      <c r="I16" s="39"/>
      <c r="J16" s="37" t="s">
        <v>15</v>
      </c>
      <c r="K16" s="39"/>
      <c r="L16" s="37" t="s">
        <v>16</v>
      </c>
      <c r="M16" s="39"/>
    </row>
    <row r="17" spans="1:13" s="10" customFormat="1" ht="18.75" customHeight="1" x14ac:dyDescent="0.25">
      <c r="A17" s="14"/>
      <c r="B17" s="14"/>
      <c r="C17" s="14"/>
      <c r="D17" s="14"/>
      <c r="E17" s="37" t="s">
        <v>17</v>
      </c>
      <c r="F17" s="38"/>
      <c r="G17" s="38"/>
      <c r="H17" s="38"/>
      <c r="I17" s="39"/>
      <c r="J17" s="37"/>
      <c r="K17" s="39"/>
      <c r="L17" s="40">
        <v>0</v>
      </c>
      <c r="M17" s="41"/>
    </row>
    <row r="18" spans="1:13" s="10" customFormat="1" ht="15.75" x14ac:dyDescent="0.25">
      <c r="A18" s="15"/>
      <c r="B18" s="16"/>
      <c r="C18" s="17"/>
      <c r="D18" s="18"/>
      <c r="E18" s="24"/>
      <c r="F18" s="25"/>
      <c r="G18" s="25"/>
      <c r="H18" s="25"/>
      <c r="I18" s="26"/>
      <c r="J18" s="27"/>
      <c r="K18" s="28"/>
      <c r="L18" s="29"/>
      <c r="M18" s="30"/>
    </row>
    <row r="19" spans="1:13" s="10" customFormat="1" ht="15.75" x14ac:dyDescent="0.25">
      <c r="A19" s="15"/>
      <c r="B19" s="16"/>
      <c r="C19" s="17"/>
      <c r="D19" s="18"/>
      <c r="E19" s="24"/>
      <c r="F19" s="25"/>
      <c r="G19" s="25"/>
      <c r="H19" s="25"/>
      <c r="I19" s="26"/>
      <c r="J19" s="27"/>
      <c r="K19" s="28"/>
      <c r="L19" s="29"/>
      <c r="M19" s="30"/>
    </row>
    <row r="20" spans="1:13" s="10" customFormat="1" ht="19.5" customHeight="1" x14ac:dyDescent="0.25">
      <c r="A20" s="37" t="s">
        <v>18</v>
      </c>
      <c r="B20" s="38"/>
      <c r="C20" s="38"/>
      <c r="D20" s="38"/>
      <c r="E20" s="38"/>
      <c r="F20" s="38"/>
      <c r="G20" s="38"/>
      <c r="H20" s="38"/>
      <c r="I20" s="39"/>
      <c r="J20" s="44">
        <f>SUM(J17:K19)</f>
        <v>0</v>
      </c>
      <c r="K20" s="41"/>
      <c r="L20" s="45"/>
      <c r="M20" s="46"/>
    </row>
    <row r="21" spans="1:13" s="10" customFormat="1" ht="10.5" customHeight="1" x14ac:dyDescent="0.25">
      <c r="A21" s="19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</row>
    <row r="22" spans="1:13" s="10" customFormat="1" ht="15.75" x14ac:dyDescent="0.25">
      <c r="A22" s="19"/>
      <c r="B22" s="19"/>
      <c r="C22" s="19"/>
      <c r="D22" s="19"/>
      <c r="E22" s="19"/>
      <c r="F22" s="19"/>
      <c r="G22" s="19"/>
      <c r="H22" s="19"/>
      <c r="I22" s="19"/>
      <c r="J22" s="43" t="str">
        <f>"Ngày "&amp;RIGHT(VLOOKUP("P_NGAY_BAO_CAO",ThamSo!$B$2:$C$25,2,FALSE),2)&amp;" tháng "&amp;MID(VLOOKUP("P_NGAY_BAO_CAO",ThamSo!$B$2:$C$25,2,FALSE),5,2)&amp;" năm "&amp;LEFT(VLOOKUP("P_NGAY_BAO_CAO",ThamSo!$B$2:$C$25,2,FALSE),4)</f>
        <v>Ngày dd tháng MM năm yyyy</v>
      </c>
      <c r="K22" s="43"/>
      <c r="L22" s="43"/>
      <c r="M22" s="43"/>
    </row>
    <row r="23" spans="1:13" s="10" customFormat="1" ht="15.75" x14ac:dyDescent="0.25">
      <c r="A23" s="19"/>
      <c r="B23" s="19"/>
      <c r="C23" s="43" t="s">
        <v>19</v>
      </c>
      <c r="D23" s="43"/>
      <c r="E23" s="19"/>
      <c r="F23" s="19"/>
      <c r="G23" s="19"/>
      <c r="H23" s="19"/>
      <c r="I23" s="19"/>
      <c r="J23" s="43" t="s">
        <v>20</v>
      </c>
      <c r="K23" s="43"/>
      <c r="L23" s="43"/>
      <c r="M23" s="43"/>
    </row>
    <row r="24" spans="1:13" s="10" customFormat="1" ht="15.75" x14ac:dyDescent="0.25">
      <c r="A24" s="19"/>
      <c r="B24" s="19"/>
      <c r="C24" s="43" t="s">
        <v>21</v>
      </c>
      <c r="D24" s="43"/>
      <c r="E24" s="19"/>
      <c r="F24" s="19"/>
      <c r="G24" s="19"/>
      <c r="H24" s="19"/>
      <c r="I24" s="19"/>
      <c r="J24" s="43" t="s">
        <v>21</v>
      </c>
      <c r="K24" s="43"/>
      <c r="L24" s="43"/>
      <c r="M24" s="43"/>
    </row>
    <row r="25" spans="1:13" s="10" customFormat="1" ht="15.75" x14ac:dyDescent="0.25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</row>
    <row r="26" spans="1:13" x14ac:dyDescent="0.25">
      <c r="A26" s="20"/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</row>
    <row r="27" spans="1:13" x14ac:dyDescent="0.25">
      <c r="A27" s="20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</row>
    <row r="28" spans="1:13" x14ac:dyDescent="0.25">
      <c r="A28" s="20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</row>
    <row r="29" spans="1:13" x14ac:dyDescent="0.25">
      <c r="A29" s="20"/>
      <c r="B29" s="23"/>
      <c r="C29" s="42" t="str">
        <f>VLOOKUP("P_KE_TOAN_TRUONG",ThamSo!$B$1:$C$25,2,FALSE)</f>
        <v>A</v>
      </c>
      <c r="D29" s="42"/>
      <c r="E29" s="20"/>
      <c r="F29" s="20"/>
      <c r="G29" s="20"/>
      <c r="H29" s="20"/>
      <c r="I29" s="20"/>
      <c r="J29" s="42" t="str">
        <f>VLOOKUP("P_NGUOI_LAP",ThamSo!$B$1:$C$25,2,FALSE)</f>
        <v>A</v>
      </c>
      <c r="K29" s="42"/>
      <c r="L29" s="42"/>
      <c r="M29" s="42"/>
    </row>
  </sheetData>
  <mergeCells count="24">
    <mergeCell ref="J29:M29"/>
    <mergeCell ref="C29:D29"/>
    <mergeCell ref="C24:D24"/>
    <mergeCell ref="J24:M24"/>
    <mergeCell ref="A20:I20"/>
    <mergeCell ref="J20:K20"/>
    <mergeCell ref="L20:M20"/>
    <mergeCell ref="J22:M22"/>
    <mergeCell ref="C23:D23"/>
    <mergeCell ref="J23:M23"/>
    <mergeCell ref="E19:I19"/>
    <mergeCell ref="J19:K19"/>
    <mergeCell ref="L19:M19"/>
    <mergeCell ref="A4:M4"/>
    <mergeCell ref="A5:M5"/>
    <mergeCell ref="E16:I16"/>
    <mergeCell ref="J16:K16"/>
    <mergeCell ref="L16:M16"/>
    <mergeCell ref="E17:I17"/>
    <mergeCell ref="J17:K17"/>
    <mergeCell ref="L17:M17"/>
    <mergeCell ref="E18:I18"/>
    <mergeCell ref="J18:K18"/>
    <mergeCell ref="L18:M1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opLeftCell="A4" zoomScaleNormal="100" workbookViewId="0">
      <selection activeCell="B9" sqref="B9"/>
    </sheetView>
  </sheetViews>
  <sheetFormatPr defaultRowHeight="15" x14ac:dyDescent="0.25"/>
  <cols>
    <col min="1" max="1" width="5.5703125" customWidth="1"/>
    <col min="2" max="2" width="24.85546875" customWidth="1"/>
    <col min="3" max="3" width="21" customWidth="1"/>
    <col min="4" max="4" width="24.85546875" customWidth="1"/>
  </cols>
  <sheetData>
    <row r="1" spans="1:4" x14ac:dyDescent="0.25">
      <c r="A1" s="22" t="s">
        <v>10</v>
      </c>
      <c r="B1" s="22" t="s">
        <v>23</v>
      </c>
      <c r="C1" s="22" t="s">
        <v>24</v>
      </c>
      <c r="D1" s="22" t="s">
        <v>25</v>
      </c>
    </row>
    <row r="2" spans="1:4" x14ac:dyDescent="0.25">
      <c r="A2" s="22">
        <v>1</v>
      </c>
      <c r="B2" s="22" t="s">
        <v>26</v>
      </c>
      <c r="C2" s="22" t="s">
        <v>27</v>
      </c>
      <c r="D2" s="22" t="s">
        <v>28</v>
      </c>
    </row>
    <row r="3" spans="1:4" x14ac:dyDescent="0.25">
      <c r="A3" s="22">
        <v>2</v>
      </c>
      <c r="B3" s="22" t="s">
        <v>29</v>
      </c>
      <c r="C3" s="22" t="s">
        <v>27</v>
      </c>
      <c r="D3" s="22" t="s">
        <v>30</v>
      </c>
    </row>
    <row r="4" spans="1:4" x14ac:dyDescent="0.25">
      <c r="A4" s="22">
        <v>3</v>
      </c>
      <c r="B4" s="22" t="s">
        <v>31</v>
      </c>
      <c r="C4" s="22" t="s">
        <v>27</v>
      </c>
      <c r="D4" s="22" t="s">
        <v>32</v>
      </c>
    </row>
    <row r="5" spans="1:4" x14ac:dyDescent="0.25">
      <c r="A5" s="22">
        <v>4</v>
      </c>
      <c r="B5" s="22" t="s">
        <v>43</v>
      </c>
      <c r="C5" s="22" t="s">
        <v>27</v>
      </c>
      <c r="D5" s="22" t="s">
        <v>3</v>
      </c>
    </row>
    <row r="6" spans="1:4" x14ac:dyDescent="0.25">
      <c r="A6" s="22">
        <v>5</v>
      </c>
      <c r="B6" s="22" t="s">
        <v>44</v>
      </c>
      <c r="C6" s="22" t="s">
        <v>76</v>
      </c>
      <c r="D6" s="22" t="s">
        <v>33</v>
      </c>
    </row>
    <row r="7" spans="1:4" x14ac:dyDescent="0.25">
      <c r="A7" s="22">
        <v>6</v>
      </c>
      <c r="B7" s="22" t="s">
        <v>45</v>
      </c>
      <c r="C7" s="22" t="s">
        <v>76</v>
      </c>
      <c r="D7" s="22" t="s">
        <v>34</v>
      </c>
    </row>
    <row r="8" spans="1:4" x14ac:dyDescent="0.25">
      <c r="A8" s="22">
        <v>7</v>
      </c>
      <c r="B8" s="22" t="s">
        <v>35</v>
      </c>
      <c r="C8" s="22" t="s">
        <v>76</v>
      </c>
      <c r="D8" s="22" t="s">
        <v>36</v>
      </c>
    </row>
    <row r="9" spans="1:4" x14ac:dyDescent="0.25">
      <c r="A9" s="22">
        <v>8</v>
      </c>
      <c r="B9" s="22" t="s">
        <v>37</v>
      </c>
      <c r="C9" s="22" t="s">
        <v>27</v>
      </c>
      <c r="D9" s="22" t="s">
        <v>47</v>
      </c>
    </row>
    <row r="10" spans="1:4" x14ac:dyDescent="0.25">
      <c r="A10" s="22">
        <v>9</v>
      </c>
      <c r="B10" s="22" t="s">
        <v>77</v>
      </c>
      <c r="C10" s="22" t="s">
        <v>27</v>
      </c>
      <c r="D10" s="22" t="s">
        <v>78</v>
      </c>
    </row>
    <row r="11" spans="1:4" x14ac:dyDescent="0.25">
      <c r="A11" s="22">
        <v>10</v>
      </c>
      <c r="B11" s="22" t="s">
        <v>38</v>
      </c>
      <c r="C11" s="22" t="s">
        <v>27</v>
      </c>
      <c r="D11" s="22" t="s">
        <v>39</v>
      </c>
    </row>
    <row r="12" spans="1:4" x14ac:dyDescent="0.25">
      <c r="A12" s="22">
        <v>11</v>
      </c>
      <c r="B12" s="22" t="s">
        <v>40</v>
      </c>
      <c r="C12" s="22" t="s">
        <v>27</v>
      </c>
      <c r="D12" s="22" t="s">
        <v>41</v>
      </c>
    </row>
    <row r="13" spans="1:4" x14ac:dyDescent="0.25">
      <c r="A13" s="22">
        <v>12</v>
      </c>
      <c r="B13" s="22" t="s">
        <v>46</v>
      </c>
      <c r="C13" s="22" t="s">
        <v>27</v>
      </c>
      <c r="D13" s="22" t="s">
        <v>42</v>
      </c>
    </row>
    <row r="14" spans="1:4" x14ac:dyDescent="0.25">
      <c r="A14" s="22">
        <v>13</v>
      </c>
      <c r="B14" s="22" t="s">
        <v>48</v>
      </c>
      <c r="C14" s="22" t="s">
        <v>27</v>
      </c>
      <c r="D14" s="22" t="s">
        <v>49</v>
      </c>
    </row>
    <row r="15" spans="1:4" x14ac:dyDescent="0.25">
      <c r="A15" s="22">
        <v>14</v>
      </c>
      <c r="B15" s="22" t="s">
        <v>50</v>
      </c>
      <c r="C15" s="22" t="s">
        <v>27</v>
      </c>
      <c r="D15" s="22" t="s">
        <v>7</v>
      </c>
    </row>
    <row r="16" spans="1:4" x14ac:dyDescent="0.25">
      <c r="A16" s="22">
        <v>15</v>
      </c>
      <c r="B16" s="22" t="s">
        <v>51</v>
      </c>
      <c r="C16" s="22" t="s">
        <v>27</v>
      </c>
      <c r="D16" s="22" t="s">
        <v>2</v>
      </c>
    </row>
    <row r="17" spans="1:4" x14ac:dyDescent="0.25">
      <c r="A17" s="22">
        <v>16</v>
      </c>
      <c r="B17" s="22" t="s">
        <v>52</v>
      </c>
      <c r="C17" s="22" t="s">
        <v>27</v>
      </c>
      <c r="D17" s="22" t="s">
        <v>53</v>
      </c>
    </row>
    <row r="18" spans="1:4" x14ac:dyDescent="0.25">
      <c r="A18" s="22">
        <v>17</v>
      </c>
      <c r="B18" s="22" t="s">
        <v>54</v>
      </c>
      <c r="C18" s="22" t="s">
        <v>27</v>
      </c>
      <c r="D18" s="22" t="s">
        <v>55</v>
      </c>
    </row>
    <row r="19" spans="1:4" x14ac:dyDescent="0.25">
      <c r="A19" s="22">
        <v>18</v>
      </c>
      <c r="B19" s="22" t="s">
        <v>56</v>
      </c>
      <c r="C19" s="22" t="s">
        <v>27</v>
      </c>
      <c r="D19" s="22" t="s">
        <v>6</v>
      </c>
    </row>
    <row r="20" spans="1:4" x14ac:dyDescent="0.25">
      <c r="A20" s="22">
        <v>19</v>
      </c>
      <c r="B20" s="22" t="s">
        <v>57</v>
      </c>
      <c r="C20" s="22" t="s">
        <v>27</v>
      </c>
      <c r="D20" s="22" t="s">
        <v>58</v>
      </c>
    </row>
    <row r="21" spans="1:4" x14ac:dyDescent="0.25">
      <c r="A21" s="22">
        <v>20</v>
      </c>
      <c r="B21" s="22" t="s">
        <v>59</v>
      </c>
      <c r="C21" s="22" t="s">
        <v>76</v>
      </c>
      <c r="D21" s="22" t="s">
        <v>4</v>
      </c>
    </row>
    <row r="22" spans="1:4" x14ac:dyDescent="0.25">
      <c r="A22" s="22">
        <v>21</v>
      </c>
      <c r="B22" s="22" t="s">
        <v>60</v>
      </c>
      <c r="C22" s="22" t="s">
        <v>27</v>
      </c>
      <c r="D22" s="22" t="s">
        <v>5</v>
      </c>
    </row>
    <row r="23" spans="1:4" x14ac:dyDescent="0.25">
      <c r="A23" s="22">
        <v>22</v>
      </c>
      <c r="B23" s="22" t="s">
        <v>61</v>
      </c>
      <c r="C23" s="22" t="s">
        <v>27</v>
      </c>
      <c r="D23" s="22" t="s">
        <v>62</v>
      </c>
    </row>
    <row r="24" spans="1:4" x14ac:dyDescent="0.25">
      <c r="A24" s="22">
        <v>23</v>
      </c>
      <c r="B24" s="22" t="s">
        <v>63</v>
      </c>
      <c r="C24" s="22" t="s">
        <v>27</v>
      </c>
      <c r="D24" s="22" t="s">
        <v>64</v>
      </c>
    </row>
    <row r="25" spans="1:4" x14ac:dyDescent="0.25">
      <c r="A25" s="22">
        <v>24</v>
      </c>
      <c r="B25" s="22" t="s">
        <v>75</v>
      </c>
      <c r="C25" s="22" t="s">
        <v>27</v>
      </c>
      <c r="D25" s="22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BaoCao</vt:lpstr>
      <vt:lpstr>ThamSo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2015-07-28T03:37:29Z</dcterms:modified>
</cp:coreProperties>
</file>