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e504f488f0e0252/Informe Vivienda Segovia Rosa Lux/Datos/brutos encuestas segovia/cuestionarios con no respuesta imputada (20x bootstrap)/"/>
    </mc:Choice>
  </mc:AlternateContent>
  <xr:revisionPtr revIDLastSave="218" documentId="11_B99231273CA960EDE8D4B8C0079F0F9712DEDC41" xr6:coauthVersionLast="47" xr6:coauthVersionMax="47" xr10:uidLastSave="{49DA5CB1-2B56-4260-838D-DDA97C6A86DD}"/>
  <bookViews>
    <workbookView xWindow="-120" yWindow="-120" windowWidth="29040" windowHeight="16440" xr2:uid="{00000000-000D-0000-FFFF-FFFF00000000}"/>
  </bookViews>
  <sheets>
    <sheet name="Brutos" sheetId="1" r:id="rId1"/>
    <sheet name="Medias" sheetId="2" r:id="rId2"/>
  </sheets>
  <definedNames>
    <definedName name="_xlnm._FilterDatabase" localSheetId="0" hidden="1">Brutos!$A$1:$U$1</definedName>
  </definedNames>
  <calcPr calcId="191028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J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</calcChain>
</file>

<file path=xl/sharedStrings.xml><?xml version="1.0" encoding="utf-8"?>
<sst xmlns="http://schemas.openxmlformats.org/spreadsheetml/2006/main" count="768" uniqueCount="193">
  <si>
    <t>id</t>
  </si>
  <si>
    <t>correo_electrónico</t>
  </si>
  <si>
    <t>age</t>
  </si>
  <si>
    <t>gender</t>
  </si>
  <si>
    <t>nationality</t>
  </si>
  <si>
    <t>employment_status</t>
  </si>
  <si>
    <t>duration_of_your_studies_in_segovia</t>
  </si>
  <si>
    <t>type_of_home_you_live_in</t>
  </si>
  <si>
    <t>square_footage_of_the_property</t>
  </si>
  <si>
    <t>number_of_roommates</t>
  </si>
  <si>
    <t>living_alone</t>
  </si>
  <si>
    <t>area_or_neighborhood_in_segovia_where_you_live</t>
  </si>
  <si>
    <t>duration_of_your_lease</t>
  </si>
  <si>
    <t>how_long_do_you_expect_to_stay_in_your_current_residence</t>
  </si>
  <si>
    <t>how_much_do_you_pay_monthly_in_your_rental_contract</t>
  </si>
  <si>
    <t>which_services_and_costs_are_included_in_the_contract_internet_gas_water</t>
  </si>
  <si>
    <t>do_you_have_any_other_service_contracted_laundry_cleaning_please_list_them</t>
  </si>
  <si>
    <t>what_are_the_monthly_cost_of_these_services</t>
  </si>
  <si>
    <t>did_you_find_the_appartment_thorugh_a_platformportalagency</t>
  </si>
  <si>
    <t>which_one</t>
  </si>
  <si>
    <t>what_were_the_main_difficulties_you_encountered_when_searching_for_housing</t>
  </si>
  <si>
    <t>anonymous</t>
  </si>
  <si>
    <t>Woman</t>
  </si>
  <si>
    <t>Danish</t>
  </si>
  <si>
    <t>Only studying</t>
  </si>
  <si>
    <t>Student residence</t>
  </si>
  <si>
    <t>10</t>
  </si>
  <si>
    <t>0</t>
  </si>
  <si>
    <t>Center</t>
  </si>
  <si>
    <t>I will stay only as long as my studies last</t>
  </si>
  <si>
    <t>All</t>
  </si>
  <si>
    <t>Cleaning</t>
  </si>
  <si>
    <t>Included</t>
  </si>
  <si>
    <t>No</t>
  </si>
  <si>
    <t>beyond campus</t>
  </si>
  <si>
    <t>availability,</t>
  </si>
  <si>
    <t>Prefer not to say</t>
  </si>
  <si>
    <t>Mexico</t>
  </si>
  <si>
    <t>Rental with a company</t>
  </si>
  <si>
    <t>90</t>
  </si>
  <si>
    <t>2</t>
  </si>
  <si>
    <t>San Nicolás</t>
  </si>
  <si>
    <t>Internet agua electricidad</t>
  </si>
  <si>
    <t>Limpieza opcional</t>
  </si>
  <si>
    <t>included</t>
  </si>
  <si>
    <t>Yes</t>
  </si>
  <si>
    <t>beyond ie</t>
  </si>
  <si>
    <t>Man</t>
  </si>
  <si>
    <t>USA</t>
  </si>
  <si>
    <t>Rental with a private landlord</t>
  </si>
  <si>
    <t>100</t>
  </si>
  <si>
    <t>3</t>
  </si>
  <si>
    <t>-</t>
  </si>
  <si>
    <t>availability, high prices,</t>
  </si>
  <si>
    <t>20</t>
  </si>
  <si>
    <t>1</t>
  </si>
  <si>
    <t>San Lorenzo</t>
  </si>
  <si>
    <t>Everything included</t>
  </si>
  <si>
    <t>Brazil</t>
  </si>
  <si>
    <t>300</t>
  </si>
  <si>
    <t>5 or more </t>
  </si>
  <si>
    <t>Cleaning Laundry</t>
  </si>
  <si>
    <t>na,</t>
  </si>
  <si>
    <t>Portuguese</t>
  </si>
  <si>
    <t>Laundry and cleaning</t>
  </si>
  <si>
    <t>idealista</t>
  </si>
  <si>
    <t>high prices,</t>
  </si>
  <si>
    <t>Philippines</t>
  </si>
  <si>
    <t>high prices, availability,</t>
  </si>
  <si>
    <t>Lebanon</t>
  </si>
  <si>
    <t>60</t>
  </si>
  <si>
    <t>Studying and working </t>
  </si>
  <si>
    <t>Everything even healthcare</t>
  </si>
  <si>
    <t>housing platform (dont remember name)</t>
  </si>
  <si>
    <t>Egypt</t>
  </si>
  <si>
    <t>15</t>
  </si>
  <si>
    <t>I will move to another residence for the duration of my studies.</t>
  </si>
  <si>
    <t>France</t>
  </si>
  <si>
    <t>Center (San Nicolás)</t>
  </si>
  <si>
    <t>Ireland</t>
  </si>
  <si>
    <t>Family home </t>
  </si>
  <si>
    <t>160</t>
  </si>
  <si>
    <t>Full board</t>
  </si>
  <si>
    <t>All but cleaning</t>
  </si>
  <si>
    <t>inn family</t>
  </si>
  <si>
    <t>Germán</t>
  </si>
  <si>
    <t>95</t>
  </si>
  <si>
    <t>Residencia al lado,  center</t>
  </si>
  <si>
    <t>Tes</t>
  </si>
  <si>
    <t>Brwkfast and dinner</t>
  </si>
  <si>
    <t>te tal agency</t>
  </si>
  <si>
    <t>Us</t>
  </si>
  <si>
    <t>Non-binary</t>
  </si>
  <si>
    <t>Phillipines</t>
  </si>
  <si>
    <t>On campus</t>
  </si>
  <si>
    <t>Dios me al laundry</t>
  </si>
  <si>
    <t>betina camous</t>
  </si>
  <si>
    <t>French lebanese</t>
  </si>
  <si>
    <t>80</t>
  </si>
  <si>
    <t>All cleaning food</t>
  </si>
  <si>
    <t>beyind campos</t>
  </si>
  <si>
    <t>Lebanese</t>
  </si>
  <si>
    <t>Plaza mayor</t>
  </si>
  <si>
    <t>Everything</t>
  </si>
  <si>
    <t>Argentina</t>
  </si>
  <si>
    <t>110</t>
  </si>
  <si>
    <t>Hungary</t>
  </si>
  <si>
    <t>130</t>
  </si>
  <si>
    <t>Española</t>
  </si>
  <si>
    <t>147</t>
  </si>
  <si>
    <t>Berber denporreros</t>
  </si>
  <si>
    <t>all</t>
  </si>
  <si>
    <t>Italian</t>
  </si>
  <si>
    <t>120</t>
  </si>
  <si>
    <t>Calle Juan bravo</t>
  </si>
  <si>
    <t>friend</t>
  </si>
  <si>
    <t>4</t>
  </si>
  <si>
    <t>Acueducto</t>
  </si>
  <si>
    <t>Alla</t>
  </si>
  <si>
    <t>vizcaínos idealista</t>
  </si>
  <si>
    <t>Colmbia</t>
  </si>
  <si>
    <t>Factory</t>
  </si>
  <si>
    <t>1100 limpieza y comida</t>
  </si>
  <si>
    <t>El Salvador</t>
  </si>
  <si>
    <t>75</t>
  </si>
  <si>
    <t>Acueduct</t>
  </si>
  <si>
    <t>Switzerland-Turkey</t>
  </si>
  <si>
    <t>Acueduxy</t>
  </si>
  <si>
    <t>Breakfast cleaning gym</t>
  </si>
  <si>
    <t>beyond camous</t>
  </si>
  <si>
    <t>Moldovan</t>
  </si>
  <si>
    <t>Acueduxt San lorenzo</t>
  </si>
  <si>
    <t>All foo</t>
  </si>
  <si>
    <t>Food cleaning (Cara)</t>
  </si>
  <si>
    <t>Spanish Egyptian</t>
  </si>
  <si>
    <t>105</t>
  </si>
  <si>
    <t>Centre</t>
  </si>
  <si>
    <t>Gas electric unit</t>
  </si>
  <si>
    <t>idelaista</t>
  </si>
  <si>
    <t>Indian</t>
  </si>
  <si>
    <t>Wi-Fi water everything</t>
  </si>
  <si>
    <t>strident houses</t>
  </si>
  <si>
    <t>Georgia</t>
  </si>
  <si>
    <t>Villaroma</t>
  </si>
  <si>
    <t>50!yhree montha</t>
  </si>
  <si>
    <t>Belgium</t>
  </si>
  <si>
    <t>Cleaning and food (media pensión)</t>
  </si>
  <si>
    <t>Spain</t>
  </si>
  <si>
    <t>cleaning and maintenance</t>
  </si>
  <si>
    <t>Cleaning and manteinance</t>
  </si>
  <si>
    <t>12</t>
  </si>
  <si>
    <t>towel and bed linen laundry, breakfast, lunch and dinner</t>
  </si>
  <si>
    <t>Italy</t>
  </si>
  <si>
    <t>50</t>
  </si>
  <si>
    <t>Half board, cleaning just common areas and weekly bathroom cleaning, bed linen and towels laundry</t>
  </si>
  <si>
    <t>sogeima</t>
  </si>
  <si>
    <t>Germany</t>
  </si>
  <si>
    <t>San Facundo</t>
  </si>
  <si>
    <t>Daily cleaning, laundry, full board and parking</t>
  </si>
  <si>
    <t>30</t>
  </si>
  <si>
    <t>Full Board, daily bedroom cleaning, weekly bed linen and towel laundry service</t>
  </si>
  <si>
    <t>India</t>
  </si>
  <si>
    <t>Manteinance, cleaning once a week and information</t>
  </si>
  <si>
    <t>uniplaces</t>
  </si>
  <si>
    <t>Plaza Mayor</t>
  </si>
  <si>
    <t>Full Board, bedroom cleaning, bed linen and towel laundry service</t>
  </si>
  <si>
    <t>Full Board, weekly bed linen and towel laundry service and cleaning</t>
  </si>
  <si>
    <t>ie</t>
  </si>
  <si>
    <t>Colombia</t>
  </si>
  <si>
    <t>center</t>
  </si>
  <si>
    <t>manteinance and cleaning</t>
  </si>
  <si>
    <t>high prices, none met my expectations,</t>
  </si>
  <si>
    <t>Ecuador</t>
  </si>
  <si>
    <t>50€ each full cleaning manteinance included</t>
  </si>
  <si>
    <t>all included, cleaning, full board, manteinance, bed linen and towels laundry</t>
  </si>
  <si>
    <t>half board, bed linen and towel change weekly, bedroom cleaning daily, manteinance</t>
  </si>
  <si>
    <t>vizcainos</t>
  </si>
  <si>
    <t>Full Board, bed linen and towel laundry service</t>
  </si>
  <si>
    <t>Canada</t>
  </si>
  <si>
    <t>200</t>
  </si>
  <si>
    <t>weekly cleaning and optional laundry</t>
  </si>
  <si>
    <t>laundry for 25€</t>
  </si>
  <si>
    <t>Spain/China</t>
  </si>
  <si>
    <t>Cleaning once a week</t>
  </si>
  <si>
    <t>Count of employment_status</t>
  </si>
  <si>
    <t>Average of age</t>
  </si>
  <si>
    <t>Average of how_much_do_you_pay_monthly_in_your_rental_contract</t>
  </si>
  <si>
    <t>Average of duration_of_your_studies_in_segovia</t>
  </si>
  <si>
    <t>Sum of living_alone</t>
  </si>
  <si>
    <t>Row Labels</t>
  </si>
  <si>
    <t>Grand Total</t>
  </si>
  <si>
    <t>Average of duration_of_your_lease</t>
  </si>
  <si>
    <t>Average of number_of_roommates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</si>
</sst>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\ &quot;€&quot;_-;\-* #,##0\ &quot;€&quot;_-;_-* &quot;-&quot;??\ &quot;€&quot;_-;_-@_-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1" formatCode="0"/>
    </dxf>
    <dxf>
      <numFmt numFmtId="165" formatCode="_-* #,##0\ &quot;€&quot;_-;\-* #,##0\ &quot;€&quot;_-;_-* &quot;-&quot;??\ &quot;€&quot;_-;_-@_-"/>
    </dxf>
    <dxf>
      <numFmt numFmtId="164" formatCode="0.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s" refreshedDate="45727.028483333335" createdVersion="8" refreshedVersion="8" minRefreshableVersion="3" recordCount="49" xr:uid="{FBE43BB7-1200-45B4-A3A2-6A2EE719C46C}">
  <cacheSource type="worksheet">
    <worksheetSource ref="A1:U50" sheet="Brutos"/>
  </cacheSource>
  <cacheFields count="21">
    <cacheField name="id" numFmtId="0">
      <sharedItems containsSemiMixedTypes="0" containsString="0" containsNumber="1" containsInteger="1" minValue="1" maxValue="49"/>
    </cacheField>
    <cacheField name="correo_electrónico" numFmtId="0">
      <sharedItems count="1">
        <s v="anonymous"/>
      </sharedItems>
    </cacheField>
    <cacheField name="age" numFmtId="0">
      <sharedItems containsSemiMixedTypes="0" containsString="0" containsNumber="1" containsInteger="1" minValue="17" maxValue="24"/>
    </cacheField>
    <cacheField name="gender" numFmtId="0">
      <sharedItems/>
    </cacheField>
    <cacheField name="nationality" numFmtId="0">
      <sharedItems count="35">
        <s v="Danish"/>
        <s v="Mexico"/>
        <s v="USA"/>
        <s v="Brazil"/>
        <s v="Portuguese"/>
        <s v="Philippines"/>
        <s v="Lebanon"/>
        <s v="Egypt"/>
        <s v="France"/>
        <s v="Ireland"/>
        <s v="Germán"/>
        <s v="Us"/>
        <s v="Phillipines"/>
        <s v="French lebanese"/>
        <s v="Lebanese"/>
        <s v="Argentina"/>
        <s v="Hungary"/>
        <s v="Española"/>
        <s v="Italian"/>
        <s v="Colmbia"/>
        <s v="El Salvador"/>
        <s v="Switzerland-Turkey"/>
        <s v="Moldovan"/>
        <s v="Spanish Egyptian"/>
        <s v="Indian"/>
        <s v="Georgia"/>
        <s v="Belgium"/>
        <s v="Spain"/>
        <s v="Italy"/>
        <s v="Germany"/>
        <s v="India"/>
        <s v="Colombia"/>
        <s v="Ecuador"/>
        <s v="Canada"/>
        <s v="Spain/China"/>
      </sharedItems>
    </cacheField>
    <cacheField name="employment_status" numFmtId="0">
      <sharedItems count="2">
        <s v="Only studying"/>
        <s v="Studying and working "/>
      </sharedItems>
    </cacheField>
    <cacheField name="duration_of_your_studies_in_segovia" numFmtId="0">
      <sharedItems containsSemiMixedTypes="0" containsString="0" containsNumber="1" containsInteger="1" minValue="6" maxValue="48"/>
    </cacheField>
    <cacheField name="type_of_home_you_live_in" numFmtId="0">
      <sharedItems/>
    </cacheField>
    <cacheField name="square_footage_of_the_property" numFmtId="0">
      <sharedItems/>
    </cacheField>
    <cacheField name="number_of_roommates" numFmtId="0">
      <sharedItems count="6">
        <s v="0"/>
        <s v="2"/>
        <s v="3"/>
        <s v="1"/>
        <s v="5 or more "/>
        <s v="4"/>
      </sharedItems>
    </cacheField>
    <cacheField name="living_alone" numFmtId="0">
      <sharedItems containsSemiMixedTypes="0" containsString="0" containsNumber="1" containsInteger="1" minValue="0" maxValue="1"/>
    </cacheField>
    <cacheField name="area_or_neighborhood_in_segovia_where_you_live" numFmtId="0">
      <sharedItems/>
    </cacheField>
    <cacheField name="duration_of_your_lease" numFmtId="0">
      <sharedItems containsSemiMixedTypes="0" containsString="0" containsNumber="1" containsInteger="1" minValue="5" maxValue="12"/>
    </cacheField>
    <cacheField name="how_long_do_you_expect_to_stay_in_your_current_residence" numFmtId="0">
      <sharedItems/>
    </cacheField>
    <cacheField name="how_much_do_you_pay_monthly_in_your_rental_contract" numFmtId="0">
      <sharedItems containsSemiMixedTypes="0" containsString="0" containsNumber="1" containsInteger="1" minValue="275" maxValue="1880"/>
    </cacheField>
    <cacheField name="which_services_and_costs_are_included_in_the_contract_internet_gas_water" numFmtId="0">
      <sharedItems count="11">
        <s v="All"/>
        <s v="Internet agua electricidad"/>
        <s v="Full board"/>
        <s v="Tes"/>
        <s v="Everything"/>
        <s v="Alla"/>
        <s v="Yes"/>
        <s v="All foo"/>
        <s v="Gas electric unit"/>
        <s v="Wi-Fi water everything"/>
        <s v="No"/>
      </sharedItems>
    </cacheField>
    <cacheField name="do_you_have_any_other_service_contracted_laundry_cleaning_please_list_them" numFmtId="0">
      <sharedItems count="32">
        <s v="Cleaning"/>
        <s v="Limpieza opcional"/>
        <s v="No"/>
        <s v="Everything included"/>
        <s v="Cleaning Laundry"/>
        <s v="Laundry and cleaning"/>
        <s v="All"/>
        <s v="Everything even healthcare"/>
        <s v="All but cleaning"/>
        <s v="Brwkfast and dinner"/>
        <s v="Dios me al laundry"/>
        <s v="All cleaning food"/>
        <s v="1100 limpieza y comida"/>
        <s v="Breakfast cleaning gym"/>
        <s v="Food cleaning (Cara)"/>
        <s v="50!yhree montha"/>
        <s v="Cleaning and food (media pensión)"/>
        <s v="cleaning and maintenance"/>
        <s v="Cleaning and manteinance"/>
        <s v="towel and bed linen laundry, breakfast, lunch and dinner"/>
        <s v="Half board, cleaning just common areas and weekly bathroom cleaning, bed linen and towels laundry"/>
        <s v="Daily cleaning, laundry, full board and parking"/>
        <s v="Full Board, daily bedroom cleaning, weekly bed linen and towel laundry service"/>
        <s v="Manteinance, cleaning once a week and information"/>
        <s v="Full Board, bedroom cleaning, bed linen and towel laundry service"/>
        <s v="Full Board, weekly bed linen and towel laundry service and cleaning"/>
        <s v="manteinance and cleaning"/>
        <s v="all included, cleaning, full board, manteinance, bed linen and towels laundry"/>
        <s v="half board, bed linen and towel change weekly, bedroom cleaning daily, manteinance"/>
        <s v="Full Board, bed linen and towel laundry service"/>
        <s v="weekly cleaning and optional laundry"/>
        <s v="Cleaning once a week"/>
      </sharedItems>
    </cacheField>
    <cacheField name="what_are_the_monthly_cost_of_these_services" numFmtId="0">
      <sharedItems count="5">
        <s v="Included"/>
        <s v="-"/>
        <s v="100"/>
        <s v="50€ each full cleaning manteinance included"/>
        <s v="laundry for 25€"/>
      </sharedItems>
    </cacheField>
    <cacheField name="did_you_find_the_appartment_thorugh_a_platformportalagency" numFmtId="0">
      <sharedItems/>
    </cacheField>
    <cacheField name="which_one" numFmtId="0">
      <sharedItems/>
    </cacheField>
    <cacheField name="what_were_the_main_difficulties_you_encountered_when_searching_for_housing" numFmtId="0">
      <sharedItems count="6">
        <s v="availability,"/>
        <s v="availability, high prices,"/>
        <s v="na,"/>
        <s v="high prices,"/>
        <s v="high prices, availability,"/>
        <s v="high prices, none met my expectations,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1"/>
    <x v="0"/>
    <n v="19"/>
    <s v="Woman"/>
    <x v="0"/>
    <x v="0"/>
    <n v="24"/>
    <s v="Student residence"/>
    <s v="10"/>
    <x v="0"/>
    <n v="0"/>
    <s v="Center"/>
    <n v="9"/>
    <s v="I will stay only as long as my studies last"/>
    <n v="1200"/>
    <x v="0"/>
    <x v="0"/>
    <x v="0"/>
    <s v="No"/>
    <s v="beyond campus"/>
    <x v="0"/>
  </r>
  <r>
    <n v="2"/>
    <x v="0"/>
    <n v="18"/>
    <s v="Prefer not to say"/>
    <x v="1"/>
    <x v="0"/>
    <n v="24"/>
    <s v="Rental with a company"/>
    <s v="90"/>
    <x v="1"/>
    <n v="0"/>
    <s v="San Nicolás"/>
    <n v="9"/>
    <s v="I will stay only as long as my studies last"/>
    <n v="1100"/>
    <x v="1"/>
    <x v="1"/>
    <x v="0"/>
    <s v="Yes"/>
    <s v="beyond ie"/>
    <x v="0"/>
  </r>
  <r>
    <n v="3"/>
    <x v="0"/>
    <n v="20"/>
    <s v="Man"/>
    <x v="2"/>
    <x v="0"/>
    <n v="9"/>
    <s v="Rental with a private landlord"/>
    <s v="100"/>
    <x v="2"/>
    <n v="0"/>
    <s v="Center"/>
    <n v="9"/>
    <s v="I will stay only as long as my studies last"/>
    <n v="1350"/>
    <x v="0"/>
    <x v="2"/>
    <x v="1"/>
    <s v="Yes"/>
    <s v="beyond ie"/>
    <x v="1"/>
  </r>
  <r>
    <n v="4"/>
    <x v="0"/>
    <n v="19"/>
    <s v="Woman"/>
    <x v="2"/>
    <x v="0"/>
    <n v="24"/>
    <s v="Student residence"/>
    <s v="20"/>
    <x v="3"/>
    <n v="0"/>
    <s v="San Lorenzo"/>
    <n v="9"/>
    <s v="I will stay only as long as my studies last"/>
    <n v="1500"/>
    <x v="0"/>
    <x v="3"/>
    <x v="0"/>
    <s v="Yes"/>
    <s v="beyond ie"/>
    <x v="1"/>
  </r>
  <r>
    <n v="5"/>
    <x v="0"/>
    <n v="20"/>
    <s v="Man"/>
    <x v="3"/>
    <x v="0"/>
    <n v="12"/>
    <s v="Rental with a private landlord"/>
    <s v="300"/>
    <x v="4"/>
    <n v="0"/>
    <s v="Center"/>
    <n v="12"/>
    <s v="I will stay only as long as my studies last"/>
    <n v="1100"/>
    <x v="0"/>
    <x v="4"/>
    <x v="2"/>
    <s v="No"/>
    <s v="beyond campus"/>
    <x v="2"/>
  </r>
  <r>
    <n v="6"/>
    <x v="0"/>
    <n v="19"/>
    <s v="Man"/>
    <x v="4"/>
    <x v="0"/>
    <n v="24"/>
    <s v="Rental with a private landlord"/>
    <s v="300"/>
    <x v="4"/>
    <n v="0"/>
    <s v="Center"/>
    <n v="12"/>
    <s v="I will stay only as long as my studies last"/>
    <n v="1200"/>
    <x v="0"/>
    <x v="5"/>
    <x v="2"/>
    <s v="No"/>
    <s v="idealista"/>
    <x v="3"/>
  </r>
  <r>
    <n v="7"/>
    <x v="0"/>
    <n v="20"/>
    <s v="Man"/>
    <x v="2"/>
    <x v="0"/>
    <n v="24"/>
    <s v="Rental with a private landlord"/>
    <s v="300"/>
    <x v="4"/>
    <n v="0"/>
    <s v="Center"/>
    <n v="12"/>
    <s v="I will stay only as long as my studies last"/>
    <n v="1200"/>
    <x v="0"/>
    <x v="5"/>
    <x v="2"/>
    <s v="No"/>
    <s v="idealista"/>
    <x v="2"/>
  </r>
  <r>
    <n v="8"/>
    <x v="0"/>
    <n v="18"/>
    <s v="Woman"/>
    <x v="5"/>
    <x v="0"/>
    <n v="24"/>
    <s v="Student residence"/>
    <s v="10"/>
    <x v="0"/>
    <n v="0"/>
    <s v="San Lorenzo"/>
    <n v="12"/>
    <s v="I will stay only as long as my studies last"/>
    <n v="1400"/>
    <x v="0"/>
    <x v="6"/>
    <x v="0"/>
    <s v="Yes"/>
    <s v="beyond ie"/>
    <x v="4"/>
  </r>
  <r>
    <n v="9"/>
    <x v="0"/>
    <n v="19"/>
    <s v="Woman"/>
    <x v="6"/>
    <x v="0"/>
    <n v="24"/>
    <s v="Rental with a private landlord"/>
    <s v="60"/>
    <x v="0"/>
    <n v="1"/>
    <s v="Center"/>
    <n v="9"/>
    <s v="I will stay only as long as my studies last"/>
    <n v="1500"/>
    <x v="0"/>
    <x v="2"/>
    <x v="0"/>
    <s v="No"/>
    <s v="beyond campus"/>
    <x v="4"/>
  </r>
  <r>
    <n v="10"/>
    <x v="0"/>
    <n v="22"/>
    <s v="Man"/>
    <x v="3"/>
    <x v="1"/>
    <n v="12"/>
    <s v="Rental with a private landlord"/>
    <s v="300"/>
    <x v="4"/>
    <n v="0"/>
    <s v="Center"/>
    <n v="9"/>
    <s v="I will stay only as long as my studies last"/>
    <n v="1500"/>
    <x v="0"/>
    <x v="7"/>
    <x v="0"/>
    <s v="No"/>
    <s v="housing platform (dont remember name)"/>
    <x v="3"/>
  </r>
  <r>
    <n v="11"/>
    <x v="0"/>
    <n v="20"/>
    <s v="Man"/>
    <x v="7"/>
    <x v="0"/>
    <n v="24"/>
    <s v="Student residence"/>
    <s v="15"/>
    <x v="0"/>
    <n v="0"/>
    <s v="San Lorenzo"/>
    <n v="12"/>
    <s v="I will move to another residence for the duration of my studies."/>
    <n v="1350"/>
    <x v="0"/>
    <x v="6"/>
    <x v="0"/>
    <s v="Yes"/>
    <s v="beyond ie"/>
    <x v="4"/>
  </r>
  <r>
    <n v="12"/>
    <x v="0"/>
    <n v="22"/>
    <s v="Woman"/>
    <x v="8"/>
    <x v="0"/>
    <n v="6"/>
    <s v="Rental with a private landlord"/>
    <s v="100"/>
    <x v="1"/>
    <n v="0"/>
    <s v="Center (San Nicolás)"/>
    <n v="5"/>
    <s v="I will stay only as long as my studies last"/>
    <n v="1000"/>
    <x v="0"/>
    <x v="0"/>
    <x v="1"/>
    <s v="No"/>
    <s v="idealista"/>
    <x v="4"/>
  </r>
  <r>
    <n v="13"/>
    <x v="0"/>
    <n v="19"/>
    <s v="Woman"/>
    <x v="9"/>
    <x v="0"/>
    <n v="6"/>
    <s v="Family home "/>
    <s v="160"/>
    <x v="0"/>
    <n v="1"/>
    <s v="Center"/>
    <n v="6"/>
    <s v="I will stay only as long as my studies last"/>
    <n v="900"/>
    <x v="2"/>
    <x v="8"/>
    <x v="0"/>
    <s v="Yes"/>
    <s v="inn family"/>
    <x v="3"/>
  </r>
  <r>
    <n v="14"/>
    <x v="0"/>
    <n v="19"/>
    <s v="Woman"/>
    <x v="10"/>
    <x v="0"/>
    <n v="24"/>
    <s v="Rental with a private landlord"/>
    <s v="95"/>
    <x v="1"/>
    <n v="0"/>
    <s v="Residencia al lado,  center"/>
    <n v="9"/>
    <s v="I will move to another residence for the duration of my studies."/>
    <n v="1250"/>
    <x v="3"/>
    <x v="9"/>
    <x v="0"/>
    <s v="Yes"/>
    <s v="te tal agency"/>
    <x v="0"/>
  </r>
  <r>
    <n v="15"/>
    <x v="0"/>
    <n v="20"/>
    <s v="Woman"/>
    <x v="11"/>
    <x v="0"/>
    <n v="24"/>
    <s v="Rental with a private landlord"/>
    <s v="95"/>
    <x v="1"/>
    <n v="0"/>
    <s v="Center"/>
    <n v="12"/>
    <s v="I will stay only as long as my studies last"/>
    <n v="500"/>
    <x v="0"/>
    <x v="2"/>
    <x v="0"/>
    <s v="Yes"/>
    <s v="idealista"/>
    <x v="0"/>
  </r>
  <r>
    <n v="16"/>
    <x v="0"/>
    <n v="18"/>
    <s v="Non-binary"/>
    <x v="12"/>
    <x v="0"/>
    <n v="24"/>
    <s v="Student residence"/>
    <s v="20"/>
    <x v="3"/>
    <n v="0"/>
    <s v="On campus"/>
    <n v="12"/>
    <s v="I will move to another residence for the duration of my studies."/>
    <n v="1200"/>
    <x v="0"/>
    <x v="10"/>
    <x v="0"/>
    <s v="No"/>
    <s v="betina camous"/>
    <x v="3"/>
  </r>
  <r>
    <n v="17"/>
    <x v="0"/>
    <n v="18"/>
    <s v="Woman"/>
    <x v="13"/>
    <x v="0"/>
    <n v="24"/>
    <s v="Student residence"/>
    <s v="80"/>
    <x v="0"/>
    <n v="0"/>
    <s v="On campus"/>
    <n v="9"/>
    <s v="I will move to another residence for the duration of my studies."/>
    <n v="1250"/>
    <x v="0"/>
    <x v="11"/>
    <x v="0"/>
    <s v="Yes"/>
    <s v="beyind campos"/>
    <x v="0"/>
  </r>
  <r>
    <n v="18"/>
    <x v="0"/>
    <n v="17"/>
    <s v="Man"/>
    <x v="14"/>
    <x v="0"/>
    <n v="24"/>
    <s v="Rental with a private landlord"/>
    <s v="20"/>
    <x v="0"/>
    <n v="1"/>
    <s v="Plaza mayor"/>
    <n v="12"/>
    <s v="I will stay only as long as my studies last"/>
    <n v="730"/>
    <x v="4"/>
    <x v="0"/>
    <x v="0"/>
    <s v="Yes"/>
    <s v="idealista"/>
    <x v="0"/>
  </r>
  <r>
    <n v="19"/>
    <x v="0"/>
    <n v="20"/>
    <s v="Woman"/>
    <x v="15"/>
    <x v="0"/>
    <n v="6"/>
    <s v="Rental with a private landlord"/>
    <s v="110"/>
    <x v="1"/>
    <n v="0"/>
    <s v="Plaza mayor"/>
    <n v="12"/>
    <s v="I will stay only as long as my studies last"/>
    <n v="650"/>
    <x v="0"/>
    <x v="2"/>
    <x v="0"/>
    <s v="Yes"/>
    <s v="beyond campus"/>
    <x v="3"/>
  </r>
  <r>
    <n v="20"/>
    <x v="0"/>
    <n v="20"/>
    <s v="Man"/>
    <x v="16"/>
    <x v="0"/>
    <n v="6"/>
    <s v="Rental with a private landlord"/>
    <s v="130"/>
    <x v="2"/>
    <n v="0"/>
    <s v="Center"/>
    <n v="12"/>
    <s v="I will stay only as long as my studies last"/>
    <n v="650"/>
    <x v="0"/>
    <x v="0"/>
    <x v="0"/>
    <s v="No"/>
    <s v="idealista"/>
    <x v="3"/>
  </r>
  <r>
    <n v="21"/>
    <x v="0"/>
    <n v="18"/>
    <s v="Woman"/>
    <x v="17"/>
    <x v="0"/>
    <n v="24"/>
    <s v="Family home "/>
    <s v="147"/>
    <x v="0"/>
    <n v="1"/>
    <s v="Berber denporreros"/>
    <n v="12"/>
    <s v="I will stay only as long as my studies last"/>
    <n v="1011"/>
    <x v="0"/>
    <x v="0"/>
    <x v="0"/>
    <s v="No"/>
    <s v="idealista"/>
    <x v="3"/>
  </r>
  <r>
    <n v="22"/>
    <x v="0"/>
    <n v="19"/>
    <s v="Woman"/>
    <x v="18"/>
    <x v="0"/>
    <n v="24"/>
    <s v="Rental with a company"/>
    <s v="120"/>
    <x v="1"/>
    <n v="0"/>
    <s v="Calle Juan bravo"/>
    <n v="9"/>
    <s v="I will stay only as long as my studies last"/>
    <n v="750"/>
    <x v="0"/>
    <x v="0"/>
    <x v="0"/>
    <s v="No"/>
    <s v="friend"/>
    <x v="0"/>
  </r>
  <r>
    <n v="23"/>
    <x v="0"/>
    <n v="19"/>
    <s v="Woman"/>
    <x v="15"/>
    <x v="0"/>
    <n v="48"/>
    <s v="Rental with a private landlord"/>
    <s v="120"/>
    <x v="5"/>
    <n v="0"/>
    <s v="Acueducto"/>
    <n v="9"/>
    <s v="I will stay only as long as my studies last"/>
    <n v="1100"/>
    <x v="5"/>
    <x v="0"/>
    <x v="0"/>
    <s v="Yes"/>
    <s v="vizcaínos idealista"/>
    <x v="0"/>
  </r>
  <r>
    <n v="24"/>
    <x v="0"/>
    <n v="18"/>
    <s v="Man"/>
    <x v="19"/>
    <x v="0"/>
    <n v="24"/>
    <s v="Student residence"/>
    <s v="80"/>
    <x v="0"/>
    <n v="0"/>
    <s v="Factory"/>
    <n v="9"/>
    <s v="I will move to another residence for the duration of my studies."/>
    <n v="900"/>
    <x v="0"/>
    <x v="12"/>
    <x v="0"/>
    <s v="No"/>
    <s v="beyond campus"/>
    <x v="0"/>
  </r>
  <r>
    <n v="25"/>
    <x v="0"/>
    <n v="18"/>
    <s v="Woman"/>
    <x v="20"/>
    <x v="0"/>
    <n v="48"/>
    <s v="Rental with a private landlord"/>
    <s v="110"/>
    <x v="2"/>
    <n v="0"/>
    <s v="Acueducto"/>
    <n v="9"/>
    <s v="I will stay only as long as my studies last"/>
    <n v="400"/>
    <x v="0"/>
    <x v="2"/>
    <x v="0"/>
    <s v="Yes"/>
    <s v="idealista"/>
    <x v="1"/>
  </r>
  <r>
    <n v="26"/>
    <x v="0"/>
    <n v="18"/>
    <s v="Woman"/>
    <x v="16"/>
    <x v="0"/>
    <n v="48"/>
    <s v="Rental with a private landlord"/>
    <s v="75"/>
    <x v="0"/>
    <n v="1"/>
    <s v="Acueduct"/>
    <n v="9"/>
    <s v="I will stay only as long as my studies last"/>
    <n v="700"/>
    <x v="0"/>
    <x v="2"/>
    <x v="0"/>
    <s v="Yes"/>
    <s v="idealista"/>
    <x v="4"/>
  </r>
  <r>
    <n v="27"/>
    <x v="0"/>
    <n v="18"/>
    <s v="Woman"/>
    <x v="21"/>
    <x v="0"/>
    <n v="24"/>
    <s v="Rental with a company"/>
    <s v="80"/>
    <x v="3"/>
    <n v="0"/>
    <s v="Acueduxy"/>
    <n v="9"/>
    <s v="I will stay only as long as my studies last"/>
    <n v="1250"/>
    <x v="6"/>
    <x v="13"/>
    <x v="0"/>
    <s v="Yes"/>
    <s v="beyond camous"/>
    <x v="3"/>
  </r>
  <r>
    <n v="28"/>
    <x v="0"/>
    <n v="19"/>
    <s v="Woman"/>
    <x v="22"/>
    <x v="0"/>
    <n v="24"/>
    <s v="Student residence"/>
    <s v="20"/>
    <x v="0"/>
    <n v="0"/>
    <s v="Acueduxt San lorenzo"/>
    <n v="10"/>
    <s v="I will stay only as long as my studies last"/>
    <n v="875"/>
    <x v="7"/>
    <x v="14"/>
    <x v="0"/>
    <s v="Yes"/>
    <s v="beyond campus"/>
    <x v="0"/>
  </r>
  <r>
    <n v="29"/>
    <x v="0"/>
    <n v="19"/>
    <s v="Man"/>
    <x v="23"/>
    <x v="0"/>
    <n v="18"/>
    <s v="Rental with a company"/>
    <s v="105"/>
    <x v="1"/>
    <n v="0"/>
    <s v="Centre"/>
    <n v="10"/>
    <s v="I will stay only as long as my studies last"/>
    <n v="500"/>
    <x v="8"/>
    <x v="0"/>
    <x v="0"/>
    <s v="Yes"/>
    <s v="idelaista"/>
    <x v="3"/>
  </r>
  <r>
    <n v="30"/>
    <x v="0"/>
    <n v="18"/>
    <s v="Man"/>
    <x v="24"/>
    <x v="0"/>
    <n v="12"/>
    <s v="Rental with a private landlord"/>
    <s v="80"/>
    <x v="3"/>
    <n v="0"/>
    <s v="Centre"/>
    <n v="9"/>
    <s v="I will stay only as long as my studies last"/>
    <n v="650"/>
    <x v="9"/>
    <x v="2"/>
    <x v="0"/>
    <s v="Yes"/>
    <s v="strident houses"/>
    <x v="0"/>
  </r>
  <r>
    <n v="31"/>
    <x v="0"/>
    <n v="18"/>
    <s v="Woman"/>
    <x v="25"/>
    <x v="0"/>
    <n v="24"/>
    <s v="Rental with a private landlord"/>
    <s v="120"/>
    <x v="1"/>
    <n v="0"/>
    <s v="Villaroma"/>
    <n v="9"/>
    <s v="I will stay only as long as my studies last"/>
    <n v="275"/>
    <x v="10"/>
    <x v="15"/>
    <x v="0"/>
    <s v="Yes"/>
    <s v="idelaista"/>
    <x v="0"/>
  </r>
  <r>
    <n v="32"/>
    <x v="0"/>
    <n v="18"/>
    <s v="Woman"/>
    <x v="26"/>
    <x v="0"/>
    <n v="24"/>
    <s v="Student residence"/>
    <s v="20"/>
    <x v="0"/>
    <n v="0"/>
    <s v="Acueduct"/>
    <n v="9"/>
    <s v="I will stay only as long as my studies last"/>
    <n v="1400"/>
    <x v="0"/>
    <x v="16"/>
    <x v="0"/>
    <s v="Yes"/>
    <s v="beyond campus"/>
    <x v="0"/>
  </r>
  <r>
    <n v="33"/>
    <x v="0"/>
    <n v="21"/>
    <s v="Man"/>
    <x v="27"/>
    <x v="0"/>
    <n v="9"/>
    <s v="Rental with a private landlord"/>
    <s v="20"/>
    <x v="0"/>
    <n v="1"/>
    <s v="Center"/>
    <n v="9"/>
    <s v="I will stay only as long as my studies last"/>
    <n v="820"/>
    <x v="0"/>
    <x v="17"/>
    <x v="0"/>
    <s v="Yes"/>
    <s v="idealista"/>
    <x v="4"/>
  </r>
  <r>
    <n v="34"/>
    <x v="0"/>
    <n v="20"/>
    <s v="Man"/>
    <x v="27"/>
    <x v="1"/>
    <n v="9"/>
    <s v="Rental with a private landlord"/>
    <s v="20"/>
    <x v="0"/>
    <n v="1"/>
    <s v="Center"/>
    <n v="9"/>
    <s v="I will stay only as long as my studies last"/>
    <n v="1050"/>
    <x v="0"/>
    <x v="18"/>
    <x v="0"/>
    <s v="Yes"/>
    <s v="beyond ie"/>
    <x v="4"/>
  </r>
  <r>
    <n v="35"/>
    <x v="0"/>
    <n v="20"/>
    <s v="Woman"/>
    <x v="8"/>
    <x v="0"/>
    <n v="6"/>
    <s v="Student residence"/>
    <s v="12"/>
    <x v="3"/>
    <n v="0"/>
    <s v="San Lorenzo"/>
    <n v="6"/>
    <s v="I will stay only as long as my studies last"/>
    <n v="1100"/>
    <x v="0"/>
    <x v="19"/>
    <x v="0"/>
    <s v="Yes"/>
    <s v="beyond campus"/>
    <x v="2"/>
  </r>
  <r>
    <n v="36"/>
    <x v="0"/>
    <n v="21"/>
    <s v="Man"/>
    <x v="28"/>
    <x v="0"/>
    <n v="9"/>
    <s v="Rental with a company"/>
    <s v="50"/>
    <x v="3"/>
    <n v="0"/>
    <s v="Center"/>
    <n v="9"/>
    <s v="I will stay only as long as my studies last"/>
    <n v="960"/>
    <x v="0"/>
    <x v="20"/>
    <x v="0"/>
    <s v="Yes"/>
    <s v="sogeima"/>
    <x v="4"/>
  </r>
  <r>
    <n v="37"/>
    <x v="0"/>
    <n v="19"/>
    <s v="Woman"/>
    <x v="29"/>
    <x v="0"/>
    <n v="9"/>
    <s v="Student residence"/>
    <s v="20"/>
    <x v="0"/>
    <n v="0"/>
    <s v="San Facundo"/>
    <n v="9"/>
    <s v="I will stay only as long as my studies last"/>
    <n v="1300"/>
    <x v="0"/>
    <x v="21"/>
    <x v="0"/>
    <s v="Yes"/>
    <s v="beyond campus"/>
    <x v="2"/>
  </r>
  <r>
    <n v="38"/>
    <x v="0"/>
    <n v="22"/>
    <s v="Man"/>
    <x v="28"/>
    <x v="0"/>
    <n v="6"/>
    <s v="Student residence"/>
    <s v="30"/>
    <x v="0"/>
    <n v="0"/>
    <s v="San Lorenzo"/>
    <n v="6"/>
    <s v="I will stay only as long as my studies last"/>
    <n v="1400"/>
    <x v="0"/>
    <x v="22"/>
    <x v="0"/>
    <s v="Yes"/>
    <s v="beyond campus"/>
    <x v="3"/>
  </r>
  <r>
    <n v="39"/>
    <x v="0"/>
    <n v="22"/>
    <s v="Man"/>
    <x v="30"/>
    <x v="0"/>
    <n v="9"/>
    <s v="Rental with a private landlord"/>
    <s v="80"/>
    <x v="1"/>
    <n v="0"/>
    <s v="Acueduct"/>
    <n v="10"/>
    <s v="I will stay only as long as my studies last"/>
    <n v="1540"/>
    <x v="0"/>
    <x v="23"/>
    <x v="0"/>
    <s v="Yes"/>
    <s v="uniplaces"/>
    <x v="1"/>
  </r>
  <r>
    <n v="40"/>
    <x v="0"/>
    <n v="20"/>
    <s v="Man"/>
    <x v="2"/>
    <x v="0"/>
    <n v="6"/>
    <s v="Rental with a private landlord"/>
    <s v="60"/>
    <x v="2"/>
    <n v="0"/>
    <s v="Center"/>
    <n v="6"/>
    <s v="I will stay only as long as my studies last"/>
    <n v="900"/>
    <x v="0"/>
    <x v="0"/>
    <x v="0"/>
    <s v="Yes"/>
    <s v="beyond campus"/>
    <x v="2"/>
  </r>
  <r>
    <n v="41"/>
    <x v="0"/>
    <n v="22"/>
    <s v="Man"/>
    <x v="2"/>
    <x v="0"/>
    <n v="6"/>
    <s v="Student residence"/>
    <s v="20"/>
    <x v="0"/>
    <n v="0"/>
    <s v="Plaza mayor"/>
    <n v="6"/>
    <s v="I will stay only as long as my studies last"/>
    <n v="1500"/>
    <x v="0"/>
    <x v="24"/>
    <x v="0"/>
    <s v="Yes"/>
    <s v="beyond campus"/>
    <x v="0"/>
  </r>
  <r>
    <n v="42"/>
    <x v="0"/>
    <n v="19"/>
    <s v="Man"/>
    <x v="28"/>
    <x v="0"/>
    <n v="24"/>
    <s v="Student residence"/>
    <s v="20"/>
    <x v="3"/>
    <n v="0"/>
    <s v="San Lorenzo"/>
    <n v="9"/>
    <s v="I will move to another residence for the duration of my studies."/>
    <n v="1200"/>
    <x v="0"/>
    <x v="25"/>
    <x v="0"/>
    <s v="Yes"/>
    <s v="ie"/>
    <x v="4"/>
  </r>
  <r>
    <n v="43"/>
    <x v="0"/>
    <n v="20"/>
    <s v="Woman"/>
    <x v="31"/>
    <x v="0"/>
    <n v="6"/>
    <s v="Rental with a private landlord"/>
    <s v="80"/>
    <x v="2"/>
    <n v="0"/>
    <s v="Center"/>
    <n v="6"/>
    <s v="I will stay only as long as my studies last"/>
    <n v="1100"/>
    <x v="0"/>
    <x v="26"/>
    <x v="0"/>
    <s v="Yes"/>
    <s v="idealista"/>
    <x v="5"/>
  </r>
  <r>
    <n v="44"/>
    <x v="0"/>
    <n v="21"/>
    <s v="Man"/>
    <x v="32"/>
    <x v="0"/>
    <n v="24"/>
    <s v="Rental with a private landlord"/>
    <s v="50"/>
    <x v="3"/>
    <n v="0"/>
    <s v="Center"/>
    <n v="9"/>
    <s v="I will stay only as long as my studies last"/>
    <n v="1250"/>
    <x v="0"/>
    <x v="26"/>
    <x v="3"/>
    <s v="Yes"/>
    <s v="idealista"/>
    <x v="1"/>
  </r>
  <r>
    <n v="45"/>
    <x v="0"/>
    <n v="19"/>
    <s v="Woman"/>
    <x v="8"/>
    <x v="0"/>
    <n v="24"/>
    <s v="Student residence"/>
    <s v="20"/>
    <x v="0"/>
    <n v="0"/>
    <s v="San Lorenzo"/>
    <n v="9"/>
    <s v="I will move to another residence for the duration of my studies."/>
    <n v="1400"/>
    <x v="0"/>
    <x v="27"/>
    <x v="0"/>
    <s v="Yes"/>
    <s v="beyond campus"/>
    <x v="0"/>
  </r>
  <r>
    <n v="46"/>
    <x v="0"/>
    <n v="24"/>
    <s v="Man"/>
    <x v="30"/>
    <x v="0"/>
    <n v="6"/>
    <s v="Rental with a company"/>
    <s v="20"/>
    <x v="0"/>
    <n v="1"/>
    <s v="Acueduct"/>
    <n v="6"/>
    <s v="I will stay only as long as my studies last"/>
    <n v="1880"/>
    <x v="0"/>
    <x v="28"/>
    <x v="0"/>
    <s v="Yes"/>
    <s v="vizcainos"/>
    <x v="0"/>
  </r>
  <r>
    <n v="47"/>
    <x v="0"/>
    <n v="19"/>
    <s v="Man"/>
    <x v="27"/>
    <x v="0"/>
    <n v="24"/>
    <s v="Student residence"/>
    <s v="12"/>
    <x v="3"/>
    <n v="0"/>
    <s v="Center"/>
    <n v="9"/>
    <s v="I will move to another residence for the duration of my studies."/>
    <n v="1500"/>
    <x v="0"/>
    <x v="29"/>
    <x v="0"/>
    <s v="Yes"/>
    <s v="beyond campus"/>
    <x v="4"/>
  </r>
  <r>
    <n v="48"/>
    <x v="0"/>
    <n v="21"/>
    <s v="Man"/>
    <x v="33"/>
    <x v="0"/>
    <n v="9"/>
    <s v="Rental with a private landlord"/>
    <s v="200"/>
    <x v="4"/>
    <n v="0"/>
    <s v="Center"/>
    <n v="9"/>
    <s v="I will stay only as long as my studies last"/>
    <n v="1400"/>
    <x v="0"/>
    <x v="30"/>
    <x v="4"/>
    <s v="Yes"/>
    <s v="idealista"/>
    <x v="2"/>
  </r>
  <r>
    <n v="49"/>
    <x v="0"/>
    <n v="21"/>
    <s v="Man"/>
    <x v="34"/>
    <x v="0"/>
    <n v="24"/>
    <s v="Rental with a private landlord"/>
    <s v="100"/>
    <x v="1"/>
    <n v="0"/>
    <s v="San Lorenzo"/>
    <n v="9"/>
    <s v="I will stay only as long as my studies last"/>
    <n v="1200"/>
    <x v="0"/>
    <x v="31"/>
    <x v="0"/>
    <s v="Yes"/>
    <s v="idealista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8A0A0-B3E1-4118-8569-AEA7905AE574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7" firstHeaderRow="0" firstDataRow="1" firstDataCol="1"/>
  <pivotFields count="21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>
      <items count="36">
        <item x="15"/>
        <item x="26"/>
        <item x="3"/>
        <item x="33"/>
        <item x="19"/>
        <item x="31"/>
        <item x="0"/>
        <item x="32"/>
        <item x="7"/>
        <item x="20"/>
        <item x="17"/>
        <item x="8"/>
        <item x="13"/>
        <item x="25"/>
        <item x="10"/>
        <item x="29"/>
        <item x="16"/>
        <item x="30"/>
        <item x="24"/>
        <item x="9"/>
        <item x="18"/>
        <item x="28"/>
        <item x="14"/>
        <item x="6"/>
        <item x="1"/>
        <item x="22"/>
        <item x="5"/>
        <item x="12"/>
        <item x="4"/>
        <item x="27"/>
        <item x="34"/>
        <item x="23"/>
        <item x="21"/>
        <item x="11"/>
        <item x="2"/>
        <item t="default"/>
      </items>
    </pivotField>
    <pivotField axis="axisRow" dataField="1" showAll="0">
      <items count="3">
        <item x="0"/>
        <item x="1"/>
        <item t="default"/>
      </items>
    </pivotField>
    <pivotField dataField="1" showAll="0"/>
    <pivotField showAll="0"/>
    <pivotField showAll="0"/>
    <pivotField dataField="1" showAll="0">
      <items count="7">
        <item x="0"/>
        <item x="3"/>
        <item x="1"/>
        <item x="2"/>
        <item x="5"/>
        <item x="4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4">
    <i>
      <x/>
    </i>
    <i r="1">
      <x/>
    </i>
    <i r="1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age" fld="2" subtotal="average" baseField="1" baseItem="0"/>
    <dataField name="Average of how_much_do_you_pay_monthly_in_your_rental_contract" fld="14" subtotal="average" baseField="1" baseItem="0" numFmtId="165"/>
    <dataField name="Average of number_of_roommates" fld="9" subtotal="average" baseField="1" baseItem="0"/>
    <dataField name="Average of duration_of_your_studies_in_segovia" fld="6" subtotal="average" baseField="1" baseItem="0"/>
    <dataField name="Sum of living_alone" fld="10" baseField="0" baseItem="0" numFmtId="1"/>
    <dataField name="Average of duration_of_your_lease" fld="12" subtotal="average" baseField="1" baseItem="0"/>
    <dataField name="Count of employment_status" fld="5" subtotal="count" baseField="0" baseItem="0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zoomScale="85" zoomScaleNormal="85" workbookViewId="0">
      <selection activeCell="I23" sqref="I23"/>
    </sheetView>
  </sheetViews>
  <sheetFormatPr defaultColWidth="11.5703125" defaultRowHeight="15" x14ac:dyDescent="0.25"/>
  <cols>
    <col min="2" max="2" width="16.85546875" bestFit="1" customWidth="1"/>
    <col min="3" max="3" width="4" bestFit="1" customWidth="1"/>
    <col min="4" max="4" width="14.7109375" bestFit="1" customWidth="1"/>
    <col min="5" max="5" width="16.5703125" bestFit="1" customWidth="1"/>
    <col min="6" max="6" width="18.7109375" bestFit="1" customWidth="1"/>
    <col min="7" max="7" width="33.28515625" bestFit="1" customWidth="1"/>
    <col min="8" max="8" width="25.28515625" bestFit="1" customWidth="1"/>
    <col min="9" max="9" width="29.7109375" bestFit="1" customWidth="1"/>
    <col min="10" max="10" width="21.42578125" bestFit="1" customWidth="1"/>
    <col min="11" max="11" width="17" style="2" bestFit="1" customWidth="1"/>
    <col min="12" max="12" width="45.5703125" bestFit="1" customWidth="1"/>
    <col min="13" max="13" width="21.42578125" bestFit="1" customWidth="1"/>
    <col min="14" max="14" width="55.28515625" bestFit="1" customWidth="1"/>
    <col min="15" max="15" width="52.5703125" bestFit="1" customWidth="1"/>
    <col min="16" max="16" width="68" bestFit="1" customWidth="1"/>
    <col min="17" max="17" width="84.28515625" bestFit="1" customWidth="1"/>
    <col min="18" max="18" width="42" bestFit="1" customWidth="1"/>
    <col min="19" max="19" width="57.28515625" bestFit="1" customWidth="1"/>
    <col min="20" max="20" width="34.7109375" bestFit="1" customWidth="1"/>
    <col min="21" max="21" width="72.42578125" bestFit="1" customWidth="1"/>
  </cols>
  <sheetData>
    <row r="1" spans="1:2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1</v>
      </c>
      <c r="B2" s="2" t="s">
        <v>21</v>
      </c>
      <c r="C2" s="2">
        <v>19</v>
      </c>
      <c r="D2" s="2" t="s">
        <v>22</v>
      </c>
      <c r="E2" s="2" t="s">
        <v>23</v>
      </c>
      <c r="F2" s="2" t="s">
        <v>24</v>
      </c>
      <c r="G2" s="2">
        <v>24</v>
      </c>
      <c r="H2" s="2" t="s">
        <v>25</v>
      </c>
      <c r="I2" s="2" t="s">
        <v>26</v>
      </c>
      <c r="J2" s="2" t="s">
        <v>27</v>
      </c>
      <c r="K2" s="2">
        <f>IF(AND(J2="0",H2&lt;&gt;"Student residence"),1,0)</f>
        <v>0</v>
      </c>
      <c r="L2" s="2" t="s">
        <v>28</v>
      </c>
      <c r="M2" s="2">
        <v>9</v>
      </c>
      <c r="N2" s="2" t="s">
        <v>29</v>
      </c>
      <c r="O2" s="2">
        <v>1200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</row>
    <row r="3" spans="1:21" x14ac:dyDescent="0.25">
      <c r="A3">
        <v>2</v>
      </c>
      <c r="B3" s="2" t="s">
        <v>21</v>
      </c>
      <c r="C3" s="2">
        <v>18</v>
      </c>
      <c r="D3" s="2" t="s">
        <v>36</v>
      </c>
      <c r="E3" s="2" t="s">
        <v>37</v>
      </c>
      <c r="F3" s="2" t="s">
        <v>24</v>
      </c>
      <c r="G3" s="2">
        <v>24</v>
      </c>
      <c r="H3" s="2" t="s">
        <v>38</v>
      </c>
      <c r="I3" s="2" t="s">
        <v>39</v>
      </c>
      <c r="J3" s="2" t="s">
        <v>40</v>
      </c>
      <c r="K3" s="2">
        <f t="shared" ref="K3:K50" si="0">IF(AND(J3="0",H3&lt;&gt;"Student residence"),1,0)</f>
        <v>0</v>
      </c>
      <c r="L3" s="2" t="s">
        <v>41</v>
      </c>
      <c r="M3" s="2">
        <v>9</v>
      </c>
      <c r="N3" s="2" t="s">
        <v>29</v>
      </c>
      <c r="O3" s="2">
        <v>1100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46</v>
      </c>
      <c r="U3" s="2" t="s">
        <v>35</v>
      </c>
    </row>
    <row r="4" spans="1:21" x14ac:dyDescent="0.25">
      <c r="A4">
        <v>3</v>
      </c>
      <c r="B4" s="2" t="s">
        <v>21</v>
      </c>
      <c r="C4" s="2">
        <v>20</v>
      </c>
      <c r="D4" s="2" t="s">
        <v>47</v>
      </c>
      <c r="E4" s="2" t="s">
        <v>48</v>
      </c>
      <c r="F4" s="2" t="s">
        <v>24</v>
      </c>
      <c r="G4" s="2">
        <v>9</v>
      </c>
      <c r="H4" s="2" t="s">
        <v>49</v>
      </c>
      <c r="I4" s="2" t="s">
        <v>50</v>
      </c>
      <c r="J4" s="2" t="s">
        <v>51</v>
      </c>
      <c r="K4" s="2">
        <f t="shared" si="0"/>
        <v>0</v>
      </c>
      <c r="L4" s="2" t="s">
        <v>28</v>
      </c>
      <c r="M4" s="2">
        <v>9</v>
      </c>
      <c r="N4" s="2" t="s">
        <v>29</v>
      </c>
      <c r="O4" s="2">
        <v>1350</v>
      </c>
      <c r="P4" s="2" t="s">
        <v>30</v>
      </c>
      <c r="Q4" s="2" t="s">
        <v>33</v>
      </c>
      <c r="R4" s="2" t="s">
        <v>52</v>
      </c>
      <c r="S4" s="2" t="s">
        <v>45</v>
      </c>
      <c r="T4" s="2" t="s">
        <v>46</v>
      </c>
      <c r="U4" s="2" t="s">
        <v>53</v>
      </c>
    </row>
    <row r="5" spans="1:21" x14ac:dyDescent="0.25">
      <c r="A5">
        <v>4</v>
      </c>
      <c r="B5" s="2" t="s">
        <v>21</v>
      </c>
      <c r="C5" s="2">
        <v>19</v>
      </c>
      <c r="D5" s="2" t="s">
        <v>22</v>
      </c>
      <c r="E5" s="2" t="s">
        <v>48</v>
      </c>
      <c r="F5" s="2" t="s">
        <v>24</v>
      </c>
      <c r="G5" s="2">
        <v>24</v>
      </c>
      <c r="H5" s="2" t="s">
        <v>25</v>
      </c>
      <c r="I5" s="2" t="s">
        <v>54</v>
      </c>
      <c r="J5" s="2" t="s">
        <v>55</v>
      </c>
      <c r="K5" s="2">
        <f t="shared" si="0"/>
        <v>0</v>
      </c>
      <c r="L5" s="2" t="s">
        <v>56</v>
      </c>
      <c r="M5" s="2">
        <v>9</v>
      </c>
      <c r="N5" s="2" t="s">
        <v>29</v>
      </c>
      <c r="O5" s="2">
        <v>1500</v>
      </c>
      <c r="P5" s="2" t="s">
        <v>30</v>
      </c>
      <c r="Q5" s="2" t="s">
        <v>57</v>
      </c>
      <c r="R5" s="2" t="s">
        <v>32</v>
      </c>
      <c r="S5" s="2" t="s">
        <v>45</v>
      </c>
      <c r="T5" s="2" t="s">
        <v>46</v>
      </c>
      <c r="U5" s="2" t="s">
        <v>53</v>
      </c>
    </row>
    <row r="6" spans="1:21" x14ac:dyDescent="0.25">
      <c r="A6">
        <v>5</v>
      </c>
      <c r="B6" s="2" t="s">
        <v>21</v>
      </c>
      <c r="C6" s="2">
        <v>20</v>
      </c>
      <c r="D6" s="2" t="s">
        <v>47</v>
      </c>
      <c r="E6" s="2" t="s">
        <v>58</v>
      </c>
      <c r="F6" s="2" t="s">
        <v>24</v>
      </c>
      <c r="G6" s="2">
        <v>12</v>
      </c>
      <c r="H6" s="2" t="s">
        <v>49</v>
      </c>
      <c r="I6" s="2" t="s">
        <v>59</v>
      </c>
      <c r="J6" s="2" t="s">
        <v>60</v>
      </c>
      <c r="K6" s="2">
        <f t="shared" si="0"/>
        <v>0</v>
      </c>
      <c r="L6" s="2" t="s">
        <v>28</v>
      </c>
      <c r="M6" s="2">
        <v>12</v>
      </c>
      <c r="N6" s="2" t="s">
        <v>29</v>
      </c>
      <c r="O6" s="2">
        <v>1100</v>
      </c>
      <c r="P6" s="2" t="s">
        <v>30</v>
      </c>
      <c r="Q6" s="2" t="s">
        <v>61</v>
      </c>
      <c r="R6" s="2" t="s">
        <v>50</v>
      </c>
      <c r="S6" s="2" t="s">
        <v>33</v>
      </c>
      <c r="T6" s="2" t="s">
        <v>34</v>
      </c>
      <c r="U6" s="2" t="s">
        <v>62</v>
      </c>
    </row>
    <row r="7" spans="1:21" x14ac:dyDescent="0.25">
      <c r="A7">
        <v>6</v>
      </c>
      <c r="B7" s="2" t="s">
        <v>21</v>
      </c>
      <c r="C7" s="2">
        <v>19</v>
      </c>
      <c r="D7" s="2" t="s">
        <v>47</v>
      </c>
      <c r="E7" s="2" t="s">
        <v>63</v>
      </c>
      <c r="F7" s="2" t="s">
        <v>24</v>
      </c>
      <c r="G7" s="2">
        <v>24</v>
      </c>
      <c r="H7" s="2" t="s">
        <v>49</v>
      </c>
      <c r="I7" s="2" t="s">
        <v>59</v>
      </c>
      <c r="J7" s="2" t="s">
        <v>60</v>
      </c>
      <c r="K7" s="2">
        <f t="shared" si="0"/>
        <v>0</v>
      </c>
      <c r="L7" s="2" t="s">
        <v>28</v>
      </c>
      <c r="M7" s="2">
        <v>12</v>
      </c>
      <c r="N7" s="2" t="s">
        <v>29</v>
      </c>
      <c r="O7" s="2">
        <v>1200</v>
      </c>
      <c r="P7" s="2" t="s">
        <v>30</v>
      </c>
      <c r="Q7" s="2" t="s">
        <v>64</v>
      </c>
      <c r="R7" s="2" t="s">
        <v>50</v>
      </c>
      <c r="S7" s="2" t="s">
        <v>33</v>
      </c>
      <c r="T7" s="2" t="s">
        <v>65</v>
      </c>
      <c r="U7" s="2" t="s">
        <v>66</v>
      </c>
    </row>
    <row r="8" spans="1:21" x14ac:dyDescent="0.25">
      <c r="A8">
        <v>7</v>
      </c>
      <c r="B8" s="2" t="s">
        <v>21</v>
      </c>
      <c r="C8" s="2">
        <v>20</v>
      </c>
      <c r="D8" s="2" t="s">
        <v>47</v>
      </c>
      <c r="E8" s="2" t="s">
        <v>48</v>
      </c>
      <c r="F8" s="2" t="s">
        <v>24</v>
      </c>
      <c r="G8" s="2">
        <v>24</v>
      </c>
      <c r="H8" s="2" t="s">
        <v>49</v>
      </c>
      <c r="I8" s="2" t="s">
        <v>59</v>
      </c>
      <c r="J8" s="2" t="s">
        <v>60</v>
      </c>
      <c r="K8" s="2">
        <f t="shared" si="0"/>
        <v>0</v>
      </c>
      <c r="L8" s="2" t="s">
        <v>28</v>
      </c>
      <c r="M8" s="2">
        <v>12</v>
      </c>
      <c r="N8" s="2" t="s">
        <v>29</v>
      </c>
      <c r="O8" s="2">
        <v>1200</v>
      </c>
      <c r="P8" s="2" t="s">
        <v>30</v>
      </c>
      <c r="Q8" s="2" t="s">
        <v>64</v>
      </c>
      <c r="R8" s="2" t="s">
        <v>50</v>
      </c>
      <c r="S8" s="2" t="s">
        <v>33</v>
      </c>
      <c r="T8" s="2" t="s">
        <v>65</v>
      </c>
      <c r="U8" s="2" t="s">
        <v>62</v>
      </c>
    </row>
    <row r="9" spans="1:21" x14ac:dyDescent="0.25">
      <c r="A9">
        <v>8</v>
      </c>
      <c r="B9" s="2" t="s">
        <v>21</v>
      </c>
      <c r="C9" s="2">
        <v>18</v>
      </c>
      <c r="D9" s="2" t="s">
        <v>22</v>
      </c>
      <c r="E9" s="2" t="s">
        <v>67</v>
      </c>
      <c r="F9" s="2" t="s">
        <v>24</v>
      </c>
      <c r="G9" s="2">
        <v>24</v>
      </c>
      <c r="H9" s="2" t="s">
        <v>25</v>
      </c>
      <c r="I9" s="2" t="s">
        <v>26</v>
      </c>
      <c r="J9" s="2" t="s">
        <v>27</v>
      </c>
      <c r="K9" s="2">
        <f t="shared" si="0"/>
        <v>0</v>
      </c>
      <c r="L9" s="2" t="s">
        <v>56</v>
      </c>
      <c r="M9" s="2">
        <v>12</v>
      </c>
      <c r="N9" s="2" t="s">
        <v>29</v>
      </c>
      <c r="O9" s="2">
        <v>1400</v>
      </c>
      <c r="P9" s="2" t="s">
        <v>30</v>
      </c>
      <c r="Q9" s="2" t="s">
        <v>30</v>
      </c>
      <c r="R9" s="2" t="s">
        <v>32</v>
      </c>
      <c r="S9" s="2" t="s">
        <v>45</v>
      </c>
      <c r="T9" s="2" t="s">
        <v>46</v>
      </c>
      <c r="U9" s="2" t="s">
        <v>68</v>
      </c>
    </row>
    <row r="10" spans="1:21" x14ac:dyDescent="0.25">
      <c r="A10">
        <v>9</v>
      </c>
      <c r="B10" s="2" t="s">
        <v>21</v>
      </c>
      <c r="C10" s="2">
        <v>19</v>
      </c>
      <c r="D10" s="2" t="s">
        <v>22</v>
      </c>
      <c r="E10" s="2" t="s">
        <v>69</v>
      </c>
      <c r="F10" s="2" t="s">
        <v>24</v>
      </c>
      <c r="G10" s="2">
        <v>24</v>
      </c>
      <c r="H10" s="2" t="s">
        <v>49</v>
      </c>
      <c r="I10" s="2" t="s">
        <v>70</v>
      </c>
      <c r="J10" s="2" t="s">
        <v>27</v>
      </c>
      <c r="K10" s="2">
        <f t="shared" si="0"/>
        <v>1</v>
      </c>
      <c r="L10" s="2" t="s">
        <v>28</v>
      </c>
      <c r="M10" s="2">
        <v>9</v>
      </c>
      <c r="N10" s="2" t="s">
        <v>29</v>
      </c>
      <c r="O10" s="2">
        <v>1500</v>
      </c>
      <c r="P10" s="2" t="s">
        <v>30</v>
      </c>
      <c r="Q10" s="2" t="s">
        <v>33</v>
      </c>
      <c r="R10" s="2" t="s">
        <v>32</v>
      </c>
      <c r="S10" s="2" t="s">
        <v>33</v>
      </c>
      <c r="T10" s="2" t="s">
        <v>34</v>
      </c>
      <c r="U10" s="2" t="s">
        <v>68</v>
      </c>
    </row>
    <row r="11" spans="1:21" x14ac:dyDescent="0.25">
      <c r="A11">
        <v>10</v>
      </c>
      <c r="B11" s="2" t="s">
        <v>21</v>
      </c>
      <c r="C11" s="2">
        <v>22</v>
      </c>
      <c r="D11" s="2" t="s">
        <v>47</v>
      </c>
      <c r="E11" s="2" t="s">
        <v>58</v>
      </c>
      <c r="F11" s="2" t="s">
        <v>71</v>
      </c>
      <c r="G11" s="2">
        <v>12</v>
      </c>
      <c r="H11" s="2" t="s">
        <v>49</v>
      </c>
      <c r="I11" s="2" t="s">
        <v>59</v>
      </c>
      <c r="J11" s="2" t="s">
        <v>60</v>
      </c>
      <c r="K11" s="2">
        <f t="shared" si="0"/>
        <v>0</v>
      </c>
      <c r="L11" s="2" t="s">
        <v>28</v>
      </c>
      <c r="M11" s="2">
        <v>9</v>
      </c>
      <c r="N11" s="2" t="s">
        <v>29</v>
      </c>
      <c r="O11" s="2">
        <v>1500</v>
      </c>
      <c r="P11" s="2" t="s">
        <v>30</v>
      </c>
      <c r="Q11" s="2" t="s">
        <v>72</v>
      </c>
      <c r="R11" s="2" t="s">
        <v>32</v>
      </c>
      <c r="S11" s="2" t="s">
        <v>33</v>
      </c>
      <c r="T11" s="2" t="s">
        <v>73</v>
      </c>
      <c r="U11" s="2" t="s">
        <v>66</v>
      </c>
    </row>
    <row r="12" spans="1:21" x14ac:dyDescent="0.25">
      <c r="A12">
        <v>11</v>
      </c>
      <c r="B12" s="2" t="s">
        <v>21</v>
      </c>
      <c r="C12" s="2">
        <v>20</v>
      </c>
      <c r="D12" s="2" t="s">
        <v>47</v>
      </c>
      <c r="E12" s="2" t="s">
        <v>74</v>
      </c>
      <c r="F12" s="2" t="s">
        <v>24</v>
      </c>
      <c r="G12" s="2">
        <v>24</v>
      </c>
      <c r="H12" s="2" t="s">
        <v>25</v>
      </c>
      <c r="I12" s="2" t="s">
        <v>75</v>
      </c>
      <c r="J12" s="2" t="s">
        <v>27</v>
      </c>
      <c r="K12" s="2">
        <f t="shared" si="0"/>
        <v>0</v>
      </c>
      <c r="L12" s="2" t="s">
        <v>56</v>
      </c>
      <c r="M12" s="2">
        <v>12</v>
      </c>
      <c r="N12" s="2" t="s">
        <v>76</v>
      </c>
      <c r="O12" s="2">
        <v>1350</v>
      </c>
      <c r="P12" s="2" t="s">
        <v>30</v>
      </c>
      <c r="Q12" s="2" t="s">
        <v>30</v>
      </c>
      <c r="R12" s="2" t="s">
        <v>32</v>
      </c>
      <c r="S12" s="2" t="s">
        <v>45</v>
      </c>
      <c r="T12" s="2" t="s">
        <v>46</v>
      </c>
      <c r="U12" s="2" t="s">
        <v>68</v>
      </c>
    </row>
    <row r="13" spans="1:21" x14ac:dyDescent="0.25">
      <c r="A13">
        <v>12</v>
      </c>
      <c r="B13" s="2" t="s">
        <v>21</v>
      </c>
      <c r="C13" s="2">
        <v>22</v>
      </c>
      <c r="D13" s="2" t="s">
        <v>22</v>
      </c>
      <c r="E13" s="2" t="s">
        <v>77</v>
      </c>
      <c r="F13" s="2" t="s">
        <v>24</v>
      </c>
      <c r="G13" s="2">
        <v>6</v>
      </c>
      <c r="H13" s="2" t="s">
        <v>49</v>
      </c>
      <c r="I13" s="2" t="s">
        <v>50</v>
      </c>
      <c r="J13" s="2" t="s">
        <v>40</v>
      </c>
      <c r="K13" s="2">
        <f t="shared" si="0"/>
        <v>0</v>
      </c>
      <c r="L13" s="2" t="s">
        <v>78</v>
      </c>
      <c r="M13" s="2">
        <v>5</v>
      </c>
      <c r="N13" s="2" t="s">
        <v>29</v>
      </c>
      <c r="O13" s="2">
        <v>1000</v>
      </c>
      <c r="P13" s="2" t="s">
        <v>30</v>
      </c>
      <c r="Q13" s="2" t="s">
        <v>31</v>
      </c>
      <c r="R13" s="2" t="s">
        <v>52</v>
      </c>
      <c r="S13" s="2" t="s">
        <v>33</v>
      </c>
      <c r="T13" s="2" t="s">
        <v>65</v>
      </c>
      <c r="U13" s="2" t="s">
        <v>68</v>
      </c>
    </row>
    <row r="14" spans="1:21" x14ac:dyDescent="0.25">
      <c r="A14">
        <v>13</v>
      </c>
      <c r="B14" s="2" t="s">
        <v>21</v>
      </c>
      <c r="C14" s="2">
        <v>19</v>
      </c>
      <c r="D14" s="2" t="s">
        <v>22</v>
      </c>
      <c r="E14" s="2" t="s">
        <v>79</v>
      </c>
      <c r="F14" s="2" t="s">
        <v>24</v>
      </c>
      <c r="G14" s="2">
        <v>6</v>
      </c>
      <c r="H14" s="2" t="s">
        <v>80</v>
      </c>
      <c r="I14" s="2" t="s">
        <v>81</v>
      </c>
      <c r="J14" s="2" t="s">
        <v>27</v>
      </c>
      <c r="K14" s="2">
        <f t="shared" si="0"/>
        <v>1</v>
      </c>
      <c r="L14" s="2" t="s">
        <v>28</v>
      </c>
      <c r="M14" s="2">
        <v>6</v>
      </c>
      <c r="N14" s="2" t="s">
        <v>29</v>
      </c>
      <c r="O14" s="2">
        <v>900</v>
      </c>
      <c r="P14" s="2" t="s">
        <v>82</v>
      </c>
      <c r="Q14" s="2" t="s">
        <v>83</v>
      </c>
      <c r="R14" s="2" t="s">
        <v>32</v>
      </c>
      <c r="S14" s="2" t="s">
        <v>45</v>
      </c>
      <c r="T14" s="2" t="s">
        <v>84</v>
      </c>
      <c r="U14" s="2" t="s">
        <v>66</v>
      </c>
    </row>
    <row r="15" spans="1:21" x14ac:dyDescent="0.25">
      <c r="A15">
        <v>14</v>
      </c>
      <c r="B15" s="2" t="s">
        <v>21</v>
      </c>
      <c r="C15" s="2">
        <v>19</v>
      </c>
      <c r="D15" s="2" t="s">
        <v>22</v>
      </c>
      <c r="E15" s="2" t="s">
        <v>85</v>
      </c>
      <c r="F15" s="2" t="s">
        <v>24</v>
      </c>
      <c r="G15" s="2">
        <v>24</v>
      </c>
      <c r="H15" s="2" t="s">
        <v>49</v>
      </c>
      <c r="I15" s="2" t="s">
        <v>86</v>
      </c>
      <c r="J15" s="2" t="s">
        <v>40</v>
      </c>
      <c r="K15" s="2">
        <f t="shared" si="0"/>
        <v>0</v>
      </c>
      <c r="L15" s="2" t="s">
        <v>87</v>
      </c>
      <c r="M15" s="2">
        <v>9</v>
      </c>
      <c r="N15" s="2" t="s">
        <v>76</v>
      </c>
      <c r="O15" s="2">
        <v>1250</v>
      </c>
      <c r="P15" s="2" t="s">
        <v>88</v>
      </c>
      <c r="Q15" s="2" t="s">
        <v>89</v>
      </c>
      <c r="R15" s="2" t="s">
        <v>32</v>
      </c>
      <c r="S15" s="2" t="s">
        <v>45</v>
      </c>
      <c r="T15" s="2" t="s">
        <v>90</v>
      </c>
      <c r="U15" s="2" t="s">
        <v>35</v>
      </c>
    </row>
    <row r="16" spans="1:21" x14ac:dyDescent="0.25">
      <c r="A16">
        <v>15</v>
      </c>
      <c r="B16" s="2" t="s">
        <v>21</v>
      </c>
      <c r="C16" s="2">
        <v>20</v>
      </c>
      <c r="D16" s="2" t="s">
        <v>22</v>
      </c>
      <c r="E16" s="2" t="s">
        <v>91</v>
      </c>
      <c r="F16" s="2" t="s">
        <v>24</v>
      </c>
      <c r="G16" s="2">
        <v>24</v>
      </c>
      <c r="H16" s="2" t="s">
        <v>49</v>
      </c>
      <c r="I16" s="2" t="s">
        <v>86</v>
      </c>
      <c r="J16" s="2" t="s">
        <v>40</v>
      </c>
      <c r="K16" s="2">
        <f t="shared" si="0"/>
        <v>0</v>
      </c>
      <c r="L16" s="2" t="s">
        <v>28</v>
      </c>
      <c r="M16" s="2">
        <v>12</v>
      </c>
      <c r="N16" s="2" t="s">
        <v>29</v>
      </c>
      <c r="O16" s="2">
        <v>500</v>
      </c>
      <c r="P16" s="2" t="s">
        <v>30</v>
      </c>
      <c r="Q16" s="2" t="s">
        <v>33</v>
      </c>
      <c r="R16" s="2" t="s">
        <v>44</v>
      </c>
      <c r="S16" s="2" t="s">
        <v>45</v>
      </c>
      <c r="T16" s="2" t="s">
        <v>65</v>
      </c>
      <c r="U16" s="2" t="s">
        <v>35</v>
      </c>
    </row>
    <row r="17" spans="1:21" x14ac:dyDescent="0.25">
      <c r="A17">
        <v>16</v>
      </c>
      <c r="B17" s="2" t="s">
        <v>21</v>
      </c>
      <c r="C17" s="2">
        <v>18</v>
      </c>
      <c r="D17" s="2" t="s">
        <v>92</v>
      </c>
      <c r="E17" s="2" t="s">
        <v>93</v>
      </c>
      <c r="F17" s="2" t="s">
        <v>24</v>
      </c>
      <c r="G17" s="2">
        <v>24</v>
      </c>
      <c r="H17" s="2" t="s">
        <v>25</v>
      </c>
      <c r="I17" s="2" t="s">
        <v>54</v>
      </c>
      <c r="J17" s="2" t="s">
        <v>55</v>
      </c>
      <c r="K17" s="2">
        <f t="shared" si="0"/>
        <v>0</v>
      </c>
      <c r="L17" s="2" t="s">
        <v>94</v>
      </c>
      <c r="M17" s="2">
        <v>12</v>
      </c>
      <c r="N17" s="2" t="s">
        <v>76</v>
      </c>
      <c r="O17" s="2">
        <v>1200</v>
      </c>
      <c r="P17" s="2" t="s">
        <v>30</v>
      </c>
      <c r="Q17" s="2" t="s">
        <v>95</v>
      </c>
      <c r="R17" s="2" t="s">
        <v>32</v>
      </c>
      <c r="S17" s="2" t="s">
        <v>33</v>
      </c>
      <c r="T17" s="2" t="s">
        <v>96</v>
      </c>
      <c r="U17" s="2" t="s">
        <v>66</v>
      </c>
    </row>
    <row r="18" spans="1:21" x14ac:dyDescent="0.25">
      <c r="A18">
        <v>17</v>
      </c>
      <c r="B18" s="2" t="s">
        <v>21</v>
      </c>
      <c r="C18" s="2">
        <v>18</v>
      </c>
      <c r="D18" s="2" t="s">
        <v>22</v>
      </c>
      <c r="E18" s="2" t="s">
        <v>97</v>
      </c>
      <c r="F18" s="2" t="s">
        <v>24</v>
      </c>
      <c r="G18" s="2">
        <v>24</v>
      </c>
      <c r="H18" s="2" t="s">
        <v>25</v>
      </c>
      <c r="I18" s="2" t="s">
        <v>98</v>
      </c>
      <c r="J18" s="2" t="s">
        <v>27</v>
      </c>
      <c r="K18" s="2">
        <f t="shared" si="0"/>
        <v>0</v>
      </c>
      <c r="L18" s="2" t="s">
        <v>94</v>
      </c>
      <c r="M18" s="2">
        <v>9</v>
      </c>
      <c r="N18" s="2" t="s">
        <v>76</v>
      </c>
      <c r="O18" s="2">
        <v>1250</v>
      </c>
      <c r="P18" s="2" t="s">
        <v>30</v>
      </c>
      <c r="Q18" s="2" t="s">
        <v>99</v>
      </c>
      <c r="R18" s="2" t="s">
        <v>32</v>
      </c>
      <c r="S18" s="2" t="s">
        <v>45</v>
      </c>
      <c r="T18" s="2" t="s">
        <v>100</v>
      </c>
      <c r="U18" s="2" t="s">
        <v>35</v>
      </c>
    </row>
    <row r="19" spans="1:21" x14ac:dyDescent="0.25">
      <c r="A19">
        <v>18</v>
      </c>
      <c r="B19" s="2" t="s">
        <v>21</v>
      </c>
      <c r="C19" s="2">
        <v>17</v>
      </c>
      <c r="D19" s="2" t="s">
        <v>47</v>
      </c>
      <c r="E19" s="2" t="s">
        <v>101</v>
      </c>
      <c r="F19" s="2" t="s">
        <v>24</v>
      </c>
      <c r="G19" s="2">
        <v>24</v>
      </c>
      <c r="H19" s="2" t="s">
        <v>49</v>
      </c>
      <c r="I19" s="2" t="s">
        <v>54</v>
      </c>
      <c r="J19" s="2" t="s">
        <v>27</v>
      </c>
      <c r="K19" s="2">
        <f t="shared" si="0"/>
        <v>1</v>
      </c>
      <c r="L19" s="2" t="s">
        <v>102</v>
      </c>
      <c r="M19" s="2">
        <v>12</v>
      </c>
      <c r="N19" s="2" t="s">
        <v>29</v>
      </c>
      <c r="O19" s="2">
        <v>730</v>
      </c>
      <c r="P19" s="2" t="s">
        <v>103</v>
      </c>
      <c r="Q19" s="2" t="s">
        <v>31</v>
      </c>
      <c r="R19" s="2" t="s">
        <v>32</v>
      </c>
      <c r="S19" s="2" t="s">
        <v>45</v>
      </c>
      <c r="T19" s="2" t="s">
        <v>65</v>
      </c>
      <c r="U19" s="2" t="s">
        <v>35</v>
      </c>
    </row>
    <row r="20" spans="1:21" x14ac:dyDescent="0.25">
      <c r="A20">
        <v>19</v>
      </c>
      <c r="B20" s="2" t="s">
        <v>21</v>
      </c>
      <c r="C20" s="2">
        <v>20</v>
      </c>
      <c r="D20" s="2" t="s">
        <v>22</v>
      </c>
      <c r="E20" s="2" t="s">
        <v>104</v>
      </c>
      <c r="F20" s="2" t="s">
        <v>24</v>
      </c>
      <c r="G20" s="2">
        <v>6</v>
      </c>
      <c r="H20" s="2" t="s">
        <v>49</v>
      </c>
      <c r="I20" s="2" t="s">
        <v>105</v>
      </c>
      <c r="J20" s="2" t="s">
        <v>40</v>
      </c>
      <c r="K20" s="2">
        <f t="shared" si="0"/>
        <v>0</v>
      </c>
      <c r="L20" s="2" t="s">
        <v>102</v>
      </c>
      <c r="M20" s="2">
        <v>12</v>
      </c>
      <c r="N20" s="2" t="s">
        <v>29</v>
      </c>
      <c r="O20" s="2">
        <v>650</v>
      </c>
      <c r="P20" s="2" t="s">
        <v>30</v>
      </c>
      <c r="Q20" s="2" t="s">
        <v>33</v>
      </c>
      <c r="R20" s="2" t="s">
        <v>44</v>
      </c>
      <c r="S20" s="2" t="s">
        <v>45</v>
      </c>
      <c r="T20" s="2" t="s">
        <v>34</v>
      </c>
      <c r="U20" s="2" t="s">
        <v>66</v>
      </c>
    </row>
    <row r="21" spans="1:21" x14ac:dyDescent="0.25">
      <c r="A21">
        <v>20</v>
      </c>
      <c r="B21" s="2" t="s">
        <v>21</v>
      </c>
      <c r="C21" s="2">
        <v>20</v>
      </c>
      <c r="D21" s="2" t="s">
        <v>47</v>
      </c>
      <c r="E21" s="2" t="s">
        <v>106</v>
      </c>
      <c r="F21" s="2" t="s">
        <v>24</v>
      </c>
      <c r="G21" s="2">
        <v>6</v>
      </c>
      <c r="H21" s="2" t="s">
        <v>49</v>
      </c>
      <c r="I21" s="2" t="s">
        <v>107</v>
      </c>
      <c r="J21" s="2" t="s">
        <v>51</v>
      </c>
      <c r="K21" s="2">
        <f t="shared" si="0"/>
        <v>0</v>
      </c>
      <c r="L21" s="2" t="s">
        <v>28</v>
      </c>
      <c r="M21" s="2">
        <v>12</v>
      </c>
      <c r="N21" s="2" t="s">
        <v>29</v>
      </c>
      <c r="O21" s="2">
        <v>650</v>
      </c>
      <c r="P21" s="2" t="s">
        <v>30</v>
      </c>
      <c r="Q21" s="2" t="s">
        <v>31</v>
      </c>
      <c r="R21" s="2" t="s">
        <v>44</v>
      </c>
      <c r="S21" s="2" t="s">
        <v>33</v>
      </c>
      <c r="T21" s="2" t="s">
        <v>65</v>
      </c>
      <c r="U21" s="2" t="s">
        <v>66</v>
      </c>
    </row>
    <row r="22" spans="1:21" x14ac:dyDescent="0.25">
      <c r="A22">
        <v>21</v>
      </c>
      <c r="B22" s="2" t="s">
        <v>21</v>
      </c>
      <c r="C22" s="2">
        <v>18</v>
      </c>
      <c r="D22" s="2" t="s">
        <v>22</v>
      </c>
      <c r="E22" s="2" t="s">
        <v>108</v>
      </c>
      <c r="F22" s="2" t="s">
        <v>24</v>
      </c>
      <c r="G22" s="2">
        <v>24</v>
      </c>
      <c r="H22" s="2" t="s">
        <v>80</v>
      </c>
      <c r="I22" s="2" t="s">
        <v>109</v>
      </c>
      <c r="J22" s="2" t="s">
        <v>27</v>
      </c>
      <c r="K22" s="2">
        <f t="shared" si="0"/>
        <v>1</v>
      </c>
      <c r="L22" s="2" t="s">
        <v>110</v>
      </c>
      <c r="M22" s="2">
        <v>12</v>
      </c>
      <c r="N22" s="2" t="s">
        <v>29</v>
      </c>
      <c r="O22" s="2">
        <v>1011</v>
      </c>
      <c r="P22" s="2" t="s">
        <v>111</v>
      </c>
      <c r="Q22" s="2" t="s">
        <v>31</v>
      </c>
      <c r="R22" s="2" t="s">
        <v>44</v>
      </c>
      <c r="S22" s="2" t="s">
        <v>33</v>
      </c>
      <c r="T22" s="2" t="s">
        <v>65</v>
      </c>
      <c r="U22" s="2" t="s">
        <v>66</v>
      </c>
    </row>
    <row r="23" spans="1:21" x14ac:dyDescent="0.25">
      <c r="A23">
        <v>22</v>
      </c>
      <c r="B23" s="2" t="s">
        <v>21</v>
      </c>
      <c r="C23" s="2">
        <v>19</v>
      </c>
      <c r="D23" s="2" t="s">
        <v>22</v>
      </c>
      <c r="E23" s="2" t="s">
        <v>112</v>
      </c>
      <c r="F23" s="2" t="s">
        <v>24</v>
      </c>
      <c r="G23" s="2">
        <v>24</v>
      </c>
      <c r="H23" s="2" t="s">
        <v>38</v>
      </c>
      <c r="I23" s="2" t="s">
        <v>113</v>
      </c>
      <c r="J23" s="2" t="s">
        <v>40</v>
      </c>
      <c r="K23" s="2">
        <f t="shared" si="0"/>
        <v>0</v>
      </c>
      <c r="L23" s="2" t="s">
        <v>114</v>
      </c>
      <c r="M23" s="2">
        <v>9</v>
      </c>
      <c r="N23" s="2" t="s">
        <v>29</v>
      </c>
      <c r="O23" s="2">
        <v>750</v>
      </c>
      <c r="P23" s="2" t="s">
        <v>30</v>
      </c>
      <c r="Q23" s="2" t="s">
        <v>31</v>
      </c>
      <c r="R23" s="2" t="s">
        <v>32</v>
      </c>
      <c r="S23" s="2" t="s">
        <v>33</v>
      </c>
      <c r="T23" s="2" t="s">
        <v>115</v>
      </c>
      <c r="U23" s="2" t="s">
        <v>35</v>
      </c>
    </row>
    <row r="24" spans="1:21" x14ac:dyDescent="0.25">
      <c r="A24">
        <v>23</v>
      </c>
      <c r="B24" s="2" t="s">
        <v>21</v>
      </c>
      <c r="C24" s="2">
        <v>19</v>
      </c>
      <c r="D24" s="2" t="s">
        <v>22</v>
      </c>
      <c r="E24" s="2" t="s">
        <v>104</v>
      </c>
      <c r="F24" s="2" t="s">
        <v>24</v>
      </c>
      <c r="G24" s="2">
        <v>48</v>
      </c>
      <c r="H24" s="2" t="s">
        <v>49</v>
      </c>
      <c r="I24" s="2" t="s">
        <v>113</v>
      </c>
      <c r="J24" s="2" t="s">
        <v>116</v>
      </c>
      <c r="K24" s="2">
        <f t="shared" si="0"/>
        <v>0</v>
      </c>
      <c r="L24" s="2" t="s">
        <v>117</v>
      </c>
      <c r="M24" s="2">
        <v>9</v>
      </c>
      <c r="N24" s="2" t="s">
        <v>29</v>
      </c>
      <c r="O24" s="2">
        <v>1100</v>
      </c>
      <c r="P24" s="2" t="s">
        <v>118</v>
      </c>
      <c r="Q24" s="2" t="s">
        <v>31</v>
      </c>
      <c r="R24" s="2" t="s">
        <v>32</v>
      </c>
      <c r="S24" s="2" t="s">
        <v>45</v>
      </c>
      <c r="T24" s="2" t="s">
        <v>119</v>
      </c>
      <c r="U24" s="2" t="s">
        <v>35</v>
      </c>
    </row>
    <row r="25" spans="1:21" x14ac:dyDescent="0.25">
      <c r="A25">
        <v>24</v>
      </c>
      <c r="B25" s="2" t="s">
        <v>21</v>
      </c>
      <c r="C25" s="2">
        <v>18</v>
      </c>
      <c r="D25" s="2" t="s">
        <v>47</v>
      </c>
      <c r="E25" s="2" t="s">
        <v>120</v>
      </c>
      <c r="F25" s="2" t="s">
        <v>24</v>
      </c>
      <c r="G25" s="2">
        <v>24</v>
      </c>
      <c r="H25" s="2" t="s">
        <v>25</v>
      </c>
      <c r="I25" s="2" t="s">
        <v>98</v>
      </c>
      <c r="J25" s="2" t="s">
        <v>27</v>
      </c>
      <c r="K25" s="2">
        <f t="shared" si="0"/>
        <v>0</v>
      </c>
      <c r="L25" s="2" t="s">
        <v>121</v>
      </c>
      <c r="M25" s="2">
        <v>9</v>
      </c>
      <c r="N25" s="2" t="s">
        <v>76</v>
      </c>
      <c r="O25" s="2">
        <v>900</v>
      </c>
      <c r="P25" s="2" t="s">
        <v>30</v>
      </c>
      <c r="Q25" s="2" t="s">
        <v>122</v>
      </c>
      <c r="R25" s="2" t="s">
        <v>32</v>
      </c>
      <c r="S25" s="2" t="s">
        <v>33</v>
      </c>
      <c r="T25" s="2" t="s">
        <v>34</v>
      </c>
      <c r="U25" s="2" t="s">
        <v>35</v>
      </c>
    </row>
    <row r="26" spans="1:21" x14ac:dyDescent="0.25">
      <c r="A26">
        <v>25</v>
      </c>
      <c r="B26" s="2" t="s">
        <v>21</v>
      </c>
      <c r="C26" s="2">
        <v>18</v>
      </c>
      <c r="D26" s="2" t="s">
        <v>22</v>
      </c>
      <c r="E26" s="2" t="s">
        <v>123</v>
      </c>
      <c r="F26" s="2" t="s">
        <v>24</v>
      </c>
      <c r="G26" s="2">
        <v>48</v>
      </c>
      <c r="H26" s="2" t="s">
        <v>49</v>
      </c>
      <c r="I26" s="2" t="s">
        <v>105</v>
      </c>
      <c r="J26" s="2" t="s">
        <v>51</v>
      </c>
      <c r="K26" s="2">
        <f t="shared" si="0"/>
        <v>0</v>
      </c>
      <c r="L26" s="2" t="s">
        <v>117</v>
      </c>
      <c r="M26" s="2">
        <v>9</v>
      </c>
      <c r="N26" s="2" t="s">
        <v>29</v>
      </c>
      <c r="O26" s="2">
        <v>400</v>
      </c>
      <c r="P26" s="2" t="s">
        <v>30</v>
      </c>
      <c r="Q26" s="2" t="s">
        <v>33</v>
      </c>
      <c r="R26" s="2" t="s">
        <v>32</v>
      </c>
      <c r="S26" s="2" t="s">
        <v>45</v>
      </c>
      <c r="T26" s="2" t="s">
        <v>65</v>
      </c>
      <c r="U26" s="2" t="s">
        <v>53</v>
      </c>
    </row>
    <row r="27" spans="1:21" x14ac:dyDescent="0.25">
      <c r="A27">
        <v>26</v>
      </c>
      <c r="B27" s="2" t="s">
        <v>21</v>
      </c>
      <c r="C27" s="2">
        <v>18</v>
      </c>
      <c r="D27" s="2" t="s">
        <v>22</v>
      </c>
      <c r="E27" s="2" t="s">
        <v>106</v>
      </c>
      <c r="F27" s="2" t="s">
        <v>24</v>
      </c>
      <c r="G27" s="2">
        <v>48</v>
      </c>
      <c r="H27" s="2" t="s">
        <v>49</v>
      </c>
      <c r="I27" s="2" t="s">
        <v>124</v>
      </c>
      <c r="J27" s="2" t="s">
        <v>27</v>
      </c>
      <c r="K27" s="2">
        <f t="shared" si="0"/>
        <v>1</v>
      </c>
      <c r="L27" s="2" t="s">
        <v>125</v>
      </c>
      <c r="M27" s="2">
        <v>9</v>
      </c>
      <c r="N27" s="2" t="s">
        <v>29</v>
      </c>
      <c r="O27" s="2">
        <v>700</v>
      </c>
      <c r="P27" s="2" t="s">
        <v>111</v>
      </c>
      <c r="Q27" s="2" t="s">
        <v>33</v>
      </c>
      <c r="R27" s="2" t="s">
        <v>44</v>
      </c>
      <c r="S27" s="2" t="s">
        <v>45</v>
      </c>
      <c r="T27" s="2" t="s">
        <v>65</v>
      </c>
      <c r="U27" s="2" t="s">
        <v>68</v>
      </c>
    </row>
    <row r="28" spans="1:21" x14ac:dyDescent="0.25">
      <c r="A28">
        <v>27</v>
      </c>
      <c r="B28" s="2" t="s">
        <v>21</v>
      </c>
      <c r="C28" s="2">
        <v>18</v>
      </c>
      <c r="D28" s="2" t="s">
        <v>22</v>
      </c>
      <c r="E28" s="2" t="s">
        <v>126</v>
      </c>
      <c r="F28" s="2" t="s">
        <v>24</v>
      </c>
      <c r="G28" s="2">
        <v>24</v>
      </c>
      <c r="H28" s="2" t="s">
        <v>38</v>
      </c>
      <c r="I28" s="2" t="s">
        <v>98</v>
      </c>
      <c r="J28" s="2" t="s">
        <v>55</v>
      </c>
      <c r="K28" s="2">
        <f t="shared" si="0"/>
        <v>0</v>
      </c>
      <c r="L28" s="2" t="s">
        <v>127</v>
      </c>
      <c r="M28" s="2">
        <v>9</v>
      </c>
      <c r="N28" s="2" t="s">
        <v>29</v>
      </c>
      <c r="O28" s="2">
        <v>1250</v>
      </c>
      <c r="P28" s="2" t="s">
        <v>45</v>
      </c>
      <c r="Q28" s="2" t="s">
        <v>128</v>
      </c>
      <c r="R28" s="2" t="s">
        <v>32</v>
      </c>
      <c r="S28" s="2" t="s">
        <v>45</v>
      </c>
      <c r="T28" s="2" t="s">
        <v>129</v>
      </c>
      <c r="U28" s="2" t="s">
        <v>66</v>
      </c>
    </row>
    <row r="29" spans="1:21" x14ac:dyDescent="0.25">
      <c r="A29">
        <v>28</v>
      </c>
      <c r="B29" s="2" t="s">
        <v>21</v>
      </c>
      <c r="C29" s="2">
        <v>19</v>
      </c>
      <c r="D29" s="2" t="s">
        <v>22</v>
      </c>
      <c r="E29" s="2" t="s">
        <v>130</v>
      </c>
      <c r="F29" s="2" t="s">
        <v>24</v>
      </c>
      <c r="G29" s="2">
        <v>24</v>
      </c>
      <c r="H29" s="2" t="s">
        <v>25</v>
      </c>
      <c r="I29" s="2" t="s">
        <v>54</v>
      </c>
      <c r="J29" s="2" t="s">
        <v>27</v>
      </c>
      <c r="K29" s="2">
        <f t="shared" si="0"/>
        <v>0</v>
      </c>
      <c r="L29" s="2" t="s">
        <v>131</v>
      </c>
      <c r="M29" s="2">
        <v>10</v>
      </c>
      <c r="N29" s="2" t="s">
        <v>29</v>
      </c>
      <c r="O29" s="2">
        <v>875</v>
      </c>
      <c r="P29" s="2" t="s">
        <v>132</v>
      </c>
      <c r="Q29" s="2" t="s">
        <v>133</v>
      </c>
      <c r="R29" s="2" t="s">
        <v>32</v>
      </c>
      <c r="S29" s="2" t="s">
        <v>45</v>
      </c>
      <c r="T29" s="2" t="s">
        <v>34</v>
      </c>
      <c r="U29" s="2" t="s">
        <v>35</v>
      </c>
    </row>
    <row r="30" spans="1:21" x14ac:dyDescent="0.25">
      <c r="A30">
        <v>29</v>
      </c>
      <c r="B30" s="2" t="s">
        <v>21</v>
      </c>
      <c r="C30" s="2">
        <v>19</v>
      </c>
      <c r="D30" s="2" t="s">
        <v>47</v>
      </c>
      <c r="E30" s="2" t="s">
        <v>134</v>
      </c>
      <c r="F30" s="2" t="s">
        <v>24</v>
      </c>
      <c r="G30" s="2">
        <v>18</v>
      </c>
      <c r="H30" s="2" t="s">
        <v>38</v>
      </c>
      <c r="I30" s="2" t="s">
        <v>135</v>
      </c>
      <c r="J30" s="2" t="s">
        <v>40</v>
      </c>
      <c r="K30" s="2">
        <f t="shared" si="0"/>
        <v>0</v>
      </c>
      <c r="L30" s="2" t="s">
        <v>136</v>
      </c>
      <c r="M30" s="2">
        <v>10</v>
      </c>
      <c r="N30" s="2" t="s">
        <v>29</v>
      </c>
      <c r="O30" s="2">
        <v>500</v>
      </c>
      <c r="P30" s="2" t="s">
        <v>137</v>
      </c>
      <c r="Q30" s="2" t="s">
        <v>31</v>
      </c>
      <c r="R30" s="2" t="s">
        <v>32</v>
      </c>
      <c r="S30" s="2" t="s">
        <v>45</v>
      </c>
      <c r="T30" s="2" t="s">
        <v>138</v>
      </c>
      <c r="U30" s="2" t="s">
        <v>66</v>
      </c>
    </row>
    <row r="31" spans="1:21" x14ac:dyDescent="0.25">
      <c r="A31">
        <v>30</v>
      </c>
      <c r="B31" s="2" t="s">
        <v>21</v>
      </c>
      <c r="C31" s="2">
        <v>18</v>
      </c>
      <c r="D31" s="2" t="s">
        <v>47</v>
      </c>
      <c r="E31" s="2" t="s">
        <v>139</v>
      </c>
      <c r="F31" s="2" t="s">
        <v>24</v>
      </c>
      <c r="G31" s="2">
        <v>12</v>
      </c>
      <c r="H31" s="2" t="s">
        <v>49</v>
      </c>
      <c r="I31" s="2" t="s">
        <v>98</v>
      </c>
      <c r="J31" s="2" t="s">
        <v>55</v>
      </c>
      <c r="K31" s="2">
        <f t="shared" si="0"/>
        <v>0</v>
      </c>
      <c r="L31" s="2" t="s">
        <v>136</v>
      </c>
      <c r="M31" s="2">
        <v>9</v>
      </c>
      <c r="N31" s="2" t="s">
        <v>29</v>
      </c>
      <c r="O31" s="2">
        <v>650</v>
      </c>
      <c r="P31" s="2" t="s">
        <v>140</v>
      </c>
      <c r="Q31" s="2" t="s">
        <v>33</v>
      </c>
      <c r="R31" s="2" t="s">
        <v>32</v>
      </c>
      <c r="S31" s="2" t="s">
        <v>45</v>
      </c>
      <c r="T31" s="2" t="s">
        <v>141</v>
      </c>
      <c r="U31" s="2" t="s">
        <v>35</v>
      </c>
    </row>
    <row r="32" spans="1:21" x14ac:dyDescent="0.25">
      <c r="A32">
        <v>31</v>
      </c>
      <c r="B32" s="2" t="s">
        <v>21</v>
      </c>
      <c r="C32" s="2">
        <v>18</v>
      </c>
      <c r="D32" s="2" t="s">
        <v>22</v>
      </c>
      <c r="E32" s="2" t="s">
        <v>142</v>
      </c>
      <c r="F32" s="2" t="s">
        <v>24</v>
      </c>
      <c r="G32" s="2">
        <v>24</v>
      </c>
      <c r="H32" s="2" t="s">
        <v>49</v>
      </c>
      <c r="I32" s="2" t="s">
        <v>113</v>
      </c>
      <c r="J32" s="2" t="s">
        <v>40</v>
      </c>
      <c r="K32" s="2">
        <f t="shared" si="0"/>
        <v>0</v>
      </c>
      <c r="L32" s="2" t="s">
        <v>143</v>
      </c>
      <c r="M32" s="2">
        <v>9</v>
      </c>
      <c r="N32" s="2" t="s">
        <v>29</v>
      </c>
      <c r="O32" s="2">
        <v>275</v>
      </c>
      <c r="P32" s="2" t="s">
        <v>33</v>
      </c>
      <c r="Q32" s="2" t="s">
        <v>144</v>
      </c>
      <c r="R32" s="2" t="s">
        <v>32</v>
      </c>
      <c r="S32" s="2" t="s">
        <v>45</v>
      </c>
      <c r="T32" s="2" t="s">
        <v>138</v>
      </c>
      <c r="U32" s="2" t="s">
        <v>35</v>
      </c>
    </row>
    <row r="33" spans="1:21" x14ac:dyDescent="0.25">
      <c r="A33">
        <v>32</v>
      </c>
      <c r="B33" s="2" t="s">
        <v>21</v>
      </c>
      <c r="C33" s="2">
        <v>18</v>
      </c>
      <c r="D33" s="2" t="s">
        <v>22</v>
      </c>
      <c r="E33" s="2" t="s">
        <v>145</v>
      </c>
      <c r="F33" s="2" t="s">
        <v>24</v>
      </c>
      <c r="G33" s="2">
        <v>24</v>
      </c>
      <c r="H33" s="2" t="s">
        <v>25</v>
      </c>
      <c r="I33" s="2" t="s">
        <v>54</v>
      </c>
      <c r="J33" s="2" t="s">
        <v>27</v>
      </c>
      <c r="K33" s="2">
        <f t="shared" si="0"/>
        <v>0</v>
      </c>
      <c r="L33" s="2" t="s">
        <v>125</v>
      </c>
      <c r="M33" s="2">
        <v>9</v>
      </c>
      <c r="N33" s="2" t="s">
        <v>29</v>
      </c>
      <c r="O33" s="2">
        <v>1400</v>
      </c>
      <c r="P33" s="2" t="s">
        <v>30</v>
      </c>
      <c r="Q33" s="2" t="s">
        <v>146</v>
      </c>
      <c r="R33" s="2" t="s">
        <v>32</v>
      </c>
      <c r="S33" s="2" t="s">
        <v>45</v>
      </c>
      <c r="T33" s="2" t="s">
        <v>34</v>
      </c>
      <c r="U33" s="2" t="s">
        <v>35</v>
      </c>
    </row>
    <row r="34" spans="1:21" x14ac:dyDescent="0.25">
      <c r="A34">
        <v>33</v>
      </c>
      <c r="B34" s="2" t="s">
        <v>21</v>
      </c>
      <c r="C34" s="2">
        <v>21</v>
      </c>
      <c r="D34" s="2" t="s">
        <v>47</v>
      </c>
      <c r="E34" s="2" t="s">
        <v>147</v>
      </c>
      <c r="F34" s="2" t="s">
        <v>24</v>
      </c>
      <c r="G34" s="2">
        <v>9</v>
      </c>
      <c r="H34" s="2" t="s">
        <v>49</v>
      </c>
      <c r="I34" s="2" t="s">
        <v>54</v>
      </c>
      <c r="J34" s="2" t="s">
        <v>27</v>
      </c>
      <c r="K34" s="2">
        <f t="shared" si="0"/>
        <v>1</v>
      </c>
      <c r="L34" s="2" t="s">
        <v>28</v>
      </c>
      <c r="M34" s="2">
        <v>9</v>
      </c>
      <c r="N34" s="2" t="s">
        <v>29</v>
      </c>
      <c r="O34" s="2">
        <v>820</v>
      </c>
      <c r="P34" s="2" t="s">
        <v>111</v>
      </c>
      <c r="Q34" s="2" t="s">
        <v>148</v>
      </c>
      <c r="R34" s="2" t="s">
        <v>44</v>
      </c>
      <c r="S34" s="2" t="s">
        <v>45</v>
      </c>
      <c r="T34" s="2" t="s">
        <v>65</v>
      </c>
      <c r="U34" s="2" t="s">
        <v>68</v>
      </c>
    </row>
    <row r="35" spans="1:21" x14ac:dyDescent="0.25">
      <c r="A35">
        <v>34</v>
      </c>
      <c r="B35" s="2" t="s">
        <v>21</v>
      </c>
      <c r="C35" s="2">
        <v>20</v>
      </c>
      <c r="D35" s="2" t="s">
        <v>47</v>
      </c>
      <c r="E35" s="2" t="s">
        <v>147</v>
      </c>
      <c r="F35" s="2" t="s">
        <v>71</v>
      </c>
      <c r="G35" s="2">
        <v>9</v>
      </c>
      <c r="H35" s="2" t="s">
        <v>49</v>
      </c>
      <c r="I35" s="2" t="s">
        <v>54</v>
      </c>
      <c r="J35" s="2" t="s">
        <v>27</v>
      </c>
      <c r="K35" s="2">
        <f t="shared" si="0"/>
        <v>1</v>
      </c>
      <c r="L35" s="2" t="s">
        <v>28</v>
      </c>
      <c r="M35" s="2">
        <v>9</v>
      </c>
      <c r="N35" s="2" t="s">
        <v>29</v>
      </c>
      <c r="O35" s="2">
        <v>1050</v>
      </c>
      <c r="P35" s="2" t="s">
        <v>111</v>
      </c>
      <c r="Q35" s="2" t="s">
        <v>149</v>
      </c>
      <c r="R35" s="2" t="s">
        <v>44</v>
      </c>
      <c r="S35" s="2" t="s">
        <v>45</v>
      </c>
      <c r="T35" s="2" t="s">
        <v>46</v>
      </c>
      <c r="U35" s="2" t="s">
        <v>68</v>
      </c>
    </row>
    <row r="36" spans="1:21" x14ac:dyDescent="0.25">
      <c r="A36">
        <v>35</v>
      </c>
      <c r="B36" s="2" t="s">
        <v>21</v>
      </c>
      <c r="C36" s="2">
        <v>20</v>
      </c>
      <c r="D36" s="2" t="s">
        <v>22</v>
      </c>
      <c r="E36" s="2" t="s">
        <v>77</v>
      </c>
      <c r="F36" s="2" t="s">
        <v>24</v>
      </c>
      <c r="G36" s="2">
        <v>6</v>
      </c>
      <c r="H36" s="2" t="s">
        <v>25</v>
      </c>
      <c r="I36" s="2" t="s">
        <v>150</v>
      </c>
      <c r="J36" s="2" t="s">
        <v>55</v>
      </c>
      <c r="K36" s="2">
        <f t="shared" si="0"/>
        <v>0</v>
      </c>
      <c r="L36" s="2" t="s">
        <v>56</v>
      </c>
      <c r="M36" s="2">
        <v>6</v>
      </c>
      <c r="N36" s="2" t="s">
        <v>29</v>
      </c>
      <c r="O36" s="2">
        <v>1100</v>
      </c>
      <c r="P36" s="2" t="s">
        <v>111</v>
      </c>
      <c r="Q36" s="2" t="s">
        <v>151</v>
      </c>
      <c r="R36" s="2" t="s">
        <v>44</v>
      </c>
      <c r="S36" s="2" t="s">
        <v>45</v>
      </c>
      <c r="T36" s="2" t="s">
        <v>34</v>
      </c>
      <c r="U36" s="2" t="s">
        <v>62</v>
      </c>
    </row>
    <row r="37" spans="1:21" x14ac:dyDescent="0.25">
      <c r="A37">
        <v>36</v>
      </c>
      <c r="B37" s="2" t="s">
        <v>21</v>
      </c>
      <c r="C37" s="2">
        <v>21</v>
      </c>
      <c r="D37" s="2" t="s">
        <v>47</v>
      </c>
      <c r="E37" s="2" t="s">
        <v>152</v>
      </c>
      <c r="F37" s="2" t="s">
        <v>24</v>
      </c>
      <c r="G37" s="2">
        <v>9</v>
      </c>
      <c r="H37" s="2" t="s">
        <v>38</v>
      </c>
      <c r="I37" s="2" t="s">
        <v>153</v>
      </c>
      <c r="J37" s="2" t="s">
        <v>55</v>
      </c>
      <c r="K37" s="2">
        <f t="shared" si="0"/>
        <v>0</v>
      </c>
      <c r="L37" s="2" t="s">
        <v>28</v>
      </c>
      <c r="M37" s="2">
        <v>9</v>
      </c>
      <c r="N37" s="2" t="s">
        <v>29</v>
      </c>
      <c r="O37" s="2">
        <v>960</v>
      </c>
      <c r="P37" s="2" t="s">
        <v>111</v>
      </c>
      <c r="Q37" s="2" t="s">
        <v>154</v>
      </c>
      <c r="R37" s="2" t="s">
        <v>44</v>
      </c>
      <c r="S37" s="2" t="s">
        <v>45</v>
      </c>
      <c r="T37" s="2" t="s">
        <v>155</v>
      </c>
      <c r="U37" s="2" t="s">
        <v>68</v>
      </c>
    </row>
    <row r="38" spans="1:21" x14ac:dyDescent="0.25">
      <c r="A38">
        <v>37</v>
      </c>
      <c r="B38" s="2" t="s">
        <v>21</v>
      </c>
      <c r="C38" s="2">
        <v>19</v>
      </c>
      <c r="D38" s="2" t="s">
        <v>22</v>
      </c>
      <c r="E38" s="2" t="s">
        <v>156</v>
      </c>
      <c r="F38" s="2" t="s">
        <v>24</v>
      </c>
      <c r="G38" s="2">
        <v>9</v>
      </c>
      <c r="H38" s="2" t="s">
        <v>25</v>
      </c>
      <c r="I38" s="2" t="s">
        <v>54</v>
      </c>
      <c r="J38" s="2" t="s">
        <v>27</v>
      </c>
      <c r="K38" s="2">
        <f t="shared" si="0"/>
        <v>0</v>
      </c>
      <c r="L38" s="2" t="s">
        <v>157</v>
      </c>
      <c r="M38" s="2">
        <v>9</v>
      </c>
      <c r="N38" s="2" t="s">
        <v>29</v>
      </c>
      <c r="O38" s="2">
        <v>1300</v>
      </c>
      <c r="P38" s="2" t="s">
        <v>111</v>
      </c>
      <c r="Q38" s="2" t="s">
        <v>158</v>
      </c>
      <c r="R38" s="2" t="s">
        <v>44</v>
      </c>
      <c r="S38" s="2" t="s">
        <v>45</v>
      </c>
      <c r="T38" s="2" t="s">
        <v>34</v>
      </c>
      <c r="U38" s="2" t="s">
        <v>62</v>
      </c>
    </row>
    <row r="39" spans="1:21" x14ac:dyDescent="0.25">
      <c r="A39">
        <v>38</v>
      </c>
      <c r="B39" s="2" t="s">
        <v>21</v>
      </c>
      <c r="C39" s="2">
        <v>22</v>
      </c>
      <c r="D39" s="2" t="s">
        <v>47</v>
      </c>
      <c r="E39" s="2" t="s">
        <v>152</v>
      </c>
      <c r="F39" s="2" t="s">
        <v>24</v>
      </c>
      <c r="G39" s="2">
        <v>6</v>
      </c>
      <c r="H39" s="2" t="s">
        <v>25</v>
      </c>
      <c r="I39" s="2" t="s">
        <v>159</v>
      </c>
      <c r="J39" s="2" t="s">
        <v>27</v>
      </c>
      <c r="K39" s="2">
        <f t="shared" si="0"/>
        <v>0</v>
      </c>
      <c r="L39" s="2" t="s">
        <v>56</v>
      </c>
      <c r="M39" s="2">
        <v>6</v>
      </c>
      <c r="N39" s="2" t="s">
        <v>29</v>
      </c>
      <c r="O39" s="2">
        <v>1400</v>
      </c>
      <c r="P39" s="2" t="s">
        <v>30</v>
      </c>
      <c r="Q39" s="2" t="s">
        <v>160</v>
      </c>
      <c r="R39" s="2" t="s">
        <v>44</v>
      </c>
      <c r="S39" s="2" t="s">
        <v>45</v>
      </c>
      <c r="T39" s="2" t="s">
        <v>34</v>
      </c>
      <c r="U39" s="2" t="s">
        <v>66</v>
      </c>
    </row>
    <row r="40" spans="1:21" x14ac:dyDescent="0.25">
      <c r="A40">
        <v>39</v>
      </c>
      <c r="B40" s="2" t="s">
        <v>21</v>
      </c>
      <c r="C40" s="2">
        <v>22</v>
      </c>
      <c r="D40" s="2" t="s">
        <v>47</v>
      </c>
      <c r="E40" s="2" t="s">
        <v>161</v>
      </c>
      <c r="F40" s="2" t="s">
        <v>24</v>
      </c>
      <c r="G40" s="2">
        <v>9</v>
      </c>
      <c r="H40" s="2" t="s">
        <v>49</v>
      </c>
      <c r="I40" s="2" t="s">
        <v>98</v>
      </c>
      <c r="J40" s="2" t="s">
        <v>40</v>
      </c>
      <c r="K40" s="2">
        <f t="shared" si="0"/>
        <v>0</v>
      </c>
      <c r="L40" s="2" t="s">
        <v>125</v>
      </c>
      <c r="M40" s="2">
        <v>10</v>
      </c>
      <c r="N40" s="2" t="s">
        <v>29</v>
      </c>
      <c r="O40" s="2">
        <v>1540</v>
      </c>
      <c r="P40" s="2" t="s">
        <v>30</v>
      </c>
      <c r="Q40" s="2" t="s">
        <v>162</v>
      </c>
      <c r="R40" s="2" t="s">
        <v>44</v>
      </c>
      <c r="S40" s="2" t="s">
        <v>45</v>
      </c>
      <c r="T40" s="2" t="s">
        <v>163</v>
      </c>
      <c r="U40" s="2" t="s">
        <v>53</v>
      </c>
    </row>
    <row r="41" spans="1:21" x14ac:dyDescent="0.25">
      <c r="A41">
        <v>40</v>
      </c>
      <c r="B41" s="2" t="s">
        <v>21</v>
      </c>
      <c r="C41" s="2">
        <v>20</v>
      </c>
      <c r="D41" s="2" t="s">
        <v>47</v>
      </c>
      <c r="E41" s="2" t="s">
        <v>48</v>
      </c>
      <c r="F41" s="2" t="s">
        <v>24</v>
      </c>
      <c r="G41" s="2">
        <v>6</v>
      </c>
      <c r="H41" s="2" t="s">
        <v>49</v>
      </c>
      <c r="I41" s="2" t="s">
        <v>70</v>
      </c>
      <c r="J41" s="2" t="s">
        <v>51</v>
      </c>
      <c r="K41" s="2">
        <f t="shared" si="0"/>
        <v>0</v>
      </c>
      <c r="L41" s="2" t="s">
        <v>28</v>
      </c>
      <c r="M41" s="2">
        <v>6</v>
      </c>
      <c r="N41" s="2" t="s">
        <v>29</v>
      </c>
      <c r="O41" s="2">
        <v>900</v>
      </c>
      <c r="P41" s="2" t="s">
        <v>111</v>
      </c>
      <c r="Q41" s="2" t="s">
        <v>31</v>
      </c>
      <c r="R41" s="2" t="s">
        <v>44</v>
      </c>
      <c r="S41" s="2" t="s">
        <v>45</v>
      </c>
      <c r="T41" s="2" t="s">
        <v>34</v>
      </c>
      <c r="U41" s="2" t="s">
        <v>62</v>
      </c>
    </row>
    <row r="42" spans="1:21" x14ac:dyDescent="0.25">
      <c r="A42">
        <v>41</v>
      </c>
      <c r="B42" s="2" t="s">
        <v>21</v>
      </c>
      <c r="C42" s="2">
        <v>22</v>
      </c>
      <c r="D42" s="2" t="s">
        <v>47</v>
      </c>
      <c r="E42" s="2" t="s">
        <v>48</v>
      </c>
      <c r="F42" s="2" t="s">
        <v>24</v>
      </c>
      <c r="G42" s="2">
        <v>6</v>
      </c>
      <c r="H42" s="2" t="s">
        <v>25</v>
      </c>
      <c r="I42" s="2" t="s">
        <v>54</v>
      </c>
      <c r="J42" s="2" t="s">
        <v>27</v>
      </c>
      <c r="K42" s="2">
        <f t="shared" si="0"/>
        <v>0</v>
      </c>
      <c r="L42" s="2" t="s">
        <v>164</v>
      </c>
      <c r="M42" s="2">
        <v>6</v>
      </c>
      <c r="N42" s="2" t="s">
        <v>29</v>
      </c>
      <c r="O42" s="2">
        <v>1500</v>
      </c>
      <c r="P42" s="2" t="s">
        <v>111</v>
      </c>
      <c r="Q42" s="2" t="s">
        <v>165</v>
      </c>
      <c r="R42" s="2" t="s">
        <v>44</v>
      </c>
      <c r="S42" s="2" t="s">
        <v>45</v>
      </c>
      <c r="T42" s="2" t="s">
        <v>34</v>
      </c>
      <c r="U42" s="2" t="s">
        <v>35</v>
      </c>
    </row>
    <row r="43" spans="1:21" x14ac:dyDescent="0.25">
      <c r="A43">
        <v>42</v>
      </c>
      <c r="B43" s="2" t="s">
        <v>21</v>
      </c>
      <c r="C43" s="2">
        <v>19</v>
      </c>
      <c r="D43" s="2" t="s">
        <v>47</v>
      </c>
      <c r="E43" s="2" t="s">
        <v>152</v>
      </c>
      <c r="F43" s="2" t="s">
        <v>24</v>
      </c>
      <c r="G43" s="2">
        <v>24</v>
      </c>
      <c r="H43" s="2" t="s">
        <v>25</v>
      </c>
      <c r="I43" s="2" t="s">
        <v>54</v>
      </c>
      <c r="J43" s="2" t="s">
        <v>55</v>
      </c>
      <c r="K43" s="2">
        <f t="shared" si="0"/>
        <v>0</v>
      </c>
      <c r="L43" s="2" t="s">
        <v>56</v>
      </c>
      <c r="M43" s="2">
        <v>9</v>
      </c>
      <c r="N43" s="2" t="s">
        <v>76</v>
      </c>
      <c r="O43" s="2">
        <v>1200</v>
      </c>
      <c r="P43" s="2" t="s">
        <v>111</v>
      </c>
      <c r="Q43" s="2" t="s">
        <v>166</v>
      </c>
      <c r="R43" s="2" t="s">
        <v>44</v>
      </c>
      <c r="S43" s="2" t="s">
        <v>45</v>
      </c>
      <c r="T43" s="2" t="s">
        <v>167</v>
      </c>
      <c r="U43" s="2" t="s">
        <v>68</v>
      </c>
    </row>
    <row r="44" spans="1:21" x14ac:dyDescent="0.25">
      <c r="A44">
        <v>43</v>
      </c>
      <c r="B44" s="2" t="s">
        <v>21</v>
      </c>
      <c r="C44" s="2">
        <v>20</v>
      </c>
      <c r="D44" s="2" t="s">
        <v>22</v>
      </c>
      <c r="E44" s="2" t="s">
        <v>168</v>
      </c>
      <c r="F44" s="2" t="s">
        <v>24</v>
      </c>
      <c r="G44" s="2">
        <v>6</v>
      </c>
      <c r="H44" s="2" t="s">
        <v>49</v>
      </c>
      <c r="I44" s="2" t="s">
        <v>98</v>
      </c>
      <c r="J44" s="2" t="s">
        <v>51</v>
      </c>
      <c r="K44" s="2">
        <f t="shared" si="0"/>
        <v>0</v>
      </c>
      <c r="L44" s="2" t="s">
        <v>169</v>
      </c>
      <c r="M44" s="2">
        <v>6</v>
      </c>
      <c r="N44" s="2" t="s">
        <v>29</v>
      </c>
      <c r="O44" s="2">
        <v>1100</v>
      </c>
      <c r="P44" s="2" t="s">
        <v>111</v>
      </c>
      <c r="Q44" s="2" t="s">
        <v>170</v>
      </c>
      <c r="R44" s="2" t="s">
        <v>44</v>
      </c>
      <c r="S44" s="2" t="s">
        <v>45</v>
      </c>
      <c r="T44" s="2" t="s">
        <v>65</v>
      </c>
      <c r="U44" s="2" t="s">
        <v>171</v>
      </c>
    </row>
    <row r="45" spans="1:21" x14ac:dyDescent="0.25">
      <c r="A45">
        <v>44</v>
      </c>
      <c r="B45" s="2" t="s">
        <v>21</v>
      </c>
      <c r="C45" s="2">
        <v>21</v>
      </c>
      <c r="D45" s="2" t="s">
        <v>47</v>
      </c>
      <c r="E45" s="2" t="s">
        <v>172</v>
      </c>
      <c r="F45" s="2" t="s">
        <v>24</v>
      </c>
      <c r="G45" s="2">
        <v>24</v>
      </c>
      <c r="H45" s="2" t="s">
        <v>49</v>
      </c>
      <c r="I45" s="2" t="s">
        <v>153</v>
      </c>
      <c r="J45" s="2" t="s">
        <v>55</v>
      </c>
      <c r="K45" s="2">
        <f t="shared" si="0"/>
        <v>0</v>
      </c>
      <c r="L45" s="2" t="s">
        <v>169</v>
      </c>
      <c r="M45" s="2">
        <v>9</v>
      </c>
      <c r="N45" s="2" t="s">
        <v>29</v>
      </c>
      <c r="O45" s="2">
        <v>1250</v>
      </c>
      <c r="P45" s="2" t="s">
        <v>111</v>
      </c>
      <c r="Q45" s="2" t="s">
        <v>170</v>
      </c>
      <c r="R45" s="2" t="s">
        <v>173</v>
      </c>
      <c r="S45" s="2" t="s">
        <v>45</v>
      </c>
      <c r="T45" s="2" t="s">
        <v>65</v>
      </c>
      <c r="U45" s="2" t="s">
        <v>53</v>
      </c>
    </row>
    <row r="46" spans="1:21" x14ac:dyDescent="0.25">
      <c r="A46">
        <v>45</v>
      </c>
      <c r="B46" s="2" t="s">
        <v>21</v>
      </c>
      <c r="C46" s="2">
        <v>19</v>
      </c>
      <c r="D46" s="2" t="s">
        <v>22</v>
      </c>
      <c r="E46" s="2" t="s">
        <v>77</v>
      </c>
      <c r="F46" s="2" t="s">
        <v>24</v>
      </c>
      <c r="G46" s="2">
        <v>24</v>
      </c>
      <c r="H46" s="2" t="s">
        <v>25</v>
      </c>
      <c r="I46" s="2" t="s">
        <v>54</v>
      </c>
      <c r="J46" s="2" t="s">
        <v>27</v>
      </c>
      <c r="K46" s="2">
        <f t="shared" si="0"/>
        <v>0</v>
      </c>
      <c r="L46" s="2" t="s">
        <v>56</v>
      </c>
      <c r="M46" s="2">
        <v>9</v>
      </c>
      <c r="N46" s="2" t="s">
        <v>76</v>
      </c>
      <c r="O46" s="2">
        <v>1400</v>
      </c>
      <c r="P46" s="2" t="s">
        <v>111</v>
      </c>
      <c r="Q46" s="2" t="s">
        <v>174</v>
      </c>
      <c r="R46" s="2" t="s">
        <v>44</v>
      </c>
      <c r="S46" s="2" t="s">
        <v>45</v>
      </c>
      <c r="T46" s="2" t="s">
        <v>34</v>
      </c>
      <c r="U46" s="2" t="s">
        <v>35</v>
      </c>
    </row>
    <row r="47" spans="1:21" x14ac:dyDescent="0.25">
      <c r="A47">
        <v>46</v>
      </c>
      <c r="B47" s="2" t="s">
        <v>21</v>
      </c>
      <c r="C47" s="2">
        <v>24</v>
      </c>
      <c r="D47" s="2" t="s">
        <v>47</v>
      </c>
      <c r="E47" s="2" t="s">
        <v>161</v>
      </c>
      <c r="F47" s="2" t="s">
        <v>24</v>
      </c>
      <c r="G47" s="2">
        <v>6</v>
      </c>
      <c r="H47" s="2" t="s">
        <v>38</v>
      </c>
      <c r="I47" s="2" t="s">
        <v>54</v>
      </c>
      <c r="J47" s="2" t="s">
        <v>27</v>
      </c>
      <c r="K47" s="2">
        <f t="shared" si="0"/>
        <v>1</v>
      </c>
      <c r="L47" s="2" t="s">
        <v>125</v>
      </c>
      <c r="M47" s="2">
        <v>6</v>
      </c>
      <c r="N47" s="2" t="s">
        <v>29</v>
      </c>
      <c r="O47" s="2">
        <v>1880</v>
      </c>
      <c r="P47" s="2" t="s">
        <v>111</v>
      </c>
      <c r="Q47" s="2" t="s">
        <v>175</v>
      </c>
      <c r="R47" s="2" t="s">
        <v>44</v>
      </c>
      <c r="S47" s="2" t="s">
        <v>45</v>
      </c>
      <c r="T47" s="2" t="s">
        <v>176</v>
      </c>
      <c r="U47" s="2" t="s">
        <v>35</v>
      </c>
    </row>
    <row r="48" spans="1:21" x14ac:dyDescent="0.25">
      <c r="A48">
        <v>47</v>
      </c>
      <c r="B48" s="2" t="s">
        <v>21</v>
      </c>
      <c r="C48" s="2">
        <v>19</v>
      </c>
      <c r="D48" s="2" t="s">
        <v>47</v>
      </c>
      <c r="E48" s="2" t="s">
        <v>147</v>
      </c>
      <c r="F48" s="2" t="s">
        <v>24</v>
      </c>
      <c r="G48" s="2">
        <v>24</v>
      </c>
      <c r="H48" s="2" t="s">
        <v>25</v>
      </c>
      <c r="I48" s="2" t="s">
        <v>150</v>
      </c>
      <c r="J48" s="2" t="s">
        <v>55</v>
      </c>
      <c r="K48" s="2">
        <f t="shared" si="0"/>
        <v>0</v>
      </c>
      <c r="L48" s="2" t="s">
        <v>28</v>
      </c>
      <c r="M48" s="2">
        <v>9</v>
      </c>
      <c r="N48" s="2" t="s">
        <v>76</v>
      </c>
      <c r="O48" s="2">
        <v>1500</v>
      </c>
      <c r="P48" s="2" t="s">
        <v>111</v>
      </c>
      <c r="Q48" s="2" t="s">
        <v>177</v>
      </c>
      <c r="R48" s="2" t="s">
        <v>44</v>
      </c>
      <c r="S48" s="2" t="s">
        <v>45</v>
      </c>
      <c r="T48" s="2" t="s">
        <v>34</v>
      </c>
      <c r="U48" s="2" t="s">
        <v>68</v>
      </c>
    </row>
    <row r="49" spans="1:21" x14ac:dyDescent="0.25">
      <c r="A49">
        <v>48</v>
      </c>
      <c r="B49" s="2" t="s">
        <v>21</v>
      </c>
      <c r="C49" s="2">
        <v>21</v>
      </c>
      <c r="D49" s="2" t="s">
        <v>47</v>
      </c>
      <c r="E49" s="2" t="s">
        <v>178</v>
      </c>
      <c r="F49" s="2" t="s">
        <v>24</v>
      </c>
      <c r="G49" s="2">
        <v>9</v>
      </c>
      <c r="H49" s="2" t="s">
        <v>49</v>
      </c>
      <c r="I49" s="2" t="s">
        <v>179</v>
      </c>
      <c r="J49" s="2" t="s">
        <v>60</v>
      </c>
      <c r="K49" s="2">
        <f t="shared" si="0"/>
        <v>0</v>
      </c>
      <c r="L49" s="2" t="s">
        <v>169</v>
      </c>
      <c r="M49" s="2">
        <v>9</v>
      </c>
      <c r="N49" s="2" t="s">
        <v>29</v>
      </c>
      <c r="O49" s="2">
        <v>1400</v>
      </c>
      <c r="P49" s="2" t="s">
        <v>111</v>
      </c>
      <c r="Q49" s="2" t="s">
        <v>180</v>
      </c>
      <c r="R49" s="2" t="s">
        <v>181</v>
      </c>
      <c r="S49" s="2" t="s">
        <v>45</v>
      </c>
      <c r="T49" s="2" t="s">
        <v>65</v>
      </c>
      <c r="U49" s="2" t="s">
        <v>62</v>
      </c>
    </row>
    <row r="50" spans="1:21" x14ac:dyDescent="0.25">
      <c r="A50">
        <v>49</v>
      </c>
      <c r="B50" s="2" t="s">
        <v>21</v>
      </c>
      <c r="C50" s="2">
        <v>21</v>
      </c>
      <c r="D50" s="2" t="s">
        <v>47</v>
      </c>
      <c r="E50" s="2" t="s">
        <v>182</v>
      </c>
      <c r="F50" s="2" t="s">
        <v>24</v>
      </c>
      <c r="G50" s="2">
        <v>24</v>
      </c>
      <c r="H50" s="2" t="s">
        <v>49</v>
      </c>
      <c r="I50" s="2" t="s">
        <v>50</v>
      </c>
      <c r="J50" s="2" t="s">
        <v>40</v>
      </c>
      <c r="K50" s="2">
        <f t="shared" si="0"/>
        <v>0</v>
      </c>
      <c r="L50" s="2" t="s">
        <v>56</v>
      </c>
      <c r="M50" s="2">
        <v>9</v>
      </c>
      <c r="N50" s="2" t="s">
        <v>29</v>
      </c>
      <c r="O50" s="2">
        <v>1200</v>
      </c>
      <c r="P50" s="2" t="s">
        <v>111</v>
      </c>
      <c r="Q50" s="2" t="s">
        <v>183</v>
      </c>
      <c r="R50" s="2" t="s">
        <v>44</v>
      </c>
      <c r="S50" s="2" t="s">
        <v>45</v>
      </c>
      <c r="T50" s="2" t="s">
        <v>65</v>
      </c>
      <c r="U50" s="2" t="s">
        <v>68</v>
      </c>
    </row>
    <row r="52" spans="1:21" x14ac:dyDescent="0.25">
      <c r="J52">
        <f>COUNTIF(J2:J50,"5 or more ")</f>
        <v>5</v>
      </c>
    </row>
    <row r="53" spans="1:21" x14ac:dyDescent="0.25">
      <c r="J53">
        <f>COUNTIF(H2:H50,"Student residence")</f>
        <v>16</v>
      </c>
    </row>
  </sheetData>
  <autoFilter ref="A1:U50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F49C-E68B-4E2B-A387-FEA34850995D}">
  <dimension ref="A3:H7"/>
  <sheetViews>
    <sheetView topLeftCell="C1" workbookViewId="0">
      <selection activeCell="A3" sqref="A3"/>
    </sheetView>
  </sheetViews>
  <sheetFormatPr defaultRowHeight="15" x14ac:dyDescent="0.25"/>
  <cols>
    <col min="1" max="1" width="24.5703125" bestFit="1" customWidth="1"/>
    <col min="2" max="2" width="14.28515625" bestFit="1" customWidth="1"/>
    <col min="3" max="3" width="64.85546875" bestFit="1" customWidth="1"/>
    <col min="4" max="4" width="32.7109375" bestFit="1" customWidth="1"/>
    <col min="5" max="5" width="45.42578125" bestFit="1" customWidth="1"/>
    <col min="6" max="6" width="18.7109375" bestFit="1" customWidth="1"/>
    <col min="7" max="7" width="32.85546875" bestFit="1" customWidth="1"/>
    <col min="8" max="8" width="27.28515625" bestFit="1" customWidth="1"/>
  </cols>
  <sheetData>
    <row r="3" spans="1:8" x14ac:dyDescent="0.25">
      <c r="A3" s="4" t="s">
        <v>189</v>
      </c>
      <c r="B3" t="s">
        <v>185</v>
      </c>
      <c r="C3" t="s">
        <v>186</v>
      </c>
      <c r="D3" t="s">
        <v>192</v>
      </c>
      <c r="E3" t="s">
        <v>187</v>
      </c>
      <c r="F3" t="s">
        <v>188</v>
      </c>
      <c r="G3" t="s">
        <v>191</v>
      </c>
      <c r="H3" t="s">
        <v>184</v>
      </c>
    </row>
    <row r="4" spans="1:8" x14ac:dyDescent="0.25">
      <c r="A4" s="5" t="s">
        <v>21</v>
      </c>
      <c r="B4" s="6">
        <v>19.551020408163264</v>
      </c>
      <c r="C4" s="8">
        <v>1098.795918367347</v>
      </c>
      <c r="D4" s="6" t="e">
        <v>#DIV/0!</v>
      </c>
      <c r="E4" s="6">
        <v>18.795918367346939</v>
      </c>
      <c r="F4" s="7">
        <v>8</v>
      </c>
      <c r="G4" s="6">
        <v>9.2244897959183678</v>
      </c>
      <c r="H4" s="6">
        <v>49</v>
      </c>
    </row>
    <row r="5" spans="1:8" x14ac:dyDescent="0.25">
      <c r="A5" s="9" t="s">
        <v>24</v>
      </c>
      <c r="B5" s="6">
        <v>19.48936170212766</v>
      </c>
      <c r="C5" s="8">
        <v>1091.2978723404256</v>
      </c>
      <c r="D5" s="6" t="e">
        <v>#DIV/0!</v>
      </c>
      <c r="E5" s="6">
        <v>19.148936170212767</v>
      </c>
      <c r="F5" s="7">
        <v>7</v>
      </c>
      <c r="G5" s="6">
        <v>9.2340425531914896</v>
      </c>
      <c r="H5" s="6">
        <v>47</v>
      </c>
    </row>
    <row r="6" spans="1:8" x14ac:dyDescent="0.25">
      <c r="A6" s="9" t="s">
        <v>71</v>
      </c>
      <c r="B6" s="6">
        <v>21</v>
      </c>
      <c r="C6" s="8">
        <v>1275</v>
      </c>
      <c r="D6" s="6" t="e">
        <v>#DIV/0!</v>
      </c>
      <c r="E6" s="6">
        <v>10.5</v>
      </c>
      <c r="F6" s="7">
        <v>1</v>
      </c>
      <c r="G6" s="6">
        <v>9</v>
      </c>
      <c r="H6" s="6">
        <v>2</v>
      </c>
    </row>
    <row r="7" spans="1:8" x14ac:dyDescent="0.25">
      <c r="A7" s="5" t="s">
        <v>190</v>
      </c>
      <c r="B7" s="6">
        <v>19.551020408163264</v>
      </c>
      <c r="C7" s="8">
        <v>1098.795918367347</v>
      </c>
      <c r="D7" s="6" t="e">
        <v>#DIV/0!</v>
      </c>
      <c r="E7" s="6">
        <v>18.795918367346939</v>
      </c>
      <c r="F7" s="7">
        <v>8</v>
      </c>
      <c r="G7" s="6">
        <v>9.2244897959183678</v>
      </c>
      <c r="H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Brutos</vt:lpstr>
      <vt:lpstr>Medias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70254057</dc:creator>
  <cp:keywords/>
  <dc:description/>
  <cp:lastModifiedBy>Miguel Garcia-Duch</cp:lastModifiedBy>
  <cp:revision/>
  <dcterms:created xsi:type="dcterms:W3CDTF">2025-02-20T21:33:03Z</dcterms:created>
  <dcterms:modified xsi:type="dcterms:W3CDTF">2025-03-11T09:41:34Z</dcterms:modified>
  <cp:category/>
  <cp:contentStatus/>
</cp:coreProperties>
</file>