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3275" windowHeight="65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Sheet1!$A$2:$G$1720</definedName>
    <definedName name="Source">Sheet1!$B$3:$B$1720</definedName>
    <definedName name="totalReprocesses">Sheet1!$K$1</definedName>
  </definedNames>
  <calcPr calcId="125725"/>
</workbook>
</file>

<file path=xl/calcChain.xml><?xml version="1.0" encoding="utf-8"?>
<calcChain xmlns="http://schemas.openxmlformats.org/spreadsheetml/2006/main">
  <c r="K7" i="1"/>
  <c r="K13"/>
  <c r="K10"/>
  <c r="K9"/>
  <c r="K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4"/>
  <c r="E3"/>
  <c r="D1346"/>
  <c r="D1084"/>
  <c r="D1102"/>
  <c r="D1085"/>
  <c r="D1086"/>
  <c r="D1044"/>
  <c r="D1150"/>
  <c r="D1278"/>
  <c r="D1279"/>
  <c r="D1280"/>
  <c r="D1707"/>
  <c r="D1336"/>
  <c r="D1337"/>
  <c r="D1708"/>
  <c r="D1709"/>
  <c r="D975"/>
  <c r="D976"/>
  <c r="D1338"/>
  <c r="D717"/>
  <c r="D800"/>
  <c r="D801"/>
  <c r="D802"/>
  <c r="D803"/>
  <c r="D804"/>
  <c r="D805"/>
  <c r="D806"/>
  <c r="D807"/>
  <c r="D808"/>
  <c r="D809"/>
  <c r="D810"/>
  <c r="D1174"/>
  <c r="D1151"/>
  <c r="D129"/>
  <c r="D1103"/>
  <c r="D1104"/>
  <c r="D554"/>
  <c r="D984"/>
  <c r="D534"/>
  <c r="D535"/>
  <c r="D536"/>
  <c r="D1530"/>
  <c r="D699"/>
  <c r="D266"/>
  <c r="D1614"/>
  <c r="D1105"/>
  <c r="D811"/>
  <c r="D718"/>
  <c r="D719"/>
  <c r="D812"/>
  <c r="D1199"/>
  <c r="D1653"/>
  <c r="D499"/>
  <c r="D1045"/>
  <c r="D1347"/>
  <c r="D1654"/>
  <c r="D857"/>
  <c r="D1318"/>
  <c r="D1152"/>
  <c r="D1655"/>
  <c r="D1615"/>
  <c r="D1348"/>
  <c r="D383"/>
  <c r="D1349"/>
  <c r="D1424"/>
  <c r="D1464"/>
  <c r="D1507"/>
  <c r="D1465"/>
  <c r="D1466"/>
  <c r="D1425"/>
  <c r="D1426"/>
  <c r="D1467"/>
  <c r="D1427"/>
  <c r="D1106"/>
  <c r="D555"/>
  <c r="D556"/>
  <c r="D557"/>
  <c r="D161"/>
  <c r="D1608"/>
  <c r="D558"/>
  <c r="D559"/>
  <c r="D560"/>
  <c r="D1610"/>
  <c r="D577"/>
  <c r="D720"/>
  <c r="D813"/>
  <c r="D218"/>
  <c r="D1175"/>
  <c r="D1344"/>
  <c r="D359"/>
  <c r="D941"/>
  <c r="D1719"/>
  <c r="D1200"/>
  <c r="D1201"/>
  <c r="D1202"/>
  <c r="D130"/>
  <c r="D131"/>
  <c r="D721"/>
  <c r="D722"/>
  <c r="D723"/>
  <c r="D724"/>
  <c r="D175"/>
  <c r="D147"/>
  <c r="D148"/>
  <c r="D149"/>
  <c r="D176"/>
  <c r="D1531"/>
  <c r="D1532"/>
  <c r="D1533"/>
  <c r="D1534"/>
  <c r="D1428"/>
  <c r="D674"/>
  <c r="D132"/>
  <c r="D942"/>
  <c r="D943"/>
  <c r="D416"/>
  <c r="D578"/>
  <c r="D814"/>
  <c r="D815"/>
  <c r="D1203"/>
  <c r="D1204"/>
  <c r="D1205"/>
  <c r="D1656"/>
  <c r="D1176"/>
  <c r="D816"/>
  <c r="D417"/>
  <c r="D418"/>
  <c r="D1468"/>
  <c r="D1469"/>
  <c r="D1470"/>
  <c r="D133"/>
  <c r="D841"/>
  <c r="D985"/>
  <c r="D899"/>
  <c r="D1206"/>
  <c r="D900"/>
  <c r="D1207"/>
  <c r="D1208"/>
  <c r="D1535"/>
  <c r="D1536"/>
  <c r="D1537"/>
  <c r="D1538"/>
  <c r="D1539"/>
  <c r="D1540"/>
  <c r="D1508"/>
  <c r="D1509"/>
  <c r="D1510"/>
  <c r="D1209"/>
  <c r="D1210"/>
  <c r="D1211"/>
  <c r="D944"/>
  <c r="D471"/>
  <c r="D945"/>
  <c r="D609"/>
  <c r="D725"/>
  <c r="D1153"/>
  <c r="D317"/>
  <c r="D318"/>
  <c r="D726"/>
  <c r="D727"/>
  <c r="D817"/>
  <c r="D842"/>
  <c r="D319"/>
  <c r="D320"/>
  <c r="D1657"/>
  <c r="D1658"/>
  <c r="D1154"/>
  <c r="D1659"/>
  <c r="D194"/>
  <c r="D1212"/>
  <c r="D321"/>
  <c r="D322"/>
  <c r="D323"/>
  <c r="D324"/>
  <c r="D325"/>
  <c r="D1660"/>
  <c r="D1661"/>
  <c r="D1662"/>
  <c r="D1663"/>
  <c r="D1664"/>
  <c r="D1665"/>
  <c r="D1666"/>
  <c r="D1667"/>
  <c r="D1668"/>
  <c r="D1669"/>
  <c r="D1710"/>
  <c r="D1670"/>
  <c r="D1616"/>
  <c r="D1671"/>
  <c r="D177"/>
  <c r="D254"/>
  <c r="D901"/>
  <c r="D818"/>
  <c r="D500"/>
  <c r="D233"/>
  <c r="D234"/>
  <c r="D1672"/>
  <c r="D1673"/>
  <c r="D1674"/>
  <c r="D1675"/>
  <c r="D1617"/>
  <c r="D1676"/>
  <c r="D267"/>
  <c r="D49"/>
  <c r="D195"/>
  <c r="D419"/>
  <c r="D5"/>
  <c r="D235"/>
  <c r="D236"/>
  <c r="D579"/>
  <c r="D580"/>
  <c r="D581"/>
  <c r="D582"/>
  <c r="D583"/>
  <c r="D584"/>
  <c r="D585"/>
  <c r="D1155"/>
  <c r="D586"/>
  <c r="D587"/>
  <c r="D588"/>
  <c r="D589"/>
  <c r="D590"/>
  <c r="D1177"/>
  <c r="D1178"/>
  <c r="D1179"/>
  <c r="D1180"/>
  <c r="D219"/>
  <c r="D220"/>
  <c r="D445"/>
  <c r="D446"/>
  <c r="D447"/>
  <c r="D448"/>
  <c r="D449"/>
  <c r="D450"/>
  <c r="D451"/>
  <c r="D452"/>
  <c r="D453"/>
  <c r="D454"/>
  <c r="D455"/>
  <c r="D1181"/>
  <c r="D1281"/>
  <c r="D456"/>
  <c r="D268"/>
  <c r="D269"/>
  <c r="D1350"/>
  <c r="D178"/>
  <c r="D1677"/>
  <c r="D728"/>
  <c r="D1351"/>
  <c r="D179"/>
  <c r="D180"/>
  <c r="D1618"/>
  <c r="D237"/>
  <c r="D1213"/>
  <c r="D255"/>
  <c r="D1500"/>
  <c r="D957"/>
  <c r="D1087"/>
  <c r="D537"/>
  <c r="D538"/>
  <c r="D134"/>
  <c r="D819"/>
  <c r="D1619"/>
  <c r="D1620"/>
  <c r="D1621"/>
  <c r="D1622"/>
  <c r="D1511"/>
  <c r="D1282"/>
  <c r="D1623"/>
  <c r="D1624"/>
  <c r="D1625"/>
  <c r="D902"/>
  <c r="D1626"/>
  <c r="D1283"/>
  <c r="D6"/>
  <c r="D903"/>
  <c r="D1284"/>
  <c r="D1088"/>
  <c r="D1352"/>
  <c r="D1353"/>
  <c r="D1354"/>
  <c r="D1627"/>
  <c r="D326"/>
  <c r="D1628"/>
  <c r="D1629"/>
  <c r="D1630"/>
  <c r="D256"/>
  <c r="D342"/>
  <c r="D539"/>
  <c r="D1214"/>
  <c r="D1631"/>
  <c r="D327"/>
  <c r="D540"/>
  <c r="D1429"/>
  <c r="D1430"/>
  <c r="D1541"/>
  <c r="D1215"/>
  <c r="D1216"/>
  <c r="D1512"/>
  <c r="D1632"/>
  <c r="D84"/>
  <c r="D1156"/>
  <c r="D1542"/>
  <c r="D1543"/>
  <c r="D343"/>
  <c r="D1182"/>
  <c r="D729"/>
  <c r="D820"/>
  <c r="D821"/>
  <c r="D822"/>
  <c r="D238"/>
  <c r="D239"/>
  <c r="D384"/>
  <c r="D1633"/>
  <c r="D181"/>
  <c r="D457"/>
  <c r="D458"/>
  <c r="D1285"/>
  <c r="D385"/>
  <c r="D196"/>
  <c r="D386"/>
  <c r="D387"/>
  <c r="D388"/>
  <c r="D389"/>
  <c r="D390"/>
  <c r="D391"/>
  <c r="D392"/>
  <c r="D393"/>
  <c r="D394"/>
  <c r="D395"/>
  <c r="D396"/>
  <c r="D397"/>
  <c r="D205"/>
  <c r="D398"/>
  <c r="D399"/>
  <c r="D206"/>
  <c r="D1286"/>
  <c r="D1678"/>
  <c r="D730"/>
  <c r="D7"/>
  <c r="D1679"/>
  <c r="D1680"/>
  <c r="D1681"/>
  <c r="D731"/>
  <c r="D1682"/>
  <c r="D1683"/>
  <c r="D1684"/>
  <c r="D1685"/>
  <c r="D1686"/>
  <c r="D1687"/>
  <c r="D1688"/>
  <c r="D182"/>
  <c r="D8"/>
  <c r="D9"/>
  <c r="D858"/>
  <c r="D561"/>
  <c r="D404"/>
  <c r="D732"/>
  <c r="D733"/>
  <c r="D734"/>
  <c r="D1634"/>
  <c r="D1635"/>
  <c r="D904"/>
  <c r="D591"/>
  <c r="D592"/>
  <c r="D593"/>
  <c r="D594"/>
  <c r="D360"/>
  <c r="D361"/>
  <c r="D207"/>
  <c r="D1372"/>
  <c r="D1373"/>
  <c r="D1157"/>
  <c r="D1374"/>
  <c r="D1375"/>
  <c r="D1376"/>
  <c r="D1377"/>
  <c r="D1378"/>
  <c r="D1379"/>
  <c r="D1380"/>
  <c r="D1381"/>
  <c r="D1382"/>
  <c r="D1383"/>
  <c r="D905"/>
  <c r="D906"/>
  <c r="D1384"/>
  <c r="D1385"/>
  <c r="D1217"/>
  <c r="D1218"/>
  <c r="D1370"/>
  <c r="D1544"/>
  <c r="D1219"/>
  <c r="D1220"/>
  <c r="D1545"/>
  <c r="D1546"/>
  <c r="D1221"/>
  <c r="D1222"/>
  <c r="D1223"/>
  <c r="D420"/>
  <c r="D1107"/>
  <c r="D1410"/>
  <c r="D405"/>
  <c r="D1224"/>
  <c r="D421"/>
  <c r="D1287"/>
  <c r="D221"/>
  <c r="D595"/>
  <c r="D986"/>
  <c r="D24"/>
  <c r="D459"/>
  <c r="D460"/>
  <c r="D1225"/>
  <c r="D1226"/>
  <c r="D1636"/>
  <c r="D859"/>
  <c r="D1319"/>
  <c r="D860"/>
  <c r="D1320"/>
  <c r="D861"/>
  <c r="D1321"/>
  <c r="D1108"/>
  <c r="D1109"/>
  <c r="D1110"/>
  <c r="D987"/>
  <c r="D988"/>
  <c r="D989"/>
  <c r="D735"/>
  <c r="D736"/>
  <c r="D1227"/>
  <c r="D135"/>
  <c r="D700"/>
  <c r="D701"/>
  <c r="D702"/>
  <c r="D703"/>
  <c r="D704"/>
  <c r="D705"/>
  <c r="D706"/>
  <c r="D1089"/>
  <c r="D862"/>
  <c r="D1689"/>
  <c r="D25"/>
  <c r="D26"/>
  <c r="D183"/>
  <c r="D184"/>
  <c r="D472"/>
  <c r="D197"/>
  <c r="D1183"/>
  <c r="D501"/>
  <c r="D1637"/>
  <c r="D461"/>
  <c r="D541"/>
  <c r="D257"/>
  <c r="D707"/>
  <c r="D596"/>
  <c r="D344"/>
  <c r="D362"/>
  <c r="D562"/>
  <c r="D863"/>
  <c r="D270"/>
  <c r="D271"/>
  <c r="D272"/>
  <c r="D273"/>
  <c r="D274"/>
  <c r="D275"/>
  <c r="D276"/>
  <c r="D277"/>
  <c r="D278"/>
  <c r="D737"/>
  <c r="D279"/>
  <c r="D280"/>
  <c r="D281"/>
  <c r="D563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363"/>
  <c r="D1090"/>
  <c r="D10"/>
  <c r="D11"/>
  <c r="D12"/>
  <c r="D13"/>
  <c r="D50"/>
  <c r="D364"/>
  <c r="D1111"/>
  <c r="D365"/>
  <c r="D366"/>
  <c r="D345"/>
  <c r="D759"/>
  <c r="D864"/>
  <c r="D1690"/>
  <c r="D1638"/>
  <c r="D1691"/>
  <c r="D865"/>
  <c r="D1716"/>
  <c r="D1713"/>
  <c r="D1714"/>
  <c r="D1715"/>
  <c r="D163"/>
  <c r="D185"/>
  <c r="D186"/>
  <c r="D1228"/>
  <c r="D258"/>
  <c r="D907"/>
  <c r="D193"/>
  <c r="D282"/>
  <c r="D760"/>
  <c r="D226"/>
  <c r="D283"/>
  <c r="D1288"/>
  <c r="D1289"/>
  <c r="D1355"/>
  <c r="D1356"/>
  <c r="D1357"/>
  <c r="D400"/>
  <c r="D1692"/>
  <c r="D1639"/>
  <c r="D406"/>
  <c r="D958"/>
  <c r="D187"/>
  <c r="D188"/>
  <c r="D1229"/>
  <c r="D1230"/>
  <c r="D1290"/>
  <c r="D1291"/>
  <c r="D1292"/>
  <c r="D1293"/>
  <c r="D1294"/>
  <c r="D1295"/>
  <c r="D259"/>
  <c r="D260"/>
  <c r="D422"/>
  <c r="D202"/>
  <c r="D423"/>
  <c r="D424"/>
  <c r="D1513"/>
  <c r="D367"/>
  <c r="D368"/>
  <c r="D369"/>
  <c r="D198"/>
  <c r="D199"/>
  <c r="D261"/>
  <c r="D208"/>
  <c r="D708"/>
  <c r="D597"/>
  <c r="D370"/>
  <c r="D761"/>
  <c r="D371"/>
  <c r="D866"/>
  <c r="D867"/>
  <c r="D1322"/>
  <c r="D150"/>
  <c r="D151"/>
  <c r="D203"/>
  <c r="D1231"/>
  <c r="D1232"/>
  <c r="D1711"/>
  <c r="D1712"/>
  <c r="D1547"/>
  <c r="D868"/>
  <c r="D1471"/>
  <c r="D346"/>
  <c r="D1472"/>
  <c r="D1402"/>
  <c r="D1403"/>
  <c r="D1473"/>
  <c r="D1296"/>
  <c r="D1474"/>
  <c r="D1297"/>
  <c r="D1475"/>
  <c r="D1476"/>
  <c r="D1477"/>
  <c r="D1478"/>
  <c r="D1479"/>
  <c r="D1480"/>
  <c r="D1481"/>
  <c r="D227"/>
  <c r="D89"/>
  <c r="D90"/>
  <c r="D228"/>
  <c r="D1386"/>
  <c r="D1387"/>
  <c r="D908"/>
  <c r="D909"/>
  <c r="D910"/>
  <c r="D911"/>
  <c r="D912"/>
  <c r="D1388"/>
  <c r="D913"/>
  <c r="D914"/>
  <c r="D915"/>
  <c r="D916"/>
  <c r="D1323"/>
  <c r="D917"/>
  <c r="D918"/>
  <c r="D919"/>
  <c r="D920"/>
  <c r="D921"/>
  <c r="D1389"/>
  <c r="D762"/>
  <c r="D1390"/>
  <c r="D1391"/>
  <c r="D1411"/>
  <c r="D1548"/>
  <c r="D1392"/>
  <c r="D1514"/>
  <c r="D869"/>
  <c r="D990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1515"/>
  <c r="D1549"/>
  <c r="D1233"/>
  <c r="D870"/>
  <c r="D51"/>
  <c r="D871"/>
  <c r="D52"/>
  <c r="D780"/>
  <c r="D1482"/>
  <c r="D1483"/>
  <c r="D1484"/>
  <c r="D1640"/>
  <c r="D1550"/>
  <c r="D1516"/>
  <c r="D1517"/>
  <c r="D27"/>
  <c r="D28"/>
  <c r="D29"/>
  <c r="D407"/>
  <c r="D1339"/>
  <c r="D502"/>
  <c r="D1393"/>
  <c r="D1394"/>
  <c r="D1395"/>
  <c r="D1404"/>
  <c r="D1405"/>
  <c r="D1406"/>
  <c r="D1412"/>
  <c r="D1413"/>
  <c r="D1414"/>
  <c r="D1415"/>
  <c r="D1416"/>
  <c r="D473"/>
  <c r="D474"/>
  <c r="D475"/>
  <c r="D476"/>
  <c r="D477"/>
  <c r="D478"/>
  <c r="D1501"/>
  <c r="D946"/>
  <c r="D947"/>
  <c r="D328"/>
  <c r="D329"/>
  <c r="D959"/>
  <c r="D1324"/>
  <c r="D960"/>
  <c r="D1234"/>
  <c r="D330"/>
  <c r="D331"/>
  <c r="D961"/>
  <c r="D332"/>
  <c r="D333"/>
  <c r="D334"/>
  <c r="D335"/>
  <c r="D675"/>
  <c r="D823"/>
  <c r="D676"/>
  <c r="D677"/>
  <c r="D678"/>
  <c r="D679"/>
  <c r="D680"/>
  <c r="D681"/>
  <c r="D682"/>
  <c r="D683"/>
  <c r="D684"/>
  <c r="D685"/>
  <c r="D686"/>
  <c r="D687"/>
  <c r="D688"/>
  <c r="D689"/>
  <c r="D633"/>
  <c r="D634"/>
  <c r="D635"/>
  <c r="D636"/>
  <c r="D637"/>
  <c r="D638"/>
  <c r="D639"/>
  <c r="D640"/>
  <c r="D641"/>
  <c r="D642"/>
  <c r="D643"/>
  <c r="D644"/>
  <c r="D610"/>
  <c r="D611"/>
  <c r="D612"/>
  <c r="D613"/>
  <c r="D614"/>
  <c r="D615"/>
  <c r="D922"/>
  <c r="D1325"/>
  <c r="D1046"/>
  <c r="D1417"/>
  <c r="D1551"/>
  <c r="D1552"/>
  <c r="D1091"/>
  <c r="D1553"/>
  <c r="D1589"/>
  <c r="D1590"/>
  <c r="D1554"/>
  <c r="D1591"/>
  <c r="D1555"/>
  <c r="D1592"/>
  <c r="D1593"/>
  <c r="D1556"/>
  <c r="D1557"/>
  <c r="D1594"/>
  <c r="D1595"/>
  <c r="D1596"/>
  <c r="D1597"/>
  <c r="D1598"/>
  <c r="D1599"/>
  <c r="D1600"/>
  <c r="D1601"/>
  <c r="D1602"/>
  <c r="D1603"/>
  <c r="D1558"/>
  <c r="D1559"/>
  <c r="D1092"/>
  <c r="D1093"/>
  <c r="D1158"/>
  <c r="D1418"/>
  <c r="D1419"/>
  <c r="D1420"/>
  <c r="D262"/>
  <c r="D1560"/>
  <c r="D1431"/>
  <c r="D1432"/>
  <c r="D1433"/>
  <c r="D1434"/>
  <c r="D1435"/>
  <c r="D1436"/>
  <c r="D1561"/>
  <c r="D1562"/>
  <c r="D408"/>
  <c r="D503"/>
  <c r="D1047"/>
  <c r="D53"/>
  <c r="D91"/>
  <c r="D1358"/>
  <c r="D1437"/>
  <c r="D1159"/>
  <c r="D1438"/>
  <c r="D1518"/>
  <c r="D1563"/>
  <c r="D1641"/>
  <c r="D30"/>
  <c r="D542"/>
  <c r="D1048"/>
  <c r="D1049"/>
  <c r="D1160"/>
  <c r="D54"/>
  <c r="D31"/>
  <c r="D1161"/>
  <c r="D1050"/>
  <c r="D1162"/>
  <c r="D1184"/>
  <c r="D1163"/>
  <c r="D1185"/>
  <c r="D1051"/>
  <c r="D1094"/>
  <c r="D1052"/>
  <c r="D1053"/>
  <c r="D1054"/>
  <c r="D1055"/>
  <c r="D1056"/>
  <c r="D991"/>
  <c r="D992"/>
  <c r="D222"/>
  <c r="D1095"/>
  <c r="D1642"/>
  <c r="D1643"/>
  <c r="D1359"/>
  <c r="D1485"/>
  <c r="D336"/>
  <c r="D284"/>
  <c r="D1186"/>
  <c r="D1439"/>
  <c r="D1486"/>
  <c r="D1504"/>
  <c r="D1440"/>
  <c r="D1505"/>
  <c r="D1441"/>
  <c r="D1442"/>
  <c r="D1487"/>
  <c r="D1443"/>
  <c r="D872"/>
  <c r="D1421"/>
  <c r="D1444"/>
  <c r="D1519"/>
  <c r="D1371"/>
  <c r="D1564"/>
  <c r="D1445"/>
  <c r="D55"/>
  <c r="D189"/>
  <c r="D1644"/>
  <c r="D1446"/>
  <c r="D190"/>
  <c r="D1645"/>
  <c r="D1096"/>
  <c r="D1447"/>
  <c r="D962"/>
  <c r="D963"/>
  <c r="D1520"/>
  <c r="D873"/>
  <c r="D874"/>
  <c r="D875"/>
  <c r="D152"/>
  <c r="D1448"/>
  <c r="D1449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36"/>
  <c r="D137"/>
  <c r="D138"/>
  <c r="D139"/>
  <c r="D140"/>
  <c r="D1187"/>
  <c r="D1188"/>
  <c r="D229"/>
  <c r="D230"/>
  <c r="D231"/>
  <c r="D1078"/>
  <c r="D1079"/>
  <c r="D1080"/>
  <c r="D1112"/>
  <c r="D598"/>
  <c r="D209"/>
  <c r="D616"/>
  <c r="D617"/>
  <c r="D618"/>
  <c r="D619"/>
  <c r="D620"/>
  <c r="D621"/>
  <c r="D599"/>
  <c r="D128"/>
  <c r="D56"/>
  <c r="D564"/>
  <c r="D1718"/>
  <c r="D1717"/>
  <c r="D964"/>
  <c r="D1235"/>
  <c r="D1236"/>
  <c r="D1237"/>
  <c r="D965"/>
  <c r="D966"/>
  <c r="D1646"/>
  <c r="D1647"/>
  <c r="D824"/>
  <c r="D543"/>
  <c r="D316"/>
  <c r="D948"/>
  <c r="D843"/>
  <c r="D232"/>
  <c r="D971"/>
  <c r="D600"/>
  <c r="D1238"/>
  <c r="D781"/>
  <c r="D972"/>
  <c r="D844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1113"/>
  <c r="D1114"/>
  <c r="D1115"/>
  <c r="D1116"/>
  <c r="D1117"/>
  <c r="D1118"/>
  <c r="D1119"/>
  <c r="D1120"/>
  <c r="D1121"/>
  <c r="D993"/>
  <c r="D994"/>
  <c r="D995"/>
  <c r="D996"/>
  <c r="D997"/>
  <c r="D998"/>
  <c r="D999"/>
  <c r="D1000"/>
  <c r="D1001"/>
  <c r="D1002"/>
  <c r="D1003"/>
  <c r="D1004"/>
  <c r="D240"/>
  <c r="D241"/>
  <c r="D242"/>
  <c r="D243"/>
  <c r="D244"/>
  <c r="D245"/>
  <c r="D246"/>
  <c r="D247"/>
  <c r="D248"/>
  <c r="D249"/>
  <c r="D250"/>
  <c r="D1005"/>
  <c r="D1006"/>
  <c r="D1122"/>
  <c r="D1007"/>
  <c r="D1123"/>
  <c r="D1008"/>
  <c r="D1009"/>
  <c r="D1010"/>
  <c r="D1011"/>
  <c r="D1124"/>
  <c r="D1012"/>
  <c r="D1013"/>
  <c r="D1125"/>
  <c r="D1014"/>
  <c r="D1126"/>
  <c r="D1015"/>
  <c r="D1127"/>
  <c r="D1016"/>
  <c r="D1128"/>
  <c r="D1017"/>
  <c r="D1018"/>
  <c r="D1129"/>
  <c r="D1019"/>
  <c r="D1130"/>
  <c r="D1020"/>
  <c r="D1131"/>
  <c r="D1132"/>
  <c r="D1133"/>
  <c r="D1134"/>
  <c r="D1135"/>
  <c r="D1136"/>
  <c r="D1137"/>
  <c r="D1138"/>
  <c r="D1139"/>
  <c r="D1140"/>
  <c r="D1141"/>
  <c r="D1488"/>
  <c r="D1489"/>
  <c r="D1239"/>
  <c r="D32"/>
  <c r="D33"/>
  <c r="D34"/>
  <c r="D57"/>
  <c r="D87"/>
  <c r="D973"/>
  <c r="D1240"/>
  <c r="D974"/>
  <c r="D845"/>
  <c r="D846"/>
  <c r="D847"/>
  <c r="D848"/>
  <c r="D849"/>
  <c r="D850"/>
  <c r="D35"/>
  <c r="D285"/>
  <c r="D286"/>
  <c r="D58"/>
  <c r="D287"/>
  <c r="D204"/>
  <c r="D288"/>
  <c r="D289"/>
  <c r="D1298"/>
  <c r="D1241"/>
  <c r="D290"/>
  <c r="D291"/>
  <c r="D292"/>
  <c r="D293"/>
  <c r="D294"/>
  <c r="D645"/>
  <c r="D646"/>
  <c r="D647"/>
  <c r="D648"/>
  <c r="D649"/>
  <c r="D650"/>
  <c r="D651"/>
  <c r="D409"/>
  <c r="D1611"/>
  <c r="D88"/>
  <c r="D59"/>
  <c r="D60"/>
  <c r="D410"/>
  <c r="D504"/>
  <c r="D505"/>
  <c r="D506"/>
  <c r="D507"/>
  <c r="D508"/>
  <c r="D509"/>
  <c r="D510"/>
  <c r="D511"/>
  <c r="D512"/>
  <c r="D513"/>
  <c r="D514"/>
  <c r="D515"/>
  <c r="D479"/>
  <c r="D480"/>
  <c r="D481"/>
  <c r="D482"/>
  <c r="D483"/>
  <c r="D484"/>
  <c r="D485"/>
  <c r="D486"/>
  <c r="D487"/>
  <c r="D488"/>
  <c r="D489"/>
  <c r="D490"/>
  <c r="D977"/>
  <c r="D978"/>
  <c r="D979"/>
  <c r="D401"/>
  <c r="D462"/>
  <c r="D463"/>
  <c r="D464"/>
  <c r="D465"/>
  <c r="D466"/>
  <c r="D425"/>
  <c r="D467"/>
  <c r="D468"/>
  <c r="D426"/>
  <c r="D427"/>
  <c r="D428"/>
  <c r="D429"/>
  <c r="D430"/>
  <c r="D431"/>
  <c r="D432"/>
  <c r="D433"/>
  <c r="D434"/>
  <c r="D435"/>
  <c r="D436"/>
  <c r="D411"/>
  <c r="D412"/>
  <c r="D61"/>
  <c r="D62"/>
  <c r="D1720"/>
  <c r="D63"/>
  <c r="D64"/>
  <c r="D65"/>
  <c r="D85"/>
  <c r="D66"/>
  <c r="D82"/>
  <c r="D491"/>
  <c r="D164"/>
  <c r="D191"/>
  <c r="D165"/>
  <c r="D166"/>
  <c r="D67"/>
  <c r="D92"/>
  <c r="D93"/>
  <c r="D210"/>
  <c r="D167"/>
  <c r="D295"/>
  <c r="D492"/>
  <c r="D36"/>
  <c r="D1360"/>
  <c r="D1361"/>
  <c r="D493"/>
  <c r="D211"/>
  <c r="D251"/>
  <c r="D263"/>
  <c r="D337"/>
  <c r="D68"/>
  <c r="D1242"/>
  <c r="D1612"/>
  <c r="D212"/>
  <c r="D213"/>
  <c r="D168"/>
  <c r="D264"/>
  <c r="D94"/>
  <c r="D69"/>
  <c r="D169"/>
  <c r="D170"/>
  <c r="D141"/>
  <c r="D252"/>
  <c r="D253"/>
  <c r="D200"/>
  <c r="D70"/>
  <c r="D37"/>
  <c r="D214"/>
  <c r="D71"/>
  <c r="D894"/>
  <c r="D494"/>
  <c r="D495"/>
  <c r="D496"/>
  <c r="D497"/>
  <c r="D498"/>
  <c r="D980"/>
  <c r="D296"/>
  <c r="D297"/>
  <c r="D298"/>
  <c r="D1648"/>
  <c r="D1396"/>
  <c r="D1397"/>
  <c r="D1299"/>
  <c r="D1300"/>
  <c r="D1243"/>
  <c r="D1301"/>
  <c r="D1244"/>
  <c r="D72"/>
  <c r="D73"/>
  <c r="D516"/>
  <c r="D1362"/>
  <c r="D923"/>
  <c r="D1245"/>
  <c r="D1142"/>
  <c r="D413"/>
  <c r="D437"/>
  <c r="D469"/>
  <c r="D438"/>
  <c r="D439"/>
  <c r="D1097"/>
  <c r="D1081"/>
  <c r="D74"/>
  <c r="D75"/>
  <c r="D1345"/>
  <c r="D1649"/>
  <c r="D440"/>
  <c r="D981"/>
  <c r="D982"/>
  <c r="D1650"/>
  <c r="D1693"/>
  <c r="D1694"/>
  <c r="D1695"/>
  <c r="D1696"/>
  <c r="D3"/>
  <c r="D14"/>
  <c r="D15"/>
  <c r="D1082"/>
  <c r="D95"/>
  <c r="D96"/>
  <c r="D171"/>
  <c r="D172"/>
  <c r="D441"/>
  <c r="D949"/>
  <c r="D1651"/>
  <c r="D1302"/>
  <c r="D950"/>
  <c r="D1303"/>
  <c r="D1189"/>
  <c r="D1143"/>
  <c r="D1190"/>
  <c r="D1191"/>
  <c r="D967"/>
  <c r="D690"/>
  <c r="D1304"/>
  <c r="D652"/>
  <c r="D622"/>
  <c r="D601"/>
  <c r="D1450"/>
  <c r="D442"/>
  <c r="D1490"/>
  <c r="D1502"/>
  <c r="D782"/>
  <c r="D1326"/>
  <c r="D783"/>
  <c r="D784"/>
  <c r="D1327"/>
  <c r="D785"/>
  <c r="D1246"/>
  <c r="D786"/>
  <c r="D1328"/>
  <c r="D787"/>
  <c r="D788"/>
  <c r="D1329"/>
  <c r="D789"/>
  <c r="D1330"/>
  <c r="D790"/>
  <c r="D1247"/>
  <c r="D791"/>
  <c r="D792"/>
  <c r="D793"/>
  <c r="D1331"/>
  <c r="D1305"/>
  <c r="D1306"/>
  <c r="D1307"/>
  <c r="D1308"/>
  <c r="D38"/>
  <c r="D1021"/>
  <c r="D1022"/>
  <c r="D223"/>
  <c r="D1697"/>
  <c r="D1309"/>
  <c r="D1248"/>
  <c r="D142"/>
  <c r="D153"/>
  <c r="D154"/>
  <c r="D1491"/>
  <c r="D1249"/>
  <c r="D851"/>
  <c r="D1451"/>
  <c r="D1452"/>
  <c r="D1453"/>
  <c r="D1454"/>
  <c r="D1455"/>
  <c r="D1565"/>
  <c r="D1023"/>
  <c r="D709"/>
  <c r="D710"/>
  <c r="D517"/>
  <c r="D402"/>
  <c r="D403"/>
  <c r="D1566"/>
  <c r="D299"/>
  <c r="D852"/>
  <c r="D1567"/>
  <c r="D1568"/>
  <c r="D1569"/>
  <c r="D1570"/>
  <c r="D1571"/>
  <c r="D1572"/>
  <c r="D1573"/>
  <c r="D1574"/>
  <c r="D1024"/>
  <c r="D1025"/>
  <c r="D711"/>
  <c r="D712"/>
  <c r="D1575"/>
  <c r="D1576"/>
  <c r="D97"/>
  <c r="D1577"/>
  <c r="D98"/>
  <c r="D1607"/>
  <c r="D99"/>
  <c r="D100"/>
  <c r="D101"/>
  <c r="D102"/>
  <c r="D103"/>
  <c r="D104"/>
  <c r="D1578"/>
  <c r="D105"/>
  <c r="D106"/>
  <c r="D107"/>
  <c r="D173"/>
  <c r="D174"/>
  <c r="D108"/>
  <c r="D109"/>
  <c r="D1609"/>
  <c r="D110"/>
  <c r="D1579"/>
  <c r="D111"/>
  <c r="D112"/>
  <c r="D113"/>
  <c r="D114"/>
  <c r="D115"/>
  <c r="D116"/>
  <c r="D117"/>
  <c r="D118"/>
  <c r="D119"/>
  <c r="D162"/>
  <c r="D120"/>
  <c r="D121"/>
  <c r="D122"/>
  <c r="D123"/>
  <c r="D124"/>
  <c r="D192"/>
  <c r="D125"/>
  <c r="D39"/>
  <c r="D40"/>
  <c r="D41"/>
  <c r="D1164"/>
  <c r="D1026"/>
  <c r="D1027"/>
  <c r="D1028"/>
  <c r="D1029"/>
  <c r="D1030"/>
  <c r="D1031"/>
  <c r="D1032"/>
  <c r="D1033"/>
  <c r="D1034"/>
  <c r="D1035"/>
  <c r="D713"/>
  <c r="D1192"/>
  <c r="D1193"/>
  <c r="D1194"/>
  <c r="D1340"/>
  <c r="D1341"/>
  <c r="D1342"/>
  <c r="D1036"/>
  <c r="D714"/>
  <c r="D1343"/>
  <c r="D338"/>
  <c r="D339"/>
  <c r="D443"/>
  <c r="D126"/>
  <c r="D340"/>
  <c r="D470"/>
  <c r="D1580"/>
  <c r="D794"/>
  <c r="D1250"/>
  <c r="D1251"/>
  <c r="D1165"/>
  <c r="D1166"/>
  <c r="D1195"/>
  <c r="D544"/>
  <c r="D951"/>
  <c r="D1363"/>
  <c r="D1604"/>
  <c r="D1167"/>
  <c r="D983"/>
  <c r="D1332"/>
  <c r="D414"/>
  <c r="D518"/>
  <c r="D545"/>
  <c r="D546"/>
  <c r="D547"/>
  <c r="D548"/>
  <c r="D549"/>
  <c r="D519"/>
  <c r="D1252"/>
  <c r="D1253"/>
  <c r="D1254"/>
  <c r="D853"/>
  <c r="D1255"/>
  <c r="D1256"/>
  <c r="D854"/>
  <c r="D143"/>
  <c r="D715"/>
  <c r="D716"/>
  <c r="D1364"/>
  <c r="D1365"/>
  <c r="D1366"/>
  <c r="D224"/>
  <c r="D1144"/>
  <c r="D1145"/>
  <c r="D1146"/>
  <c r="D1147"/>
  <c r="D42"/>
  <c r="D1168"/>
  <c r="D1169"/>
  <c r="D1170"/>
  <c r="D895"/>
  <c r="D1037"/>
  <c r="D1171"/>
  <c r="D1172"/>
  <c r="D1098"/>
  <c r="D924"/>
  <c r="D1333"/>
  <c r="D925"/>
  <c r="D1257"/>
  <c r="D1310"/>
  <c r="D1311"/>
  <c r="D1312"/>
  <c r="D1258"/>
  <c r="D16"/>
  <c r="D17"/>
  <c r="D18"/>
  <c r="D19"/>
  <c r="D20"/>
  <c r="D21"/>
  <c r="D22"/>
  <c r="D23"/>
  <c r="D76"/>
  <c r="D77"/>
  <c r="D1173"/>
  <c r="D1099"/>
  <c r="D1259"/>
  <c r="D1313"/>
  <c r="D653"/>
  <c r="D654"/>
  <c r="D655"/>
  <c r="D691"/>
  <c r="D692"/>
  <c r="D656"/>
  <c r="D657"/>
  <c r="D658"/>
  <c r="D693"/>
  <c r="D659"/>
  <c r="D623"/>
  <c r="D624"/>
  <c r="D625"/>
  <c r="D626"/>
  <c r="D627"/>
  <c r="D628"/>
  <c r="D660"/>
  <c r="D1260"/>
  <c r="D1261"/>
  <c r="D1262"/>
  <c r="D602"/>
  <c r="D603"/>
  <c r="D604"/>
  <c r="D605"/>
  <c r="D606"/>
  <c r="D607"/>
  <c r="D300"/>
  <c r="D301"/>
  <c r="D302"/>
  <c r="D303"/>
  <c r="D304"/>
  <c r="D305"/>
  <c r="D1263"/>
  <c r="D43"/>
  <c r="D44"/>
  <c r="D45"/>
  <c r="D127"/>
  <c r="D341"/>
  <c r="D155"/>
  <c r="D156"/>
  <c r="D157"/>
  <c r="D158"/>
  <c r="D926"/>
  <c r="D927"/>
  <c r="D372"/>
  <c r="D201"/>
  <c r="D373"/>
  <c r="D374"/>
  <c r="D375"/>
  <c r="D376"/>
  <c r="D377"/>
  <c r="D378"/>
  <c r="D379"/>
  <c r="D565"/>
  <c r="D566"/>
  <c r="D567"/>
  <c r="D568"/>
  <c r="D569"/>
  <c r="D952"/>
  <c r="D570"/>
  <c r="D571"/>
  <c r="D572"/>
  <c r="D1367"/>
  <c r="D573"/>
  <c r="D574"/>
  <c r="D575"/>
  <c r="D576"/>
  <c r="D1196"/>
  <c r="D415"/>
  <c r="D520"/>
  <c r="D825"/>
  <c r="D826"/>
  <c r="D78"/>
  <c r="D928"/>
  <c r="D79"/>
  <c r="D694"/>
  <c r="D695"/>
  <c r="D696"/>
  <c r="D929"/>
  <c r="D930"/>
  <c r="D159"/>
  <c r="D160"/>
  <c r="D144"/>
  <c r="D146"/>
  <c r="D145"/>
  <c r="D1698"/>
  <c r="D931"/>
  <c r="D932"/>
  <c r="D1197"/>
  <c r="D1198"/>
  <c r="D521"/>
  <c r="D933"/>
  <c r="D1264"/>
  <c r="D629"/>
  <c r="D934"/>
  <c r="D896"/>
  <c r="D1038"/>
  <c r="D1039"/>
  <c r="D935"/>
  <c r="D80"/>
  <c r="D81"/>
  <c r="D1368"/>
  <c r="D827"/>
  <c r="D1699"/>
  <c r="D265"/>
  <c r="D1422"/>
  <c r="D1492"/>
  <c r="D1398"/>
  <c r="D795"/>
  <c r="D1613"/>
  <c r="D1399"/>
  <c r="D1400"/>
  <c r="D697"/>
  <c r="D1407"/>
  <c r="D1521"/>
  <c r="D1423"/>
  <c r="D1522"/>
  <c r="D1523"/>
  <c r="D1524"/>
  <c r="D1525"/>
  <c r="D1526"/>
  <c r="D1083"/>
  <c r="D1581"/>
  <c r="D1401"/>
  <c r="D86"/>
  <c r="D1503"/>
  <c r="D444"/>
  <c r="D953"/>
  <c r="D968"/>
  <c r="D550"/>
  <c r="D1040"/>
  <c r="D1041"/>
  <c r="D1100"/>
  <c r="D936"/>
  <c r="D954"/>
  <c r="D937"/>
  <c r="D969"/>
  <c r="D1042"/>
  <c r="D897"/>
  <c r="D225"/>
  <c r="D1043"/>
  <c r="D1493"/>
  <c r="D1494"/>
  <c r="D1495"/>
  <c r="D1496"/>
  <c r="D1497"/>
  <c r="D1456"/>
  <c r="D1582"/>
  <c r="D1583"/>
  <c r="D1584"/>
  <c r="D1527"/>
  <c r="D828"/>
  <c r="D1265"/>
  <c r="D829"/>
  <c r="D1266"/>
  <c r="D830"/>
  <c r="D1267"/>
  <c r="D831"/>
  <c r="D1268"/>
  <c r="D1269"/>
  <c r="D380"/>
  <c r="D1506"/>
  <c r="D832"/>
  <c r="D833"/>
  <c r="D834"/>
  <c r="D835"/>
  <c r="D1270"/>
  <c r="D836"/>
  <c r="D1271"/>
  <c r="D1528"/>
  <c r="D837"/>
  <c r="D1272"/>
  <c r="D838"/>
  <c r="D1273"/>
  <c r="D839"/>
  <c r="D1274"/>
  <c r="D840"/>
  <c r="D630"/>
  <c r="D551"/>
  <c r="D552"/>
  <c r="D1585"/>
  <c r="D1275"/>
  <c r="D1314"/>
  <c r="D1700"/>
  <c r="D1701"/>
  <c r="D1702"/>
  <c r="D1703"/>
  <c r="D1704"/>
  <c r="D1605"/>
  <c r="D661"/>
  <c r="D381"/>
  <c r="D855"/>
  <c r="D1276"/>
  <c r="D1369"/>
  <c r="D796"/>
  <c r="D1498"/>
  <c r="D1457"/>
  <c r="D1458"/>
  <c r="D1529"/>
  <c r="D1459"/>
  <c r="D856"/>
  <c r="D1606"/>
  <c r="D1460"/>
  <c r="D1461"/>
  <c r="D83"/>
  <c r="D1462"/>
  <c r="D631"/>
  <c r="D1101"/>
  <c r="D1586"/>
  <c r="D1499"/>
  <c r="D1408"/>
  <c r="D1409"/>
  <c r="D1587"/>
  <c r="D608"/>
  <c r="D632"/>
  <c r="D662"/>
  <c r="D215"/>
  <c r="D306"/>
  <c r="D970"/>
  <c r="D955"/>
  <c r="D956"/>
  <c r="D938"/>
  <c r="D553"/>
  <c r="D797"/>
  <c r="D1315"/>
  <c r="D1316"/>
  <c r="D307"/>
  <c r="D308"/>
  <c r="D309"/>
  <c r="D310"/>
  <c r="D311"/>
  <c r="D312"/>
  <c r="D313"/>
  <c r="D314"/>
  <c r="D315"/>
  <c r="D939"/>
  <c r="D1334"/>
  <c r="D940"/>
  <c r="D1335"/>
  <c r="D663"/>
  <c r="D664"/>
  <c r="D1705"/>
  <c r="D665"/>
  <c r="D666"/>
  <c r="D667"/>
  <c r="D668"/>
  <c r="D669"/>
  <c r="D670"/>
  <c r="D671"/>
  <c r="D672"/>
  <c r="D673"/>
  <c r="D1277"/>
  <c r="D898"/>
  <c r="D698"/>
  <c r="D522"/>
  <c r="D523"/>
  <c r="D524"/>
  <c r="D525"/>
  <c r="D526"/>
  <c r="D527"/>
  <c r="D528"/>
  <c r="D529"/>
  <c r="D530"/>
  <c r="D531"/>
  <c r="D1317"/>
  <c r="D532"/>
  <c r="D533"/>
  <c r="D347"/>
  <c r="D348"/>
  <c r="D349"/>
  <c r="D350"/>
  <c r="D351"/>
  <c r="D352"/>
  <c r="D353"/>
  <c r="D354"/>
  <c r="D355"/>
  <c r="D356"/>
  <c r="D357"/>
  <c r="D358"/>
  <c r="D1706"/>
  <c r="D382"/>
  <c r="D216"/>
  <c r="D217"/>
  <c r="D1463"/>
  <c r="D798"/>
  <c r="D1652"/>
  <c r="D46"/>
  <c r="D47"/>
  <c r="D1588"/>
  <c r="D799"/>
  <c r="D48"/>
  <c r="D4"/>
  <c r="D1149"/>
  <c r="D1148"/>
  <c r="K20"/>
  <c r="K21"/>
  <c r="L21" s="1"/>
  <c r="K22"/>
  <c r="K23"/>
  <c r="L23" s="1"/>
  <c r="K24"/>
  <c r="L24" s="1"/>
  <c r="K25"/>
  <c r="L25" s="1"/>
  <c r="K26"/>
  <c r="L26" s="1"/>
  <c r="K27"/>
  <c r="L27" s="1"/>
  <c r="K28"/>
  <c r="K29"/>
  <c r="K30"/>
  <c r="K31"/>
  <c r="K32"/>
  <c r="K33"/>
  <c r="K34"/>
  <c r="K35"/>
  <c r="K36"/>
  <c r="L36" s="1"/>
  <c r="K37"/>
  <c r="L37" s="1"/>
  <c r="K38"/>
  <c r="L38" s="1"/>
  <c r="K39"/>
  <c r="L39" s="1"/>
  <c r="K40"/>
  <c r="L40" s="1"/>
  <c r="K41"/>
  <c r="L41" s="1"/>
  <c r="K42"/>
  <c r="L42" s="1"/>
  <c r="K43"/>
  <c r="K44"/>
  <c r="L44" s="1"/>
  <c r="K45"/>
  <c r="L45" s="1"/>
  <c r="K19"/>
  <c r="L19" s="1"/>
  <c r="K6"/>
  <c r="L6" s="1"/>
  <c r="K5"/>
  <c r="L5" s="1"/>
  <c r="L20"/>
  <c r="L22"/>
  <c r="L28"/>
  <c r="L29"/>
  <c r="L30"/>
  <c r="L31"/>
  <c r="L32"/>
  <c r="L33"/>
  <c r="L34"/>
  <c r="L35"/>
  <c r="L43"/>
  <c r="K4"/>
  <c r="L4" s="1"/>
  <c r="K46" l="1"/>
  <c r="L46" s="1"/>
</calcChain>
</file>

<file path=xl/sharedStrings.xml><?xml version="1.0" encoding="utf-8"?>
<sst xmlns="http://schemas.openxmlformats.org/spreadsheetml/2006/main" count="5671" uniqueCount="3395">
  <si>
    <t>SOURCE</t>
  </si>
  <si>
    <t>MESSAGE_TEXT</t>
  </si>
  <si>
    <t>AUDIT_ERROR_LOG_TSTP</t>
  </si>
  <si>
    <t>ma01408</t>
  </si>
  <si>
    <t>carrierNo: 480 | buff: 1 | currentLoc: 405 | dest: 513 | die: 999 | qty: 0 | PlcReprocess: 1 | records: 1</t>
  </si>
  <si>
    <t>2012-03-09 07:19:26.3810</t>
  </si>
  <si>
    <t>vc001486</t>
  </si>
  <si>
    <t>carrierNo: 389 | buff: 1 | currentLoc: 1234 | dest: 1301 | die: 67 | qty: 12 | PlcReprocess: 1 | records: 1</t>
  </si>
  <si>
    <t>2012-03-09 07:57:57.6850</t>
  </si>
  <si>
    <t>carrierNo: 488 | buff: 1 | currentLoc: 1234 | dest: 1301 | die: 67 | qty: 12 | PlcReprocess: 1 | records: 1</t>
  </si>
  <si>
    <t>2012-03-09 09:53:57.1520</t>
  </si>
  <si>
    <t>vc027388</t>
  </si>
  <si>
    <t>carrierNo: 302 | buff: 1 | currentLoc: 2003 | dest: 2003 | die: 999 | qty: 0 | PlcReprocess: 1 | records: 1</t>
  </si>
  <si>
    <t>2012-03-09 09:59:57.9510</t>
  </si>
  <si>
    <t>carrierNo: 251 | buff: 1 | currentLoc: 1232 | dest: 1301 | die: 66 | qty: 12 | PlcReprocess: 1 | records: 1</t>
  </si>
  <si>
    <t>2012-03-09 11:01:53.4430</t>
  </si>
  <si>
    <t>carrierNo: 840 | buff: 1 | currentLoc: 1233 | dest: 1301 | die: 67 | qty: 12 | PlcReprocess: 1 | records: 1</t>
  </si>
  <si>
    <t>2012-03-09 11:15:37.4080</t>
  </si>
  <si>
    <t>carrierNo: 319 | buff: 1 | currentLoc: 1232 | dest: 1301 | die: 66 | qty: 12 | PlcReprocess: 1 | records: 1</t>
  </si>
  <si>
    <t>2012-03-09 11:28:59.8320</t>
  </si>
  <si>
    <t>carrierNo: 416 | buff: 1 | currentLoc: 1232 | dest: 1301 | die: 66 | qty: 12 | PlcReprocess: 1 | records: 1</t>
  </si>
  <si>
    <t>2012-03-09 11:37:53.6290</t>
  </si>
  <si>
    <t>carrierNo: 181 | buff: 1 | currentLoc: 1231 | dest: 700 | die: 67 | qty: 12 | PlcReprocess: 1 | records: 1</t>
  </si>
  <si>
    <t>2012-03-09 11:45:03.0270</t>
  </si>
  <si>
    <t>carrierNo: 65 | buff: 1 | currentLoc: 1234 | dest: 1234 | die: 67 | qty: 12 | PlcReprocess: 1 | records: 1</t>
  </si>
  <si>
    <t>2012-03-09 15:30:37.0580</t>
  </si>
  <si>
    <t>vc009979</t>
  </si>
  <si>
    <t>carrierNo: 289 | buff: 1 | currentLoc: 1301 | dest: 10100 | die: 67 | qty: 12 | PlcReprocess: 1 | records: 1</t>
  </si>
  <si>
    <t>2012-03-09 16:00:48.1620</t>
  </si>
  <si>
    <t>carrierNo: 723 | buff: 1 | currentLoc: 1301 | dest: 10100 | die: 67 | qty: 12 | PlcReprocess: 1 | records: 1</t>
  </si>
  <si>
    <t>2012-03-09 16:01:36.2310</t>
  </si>
  <si>
    <t>carrierNo: 42 | buff: 0 | currentLoc: 1301 | dest: 10100 | die: 67 | qty: 12 | PlcReprocess: 1 | records: 1</t>
  </si>
  <si>
    <t>2012-03-09 16:02:14.5360</t>
  </si>
  <si>
    <t>carrierNo: 426 | buff: 0 | currentLoc: 11300 | dest: 700 | die: 999 | qty: 0 | PlcReprocess: 1 | records: 1</t>
  </si>
  <si>
    <t>2012-03-09 16:43:53.9200</t>
  </si>
  <si>
    <t>carrierNo: 622 | buff: 1 | currentLoc: 1500 | dest: 700 | die: 999 | qty: 0 | PlcReprocess: 1 | records: 1</t>
  </si>
  <si>
    <t>2012-03-09 16:50:53.2730</t>
  </si>
  <si>
    <t>carrierNo: 818 | buff: 1 | currentLoc: 1500 | dest: 700 | die: 999 | qty: 0 | PlcReprocess: 1 | records: 1</t>
  </si>
  <si>
    <t>2012-03-09 16:54:05.2990</t>
  </si>
  <si>
    <t>carrierNo: 156 | buff: 0 | currentLoc: 11300 | dest: 700 | die: 999 | qty: 0 | PlcReprocess: 1 | records: 1</t>
  </si>
  <si>
    <t>2012-03-09 17:01:27.1850</t>
  </si>
  <si>
    <t>carrierNo: 215 | buff: 0 | currentLoc: 11300 | dest: 700 | die: 999 | qty: 0 | PlcReprocess: 1 | records: 1</t>
  </si>
  <si>
    <t>2012-03-09 17:12:35.1450</t>
  </si>
  <si>
    <t>carrierNo: 626 | buff: 1 | currentLoc: 1229 | dest: 500 | die: 2 | qty: 13 | PlcReprocess: 1 | records: 1</t>
  </si>
  <si>
    <t>2012-03-09 17:15:34.6530</t>
  </si>
  <si>
    <t>carrierNo: 913 | buff: 1 | currentLoc: 1229 | dest: 500 | die: 2 | qty: 13 | PlcReprocess: 1 | records: 1</t>
  </si>
  <si>
    <t>2012-03-09 17:16:27.7300</t>
  </si>
  <si>
    <t>carrierNo: 109 | buff: 1 | currentLoc: 1500 | dest: 700 | die: 999 | qty: 0 | PlcReprocess: 1 | records: 1</t>
  </si>
  <si>
    <t>2012-03-09 17:24:45.1950</t>
  </si>
  <si>
    <t>carrierNo: 375 | buff: 1 | currentLoc: 1221 | dest: 500 | die: 1 | qty: 13 | PlcReprocess: 1 | records: 1</t>
  </si>
  <si>
    <t>2012-03-09 17:27:48.9890</t>
  </si>
  <si>
    <t>carrierNo: 261 | buff: 1 | currentLoc: 1222 | dest: 1222 | die: 97 | qty: 11 | PlcReprocess: 1 | records: 1</t>
  </si>
  <si>
    <t>2012-03-09 18:45:08.0100</t>
  </si>
  <si>
    <t>carrierNo: 27 | buff: 0 | currentLoc: 1222 | dest: 1222 | die: 97 | qty: 11 | PlcReprocess: 1 | records: 1</t>
  </si>
  <si>
    <t>2012-03-09 18:45:50.3210</t>
  </si>
  <si>
    <t>carrierNo: 461 | buff: 0 | currentLoc: 1222 | dest: 1222 | die: 97 | qty: 11 | PlcReprocess: 1 | records: 1</t>
  </si>
  <si>
    <t>2012-03-09 18:46:23.1180</t>
  </si>
  <si>
    <t>carrierNo: 290 | buff: 0 | currentLoc: 1222 | dest: 1222 | die: 97 | qty: 11 | PlcReprocess: 1 | records: 1</t>
  </si>
  <si>
    <t>2012-03-09 18:46:57.6680</t>
  </si>
  <si>
    <t>carrierNo: 550 | buff: 0 | currentLoc: 1222 | dest: 1222 | die: 97 | qty: 11 | PlcReprocess: 1 | records: 1</t>
  </si>
  <si>
    <t>2012-03-09 18:47:32.9680</t>
  </si>
  <si>
    <t>carrierNo: 404 | buff: 1 | currentLoc: 1222 | dest: 1222 | die: 97 | qty: 11 | PlcReprocess: 1 | records: 1</t>
  </si>
  <si>
    <t>2012-03-09 19:02:52.3600</t>
  </si>
  <si>
    <t>carrierNo: 631 | buff: 0 | currentLoc: 1222 | dest: 1222 | die: 97 | qty: 11 | PlcReprocess: 1 | records: 1</t>
  </si>
  <si>
    <t>2012-03-09 19:03:34.6710</t>
  </si>
  <si>
    <t>carrierNo: 385 | buff: 0 | currentLoc: 1222 | dest: 1222 | die: 97 | qty: 11 | PlcReprocess: 1 | records: 1</t>
  </si>
  <si>
    <t>2012-03-09 19:04:04.9650</t>
  </si>
  <si>
    <t>carrierNo: 337 | buff: 0 | currentLoc: 1222 | dest: 1222 | die: 97 | qty: 11 | PlcReprocess: 1 | records: 1</t>
  </si>
  <si>
    <t>2012-03-09 19:04:30.2510</t>
  </si>
  <si>
    <t>carrierNo: 114 | buff: 0 | currentLoc: 1222 | dest: 1222 | die: 97 | qty: 11 | PlcReprocess: 1 | records: 1</t>
  </si>
  <si>
    <t>2012-03-09 19:04:57.5400</t>
  </si>
  <si>
    <t>carrierNo: 464 | buff: 0 | currentLoc: 1222 | dest: 1222 | die: 97 | qty: 11 | PlcReprocess: 1 | records: 1</t>
  </si>
  <si>
    <t>2012-03-09 19:05:28.3350</t>
  </si>
  <si>
    <t>carrierNo: 824 | buff: 1 | currentLoc: 1235 | dest: 500 | die: 67 | qty: 12 | PlcReprocess: 1 | records: 1</t>
  </si>
  <si>
    <t>2012-03-09 19:20:51.4120</t>
  </si>
  <si>
    <t>carrierNo: 655 | buff: 1 | currentLoc: 1234 | dest: 500 | die: 67 | qty: 12 | PlcReprocess: 1 | records: 1</t>
  </si>
  <si>
    <t>2012-03-09 19:21:29.2260</t>
  </si>
  <si>
    <t>ma09537</t>
  </si>
  <si>
    <t>carrierNo: 666 | buff: 0 | currentLoc: 604 | dest: 1225 | die: 72 | qty: 12 | PlcReprocess: 1 | records: 1</t>
  </si>
  <si>
    <t>2012-03-09 19:24:10.9590</t>
  </si>
  <si>
    <t>carrierNo: 492 | buff: 1 | currentLoc: 1233 | dest: 500 | die: 67 | qty: 12 | PlcReprocess: 1 | records: 1</t>
  </si>
  <si>
    <t>2012-03-09 19:25:37.0830</t>
  </si>
  <si>
    <t>2012-03-09 19:27:31.0270</t>
  </si>
  <si>
    <t>carrierNo: 132 | buff: 1 | currentLoc: 1215 | dest: 1229 | die: 1 | qty: 13 | PlcReprocess: 1 | records: 1</t>
  </si>
  <si>
    <t>2012-03-09 19:33:42.5610</t>
  </si>
  <si>
    <t>carrierNo: 306 | buff: 0 | currentLoc: 1230 | dest: 1230 | die: 67 | qty: 11 | PlcReprocess: 1 | records: 1</t>
  </si>
  <si>
    <t>2012-03-09 19:42:08.0780</t>
  </si>
  <si>
    <t>carrierNo: 686 | buff: 1 | currentLoc: 1214 | dest: 500 | die: 66 | qty: 7 | PlcReprocess: 1 | records: 1</t>
  </si>
  <si>
    <t>2012-03-09 21:46:09.4880</t>
  </si>
  <si>
    <t>carrierNo: 213 | buff: 1 | currentLoc: 1214 | dest: 1229 | die: 1 | qty: 13 | PlcReprocess: 1 | records: 1</t>
  </si>
  <si>
    <t>2012-03-09 21:50:05.0770</t>
  </si>
  <si>
    <t>carrierNo: 45 | buff: 1 | currentLoc: 1214 | dest: 1229 | die: 1 | qty: 13 | PlcReprocess: 1 | records: 1</t>
  </si>
  <si>
    <t>2012-03-09 21:50:58.1530</t>
  </si>
  <si>
    <t>carrierNo: 418 | buff: 1 | currentLoc: 2024 | dest: 2024 | die: 999 | qty: 0 | PlcReprocess: 1 | records: 1</t>
  </si>
  <si>
    <t>2012-03-10 07:21:53.2290</t>
  </si>
  <si>
    <t>carrierNo: 659 | buff: 1 | currentLoc: 1220 | dest: 1220 | die: 66 | qty: 12 | PlcReprocess: 1 | records: 1</t>
  </si>
  <si>
    <t>2012-03-10 09:03:18.1990</t>
  </si>
  <si>
    <t>carrierNo: 417 | buff: 1 | currentLoc: 1203 | dest: 500 | die: 66 | qty: 12 | PlcReprocess: 1 | records: 1</t>
  </si>
  <si>
    <t>2012-03-10 09:53:47.6150</t>
  </si>
  <si>
    <t>carrierNo: 554 | buff: 1 | currentLoc: 4900 | dest: 2003 | die: 999 | qty: 0 | PlcReprocess: 1 | records: 1</t>
  </si>
  <si>
    <t>2012-03-10 11:07:44.5550</t>
  </si>
  <si>
    <t>carrierNo: 199 | buff: 1 | currentLoc: 1233 | dest: 1233 | die: 66 | qty: 11 | PlcReprocess: 1 | records: 1</t>
  </si>
  <si>
    <t>2012-03-10 11:27:22.0080</t>
  </si>
  <si>
    <t>carrierNo: 544 | buff: 0 | currentLoc: 1222 | dest: 1222 | die: 97 | qty: 11 | PlcReprocess: 1 | records: 1</t>
  </si>
  <si>
    <t>2012-03-10 13:56:37.7960</t>
  </si>
  <si>
    <t>carrierNo: 804 | buff: 1 | currentLoc: 1221 | dest: 1229 | die: 1 | qty: 13 | PlcReprocess: 1 | records: 1</t>
  </si>
  <si>
    <t>2012-03-10 15:47:54.2660</t>
  </si>
  <si>
    <t>carrierNo: 705 | buff: 1 | currentLoc: 1221 | dest: 1229 | die: 1 | qty: 13 | PlcReprocess: 1 | records: 1</t>
  </si>
  <si>
    <t>2012-03-10 15:49:08.8740</t>
  </si>
  <si>
    <t>carrierNo: 544 | buff: 1 | currentLoc: 1222 | dest: 1222 | die: 97 | qty: 11 | PlcReprocess: 1 | records: 1</t>
  </si>
  <si>
    <t>2012-03-10 17:04:52.0560</t>
  </si>
  <si>
    <t>carrierNo: 544 | buff: 1 | currentLoc: 1300 | dest: 10100 | die: 97 | qty: 11 | PlcReprocess: 1 | records: 1</t>
  </si>
  <si>
    <t>2012-03-10 17:07:22.7730</t>
  </si>
  <si>
    <t>carrierNo: 475 | buff: 1 | currentLoc: 5200 | dest: 500 | die: 999 | qty: 0 | PlcReprocess: 1 | records: 1</t>
  </si>
  <si>
    <t>2012-03-10 17:15:04.7170</t>
  </si>
  <si>
    <t>carrierNo: 661 | buff: 1 | currentLoc: 1213 | dest: 10100 | die: 96 | qty: 11 | PlcReprocess: 1 | records: 1</t>
  </si>
  <si>
    <t>2012-03-10 17:29:27.7380</t>
  </si>
  <si>
    <t>carrierNo: 345 | buff: 1 | currentLoc: 1231 | dest: 1231 | die: 67 | qty: 12 | PlcReprocess: 1 | records: 1</t>
  </si>
  <si>
    <t>2012-03-10 20:52:18.5690</t>
  </si>
  <si>
    <t>vc030511</t>
  </si>
  <si>
    <t>carrierNo: 91 | buff: 1 | currentLoc: 2003 | dest: 2003 | die: 999 | qty: 0 | PlcReprocess: 1 | records: 1</t>
  </si>
  <si>
    <t>2012-03-10 21:52:18.5360</t>
  </si>
  <si>
    <t>carrierNo: 595 | buff: 1 | currentLoc: 5200 | dest: 500 | die: 999 | qty: 0 | PlcReprocess: 1 | records: 1</t>
  </si>
  <si>
    <t>2012-03-10 22:44:03.0900</t>
  </si>
  <si>
    <t>carrierNo: 384 | buff: 1 | currentLoc: 1224 | dest: 704 | die: 66 | qty: 12 | PlcReprocess: 1 | records: 1</t>
  </si>
  <si>
    <t>2012-03-10 22:46:48.5780</t>
  </si>
  <si>
    <t>carrierNo: 384 | buff: 0 | currentLoc: 1401 | dest: 1224 | die: 66 | qty: 12 | PlcReprocess: 1 | records: 1</t>
  </si>
  <si>
    <t>2012-03-10 22:48:53.7580</t>
  </si>
  <si>
    <t>carrierNo: 357 | buff: 1 | currentLoc: 1234 | dest: 10100 | die: 66 | qty: 12 | PlcReprocess: 1 | records: 1</t>
  </si>
  <si>
    <t>2012-03-10 23:03:18.2810</t>
  </si>
  <si>
    <t>carrierNo: 595 | buff: 1 | currentLoc: 5200 | dest: 2003 | die: 999 | qty: 0 | PlcReprocess: 1 | records: 1</t>
  </si>
  <si>
    <t>2012-03-10 23:13:18.1430</t>
  </si>
  <si>
    <t>carrierNo: 272 | buff: 1 | currentLoc: 4900 | dest: 2003 | die: 999 | qty: 0 | PlcReprocess: 1 | records: 1</t>
  </si>
  <si>
    <t>2012-03-11 16:55:07.2560</t>
  </si>
  <si>
    <t>vct29322</t>
  </si>
  <si>
    <t>carrierNo: 686 | buff: 1 | currentLoc: 2003 | dest: 403 | die: 999 | qty: 0 | PlcReprocess: 1 | records: 1</t>
  </si>
  <si>
    <t>2012-03-12 06:32:55.5630</t>
  </si>
  <si>
    <t>vc027314</t>
  </si>
  <si>
    <t>carrierNo: 220 | buff: 1 | currentLoc: 1208 | dest: 5200 | die: 999 | qty: 0 | PlcReprocess: 1 | records: 1</t>
  </si>
  <si>
    <t>2012-03-12 06:56:29.6760</t>
  </si>
  <si>
    <t>carrierNo: 358 | buff: 1 | currentLoc: 2003 | dest: 403 | die: 999 | qty: 0 | PlcReprocess: 1 | records: 1</t>
  </si>
  <si>
    <t>2012-03-12 07:20:29.8070</t>
  </si>
  <si>
    <t>vc013563</t>
  </si>
  <si>
    <t>carrierNo: 562 | buff: 1 | currentLoc: 2018 | dest: 2018 | die: 999 | qty: 0 | PlcReprocess: 1 | records: 1</t>
  </si>
  <si>
    <t>2012-03-12 07:48:27.0190</t>
  </si>
  <si>
    <t>carrierNo: 192 | buff: 1 | currentLoc: 2019 | dest: 2024 | die: 66 | qty: 12 | PlcReprocess: 1 | records: 1</t>
  </si>
  <si>
    <t>2012-03-12 08:07:31.9350</t>
  </si>
  <si>
    <t>carrierNo: 192 | buff: 0 | currentLoc: 2023 | dest: 1215 | die: 66 | qty: 12 | PlcReprocess: 1 | records: 1</t>
  </si>
  <si>
    <t>2012-03-12 08:09:29.1030</t>
  </si>
  <si>
    <t>carrierNo: 140 | buff: 1 | currentLoc: 2019 | dest: 1215 | die: 66 | qty: 12 | PlcReprocess: 1 | records: 1</t>
  </si>
  <si>
    <t>2012-03-12 08:10:05.4060</t>
  </si>
  <si>
    <t>carrierNo: 328 | buff: 0 | currentLoc: 2019 | dest: 1215 | die: 66 | qty: 12 | PlcReprocess: 1 | records: 1</t>
  </si>
  <si>
    <t>2012-03-12 08:10:49.7190</t>
  </si>
  <si>
    <t>carrierNo: 562 | buff: 1 | currentLoc: 2018 | dest: 1215 | die: 66 | qty: 9 | PlcReprocess: 1 | records: 1</t>
  </si>
  <si>
    <t>2012-03-12 08:11:28.7760</t>
  </si>
  <si>
    <t>carrierNo: 290 | buff: 0 | currentLoc: 2018 | dest: 1215 | die: 66 | qty: 7 | PlcReprocess: 1 | records: 1</t>
  </si>
  <si>
    <t>2012-03-12 08:12:05.3380</t>
  </si>
  <si>
    <t>carrierNo: 130 | buff: 0 | currentLoc: 2019 | dest: 2019 | die: 999 | qty: 0 | PlcReprocess: 1 | records: 1</t>
  </si>
  <si>
    <t>2012-03-12 08:15:27.8790</t>
  </si>
  <si>
    <t>carrierNo: 667 | buff: 0 | currentLoc: 2018 | dest: 2018 | die: 999 | qty: 0 | PlcReprocess: 1 | records: 1</t>
  </si>
  <si>
    <t>2012-03-12 08:16:08.9380</t>
  </si>
  <si>
    <t>vct27448</t>
  </si>
  <si>
    <t>carrierNo: 413 | buff: 1 | currentLoc: 1233 | dest: 1301 | die: 66 | qty: 12 | PlcReprocess: 1 | records: 1</t>
  </si>
  <si>
    <t>2012-03-12 08:24:12.1630</t>
  </si>
  <si>
    <t>carrierNo: 192 | buff: 1 | currentLoc: 1215 | dest: 1215 | die: 66 | qty: 12 | PlcReprocess: 1 | records: 1</t>
  </si>
  <si>
    <t>2012-03-12 08:33:55.2820</t>
  </si>
  <si>
    <t>carrierNo: 140 | buff: 0 | currentLoc: 1215 | dest: 1215 | die: 66 | qty: 12 | PlcReprocess: 1 | records: 1</t>
  </si>
  <si>
    <t>2012-03-12 08:34:15.8110</t>
  </si>
  <si>
    <t>carrierNo: 328 | buff: 0 | currentLoc: 1215 | dest: 1215 | die: 66 | qty: 12 | PlcReprocess: 1 | records: 1</t>
  </si>
  <si>
    <t>2012-03-12 08:34:37.3420</t>
  </si>
  <si>
    <t>carrierNo: 562 | buff: 0 | currentLoc: 801 | dest: 1215 | die: 66 | qty: 9 | PlcReprocess: 1 | records: 1</t>
  </si>
  <si>
    <t>2012-03-12 08:35:01.8770</t>
  </si>
  <si>
    <t>carrierNo: 290 | buff: 1 | currentLoc: 2029 | dest: 1215 | die: 66 | qty: 7 | PlcReprocess: 1 | records: 1</t>
  </si>
  <si>
    <t>2012-03-12 08:35:24.9110</t>
  </si>
  <si>
    <t>carrierNo: 562 | buff: 0 | currentLoc: 1215 | dest: 1215 | die: 66 | qty: 9 | PlcReprocess: 1 | records: 1</t>
  </si>
  <si>
    <t>2012-03-12 08:45:53.1140</t>
  </si>
  <si>
    <t>carrierNo: 290 | buff: 0 | currentLoc: 1215 | dest: 1215 | die: 66 | qty: 7 | PlcReprocess: 1 | records: 1</t>
  </si>
  <si>
    <t>2012-03-12 08:46:15.6460</t>
  </si>
  <si>
    <t>carrierNo: 192 | buff: 1 | currentLoc: 1215 | dest: 500 | die: 66 | qty: 12 | PlcReprocess: 1 | records: 1</t>
  </si>
  <si>
    <t>2012-03-12 08:59:17.0500</t>
  </si>
  <si>
    <t>carrierNo: 150 | buff: 1 | currentLoc: 4700 | dest: 2003 | die: 999 | qty: 0 | PlcReprocess: 1 | records: 1</t>
  </si>
  <si>
    <t>2012-03-12 11:03:03.3480</t>
  </si>
  <si>
    <t>carrierNo: 604 | buff: 1 | currentLoc: 1216 | dest: 1229 | die: 2 | qty: 13 | PlcReprocess: 1 | records: 1</t>
  </si>
  <si>
    <t>2012-03-12 12:43:45.7070</t>
  </si>
  <si>
    <t>carrierNo: 910 | buff: 1 | currentLoc: 1221 | dest: 704 | die: 999 | qty: 0 | PlcReprocess: 1 | records: 1</t>
  </si>
  <si>
    <t>2012-03-12 14:08:27.0940</t>
  </si>
  <si>
    <t>carrierNo: 842 | buff: 1 | currentLoc: 1222 | dest: 704 | die: 999 | qty: 0 | PlcReprocess: 1 | records: 1</t>
  </si>
  <si>
    <t>2012-03-12 14:09:09.9050</t>
  </si>
  <si>
    <t>carrierNo: 495 | buff: 0 | currentLoc: 904 | dest: 1301 | die: 67 | qty: 12 | PlcReprocess: 1 | records: 1</t>
  </si>
  <si>
    <t>2012-03-12 14:27:26.0110</t>
  </si>
  <si>
    <t>carrierNo: 732 | buff: 1 | currentLoc: 1235 | dest: 1301 | die: 67 | qty: 12 | PlcReprocess: 1 | records: 1</t>
  </si>
  <si>
    <t>2012-03-12 14:35:06.4230</t>
  </si>
  <si>
    <t>carrierNo: 281 | buff: 1 | currentLoc: 1800 | dest: 1800 | die: 200 | qty: 8 | PlcReprocess: 1 | records: 1</t>
  </si>
  <si>
    <t>2012-03-12 17:27:56.6550</t>
  </si>
  <si>
    <t>carrierNo: 159 | buff: 1 | currentLoc: 1207 | dest: 1207 | die: 200 | qty: 13 | PlcReprocess: 1 | records: 1</t>
  </si>
  <si>
    <t>2012-03-12 17:39:01.1100</t>
  </si>
  <si>
    <t>carrierNo: 676 | buff: 1 | currentLoc: 1226 | dest: 1226 | die: 97 | qty: 11 | PlcReprocess: 1 | records: 1</t>
  </si>
  <si>
    <t>2012-03-12 17:51:28.4350</t>
  </si>
  <si>
    <t>carrierNo: 189 | buff: 0 | currentLoc: 13800 | dest: 1226 | die: 97 | qty: 11 | PlcReprocess: 1 | records: 1</t>
  </si>
  <si>
    <t>2012-03-12 17:53:30.8610</t>
  </si>
  <si>
    <t>carrierNo: 552 | buff: 0 | currentLoc: 1300 | dest: 1226 | die: 97 | qty: 11 | PlcReprocess: 1 | records: 1</t>
  </si>
  <si>
    <t>2012-03-12 17:54:22.6860</t>
  </si>
  <si>
    <t>carrierNo: 86 | buff: 0 | currentLoc: 1300 | dest: 1226 | die: 97 | qty: 11 | PlcReprocess: 1 | records: 1</t>
  </si>
  <si>
    <t>2012-03-12 17:55:19.0170</t>
  </si>
  <si>
    <t>carrierNo: 901 | buff: 0 | currentLoc: 1300 | dest: 1226 | die: 97 | qty: 11 | PlcReprocess: 1 | records: 1</t>
  </si>
  <si>
    <t>2012-03-12 17:56:40.8840</t>
  </si>
  <si>
    <t>carrierNo: 237 | buff: 1 | currentLoc: 704 | dest: 1226 | die: 999 | qty: 0 | PlcReprocess: 1 | records: 1</t>
  </si>
  <si>
    <t>2012-03-12 18:59:38.0960</t>
  </si>
  <si>
    <t>carrierNo: 331 | buff: 1 | currentLoc: 704 | dest: 1226 | die: 999 | qty: 0 | PlcReprocess: 1 | records: 1</t>
  </si>
  <si>
    <t>2012-03-12 19:10:14.5110</t>
  </si>
  <si>
    <t>carrierNo: 433 | buff: 1 | currentLoc: 1221 | dest: 1226 | die: 999 | qty: 0 | PlcReprocess: 1 | records: 1</t>
  </si>
  <si>
    <t>2012-03-12 19:13:54.3270</t>
  </si>
  <si>
    <t>carrierNo: 452 | buff: 1 | currentLoc: 1221 | dest: 1226 | die: 999 | qty: 0 | PlcReprocess: 1 | records: 1</t>
  </si>
  <si>
    <t>2012-03-12 19:18:25.7170</t>
  </si>
  <si>
    <t>carrierNo: 76 | buff: 1 | currentLoc: 1221 | dest: 1226 | die: 999 | qty: 0 | PlcReprocess: 1 | records: 1</t>
  </si>
  <si>
    <t>2012-03-12 19:19:18.2930</t>
  </si>
  <si>
    <t>carrierNo: 298 | buff: 1 | currentLoc: 1221 | dest: 1226 | die: 999 | qty: 0 | PlcReprocess: 1 | records: 1</t>
  </si>
  <si>
    <t>2012-03-12 19:20:51.6970</t>
  </si>
  <si>
    <t>carrierNo: 131 | buff: 1 | currentLoc: 804 | dest: 1210 | die: 96 | qty: 11 | PlcReprocess: 1 | records: 1</t>
  </si>
  <si>
    <t>2012-03-12 19:39:51.8660</t>
  </si>
  <si>
    <t>carrierNo: 76 | buff: 1 | currentLoc: 708 | dest: 800 | die: 999 | qty: 0 | PlcReprocess: 1 | records: 1</t>
  </si>
  <si>
    <t>2012-03-12 20:14:09.3850</t>
  </si>
  <si>
    <t>2012-03-12 20:24:03.7400</t>
  </si>
  <si>
    <t>carrierNo: 76 | buff: 1 | currentLoc: 708 | dest: 700 | die: 999 | qty: 0 | PlcReprocess: 1 | records: 1</t>
  </si>
  <si>
    <t>2012-03-12 20:26:05.1640</t>
  </si>
  <si>
    <t>carrierNo: 856 | buff: 1 | currentLoc: 804 | dest: 1210 | die: 96 | qty: 11 | PlcReprocess: 1 | records: 1</t>
  </si>
  <si>
    <t>2012-03-12 20:26:50.9800</t>
  </si>
  <si>
    <t>vc002756</t>
  </si>
  <si>
    <t>carrierNo: 430 | buff: 1 | currentLoc: 2024 | dest: 2024 | die: 200 | qty: 13 | PlcReprocess: 1 | records: 1</t>
  </si>
  <si>
    <t>2012-03-12 20:29:07.4260</t>
  </si>
  <si>
    <t>carrierNo: 498 | buff: 0 | currentLoc: 2024 | dest: 2018 | die: 200 | qty: 13 | PlcReprocess: 1 | records: 1</t>
  </si>
  <si>
    <t>2012-03-12 20:37:03.8610</t>
  </si>
  <si>
    <t>carrierNo: 498 | buff: 0 | currentLoc: 2024 | dest: 2024 | die: 200 | qty: 13 | PlcReprocess: 1 | records: 1</t>
  </si>
  <si>
    <t>2012-03-12 21:57:27.2870</t>
  </si>
  <si>
    <t>2012-03-12 22:03:46.8630</t>
  </si>
  <si>
    <t>carrierNo: 667 | buff: 1 | currentLoc: 2018 | dest: 2024 | die: 999 | qty: 0 | PlcReprocess: 1 | records: 1</t>
  </si>
  <si>
    <t>2012-03-12 22:09:42.6250</t>
  </si>
  <si>
    <t>carrierNo: 91 | buff: 1 | currentLoc: 1219 | dest: 1226 | die: 96 | qty: 11 | PlcReprocess: 1 | records: 1</t>
  </si>
  <si>
    <t>2012-03-12 22:23:38.0760</t>
  </si>
  <si>
    <t>carrierNo: 91 | buff: 0 | currentLoc: 704 | dest: 1224 | die: 96 | qty: 11 | PlcReprocess: 1 | records: 1</t>
  </si>
  <si>
    <t>2012-03-12 22:31:24.7470</t>
  </si>
  <si>
    <t>carrierNo: 433 | buff: 1 | currentLoc: 1226 | dest: 1226 | die: 97 | qty: 11 | PlcReprocess: 1 | records: 1</t>
  </si>
  <si>
    <t>2012-03-12 22:33:12.9020</t>
  </si>
  <si>
    <t>carrierNo: 452 | buff: 0 | currentLoc: 1226 | dest: 1226 | die: 97 | qty: 11 | PlcReprocess: 1 | records: 1</t>
  </si>
  <si>
    <t>2012-03-12 22:33:59.7500</t>
  </si>
  <si>
    <t>carrierNo: 602 | buff: 0 | currentLoc: 1210 | dest: 1210 | die: 999 | qty: 0 | PlcReprocess: 1 | records: 1</t>
  </si>
  <si>
    <t>2012-03-12 23:26:21.9180</t>
  </si>
  <si>
    <t>carrierNo: 909 | buff: 0 | currentLoc: 1216 | dest: 1216 | die: 96 | qty: 10 | PlcReprocess: 1 | records: 1</t>
  </si>
  <si>
    <t>2012-03-12 23:27:04.4790</t>
  </si>
  <si>
    <t>carrierNo: 460 | buff: 0 | currentLoc: 1222 | dest: 500 | die: 999 | qty: 0 | PlcReprocess: 1 | records: 1</t>
  </si>
  <si>
    <t>2012-03-13 00:05:19.3090</t>
  </si>
  <si>
    <t>carrierNo: 460 | buff: 1 | currentLoc: 1222 | dest: 1201 | die: 999 | qty: 0 | PlcReprocess: 1 | records: 1</t>
  </si>
  <si>
    <t>2012-03-13 00:06:43.4300</t>
  </si>
  <si>
    <t>vc027437</t>
  </si>
  <si>
    <t>carrierNo: 208 | buff: 0 | currentLoc: 1300 | dest: 5200 | die: 999 | qty: 0 | PlcReprocess: 1 | records: 1</t>
  </si>
  <si>
    <t>2012-03-13 00:13:04.7280</t>
  </si>
  <si>
    <t>vc030168</t>
  </si>
  <si>
    <t>carrierNo: 460 | buff: 1 | currentLoc: 1300 | dest: 5200 | die: 999 | qty: 0 | PlcReprocess: 1 | records: 1</t>
  </si>
  <si>
    <t>2012-03-13 00:13:09.7350</t>
  </si>
  <si>
    <t>2012-03-13 00:13:15.2430</t>
  </si>
  <si>
    <t>carrierNo: 253 | buff: 1 | currentLoc: 5200 | dest: 2003 | die: 999 | qty: 0 | PlcReprocess: 1 | records: 1</t>
  </si>
  <si>
    <t>2012-03-13 00:26:32.4700</t>
  </si>
  <si>
    <t>carrierNo: 133 | buff: 1 | currentLoc: 1235 | dest: 10100 | die: 66 | qty: 12 | PlcReprocess: 1 | records: 1</t>
  </si>
  <si>
    <t>2012-03-13 00:34:40.1710</t>
  </si>
  <si>
    <t>vc029195</t>
  </si>
  <si>
    <t>carrierNo: 522 | buff: 1 | currentLoc: 1222 | dest: 5200 | die: 999 | qty: 0 | PlcReprocess: 1 | records: 1</t>
  </si>
  <si>
    <t>2012-03-13 06:28:43.6080</t>
  </si>
  <si>
    <t>carrierNo: 131 | buff: 1 | currentLoc: 1210 | dest: 1226 | die: 96 | qty: 11 | PlcReprocess: 1 | records: 1</t>
  </si>
  <si>
    <t>2012-03-13 08:12:17.6330</t>
  </si>
  <si>
    <t>carrierNo: 617 | buff: 1 | currentLoc: 1210 | dest: 1226 | die: 96 | qty: 5 | PlcReprocess: 1 | records: 1</t>
  </si>
  <si>
    <t>2012-03-13 08:14:15.0520</t>
  </si>
  <si>
    <t>carrierNo: 130 | buff: 1 | currentLoc: 2019 | dest: 1202 | die: 67 | qty: 12 | PlcReprocess: 1 | records: 1</t>
  </si>
  <si>
    <t>2012-03-13 08:18:49.1960</t>
  </si>
  <si>
    <t>carrierNo: 403 | buff: 0 | currentLoc: 2019 | dest: 1202 | die: 67 | qty: 12 | PlcReprocess: 1 | records: 1</t>
  </si>
  <si>
    <t>2012-03-13 08:20:12.5960</t>
  </si>
  <si>
    <t>carrierNo: 20 | buff: 0 | currentLoc: 2019 | dest: 1202 | die: 67 | qty: 12 | PlcReprocess: 1 | records: 1</t>
  </si>
  <si>
    <t>2012-03-13 08:20:58.9120</t>
  </si>
  <si>
    <t>carrierNo: 617 | buff: 0 | currentLoc: 704 | dest: 700 | die: 96 | qty: 5 | PlcReprocess: 1 | records: 1</t>
  </si>
  <si>
    <t>2012-03-13 08:23:18.8640</t>
  </si>
  <si>
    <t>carrierNo: 702 | buff: 1 | currentLoc: 1223 | dest: 700 | die: 72 | qty: 12 | PlcReprocess: 1 | records: 1</t>
  </si>
  <si>
    <t>2012-03-13 08:30:36.7430</t>
  </si>
  <si>
    <t>carrierNo: 656 | buff: 1 | currentLoc: 1230 | dest: 1301 | die: 66 | qty: 12 | PlcReprocess: 1 | records: 1</t>
  </si>
  <si>
    <t>2012-03-13 09:04:09.6980</t>
  </si>
  <si>
    <t>carrierNo: 471 | buff: 1 | currentLoc: 1225 | dest: 704 | die: 3 | qty: 15 | PlcReprocess: 1 | records: 1</t>
  </si>
  <si>
    <t>2012-03-13 09:26:36.6750</t>
  </si>
  <si>
    <t>carrierNo: 471 | buff: 1 | currentLoc: 1300 | dest: 1225 | die: 3 | qty: 15 | PlcReprocess: 1 | records: 1</t>
  </si>
  <si>
    <t>2012-03-13 09:30:23.0000</t>
  </si>
  <si>
    <t>carrierNo: 333 | buff: 1 | currentLoc: 1225 | dest: 704 | die: 3 | qty: 12 | PlcReprocess: 1 | records: 1</t>
  </si>
  <si>
    <t>2012-03-13 09:31:55.3830</t>
  </si>
  <si>
    <t>carrierNo: 333 | buff: 1 | currentLoc: 1300 | dest: 1225 | die: 3 | qty: 12 | PlcReprocess: 1 | records: 1</t>
  </si>
  <si>
    <t>2012-03-13 09:37:17.0960</t>
  </si>
  <si>
    <t>carrierNo: 457 | buff: 0 | currentLoc: 1300 | dest: 1225 | die: 4 | qty: 9 | PlcReprocess: 1 | records: 1</t>
  </si>
  <si>
    <t>2012-03-13 09:39:45.5590</t>
  </si>
  <si>
    <t>carrierNo: 498 | buff: 0 | currentLoc: 2024 | dest: 513 | die: 200 | qty: 13 | PlcReprocess: 1 | records: 1</t>
  </si>
  <si>
    <t>2012-03-13 09:50:06.7020</t>
  </si>
  <si>
    <t>2012-03-13 09:53:31.9970</t>
  </si>
  <si>
    <t>carrierNo: 498 | buff: 0 | currentLoc: 2024 | dest: 2025 | die: 200 | qty: 13 | PlcReprocess: 1 | records: 1</t>
  </si>
  <si>
    <t>2012-03-13 09:56:10.4750</t>
  </si>
  <si>
    <t>ma17385</t>
  </si>
  <si>
    <t>carrierNo: 498 | buff: 1 | currentLoc: 2024 | dest: 2025 | die: 200 | qty: 13 | PlcReprocess: 1 | records: 1</t>
  </si>
  <si>
    <t>2012-03-13 09:56:40.5180</t>
  </si>
  <si>
    <t>2012-03-13 09:56:43.2720</t>
  </si>
  <si>
    <t>carrierNo: 498 | buff: 1 | currentLoc: 2024 | dest: 513 | die: 200 | qty: 13 | PlcReprocess: 1 | records: 1</t>
  </si>
  <si>
    <t>2012-03-13 09:57:19.3240</t>
  </si>
  <si>
    <t>carrierNo: 130 | buff: 0 | currentLoc: 2023 | dest: 1235 | die: 67 | qty: 12 | PlcReprocess: 1 | records: 1</t>
  </si>
  <si>
    <t>2012-03-13 10:01:40.4500</t>
  </si>
  <si>
    <t>carrierNo: 403 | buff: 0 | currentLoc: 2023 | dest: 1235 | die: 67 | qty: 12 | PlcReprocess: 1 | records: 1</t>
  </si>
  <si>
    <t>2012-03-13 10:02:12.4960</t>
  </si>
  <si>
    <t>carrierNo: 20 | buff: 0 | currentLoc: 2023 | dest: 1235 | die: 67 | qty: 12 | PlcReprocess: 1 | records: 1</t>
  </si>
  <si>
    <t>2012-03-13 10:02:36.5300</t>
  </si>
  <si>
    <t>carrierNo: 680 | buff: 1 | currentLoc: 1300 | dest: 1301 | die: 1 | qty: 13 | PlcReprocess: 1 | records: 1</t>
  </si>
  <si>
    <t>2012-03-13 12:04:51.5180</t>
  </si>
  <si>
    <t>carrierNo: 680 | buff: 1 | currentLoc: 1300 | dest: 500 | die: 1 | qty: 13 | PlcReprocess: 1 | records: 1</t>
  </si>
  <si>
    <t>2012-03-13 12:08:28.0790</t>
  </si>
  <si>
    <t>carrierNo: 499 | buff: 1 | currentLoc: 1300 | dest: 500 | die: 1 | qty: 13 | PlcReprocess: 1 | records: 1</t>
  </si>
  <si>
    <t>2012-03-13 12:39:17.5180</t>
  </si>
  <si>
    <t>carrierNo: 433 | buff: 1 | currentLoc: 1226 | dest: 1227 | die: 97 | qty: 11 | PlcReprocess: 1 | records: 1</t>
  </si>
  <si>
    <t>2012-03-13 15:05:59.9160</t>
  </si>
  <si>
    <t>carrierNo: 291 | buff: 1 | currentLoc: 1212 | dest: 1227 | die: 96 | qty: 11 | PlcReprocess: 1 | records: 1</t>
  </si>
  <si>
    <t>2012-03-13 15:39:15.0640</t>
  </si>
  <si>
    <t>carrierNo: 131 | buff: 1 | currentLoc: 1226 | dest: 1227 | die: 96 | qty: 11 | PlcReprocess: 1 | records: 1</t>
  </si>
  <si>
    <t>2012-03-13 15:40:01.8820</t>
  </si>
  <si>
    <t>carrierNo: 394 | buff: 1 | currentLoc: 1217 | dest: 1226 | die: 1 | qty: 13 | PlcReprocess: 1 | records: 1</t>
  </si>
  <si>
    <t>2012-03-13 15:50:37.7960</t>
  </si>
  <si>
    <t>carrierNo: 426 | buff: 1 | currentLoc: 1221 | dest: 1221 | die: 96 | qty: 5 | PlcReprocess: 1 | records: 1</t>
  </si>
  <si>
    <t>2012-03-13 18:06:22.1070</t>
  </si>
  <si>
    <t>carrierNo: 290 | buff: 1 | currentLoc: 1234 | dest: 10100 | die: 66 | qty: 12 | PlcReprocess: 1 | records: 1</t>
  </si>
  <si>
    <t>2012-03-13 18:08:16.5520</t>
  </si>
  <si>
    <t>carrierNo: 440 | buff: 1 | currentLoc: 1205 | dest: 2003 | die: 999 | qty: 0 | PlcReprocess: 1 | records: 1</t>
  </si>
  <si>
    <t>2012-03-13 18:25:14.5450</t>
  </si>
  <si>
    <t>carrierNo: 827 | buff: 0 | currentLoc: 1205 | dest: 2003 | die: 999 | qty: 0 | PlcReprocess: 1 | records: 1</t>
  </si>
  <si>
    <t>2012-03-13 18:26:00.8620</t>
  </si>
  <si>
    <t>carrierNo: 426 | buff: 1 | currentLoc: 1221 | dest: 1227 | die: 96 | qty: 5 | PlcReprocess: 1 | records: 1</t>
  </si>
  <si>
    <t>2012-03-13 18:27:41.5070</t>
  </si>
  <si>
    <t>carrierNo: 622 | buff: 1 | currentLoc: 1221 | dest: 1221 | die: 96 | qty: 0 | PlcReprocess: 1 | records: 1</t>
  </si>
  <si>
    <t>2012-03-13 18:30:20.5150</t>
  </si>
  <si>
    <t>carrierNo: 820 | buff: 1 | currentLoc: 1222 | dest: 1222 | die: 97 | qty: 0 | PlcReprocess: 1 | records: 1</t>
  </si>
  <si>
    <t>2012-03-13 18:31:39.6290</t>
  </si>
  <si>
    <t>carrierNo: 688 | buff: 0 | currentLoc: 1223 | dest: 1223 | die: 999 | qty: 0 | PlcReprocess: 1 | records: 1</t>
  </si>
  <si>
    <t>2012-03-13 18:59:42.8600</t>
  </si>
  <si>
    <t>2012-03-13 19:00:03.8900</t>
  </si>
  <si>
    <t>carrierNo: 827 | buff: 1 | currentLoc: 1205 | dest: 2003 | die: 999 | qty: 0 | PlcReprocess: 1 | records: 1</t>
  </si>
  <si>
    <t>2012-03-13 19:00:27.1730</t>
  </si>
  <si>
    <t>carrierNo: 118 | buff: 0 | currentLoc: 5200 | dest: 500 | die: 999 | qty: 0 | PlcReprocess: 1 | records: 1</t>
  </si>
  <si>
    <t>2012-03-13 19:19:17.7990</t>
  </si>
  <si>
    <t>2012-03-13 19:21:05.2030</t>
  </si>
  <si>
    <t>carrierNo: 72 | buff: 1 | currentLoc: 1234 | dest: 10100 | die: 66 | qty: 12 | PlcReprocess: 1 | records: 1</t>
  </si>
  <si>
    <t>2012-03-13 19:24:38.5100</t>
  </si>
  <si>
    <t>carrierNo: 474 | buff: 1 | currentLoc: 5200 | dest: 500 | die: 999 | qty: 0 | PlcReprocess: 1 | records: 1</t>
  </si>
  <si>
    <t>2012-03-13 19:28:47.8690</t>
  </si>
  <si>
    <t>carrierNo: 587 | buff: 1 | currentLoc: 901 | dest: 2003 | die: 999 | qty: 0 | PlcReprocess: 1 | records: 1</t>
  </si>
  <si>
    <t>2012-03-13 20:43:14.6420</t>
  </si>
  <si>
    <t>carrierNo: 622 | buff: 1 | currentLoc: 1300 | dest: 700 | die: 999 | qty: 0 | PlcReprocess: 1 | records: 1</t>
  </si>
  <si>
    <t>2012-03-13 22:15:20.4170</t>
  </si>
  <si>
    <t>carrierNo: 63 | buff: 1 | currentLoc: 1205 | dest: 1221 | die: 999 | qty: 0 | PlcReprocess: 1 | records: 1</t>
  </si>
  <si>
    <t>2012-03-13 22:18:30.9410</t>
  </si>
  <si>
    <t>carrierNo: 650 | buff: 1 | currentLoc: 1205 | dest: 1221 | die: 999 | qty: 0 | PlcReprocess: 1 | records: 1</t>
  </si>
  <si>
    <t>2012-03-13 22:19:06.7430</t>
  </si>
  <si>
    <t>carrierNo: 743 | buff: 1 | currentLoc: 1205 | dest: 1221 | die: 999 | qty: 0 | PlcReprocess: 1 | records: 1</t>
  </si>
  <si>
    <t>2012-03-13 22:20:28.6110</t>
  </si>
  <si>
    <t>carrierNo: 383 | buff: 1 | currentLoc: 1205 | dest: 1221 | die: 999 | qty: 0 | PlcReprocess: 1 | records: 1</t>
  </si>
  <si>
    <t>2012-03-13 22:21:26.1930</t>
  </si>
  <si>
    <t>carrierNo: 827 | buff: 1 | currentLoc: 1205 | dest: 1221 | die: 999 | qty: 0 | PlcReprocess: 1 | records: 1</t>
  </si>
  <si>
    <t>2012-03-13 22:22:23.7760</t>
  </si>
  <si>
    <t>carrierNo: 474 | buff: 1 | currentLoc: 5200 | dest: 2003 | die: 999 | qty: 0 | PlcReprocess: 1 | records: 1</t>
  </si>
  <si>
    <t>2012-03-14 05:16:39.3870</t>
  </si>
  <si>
    <t>carrierNo: 745 | buff: 1 | currentLoc: 5200 | dest: 2003 | die: 999 | qty: 0 | PlcReprocess: 1 | records: 1</t>
  </si>
  <si>
    <t>2012-03-14 05:43:45.0040</t>
  </si>
  <si>
    <t>carrierNo: 209 | buff: 1 | currentLoc: 5200 | dest: 2003 | die: 999 | qty: 0 | PlcReprocess: 1 | records: 1</t>
  </si>
  <si>
    <t>2012-03-14 05:47:26.3220</t>
  </si>
  <si>
    <t>carrierNo: 626 | buff: 1 | currentLoc: 5200 | dest: 2003 | die: 999 | qty: 0 | PlcReprocess: 1 | records: 1</t>
  </si>
  <si>
    <t>2012-03-14 05:50:17.5990</t>
  </si>
  <si>
    <t>carrierNo: 58 | buff: 1 | currentLoc: 5200 | dest: 2003 | die: 999 | qty: 0 | PlcReprocess: 1 | records: 1</t>
  </si>
  <si>
    <t>2012-03-14 05:52:51.5700</t>
  </si>
  <si>
    <t>carrierNo: 902 | buff: 1 | currentLoc: 5200 | dest: 2003 | die: 999 | qty: 0 | PlcReprocess: 1 | records: 1</t>
  </si>
  <si>
    <t>2012-03-14 05:55:59.5910</t>
  </si>
  <si>
    <t>carrierNo: 614 | buff: 1 | currentLoc: 5200 | dest: 5200 | die: 999 | qty: 0 | PlcReprocess: 1 | records: 1</t>
  </si>
  <si>
    <t>2012-03-14 06:42:32.2260</t>
  </si>
  <si>
    <t>carrierNo: 614 | buff: 1 | currentLoc: 5200 | dest: 2003 | die: 999 | qty: 0 | PlcReprocess: 1 | records: 1</t>
  </si>
  <si>
    <t>2012-03-14 06:43:02.7700</t>
  </si>
  <si>
    <t>carrierNo: 906 | buff: 1 | currentLoc: 5200 | dest: 2003 | die: 999 | qty: 0 | PlcReprocess: 1 | records: 1</t>
  </si>
  <si>
    <t>2012-03-14 06:46:38.8310</t>
  </si>
  <si>
    <t>carrierNo: 41 | buff: 1 | currentLoc: 5200 | dest: 2003 | die: 999 | qty: 0 | PlcReprocess: 1 | records: 1</t>
  </si>
  <si>
    <t>2012-03-14 06:47:18.1370</t>
  </si>
  <si>
    <t>carrierNo: 41 | buff: 1 | currentLoc: 11300 | dest: 2003 | die: 999 | qty: 0 | PlcReprocess: 1 | records: 1</t>
  </si>
  <si>
    <t>2012-03-14 06:48:15.4700</t>
  </si>
  <si>
    <t>carrierNo: 558 | buff: 1 | currentLoc: 5200 | dest: 2003 | die: 999 | qty: 0 | PlcReprocess: 1 | records: 1</t>
  </si>
  <si>
    <t>2012-03-14 07:14:31.3060</t>
  </si>
  <si>
    <t>carrierNo: 299 | buff: 1 | currentLoc: 4900 | dest: 5200 | die: 999 | qty: 0 | PlcReprocess: 1 | records: 1</t>
  </si>
  <si>
    <t>2012-03-14 07:16:54.2610</t>
  </si>
  <si>
    <t>carrierNo: 299 | buff: 0 | currentLoc: 5200 | dest: 5200 | die: 999 | qty: 0 | PlcReprocess: 1 | records: 1</t>
  </si>
  <si>
    <t>2012-03-14 07:17:08.7820</t>
  </si>
  <si>
    <t>ma15534</t>
  </si>
  <si>
    <t>carrierNo: 391 | buff: 1 | currentLoc: 804 | dest: 1210 | die: 66 | qty: 12 | PlcReprocess: 1 | records: 1</t>
  </si>
  <si>
    <t>2012-03-14 08:01:02.1590</t>
  </si>
  <si>
    <t>carrierNo: 513 | buff: 1 | currentLoc: 1202 | dest: 1226 | die: 200 | qty: 13 | PlcReprocess: 1 | records: 1</t>
  </si>
  <si>
    <t>2012-03-14 08:52:54.6540</t>
  </si>
  <si>
    <t>carrierNo: 726 | buff: 1 | currentLoc: 1225 | dest: 704 | die: 3 | qty: 15 | PlcReprocess: 1 | records: 1</t>
  </si>
  <si>
    <t>2012-03-14 09:09:28.6130</t>
  </si>
  <si>
    <t>carrierNo: 820 | buff: 1 | currentLoc: 1222 | dest: 1222 | die: 999 | qty: 0 | PlcReprocess: 1 | records: 1</t>
  </si>
  <si>
    <t>2012-03-14 11:13:43.4630</t>
  </si>
  <si>
    <t>carrierNo: 147 | buff: 1 | currentLoc: 1213 | dest: 1301 | die: 96 | qty: 11 | PlcReprocess: 1 | records: 1</t>
  </si>
  <si>
    <t>2012-03-14 12:45:05.1450</t>
  </si>
  <si>
    <t>carrierNo: 677 | buff: 1 | currentLoc: 1201 | dest: 1227 | die: 96 | qty: 11 | PlcReprocess: 1 | records: 1</t>
  </si>
  <si>
    <t>2012-03-14 13:16:46.0290</t>
  </si>
  <si>
    <t>carrierNo: 917 | buff: 1 | currentLoc: 1201 | dest: 1301 | die: 67 | qty: 12 | PlcReprocess: 1 | records: 1</t>
  </si>
  <si>
    <t>2012-03-14 14:28:27.8340</t>
  </si>
  <si>
    <t>carrierNo: 293 | buff: 1 | currentLoc: 5200 | dest: 2003 | die: 999 | qty: 0 | PlcReprocess: 1 | records: 1</t>
  </si>
  <si>
    <t>2012-03-14 14:39:39.0490</t>
  </si>
  <si>
    <t>2012-03-14 14:39:57.0750</t>
  </si>
  <si>
    <t>2012-03-14 14:40:54.9090</t>
  </si>
  <si>
    <t>2012-03-14 14:42:19.2800</t>
  </si>
  <si>
    <t>carrierNo: 600 | buff: 1 | currentLoc: 4900 | dest: 2003 | die: 999 | qty: 0 | PlcReprocess: 1 | records: 1</t>
  </si>
  <si>
    <t>2012-03-14 14:44:08.4670</t>
  </si>
  <si>
    <t>2012-03-14 14:46:28.9290</t>
  </si>
  <si>
    <t>carrierNo: 505 | buff: 1 | currentLoc: 1203 | dest: 1203 | die: 200 | qty: 13 | PlcReprocess: 1 | records: 1</t>
  </si>
  <si>
    <t>2012-03-14 15:04:12.7690</t>
  </si>
  <si>
    <t>carrierNo: 842 | buff: 1 | currentLoc: 509 | dest: 1203 | die: 67 | qty: 9 | PlcReprocess: 1 | records: 1</t>
  </si>
  <si>
    <t>2012-03-14 15:40:52.0610</t>
  </si>
  <si>
    <t>carrierNo: 322 | buff: 1 | currentLoc: 901 | dest: 1301 | die: 66 | qty: 12 | PlcReprocess: 1 | records: 1</t>
  </si>
  <si>
    <t>2012-03-14 15:52:23.0550</t>
  </si>
  <si>
    <t>carrierNo: 732 | buff: 1 | currentLoc: 1210 | dest: 1301 | die: 66 | qty: 12 | PlcReprocess: 1 | records: 1</t>
  </si>
  <si>
    <t>2012-03-14 15:53:59.9440</t>
  </si>
  <si>
    <t>carrierNo: 703 | buff: 1 | currentLoc: 405 | dest: 1223 | die: 72 | qty: 12 | PlcReprocess: 1 | records: 1</t>
  </si>
  <si>
    <t>2012-03-14 16:36:52.4230</t>
  </si>
  <si>
    <t>carrierNo: 330 | buff: 1 | currentLoc: 1201 | dest: 10100 | die: 67 | qty: 12 | PlcReprocess: 1 | records: 1</t>
  </si>
  <si>
    <t>2012-03-14 18:13:20.5760</t>
  </si>
  <si>
    <t>carrierNo: 85 | buff: 1 | currentLoc: 1201 | dest: 10100 | die: 67 | qty: 12 | PlcReprocess: 1 | records: 1</t>
  </si>
  <si>
    <t>2012-03-14 18:13:51.1200</t>
  </si>
  <si>
    <t>carrierNo: 161 | buff: 1 | currentLoc: 1216 | dest: 1229 | die: 96 | qty: 11 | PlcReprocess: 1 | records: 1</t>
  </si>
  <si>
    <t>2012-03-14 19:56:21.3530</t>
  </si>
  <si>
    <t>carrierNo: 711 | buff: 1 | currentLoc: 1216 | dest: 1229 | die: 96 | qty: 11 | PlcReprocess: 1 | records: 1</t>
  </si>
  <si>
    <t>2012-03-14 19:57:33.9580</t>
  </si>
  <si>
    <t>carrierNo: 519 | buff: 1 | currentLoc: 1216 | dest: 1229 | die: 96 | qty: 11 | PlcReprocess: 1 | records: 1</t>
  </si>
  <si>
    <t>2012-03-14 20:03:21.9580</t>
  </si>
  <si>
    <t>carrierNo: 36 | buff: 1 | currentLoc: 1216 | dest: 1229 | die: 96 | qty: 11 | PlcReprocess: 1 | records: 1</t>
  </si>
  <si>
    <t>2012-03-14 20:04:20.5420</t>
  </si>
  <si>
    <t>carrierNo: 254 | buff: 1 | currentLoc: 1216 | dest: 1229 | die: 96 | qty: 11 | PlcReprocess: 1 | records: 1</t>
  </si>
  <si>
    <t>2012-03-14 20:05:44.6630</t>
  </si>
  <si>
    <t>carrierNo: 320 | buff: 1 | currentLoc: 1216 | dest: 1229 | die: 96 | qty: 11 | PlcReprocess: 1 | records: 1</t>
  </si>
  <si>
    <t>2012-03-14 20:08:20.1370</t>
  </si>
  <si>
    <t>carrierNo: 494 | buff: 1 | currentLoc: 1216 | dest: 1229 | die: 96 | qty: 11 | PlcReprocess: 1 | records: 1</t>
  </si>
  <si>
    <t>2012-03-14 20:09:05.2020</t>
  </si>
  <si>
    <t>carrierNo: 58 | buff: 1 | currentLoc: 1234 | dest: 500 | die: 66 | qty: 12 | PlcReprocess: 1 | records: 1</t>
  </si>
  <si>
    <t>2012-03-14 20:24:46.3450</t>
  </si>
  <si>
    <t>carrierNo: 616 | buff: 1 | currentLoc: 1216 | dest: 1229 | die: 96 | qty: 11 | PlcReprocess: 1 | records: 1</t>
  </si>
  <si>
    <t>2012-03-14 21:04:08.8620</t>
  </si>
  <si>
    <t>carrierNo: 909 | buff: 1 | currentLoc: 1216 | dest: 1229 | die: 96 | qty: 10 | PlcReprocess: 1 | records: 1</t>
  </si>
  <si>
    <t>2012-03-14 21:04:49.4210</t>
  </si>
  <si>
    <t>carrierNo: 907 | buff: 1 | currentLoc: 1216 | dest: 1229 | die: 96 | qty: 11 | PlcReprocess: 1 | records: 1</t>
  </si>
  <si>
    <t>2012-03-14 21:06:07.0320</t>
  </si>
  <si>
    <t>carrierNo: 584 | buff: 1 | currentLoc: 1216 | dest: 1229 | die: 96 | qty: 11 | PlcReprocess: 1 | records: 1</t>
  </si>
  <si>
    <t>2012-03-14 21:07:13.3780</t>
  </si>
  <si>
    <t>carrierNo: 261 | buff: 1 | currentLoc: 1216 | dest: 1229 | die: 96 | qty: 11 | PlcReprocess: 1 | records: 1</t>
  </si>
  <si>
    <t>2012-03-14 21:08:18.9720</t>
  </si>
  <si>
    <t>vc017738</t>
  </si>
  <si>
    <t>carrierNo: 146 | buff: 0 | currentLoc: 1235 | dest: 1235 | die: 67 | qty: 12 | PlcReprocess: 1 | records: 1</t>
  </si>
  <si>
    <t>2012-03-14 21:21:44.3800</t>
  </si>
  <si>
    <t>carrierNo: 439 | buff: 0 | currentLoc: 1235 | dest: 1235 | die: 67 | qty: 12 | PlcReprocess: 1 | records: 1</t>
  </si>
  <si>
    <t>2012-03-14 21:22:17.6780</t>
  </si>
  <si>
    <t>carrierNo: 366 | buff: 0 | currentLoc: 1235 | dest: 1235 | die: 67 | qty: 12 | PlcReprocess: 1 | records: 1</t>
  </si>
  <si>
    <t>2012-03-14 21:22:18.4290</t>
  </si>
  <si>
    <t>carrierNo: 468 | buff: 0 | currentLoc: 1235 | dest: 1235 | die: 67 | qty: 12 | PlcReprocess: 1 | records: 1</t>
  </si>
  <si>
    <t>2012-03-14 21:22:52.4780</t>
  </si>
  <si>
    <t>carrierNo: 366 | buff: 1 | currentLoc: 904 | dest: 500 | die: 67 | qty: 12 | PlcReprocess: 1 | records: 1</t>
  </si>
  <si>
    <t>2012-03-14 21:26:20.5270</t>
  </si>
  <si>
    <t>carrierNo: 83 | buff: 1 | currentLoc: 904 | dest: 10100 | die: 67 | qty: 12 | PlcReprocess: 1 | records: 1</t>
  </si>
  <si>
    <t>2012-03-14 21:29:24.2910</t>
  </si>
  <si>
    <t>carrierNo: 377 | buff: 1 | currentLoc: 1211 | dest: 1229 | die: 96 | qty: 11 | PlcReprocess: 1 | records: 1</t>
  </si>
  <si>
    <t>2012-03-14 22:26:16.5080</t>
  </si>
  <si>
    <t>carrierNo: 905 | buff: 1 | currentLoc: 1211 | dest: 1229 | die: 96 | qty: 11 | PlcReprocess: 1 | records: 1</t>
  </si>
  <si>
    <t>2012-03-14 22:28:04.1630</t>
  </si>
  <si>
    <t>carrierNo: 145 | buff: 1 | currentLoc: 1211 | dest: 1229 | die: 96 | qty: 11 | PlcReprocess: 1 | records: 1</t>
  </si>
  <si>
    <t>2012-03-14 22:28:56.4880</t>
  </si>
  <si>
    <t>carrierNo: 307 | buff: 1 | currentLoc: 1211 | dest: 1229 | die: 96 | qty: 11 | PlcReprocess: 1 | records: 1</t>
  </si>
  <si>
    <t>2012-03-14 22:29:47.8120</t>
  </si>
  <si>
    <t>carrierNo: 461 | buff: 1 | currentLoc: 1211 | dest: 1229 | die: 96 | qty: 11 | PlcReprocess: 1 | records: 1</t>
  </si>
  <si>
    <t>2012-03-14 22:31:38.7210</t>
  </si>
  <si>
    <t>carrierNo: 59 | buff: 1 | currentLoc: 1211 | dest: 1229 | die: 96 | qty: 11 | PlcReprocess: 1 | records: 1</t>
  </si>
  <si>
    <t>2012-03-14 22:32:23.0350</t>
  </si>
  <si>
    <t>carrierNo: 114 | buff: 1 | currentLoc: 1211 | dest: 1229 | die: 96 | qty: 11 | PlcReprocess: 1 | records: 1</t>
  </si>
  <si>
    <t>2012-03-14 22:33:19.3660</t>
  </si>
  <si>
    <t>carrierNo: 154 | buff: 1 | currentLoc: 1211 | dest: 1227 | die: 96 | qty: 11 | PlcReprocess: 1 | records: 1</t>
  </si>
  <si>
    <t>2012-03-14 22:41:30.3220</t>
  </si>
  <si>
    <t>carrierNo: 464 | buff: 1 | currentLoc: 1211 | dest: 1227 | die: 96 | qty: 11 | PlcReprocess: 1 | records: 1</t>
  </si>
  <si>
    <t>2012-03-14 22:42:17.3900</t>
  </si>
  <si>
    <t>carrierNo: 904 | buff: 1 | currentLoc: 1211 | dest: 1229 | die: 96 | qty: 11 | PlcReprocess: 1 | records: 1</t>
  </si>
  <si>
    <t>2012-03-14 23:12:48.0620</t>
  </si>
  <si>
    <t>carrierNo: 324 | buff: 1 | currentLoc: 1211 | dest: 1229 | die: 96 | qty: 11 | PlcReprocess: 1 | records: 1</t>
  </si>
  <si>
    <t>2012-03-14 23:13:35.3800</t>
  </si>
  <si>
    <t>carrierNo: 802 | buff: 1 | currentLoc: 1235 | dest: 500 | die: 67 | qty: 12 | PlcReprocess: 1 | records: 1</t>
  </si>
  <si>
    <t>2012-03-14 23:18:15.0320</t>
  </si>
  <si>
    <t>carrierNo: 802 | buff: 1 | currentLoc: 1301 | dest: 10100 | die: 67 | qty: 12 | PlcReprocess: 1 | records: 1</t>
  </si>
  <si>
    <t>2012-03-14 23:21:48.0880</t>
  </si>
  <si>
    <t>carrierNo: 845 | buff: 1 | currentLoc: 1211 | dest: 1224 | die: 96 | qty: 11 | PlcReprocess: 1 | records: 1</t>
  </si>
  <si>
    <t>2012-03-14 23:44:32.3600</t>
  </si>
  <si>
    <t>carrierNo: 633 | buff: 1 | currentLoc: 1203 | dest: 1226 | die: 2 | qty: 13 | PlcReprocess: 1 | records: 1</t>
  </si>
  <si>
    <t>2012-03-14 23:47:10.3370</t>
  </si>
  <si>
    <t>carrierNo: 303 | buff: 1 | currentLoc: 1203 | dest: 1226 | die: 2 | qty: 13 | PlcReprocess: 1 | records: 1</t>
  </si>
  <si>
    <t>2012-03-14 23:48:04.1650</t>
  </si>
  <si>
    <t>carrierNo: 75 | buff: 1 | currentLoc: 2003 | dest: 513 | die: 999 | qty: 0 | PlcReprocess: 1 | records: 1</t>
  </si>
  <si>
    <t>2012-03-15 05:19:39.4730</t>
  </si>
  <si>
    <t>carrierNo: 206 | buff: 1 | currentLoc: 804 | dest: 1210 | die: 999 | qty: 0 | PlcReprocess: 1 | records: 1</t>
  </si>
  <si>
    <t>2012-03-15 05:35:14.0670</t>
  </si>
  <si>
    <t>carrierNo: 582 | buff: 1 | currentLoc: 5200 | dest: 2003 | die: 999 | qty: 0 | PlcReprocess: 1 | records: 1</t>
  </si>
  <si>
    <t>2012-03-15 05:35:28.5880</t>
  </si>
  <si>
    <t>carrierNo: 3 | buff: 1 | currentLoc: 1221 | dest: 1221 | die: 999 | qty: 0 | PlcReprocess: 1 | records: 1</t>
  </si>
  <si>
    <t>2012-03-15 05:55:50.5950</t>
  </si>
  <si>
    <t>carrierNo: 186 | buff: 1 | currentLoc: 2003 | dest: 513 | die: 999 | qty: 0 | PlcReprocess: 1 | records: 1</t>
  </si>
  <si>
    <t>2012-03-15 06:24:44.1870</t>
  </si>
  <si>
    <t>carrierNo: 634 | buff: 1 | currentLoc: 804 | dest: 1213 | die: 999 | qty: 0 | PlcReprocess: 1 | records: 1</t>
  </si>
  <si>
    <t>2012-03-15 06:38:24.1160</t>
  </si>
  <si>
    <t>2012-03-15 06:39:19.9470</t>
  </si>
  <si>
    <t>carrierNo: 522 | buff: 1 | currentLoc: 4900 | dest: 2003 | die: 999 | qty: 0 | PlcReprocess: 1 | records: 1</t>
  </si>
  <si>
    <t>2012-03-15 07:05:52.0760</t>
  </si>
  <si>
    <t>carrierNo: 610 | buff: 1 | currentLoc: 1201 | dest: 2003 | die: 999 | qty: 0 | PlcReprocess: 1 | records: 1</t>
  </si>
  <si>
    <t>2012-03-15 07:08:35.8120</t>
  </si>
  <si>
    <t>carrierNo: 721 | buff: 1 | currentLoc: 1300 | dest: 10100 | die: 67 | qty: 12 | PlcReprocess: 1 | records: 1</t>
  </si>
  <si>
    <t>2012-03-15 07:09:07.3570</t>
  </si>
  <si>
    <t>carrierNo: 820 | buff: 1 | currentLoc: 1202 | dest: 5200 | die: 999 | qty: 0 | PlcReprocess: 1 | records: 1</t>
  </si>
  <si>
    <t>2012-03-15 08:03:33.6740</t>
  </si>
  <si>
    <t>carrierNo: 30 | buff: 0 | currentLoc: 2020 | dest: 2019 | die: 999 | qty: 0 | PlcReprocess: 1 | records: 1</t>
  </si>
  <si>
    <t>2012-03-15 10:01:33.5640</t>
  </si>
  <si>
    <t>carrierNo: 452 | buff: 1 | currentLoc: 1227 | dest: 10100 | die: 97 | qty: 11 | PlcReprocess: 1 | records: 1</t>
  </si>
  <si>
    <t>2012-03-15 10:41:48.3460</t>
  </si>
  <si>
    <t>carrierNo: 76 | buff: 1 | currentLoc: 1232 | dest: 500 | die: 66 | qty: 12 | PlcReprocess: 1 | records: 1</t>
  </si>
  <si>
    <t>2012-03-15 10:51:45.4850</t>
  </si>
  <si>
    <t>carrierNo: 81 | buff: 0 | currentLoc: 1214 | dest: 1227 | die: 96 | qty: 11 | PlcReprocess: 1 | records: 1</t>
  </si>
  <si>
    <t>2012-03-15 11:02:54.9480</t>
  </si>
  <si>
    <t>carrierNo: 81 | buff: 1 | currentLoc: 1214 | dest: 1227 | die: 96 | qty: 11 | PlcReprocess: 1 | records: 1</t>
  </si>
  <si>
    <t>2012-03-15 11:09:02.9770</t>
  </si>
  <si>
    <t>carrierNo: 322 | buff: 0 | currentLoc: 704 | dest: 2003 | die: 999 | qty: 0 | PlcReprocess: 1 | records: 1</t>
  </si>
  <si>
    <t>2012-03-15 11:10:26.0960</t>
  </si>
  <si>
    <t>carrierNo: 860 | buff: 1 | currentLoc: 1222 | dest: 1222 | die: 999 | qty: 0 | PlcReprocess: 1 | records: 1</t>
  </si>
  <si>
    <t>2012-03-15 11:14:50.2260</t>
  </si>
  <si>
    <t>carrierNo: 322 | buff: 0 | currentLoc: 4900 | dest: 2003 | die: 999 | qty: 0 | PlcReprocess: 1 | records: 1</t>
  </si>
  <si>
    <t>2012-03-15 11:19:59.7010</t>
  </si>
  <si>
    <t>2012-03-15 11:21:47.8570</t>
  </si>
  <si>
    <t>carrierNo: 746 | buff: 1 | currentLoc: 4900 | dest: 5200 | die: 999 | qty: 0 | PlcReprocess: 1 | records: 1</t>
  </si>
  <si>
    <t>2012-03-15 11:52:34.0910</t>
  </si>
  <si>
    <t>carrierNo: 32 | buff: 1 | currentLoc: 4900 | dest: 2003 | die: 999 | qty: 0 | PlcReprocess: 1 | records: 1</t>
  </si>
  <si>
    <t>2012-03-15 12:04:42.1380</t>
  </si>
  <si>
    <t>carrierNo: 468 | buff: 0 | currentLoc: 2023 | dest: 2016 | die: 200 | qty: 13 | PlcReprocess: 1 | records: 1</t>
  </si>
  <si>
    <t>2012-03-15 12:06:20.0590</t>
  </si>
  <si>
    <t>carrierNo: 186 | buff: 1 | currentLoc: 1301 | dest: 2003 | die: 999 | qty: 0 | PlcReprocess: 1 | records: 1</t>
  </si>
  <si>
    <t>2012-03-15 12:06:29.0720</t>
  </si>
  <si>
    <t>carrierNo: 610 | buff: 1 | currentLoc: 4900 | dest: 2003 | die: 999 | qty: 0 | PlcReprocess: 1 | records: 1</t>
  </si>
  <si>
    <t>2012-03-15 12:07:11.8840</t>
  </si>
  <si>
    <t>carrierNo: 67 | buff: 1 | currentLoc: 4900 | dest: 2003 | die: 999 | qty: 0 | PlcReprocess: 1 | records: 1</t>
  </si>
  <si>
    <t>2012-03-15 12:14:25.2570</t>
  </si>
  <si>
    <t>carrierNo: 695 | buff: 1 | currentLoc: 4900 | dest: 2003 | die: 999 | qty: 0 | PlcReprocess: 1 | records: 1</t>
  </si>
  <si>
    <t>2012-03-15 12:19:02.1550</t>
  </si>
  <si>
    <t>carrierNo: 580 | buff: 1 | currentLoc: 1225 | dest: 1223 | die: 72 | qty: 8 | PlcReprocess: 1 | records: 1</t>
  </si>
  <si>
    <t>2012-03-15 12:19:02.6560</t>
  </si>
  <si>
    <t>carrierNo: 579 | buff: 1 | currentLoc: 4900 | dest: 2003 | die: 999 | qty: 0 | PlcReprocess: 1 | records: 1</t>
  </si>
  <si>
    <t>2012-03-15 12:21:00.5750</t>
  </si>
  <si>
    <t>carrierNo: 312 | buff: 0 | currentLoc: 1301 | dest: 1301 | die: 999 | qty: 0 | PlcReprocess: 1 | records: 1</t>
  </si>
  <si>
    <t>2012-03-15 12:21:31.1190</t>
  </si>
  <si>
    <t>carrierNo: 97 | buff: 1 | currentLoc: 405 | dest: 513 | die: 6 | qty: 4 | PlcReprocess: 1 | records: 1</t>
  </si>
  <si>
    <t>2012-03-15 12:23:44.3310</t>
  </si>
  <si>
    <t>carrierNo: 471 | buff: 0 | currentLoc: 1225 | dest: 1225 | die: 3 | qty: 13 | PlcReprocess: 1 | records: 1</t>
  </si>
  <si>
    <t>2012-03-15 12:35:47.9310</t>
  </si>
  <si>
    <t>carrierNo: 312 | buff: 1 | currentLoc: 1301 | dest: 2003 | die: 999 | qty: 0 | PlcReprocess: 1 | records: 1</t>
  </si>
  <si>
    <t>2012-03-15 12:39:04.4640</t>
  </si>
  <si>
    <t>carrierNo: 901 | buff: 1 | currentLoc: 1232 | dest: 1301 | die: 66 | qty: 12 | PlcReprocess: 1 | records: 1</t>
  </si>
  <si>
    <t>2012-03-15 12:49:10.3450</t>
  </si>
  <si>
    <t>carrierNo: 455 | buff: 1 | currentLoc: 2003 | dest: 513 | die: 999 | qty: 0 | PlcReprocess: 1 | records: 1</t>
  </si>
  <si>
    <t>2012-03-15 13:10:50.5450</t>
  </si>
  <si>
    <t>carrierNo: 314 | buff: 1 | currentLoc: 2003 | dest: 513 | die: 999 | qty: 0 | PlcReprocess: 1 | records: 1</t>
  </si>
  <si>
    <t>2012-03-15 13:11:48.1270</t>
  </si>
  <si>
    <t>carrierNo: 716 | buff: 1 | currentLoc: 2003 | dest: 513 | die: 999 | qty: 0 | PlcReprocess: 1 | records: 1</t>
  </si>
  <si>
    <t>2012-03-15 13:14:37.3810</t>
  </si>
  <si>
    <t>carrierNo: 623 | buff: 1 | currentLoc: 4900 | dest: 2003 | die: 999 | qty: 0 | PlcReprocess: 1 | records: 1</t>
  </si>
  <si>
    <t>2012-03-15 13:16:07.0100</t>
  </si>
  <si>
    <t>carrierNo: 149 | buff: 1 | currentLoc: 1205 | dest: 1301 | die: 67 | qty: 12 | PlcReprocess: 1 | records: 1</t>
  </si>
  <si>
    <t>2012-03-15 13:26:33.9710</t>
  </si>
  <si>
    <t>carrierNo: 620 | buff: 1 | currentLoc: 4900 | dest: 2003 | die: 999 | qty: 0 | PlcReprocess: 1 | records: 1</t>
  </si>
  <si>
    <t>2012-03-15 13:37:08.3830</t>
  </si>
  <si>
    <t>carrierNo: 102 | buff: 1 | currentLoc: 4900 | dest: 2003 | die: 999 | qty: 0 | PlcReprocess: 1 | records: 1</t>
  </si>
  <si>
    <t>2012-03-15 13:55:36.5070</t>
  </si>
  <si>
    <t>carrierNo: 585 | buff: 1 | currentLoc: 4900 | dest: 2003 | die: 999 | qty: 0 | PlcReprocess: 1 | records: 1</t>
  </si>
  <si>
    <t>2012-03-15 14:03:57.0160</t>
  </si>
  <si>
    <t>carrierNo: 496 | buff: 1 | currentLoc: 1202 | dest: 1301 | die: 66 | qty: 12 | PlcReprocess: 1 | records: 1</t>
  </si>
  <si>
    <t>2012-03-15 14:08:46.6730</t>
  </si>
  <si>
    <t>carrierNo: 241 | buff: 1 | currentLoc: 1206 | dest: 1301 | die: 67 | qty: 12 | PlcReprocess: 1 | records: 1</t>
  </si>
  <si>
    <t>2012-03-15 14:47:40.3990</t>
  </si>
  <si>
    <t>carrierNo: 311 | buff: 1 | currentLoc: 1214 | dest: 1301 | die: 66 | qty: 12 | PlcReprocess: 1 | records: 1</t>
  </si>
  <si>
    <t>2012-03-15 15:05:40.2310</t>
  </si>
  <si>
    <t>carrierNo: 317 | buff: 1 | currentLoc: 1300 | dest: 700 | die: 67 | qty: 12 | PlcReprocess: 1 | records: 1</t>
  </si>
  <si>
    <t>2012-03-15 15:08:48.7530</t>
  </si>
  <si>
    <t>carrierNo: 811 | buff: 1 | currentLoc: 4900 | dest: 5200 | die: 999 | qty: 0 | PlcReprocess: 1 | records: 1</t>
  </si>
  <si>
    <t>2012-03-15 15:25:49.0300</t>
  </si>
  <si>
    <t>carrierNo: 102 | buff: 1 | currentLoc: 1205 | dest: 1301 | die: 66 | qty: 12 | PlcReprocess: 1 | records: 1</t>
  </si>
  <si>
    <t>2012-03-15 15:41:21.9110</t>
  </si>
  <si>
    <t>carrierNo: 485 | buff: 1 | currentLoc: 1214 | dest: 1301 | die: 66 | qty: 12 | PlcReprocess: 1 | records: 1</t>
  </si>
  <si>
    <t>2012-03-15 15:42:35.2670</t>
  </si>
  <si>
    <t>carrierNo: 664 | buff: 0 | currentLoc: 2018 | dest: 2024 | die: 200 | qty: 8 | PlcReprocess: 1 | records: 1</t>
  </si>
  <si>
    <t>2012-03-15 15:47:47.2150</t>
  </si>
  <si>
    <t>carrierNo: 557 | buff: 0 | currentLoc: 2018 | dest: 2024 | die: 200 | qty: 8 | PlcReprocess: 1 | records: 1</t>
  </si>
  <si>
    <t>2012-03-15 15:48:16.5070</t>
  </si>
  <si>
    <t>carrierNo: 30 | buff: 1 | currentLoc: 2024 | dest: 2024 | die: 999 | qty: 0 | PlcReprocess: 1 | records: 1</t>
  </si>
  <si>
    <t>2012-03-15 15:48:51.5580</t>
  </si>
  <si>
    <t>carrierNo: 167 | buff: 1 | currentLoc: 1300 | dest: 500 | die: 66 | qty: 12 | PlcReprocess: 1 | records: 1</t>
  </si>
  <si>
    <t>2012-03-15 15:53:13.1840</t>
  </si>
  <si>
    <t>carrierNo: 102 | buff: 1 | currentLoc: 1300 | dest: 500 | die: 66 | qty: 12 | PlcReprocess: 1 | records: 1</t>
  </si>
  <si>
    <t>2012-03-15 15:54:14.0210</t>
  </si>
  <si>
    <t>carrierNo: 468 | buff: 1 | currentLoc: 2023 | dest: 513 | die: 200 | qty: 13 | PlcReprocess: 1 | records: 1</t>
  </si>
  <si>
    <t>2012-03-15 16:36:36.2970</t>
  </si>
  <si>
    <t>carrierNo: 141 | buff: 1 | currentLoc: 4900 | dest: 5200 | die: 999 | qty: 0 | PlcReprocess: 1 | records: 1</t>
  </si>
  <si>
    <t>2012-03-15 16:40:31.6350</t>
  </si>
  <si>
    <t>carrierNo: 717 | buff: 0 | currentLoc: 511 | dest: 1234 | die: 66 | qty: 11 | PlcReprocess: 1 | records: 1</t>
  </si>
  <si>
    <t>2012-03-15 16:52:53.7220</t>
  </si>
  <si>
    <t>carrierNo: 915 | buff: 0 | currentLoc: 1234 | dest: 1234 | die: 66 | qty: 10 | PlcReprocess: 1 | records: 1</t>
  </si>
  <si>
    <t>2012-03-15 16:53:34.0300</t>
  </si>
  <si>
    <t>carrierNo: 468 | buff: 0 | currentLoc: 2024 | dest: 513 | die: 200 | qty: 13 | PlcReprocess: 1 | records: 1</t>
  </si>
  <si>
    <t>2012-03-15 16:53:59.8170</t>
  </si>
  <si>
    <t>carrierNo: 72 | buff: 1 | currentLoc: 2024 | dest: 513 | die: 999 | qty: 0 | PlcReprocess: 1 | records: 1</t>
  </si>
  <si>
    <t>2012-03-15 16:57:20.3560</t>
  </si>
  <si>
    <t>carrierNo: 495 | buff: 1 | currentLoc: 1206 | dest: 10100 | die: 67 | qty: 12 | PlcReprocess: 1 | records: 1</t>
  </si>
  <si>
    <t>2012-03-15 17:47:30.4840</t>
  </si>
  <si>
    <t>carrierNo: 301 | buff: 0 | currentLoc: 1235 | dest: 1235 | die: 67 | qty: 12 | PlcReprocess: 1 | records: 1</t>
  </si>
  <si>
    <t>2012-03-15 17:50:14.2500</t>
  </si>
  <si>
    <t>carrierNo: 3 | buff: 0 | currentLoc: 1221 | dest: 1221 | die: 97 | qty: 0 | PlcReprocess: 1 | records: 1</t>
  </si>
  <si>
    <t>2012-03-15 17:51:18.5920</t>
  </si>
  <si>
    <t>carrierNo: 338 | buff: 0 | currentLoc: 1222 | dest: 5200 | die: 97 | qty: 0 | PlcReprocess: 1 | records: 1</t>
  </si>
  <si>
    <t>2012-03-15 17:52:01.4040</t>
  </si>
  <si>
    <t>carrierNo: 68 | buff: 0 | currentLoc: 1222 | dest: 1222 | die: 97 | qty: 0 | PlcReprocess: 1 | records: 1</t>
  </si>
  <si>
    <t>2012-03-15 17:52:53.4790</t>
  </si>
  <si>
    <t>carrierNo: 68 | buff: 1 | currentLoc: 1222 | dest: 2003 | die: 97 | qty: 0 | PlcReprocess: 1 | records: 1</t>
  </si>
  <si>
    <t>2012-03-15 18:56:29.4060</t>
  </si>
  <si>
    <t>carrierNo: 97 | buff: 1 | currentLoc: 1201 | dest: 1201 | die: 6 | qty: 4 | PlcReprocess: 1 | records: 1</t>
  </si>
  <si>
    <t>2012-03-15 19:01:27.8650</t>
  </si>
  <si>
    <t>carrierNo: 97 | buff: 1 | currentLoc: 1201 | dest: 1225 | die: 6 | qty: 4 | PlcReprocess: 1 | records: 1</t>
  </si>
  <si>
    <t>2012-03-15 19:02:08.4530</t>
  </si>
  <si>
    <t>carrierNo: 148 | buff: 1 | currentLoc: 1208 | dest: 1226 | die: 200 | qty: 13 | PlcReprocess: 1 | records: 1</t>
  </si>
  <si>
    <t>2012-03-15 19:06:25.8530</t>
  </si>
  <si>
    <t>carrierNo: 716 | buff: 1 | currentLoc: 4900 | dest: 5200 | die: 999 | qty: 0 | PlcReprocess: 1 | records: 1</t>
  </si>
  <si>
    <t>2012-03-15 19:08:06.9990</t>
  </si>
  <si>
    <t>carrierNo: 815 | buff: 1 | currentLoc: 804 | dest: 1214 | die: 67 | qty: 12 | PlcReprocess: 1 | records: 1</t>
  </si>
  <si>
    <t>2012-03-15 19:12:41.6440</t>
  </si>
  <si>
    <t>carrierNo: 664 | buff: 1 | currentLoc: 1211 | dest: 1226 | die: 200 | qty: 8 | PlcReprocess: 1 | records: 1</t>
  </si>
  <si>
    <t>2012-03-15 19:44:16.9890</t>
  </si>
  <si>
    <t>carrierNo: 557 | buff: 1 | currentLoc: 1211 | dest: 1226 | die: 200 | qty: 8 | PlcReprocess: 1 | records: 1</t>
  </si>
  <si>
    <t>2012-03-15 19:46:43.4500</t>
  </si>
  <si>
    <t>carrierNo: 197 | buff: 1 | currentLoc: 1301 | dest: 5200 | die: 67 | qty: 3 | PlcReprocess: 1 | records: 1</t>
  </si>
  <si>
    <t>2012-03-15 20:00:46.6920</t>
  </si>
  <si>
    <t>carrierNo: 180 | buff: 1 | currentLoc: 1208 | dest: 1226 | die: 200 | qty: 13 | PlcReprocess: 1 | records: 1</t>
  </si>
  <si>
    <t>2012-03-15 20:18:00.9890</t>
  </si>
  <si>
    <t>carrierNo: 180 | buff: 1 | currentLoc: 901 | dest: 1226 | die: 200 | qty: 13 | PlcReprocess: 1 | records: 1</t>
  </si>
  <si>
    <t>2012-03-15 20:18:40.0450</t>
  </si>
  <si>
    <t>carrierNo: 728 | buff: 1 | currentLoc: 1208 | dest: 1226 | die: 200 | qty: 13 | PlcReprocess: 1 | records: 1</t>
  </si>
  <si>
    <t>2012-03-15 20:19:28.8660</t>
  </si>
  <si>
    <t>carrierNo: 693 | buff: 1 | currentLoc: 1208 | dest: 1226 | die: 200 | qty: 13 | PlcReprocess: 1 | records: 1</t>
  </si>
  <si>
    <t>2012-03-15 20:20:14.9320</t>
  </si>
  <si>
    <t>carrierNo: 517 | buff: 1 | currentLoc: 1208 | dest: 1226 | die: 200 | qty: 13 | PlcReprocess: 1 | records: 1</t>
  </si>
  <si>
    <t>2012-03-15 20:21:01.4990</t>
  </si>
  <si>
    <t>carrierNo: 238 | buff: 1 | currentLoc: 1208 | dest: 1226 | die: 200 | qty: 13 | PlcReprocess: 1 | records: 1</t>
  </si>
  <si>
    <t>2012-03-15 20:21:48.0760</t>
  </si>
  <si>
    <t>carrierNo: 536 | buff: 1 | currentLoc: 1208 | dest: 1226 | die: 200 | qty: 13 | PlcReprocess: 1 | records: 1</t>
  </si>
  <si>
    <t>2012-03-15 20:24:46.8530</t>
  </si>
  <si>
    <t>carrierNo: 725 | buff: 1 | currentLoc: 1208 | dest: 1226 | die: 200 | qty: 13 | PlcReprocess: 1 | records: 1</t>
  </si>
  <si>
    <t>2012-03-15 20:25:34.1710</t>
  </si>
  <si>
    <t>carrierNo: 608 | buff: 0 | currentLoc: 1208 | dest: 1226 | die: 200 | qty: 13 | PlcReprocess: 1 | records: 1</t>
  </si>
  <si>
    <t>2012-03-15 20:26:08.9710</t>
  </si>
  <si>
    <t>carrierNo: 654 | buff: 1 | currentLoc: 1208 | dest: 1226 | die: 200 | qty: 13 | PlcReprocess: 1 | records: 1</t>
  </si>
  <si>
    <t>2012-03-15 20:27:27.8340</t>
  </si>
  <si>
    <t>carrierNo: 608 | buff: 1 | currentLoc: 1208 | dest: 1208 | die: 200 | qty: 13 | PlcReprocess: 1 | records: 1</t>
  </si>
  <si>
    <t>2012-03-15 20:28:50.2430</t>
  </si>
  <si>
    <t>carrierNo: 658 | buff: 0 | currentLoc: 1208 | dest: 1208 | die: 200 | qty: 13 | PlcReprocess: 1 | records: 1</t>
  </si>
  <si>
    <t>2012-03-15 20:31:18.6660</t>
  </si>
  <si>
    <t>carrierNo: 465 | buff: 1 | currentLoc: 1208 | dest: 1208 | die: 200 | qty: 13 | PlcReprocess: 1 | records: 1</t>
  </si>
  <si>
    <t>2012-03-15 20:31:49.2100</t>
  </si>
  <si>
    <t>2012-03-15 20:32:16.7700</t>
  </si>
  <si>
    <t>carrierNo: 608 | buff: 1 | currentLoc: 903 | dest: 1226 | die: 200 | qty: 13 | PlcReprocess: 1 | records: 1</t>
  </si>
  <si>
    <t>2012-03-15 20:33:21.3630</t>
  </si>
  <si>
    <t>carrierNo: 465 | buff: 1 | currentLoc: 1208 | dest: 1226 | die: 200 | qty: 13 | PlcReprocess: 1 | records: 1</t>
  </si>
  <si>
    <t>2012-03-15 20:33:45.8980</t>
  </si>
  <si>
    <t>2012-03-15 20:34:54.2460</t>
  </si>
  <si>
    <t>carrierNo: 658 | buff: 1 | currentLoc: 903 | dest: 1226 | die: 200 | qty: 13 | PlcReprocess: 1 | records: 1</t>
  </si>
  <si>
    <t>2012-03-15 20:43:50.2870</t>
  </si>
  <si>
    <t>carrierNo: 465 | buff: 1 | currentLoc: 1301 | dest: 1226 | die: 200 | qty: 13 | PlcReprocess: 1 | records: 1</t>
  </si>
  <si>
    <t>2012-03-15 20:45:22.4200</t>
  </si>
  <si>
    <t>carrierNo: 102 | buff: 1 | currentLoc: 5200 | dest: 2003 | die: 999 | qty: 0 | PlcReprocess: 1 | records: 1</t>
  </si>
  <si>
    <t>2012-03-16 03:12:12.8450</t>
  </si>
  <si>
    <t>carrierNo: 3 | buff: 1 | currentLoc: 1221 | dest: 5200 | die: 97 | qty: 0 | PlcReprocess: 1 | records: 1</t>
  </si>
  <si>
    <t>2012-03-16 03:16:07.6820</t>
  </si>
  <si>
    <t>carrierNo: 293 | buff: 1 | currentLoc: 405 | dest: 513 | die: 97 | qty: 0 | PlcReprocess: 1 | records: 1</t>
  </si>
  <si>
    <t>2012-03-16 04:19:28.2970</t>
  </si>
  <si>
    <t>carrierNo: 3 | buff: 1 | currentLoc: 5200 | dest: 2003 | die: 999 | qty: 0 | PlcReprocess: 1 | records: 1</t>
  </si>
  <si>
    <t>2012-03-16 04:34:16.5750</t>
  </si>
  <si>
    <t>carrierNo: 429 | buff: 1 | currentLoc: 5200 | dest: 2003 | die: 999 | qty: 0 | PlcReprocess: 1 | records: 1</t>
  </si>
  <si>
    <t>2012-03-16 04:35:21.1670</t>
  </si>
  <si>
    <t>carrierNo: 110 | buff: 1 | currentLoc: 5200 | dest: 2003 | die: 999 | qty: 0 | PlcReprocess: 1 | records: 1</t>
  </si>
  <si>
    <t>2012-03-16 04:35:57.9700</t>
  </si>
  <si>
    <t>carrierNo: 240 | buff: 1 | currentLoc: 1221 | dest: 5200 | die: 999 | qty: 0 | PlcReprocess: 1 | records: 1</t>
  </si>
  <si>
    <t>2012-03-16 04:36:45.0380</t>
  </si>
  <si>
    <t>carrierNo: 346 | buff: 1 | currentLoc: 5200 | dest: 2003 | die: 999 | qty: 0 | PlcReprocess: 1 | records: 1</t>
  </si>
  <si>
    <t>2012-03-16 04:47:10.9380</t>
  </si>
  <si>
    <t>carrierNo: 73 | buff: 1 | currentLoc: 5200 | dest: 2003 | die: 999 | qty: 0 | PlcReprocess: 1 | records: 1</t>
  </si>
  <si>
    <t>2012-03-16 04:47:45.7380</t>
  </si>
  <si>
    <t>carrierNo: 507 | buff: 1 | currentLoc: 5200 | dest: 2003 | die: 999 | qty: 0 | PlcReprocess: 1 | records: 1</t>
  </si>
  <si>
    <t>2012-03-16 04:48:40.8170</t>
  </si>
  <si>
    <t>carrierNo: 660 | buff: 1 | currentLoc: 5200 | dest: 2003 | die: 999 | qty: 0 | PlcReprocess: 1 | records: 1</t>
  </si>
  <si>
    <t>2012-03-16 04:49:12.8630</t>
  </si>
  <si>
    <t>carrierNo: 240 | buff: 0 | currentLoc: 5200 | dest: 2003 | die: 999 | qty: 0 | PlcReprocess: 1 | records: 1</t>
  </si>
  <si>
    <t>2012-03-16 04:49:37.3990</t>
  </si>
  <si>
    <t>2012-03-16 04:52:41.4130</t>
  </si>
  <si>
    <t>carrierNo: 240 | buff: 1 | currentLoc: 5200 | dest: 2003 | die: 999 | qty: 0 | PlcReprocess: 1 | records: 1</t>
  </si>
  <si>
    <t>2012-03-16 04:53:14.7110</t>
  </si>
  <si>
    <t>carrierNo: 3 | buff: 1 | currentLoc: 804 | dest: 1220 | die: 1 | qty: 13 | PlcReprocess: 1 | records: 1</t>
  </si>
  <si>
    <t>2012-03-16 05:46:31.9080</t>
  </si>
  <si>
    <t>carrierNo: 486 | buff: 1 | currentLoc: 405 | dest: 513 | die: 1 | qty: 13 | PlcReprocess: 1 | records: 1</t>
  </si>
  <si>
    <t>2012-03-16 06:20:48.1250</t>
  </si>
  <si>
    <t>carrierNo: 656 | buff: 1 | currentLoc: 405 | dest: 513 | die: 1 | qty: 8 | PlcReprocess: 1 | records: 1</t>
  </si>
  <si>
    <t>2012-03-16 06:22:13.2480</t>
  </si>
  <si>
    <t>carrierNo: 173 | buff: 1 | currentLoc: 1224 | dest: 1225 | die: 66 | qty: 12 | PlcReprocess: 1 | records: 1</t>
  </si>
  <si>
    <t>2012-03-16 07:56:54.7370</t>
  </si>
  <si>
    <t>carrierNo: 686 | buff: 1 | currentLoc: 1215 | dest: 1224 | die: 96 | qty: 11 | PlcReprocess: 1 | records: 1</t>
  </si>
  <si>
    <t>2012-03-16 08:42:06.4460</t>
  </si>
  <si>
    <t>carrierNo: 745 | buff: 1 | currentLoc: 1209 | dest: 1224 | die: 97 | qty: 11 | PlcReprocess: 1 | records: 1</t>
  </si>
  <si>
    <t>2012-03-16 08:52:47.6480</t>
  </si>
  <si>
    <t>carrierNo: 27 | buff: 1 | currentLoc: 1221 | dest: 1224 | die: 97 | qty: 11 | PlcReprocess: 1 | records: 1</t>
  </si>
  <si>
    <t>2012-03-16 08:53:38.7220</t>
  </si>
  <si>
    <t>carrierNo: 424 | buff: 0 | currentLoc: 1221 | dest: 1224 | die: 97 | qty: 11 | PlcReprocess: 1 | records: 1</t>
  </si>
  <si>
    <t>2012-03-16 08:53:58.7510</t>
  </si>
  <si>
    <t>carrierNo: 424 | buff: 1 | currentLoc: 1221 | dest: 1224 | die: 97 | qty: 11 | PlcReprocess: 1 | records: 1</t>
  </si>
  <si>
    <t>2012-03-16 08:54:56.0830</t>
  </si>
  <si>
    <t>carrierNo: 389 | buff: 0 | currentLoc: 4900 | dest: 5200 | die: 999 | qty: 0 | PlcReprocess: 1 | records: 1</t>
  </si>
  <si>
    <t>2012-03-16 09:02:52.2980</t>
  </si>
  <si>
    <t>carrierNo: 389 | buff: 1 | currentLoc: 4900 | dest: 5200 | die: 999 | qty: 0 | PlcReprocess: 1 | records: 1</t>
  </si>
  <si>
    <t>2012-03-16 09:03:44.8730</t>
  </si>
  <si>
    <t>carrierNo: 726 | buff: 1 | currentLoc: 1225 | dest: 1225 | die: 3 | qty: 15 | PlcReprocess: 1 | records: 1</t>
  </si>
  <si>
    <t>2012-03-16 09:31:38.5600</t>
  </si>
  <si>
    <t>carrierNo: 293 | buff: 1 | currentLoc: 1216 | dest: 1224 | die: 97 | qty: 0 | PlcReprocess: 1 | records: 1</t>
  </si>
  <si>
    <t>2012-03-16 09:45:21.7540</t>
  </si>
  <si>
    <t>carrierNo: 293 | buff: 1 | currentLoc: 1216 | dest: 1224 | die: 97 | qty: 11 | PlcReprocess: 1 | records: 1</t>
  </si>
  <si>
    <t>2012-03-16 09:46:48.8790</t>
  </si>
  <si>
    <t>2012-03-16 09:49:50.1700</t>
  </si>
  <si>
    <t>carrierNo: 293 | buff: 1 | currentLoc: 1216 | dest: 1216 | die: 97 | qty: 11 | PlcReprocess: 1 | records: 1</t>
  </si>
  <si>
    <t>2012-03-16 09:51:00.5210</t>
  </si>
  <si>
    <t>carrierNo: 690 | buff: 1 | currentLoc: 1207 | dest: 1301 | die: 67 | qty: 12 | PlcReprocess: 1 | records: 1</t>
  </si>
  <si>
    <t>2012-03-16 09:52:10.1210</t>
  </si>
  <si>
    <t>2012-03-16 09:53:18.4690</t>
  </si>
  <si>
    <t>carrierNo: 293 | buff: 1 | currentLoc: 903 | dest: 1224 | die: 97 | qty: 11 | PlcReprocess: 1 | records: 1</t>
  </si>
  <si>
    <t>2012-03-16 09:55:31.4100</t>
  </si>
  <si>
    <t>carrierNo: 413 | buff: 1 | currentLoc: 2014 | dest: 2016 | die: 999 | qty: 0 | PlcReprocess: 1 | records: 1</t>
  </si>
  <si>
    <t>2012-03-16 10:06:55.2240</t>
  </si>
  <si>
    <t>carrierNo: 657 | buff: 1 | currentLoc: 2014 | dest: 2016 | die: 999 | qty: 0 | PlcReprocess: 1 | records: 1</t>
  </si>
  <si>
    <t>2012-03-16 10:07:54.9800</t>
  </si>
  <si>
    <t>carrierNo: 838 | buff: 1 | currentLoc: 1234 | dest: 1301 | die: 66 | qty: 12 | PlcReprocess: 1 | records: 1</t>
  </si>
  <si>
    <t>2012-03-16 10:08:29.2790</t>
  </si>
  <si>
    <t>carrierNo: 851 | buff: 1 | currentLoc: 2014 | dest: 2016 | die: 999 | qty: 0 | PlcReprocess: 1 | records: 1</t>
  </si>
  <si>
    <t>2012-03-16 10:08:46.8040</t>
  </si>
  <si>
    <t>carrierNo: 300 | buff: 1 | currentLoc: 2014 | dest: 2016 | die: 999 | qty: 0 | PlcReprocess: 1 | records: 1</t>
  </si>
  <si>
    <t>2012-03-16 10:09:24.1080</t>
  </si>
  <si>
    <t>carrierNo: 187 | buff: 1 | currentLoc: 2014 | dest: 2016 | die: 999 | qty: 0 | PlcReprocess: 1 | records: 1</t>
  </si>
  <si>
    <t>2012-03-16 10:10:19.1870</t>
  </si>
  <si>
    <t>carrierNo: 487 | buff: 1 | currentLoc: 2014 | dest: 2016 | die: 999 | qty: 0 | PlcReprocess: 1 | records: 1</t>
  </si>
  <si>
    <t>2012-03-16 10:13:14.9400</t>
  </si>
  <si>
    <t>carrierNo: 554 | buff: 1 | currentLoc: 2014 | dest: 2016 | die: 999 | qty: 0 | PlcReprocess: 1 | records: 1</t>
  </si>
  <si>
    <t>2012-03-16 10:13:47.9870</t>
  </si>
  <si>
    <t>carrierNo: 353 | buff: 1 | currentLoc: 2014 | dest: 2016 | die: 999 | qty: 0 | PlcReprocess: 1 | records: 1</t>
  </si>
  <si>
    <t>2012-03-16 10:14:24.5400</t>
  </si>
  <si>
    <t>carrierNo: 120 | buff: 1 | currentLoc: 2014 | dest: 2016 | die: 999 | qty: 0 | PlcReprocess: 1 | records: 1</t>
  </si>
  <si>
    <t>2012-03-16 10:15:54.4190</t>
  </si>
  <si>
    <t>carrierNo: 659 | buff: 1 | currentLoc: 2014 | dest: 2016 | die: 999 | qty: 0 | PlcReprocess: 1 | records: 1</t>
  </si>
  <si>
    <t>2012-03-16 10:17:40.0710</t>
  </si>
  <si>
    <t>carrierNo: 679 | buff: 1 | currentLoc: 2014 | dest: 2016 | die: 999 | qty: 0 | PlcReprocess: 1 | records: 1</t>
  </si>
  <si>
    <t>2012-03-16 10:21:10.3730</t>
  </si>
  <si>
    <t>carrierNo: 563 | buff: 1 | currentLoc: 2014 | dest: 2016 | die: 999 | qty: 0 | PlcReprocess: 1 | records: 1</t>
  </si>
  <si>
    <t>2012-03-16 10:22:57.2770</t>
  </si>
  <si>
    <t>carrierNo: 245 | buff: 1 | currentLoc: 1225 | dest: 1300 | die: 4 | qty: 15 | PlcReprocess: 1 | records: 1</t>
  </si>
  <si>
    <t>2012-03-16 10:23:06.5400</t>
  </si>
  <si>
    <t>carrierNo: 527 | buff: 1 | currentLoc: 1225 | dest: 1300 | die: 3 | qty: 15 | PlcReprocess: 1 | records: 1</t>
  </si>
  <si>
    <t>2012-03-16 10:24:33.6760</t>
  </si>
  <si>
    <t>carrierNo: 129 | buff: 1 | currentLoc: 2014 | dest: 2016 | die: 999 | qty: 0 | PlcReprocess: 1 | records: 1</t>
  </si>
  <si>
    <t>2012-03-16 10:24:51.4510</t>
  </si>
  <si>
    <t>carrierNo: 504 | buff: 1 | currentLoc: 2014 | dest: 2016 | die: 999 | qty: 0 | PlcReprocess: 1 | records: 1</t>
  </si>
  <si>
    <t>2012-03-16 10:26:15.0710</t>
  </si>
  <si>
    <t>carrierNo: 740 | buff: 0 | currentLoc: 1300 | dest: 1225 | die: 4 | qty: 15 | PlcReprocess: 1 | records: 1</t>
  </si>
  <si>
    <t>2012-03-16 10:26:48.8700</t>
  </si>
  <si>
    <t>2012-03-16 10:27:59.2510</t>
  </si>
  <si>
    <t>carrierNo: 824 | buff: 0 | currentLoc: 2004 | dest: 403 | die: 999 | qty: 0 | PlcReprocess: 1 | records: 1</t>
  </si>
  <si>
    <t>2012-03-16 10:30:23.9790</t>
  </si>
  <si>
    <t>carrierNo: 513 | buff: 1 | currentLoc: 2024 | dest: 403 | die: 999 | qty: 0 | PlcReprocess: 1 | records: 1</t>
  </si>
  <si>
    <t>2012-03-16 10:31:15.0830</t>
  </si>
  <si>
    <t>2012-03-16 10:32:09.1610</t>
  </si>
  <si>
    <t>carrierNo: 740 | buff: 1 | currentLoc: 1300 | dest: 1225 | die: 4 | qty: 15 | PlcReprocess: 1 | records: 1</t>
  </si>
  <si>
    <t>2012-03-16 10:32:35.4780</t>
  </si>
  <si>
    <t>carrierNo: 285 | buff: 1 | currentLoc: 2024 | dest: 403 | die: 999 | qty: 0 | PlcReprocess: 1 | records: 1</t>
  </si>
  <si>
    <t>2012-03-16 10:37:41.1680</t>
  </si>
  <si>
    <t>2012-03-16 10:38:55.5250</t>
  </si>
  <si>
    <t>carrierNo: 60 | buff: 0 | currentLoc: 1300 | dest: 1225 | die: 4 | qty: 7 | PlcReprocess: 1 | records: 1</t>
  </si>
  <si>
    <t>2012-03-16 10:45:48.6190</t>
  </si>
  <si>
    <t>2012-03-16 10:46:19.4130</t>
  </si>
  <si>
    <t>carrierNo: 60 | buff: 1 | currentLoc: 1300 | dest: 1225 | die: 4 | qty: 7 | PlcReprocess: 1 | records: 1</t>
  </si>
  <si>
    <t>2012-03-16 10:46:51.7100</t>
  </si>
  <si>
    <t>carrierNo: 175 | buff: 1 | currentLoc: 1210 | dest: 1221 | die: 200 | qty: 13 | PlcReprocess: 1 | records: 1</t>
  </si>
  <si>
    <t>2012-03-16 11:02:03.7810</t>
  </si>
  <si>
    <t>carrierNo: 857 | buff: 1 | currentLoc: 1233 | dest: 1301 | die: 66 | qty: 12 | PlcReprocess: 1 | records: 1</t>
  </si>
  <si>
    <t>2012-03-16 11:04:52.5240</t>
  </si>
  <si>
    <t>carrierNo: 661 | buff: 1 | currentLoc: 2017 | dest: 1210 | die: 5 | qty: 4 | PlcReprocess: 1 | records: 1</t>
  </si>
  <si>
    <t>2012-03-16 11:07:47.7760</t>
  </si>
  <si>
    <t>carrierNo: 108 | buff: 1 | currentLoc: 1209 | dest: 1221 | die: 1 | qty: 13 | PlcReprocess: 1 | records: 1</t>
  </si>
  <si>
    <t>2012-03-16 11:07:48.7770</t>
  </si>
  <si>
    <t>carrierNo: 471 | buff: 1 | currentLoc: 1300 | dest: 1225 | die: 3 | qty: 13 | PlcReprocess: 1 | records: 1</t>
  </si>
  <si>
    <t>2012-03-16 11:34:05.3640</t>
  </si>
  <si>
    <t>carrierNo: 661 | buff: 1 | currentLoc: 1210 | dest: 10100 | die: 5 | qty: 4 | PlcReprocess: 1 | records: 1</t>
  </si>
  <si>
    <t>2012-03-16 12:35:11.4560</t>
  </si>
  <si>
    <t>carrierNo: 661 | buff: 1 | currentLoc: 1301 | dest: 10100 | die: 5 | qty: 4 | PlcReprocess: 1 | records: 1</t>
  </si>
  <si>
    <t>2012-03-16 12:56:13.1200</t>
  </si>
  <si>
    <t>carrierNo: 489 | buff: 1 | currentLoc: 904 | dest: 10100 | die: 66 | qty: 12 | PlcReprocess: 1 | records: 1</t>
  </si>
  <si>
    <t>2012-03-16 13:09:04.2290</t>
  </si>
  <si>
    <t>carrierNo: 103 | buff: 1 | currentLoc: 1216 | dest: 1221 | die: 1 | qty: 13 | PlcReprocess: 1 | records: 1</t>
  </si>
  <si>
    <t>2012-03-16 13:14:57.2360</t>
  </si>
  <si>
    <t>carrierNo: 862 | buff: 1 | currentLoc: 1230 | dest: 1301 | die: 66 | qty: 12 | PlcReprocess: 1 | records: 1</t>
  </si>
  <si>
    <t>2012-03-16 14:03:38.5170</t>
  </si>
  <si>
    <t>carrierNo: 720 | buff: 1 | currentLoc: 508 | dest: 1233 | die: 67 | qty: 5 | PlcReprocess: 1 | records: 1</t>
  </si>
  <si>
    <t>2012-03-16 14:22:17.3860</t>
  </si>
  <si>
    <t>carrierNo: 516 | buff: 1 | currentLoc: 1211 | dest: 10100 | die: 67 | qty: 12 | PlcReprocess: 1 | records: 1</t>
  </si>
  <si>
    <t>2012-03-16 14:59:24.3680</t>
  </si>
  <si>
    <t>carrierNo: 256 | buff: 1 | currentLoc: 1211 | dest: 500 | die: 67 | qty: 12 | PlcReprocess: 1 | records: 1</t>
  </si>
  <si>
    <t>2012-03-16 15:03:14.1990</t>
  </si>
  <si>
    <t>carrierNo: 516 | buff: 1 | currentLoc: 1300 | dest: 10100 | die: 67 | qty: 12 | PlcReprocess: 1 | records: 1</t>
  </si>
  <si>
    <t>2012-03-16 15:11:39.9360</t>
  </si>
  <si>
    <t>carrierNo: 256 | buff: 1 | currentLoc: 1300 | dest: 500 | die: 67 | qty: 12 | PlcReprocess: 1 | records: 1</t>
  </si>
  <si>
    <t>2012-03-16 15:14:12.6550</t>
  </si>
  <si>
    <t>carrierNo: 405 | buff: 1 | currentLoc: 4900 | dest: 5200 | die: 999 | qty: 0 | PlcReprocess: 1 | records: 1</t>
  </si>
  <si>
    <t>2012-03-16 15:37:59.9880</t>
  </si>
  <si>
    <t>carrierNo: 91 | buff: 1 | currentLoc: 1224 | dest: 708 | die: 96 | qty: 11 | PlcReprocess: 1 | records: 1</t>
  </si>
  <si>
    <t>2012-03-16 16:46:37.4580</t>
  </si>
  <si>
    <t>carrierNo: 91 | buff: 0 | currentLoc: 1401 | dest: 1224 | die: 96 | qty: 11 | PlcReprocess: 1 | records: 1</t>
  </si>
  <si>
    <t>2012-03-16 16:49:04.4200</t>
  </si>
  <si>
    <t>carrierNo: 845 | buff: 1 | currentLoc: 1224 | dest: 708 | die: 96 | qty: 11 | PlcReprocess: 1 | records: 1</t>
  </si>
  <si>
    <t>2012-03-16 16:50:01.7520</t>
  </si>
  <si>
    <t>carrierNo: 845 | buff: 0 | currentLoc: 1401 | dest: 1224 | die: 96 | qty: 11 | PlcReprocess: 1 | records: 1</t>
  </si>
  <si>
    <t>2012-03-16 16:51:32.6330</t>
  </si>
  <si>
    <t>carrierNo: 686 | buff: 1 | currentLoc: 1224 | dest: 708 | die: 96 | qty: 11 | PlcReprocess: 1 | records: 1</t>
  </si>
  <si>
    <t>2012-03-16 16:52:20.7020</t>
  </si>
  <si>
    <t>carrierNo: 686 | buff: 0 | currentLoc: 1401 | dest: 1224 | die: 96 | qty: 11 | PlcReprocess: 1 | records: 1</t>
  </si>
  <si>
    <t>2012-03-16 16:53:43.8210</t>
  </si>
  <si>
    <t>carrierNo: 477 | buff: 0 | currentLoc: 1233 | dest: 1233 | die: 67 | qty: 12 | PlcReprocess: 1 | records: 1</t>
  </si>
  <si>
    <t>2012-03-16 19:05:21.4880</t>
  </si>
  <si>
    <t>carrierNo: 720 | buff: 0 | currentLoc: 1233 | dest: 1233 | die: 999 | qty: 0 | PlcReprocess: 1 | records: 1</t>
  </si>
  <si>
    <t>2012-03-16 19:06:01.7960</t>
  </si>
  <si>
    <t>carrierNo: 98 | buff: 1 | currentLoc: 1233 | dest: 10100 | die: 67 | qty: 12 | PlcReprocess: 1 | records: 1</t>
  </si>
  <si>
    <t>2012-03-16 19:10:52.7140</t>
  </si>
  <si>
    <t>carrierNo: 284 | buff: 1 | currentLoc: 1230 | dest: 10100 | die: 66 | qty: 12 | PlcReprocess: 1 | records: 1</t>
  </si>
  <si>
    <t>2012-03-16 19:12:57.3930</t>
  </si>
  <si>
    <t>2012-03-16 19:13:40.2050</t>
  </si>
  <si>
    <t>2012-03-16 19:16:54.7350</t>
  </si>
  <si>
    <t>carrierNo: 167 | buff: 0 | currentLoc: 1221 | dest: 1221 | die: 1 | qty: 8 | PlcReprocess: 1 | records: 1</t>
  </si>
  <si>
    <t>2012-03-16 19:42:06.2080</t>
  </si>
  <si>
    <t>carrierNo: 656 | buff: 0 | currentLoc: 1221 | dest: 1221 | die: 1 | qty: 11 | PlcReprocess: 1 | records: 1</t>
  </si>
  <si>
    <t>2012-03-16 19:42:31.2440</t>
  </si>
  <si>
    <t>carrierNo: 126 | buff: 1 | currentLoc: 1300 | dest: 1225 | die: 66 | qty: 12 | PlcReprocess: 1 | records: 1</t>
  </si>
  <si>
    <t>2012-03-16 20:40:32.8700</t>
  </si>
  <si>
    <t>carrierNo: 126 | buff: 0 | currentLoc: 704 | dest: 1224 | die: 66 | qty: 12 | PlcReprocess: 1 | records: 1</t>
  </si>
  <si>
    <t>2012-03-16 20:43:37.1650</t>
  </si>
  <si>
    <t>carrierNo: 719 | buff: 1 | currentLoc: 1220 | dest: 1221 | die: 1 | qty: 13 | PlcReprocess: 1 | records: 1</t>
  </si>
  <si>
    <t>2012-03-16 21:52:11.6420</t>
  </si>
  <si>
    <t>carrierNo: 668 | buff: 1 | currentLoc: 1220 | dest: 1221 | die: 1 | qty: 13 | PlcReprocess: 1 | records: 1</t>
  </si>
  <si>
    <t>2012-03-16 21:52:54.2030</t>
  </si>
  <si>
    <t>carrierNo: 135 | buff: 1 | currentLoc: 1220 | dest: 1221 | die: 1 | qty: 13 | PlcReprocess: 1 | records: 1</t>
  </si>
  <si>
    <t>2012-03-16 21:54:29.3700</t>
  </si>
  <si>
    <t>carrierNo: 272 | buff: 1 | currentLoc: 1220 | dest: 1221 | die: 1 | qty: 13 | PlcReprocess: 1 | records: 1</t>
  </si>
  <si>
    <t>2012-03-16 21:56:29.7930</t>
  </si>
  <si>
    <t>carrierNo: 99 | buff: 1 | currentLoc: 1220 | dest: 1221 | die: 1 | qty: 13 | PlcReprocess: 1 | records: 1</t>
  </si>
  <si>
    <t>2012-03-16 21:57:23.6200</t>
  </si>
  <si>
    <t>carrierNo: 3 | buff: 1 | currentLoc: 1220 | dest: 1221 | die: 1 | qty: 13 | PlcReprocess: 1 | records: 1</t>
  </si>
  <si>
    <t>2012-03-16 21:58:21.4530</t>
  </si>
  <si>
    <t>carrierNo: 652 | buff: 1 | currentLoc: 1220 | dest: 1221 | die: 1 | qty: 13 | PlcReprocess: 1 | records: 1</t>
  </si>
  <si>
    <t>2012-03-16 21:59:40.5670</t>
  </si>
  <si>
    <t>carrierNo: 576 | buff: 1 | currentLoc: 1232 | dest: 500 | die: 66 | qty: 12 | PlcReprocess: 1 | records: 1</t>
  </si>
  <si>
    <t>2012-03-16 23:52:01.1500</t>
  </si>
  <si>
    <t>carrierNo: 126 | buff: 1 | currentLoc: 1224 | dest: 10100 | die: 66 | qty: 12 | PlcReprocess: 1 | records: 1</t>
  </si>
  <si>
    <t>2012-03-17 00:03:38.4320</t>
  </si>
  <si>
    <t>carrierNo: 801 | buff: 1 | currentLoc: 5200 | dest: 2003 | die: 999 | qty: 0 | PlcReprocess: 1 | records: 1</t>
  </si>
  <si>
    <t>2012-03-17 02:45:00.6250</t>
  </si>
  <si>
    <t>carrierNo: 630 | buff: 1 | currentLoc: 508 | dest: 513 | die: 66 | qty: 12 | PlcReprocess: 1 | records: 1</t>
  </si>
  <si>
    <t>2012-03-17 03:20:54.5420</t>
  </si>
  <si>
    <t>carrierNo: 630 | buff: 1 | currentLoc: 508 | dest: 1233 | die: 66 | qty: 12 | PlcReprocess: 1 | records: 1</t>
  </si>
  <si>
    <t>2012-03-17 03:21:38.1040</t>
  </si>
  <si>
    <t>carrierNo: 193 | buff: 1 | currentLoc: 804 | dest: 1220 | die: 66 | qty: 12 | PlcReprocess: 1 | records: 1</t>
  </si>
  <si>
    <t>2012-03-17 05:14:39.7460</t>
  </si>
  <si>
    <t>2012-03-17 05:15:04.7820</t>
  </si>
  <si>
    <t>carrierNo: 498 | buff: 1 | currentLoc: 1212 | dest: 1301 | die: 67 | qty: 12 | PlcReprocess: 1 | records: 1</t>
  </si>
  <si>
    <t>2012-03-17 08:15:57.9880</t>
  </si>
  <si>
    <t>carrierNo: 26 | buff: 0 | currentLoc: 901 | dest: 1301 | die: 66 | qty: 12 | PlcReprocess: 1 | records: 1</t>
  </si>
  <si>
    <t>2012-03-17 08:23:26.1330</t>
  </si>
  <si>
    <t>carrierNo: 170 | buff: 1 | currentLoc: 1235 | dest: 1301 | die: 66 | qty: 12 | PlcReprocess: 1 | records: 1</t>
  </si>
  <si>
    <t>2012-03-17 08:23:54.4230</t>
  </si>
  <si>
    <t>carrierNo: 594 | buff: 1 | currentLoc: 1213 | dest: 1301 | die: 67 | qty: 12 | PlcReprocess: 1 | records: 1</t>
  </si>
  <si>
    <t>2012-03-17 09:27:07.1670</t>
  </si>
  <si>
    <t>carrierNo: 340 | buff: 1 | currentLoc: 4900 | dest: 5200 | die: 999 | qty: 0 | PlcReprocess: 1 | records: 1</t>
  </si>
  <si>
    <t>2012-03-17 09:32:03.8740</t>
  </si>
  <si>
    <t>carrierNo: 661 | buff: 1 | currentLoc: 1211 | dest: 1301 | die: 66 | qty: 12 | PlcReprocess: 1 | records: 1</t>
  </si>
  <si>
    <t>2012-03-17 09:44:26.9420</t>
  </si>
  <si>
    <t>carrierNo: 12 | buff: 1 | currentLoc: 1214 | dest: 1301 | die: 67 | qty: 12 | PlcReprocess: 1 | records: 1</t>
  </si>
  <si>
    <t>2012-03-17 10:21:23.6600</t>
  </si>
  <si>
    <t>carrierNo: 683 | buff: 1 | currentLoc: 1202 | dest: 1301 | die: 67 | qty: 12 | PlcReprocess: 1 | records: 1</t>
  </si>
  <si>
    <t>2012-03-17 10:22:16.7360</t>
  </si>
  <si>
    <t>carrierNo: 76 | buff: 1 | currentLoc: 1220 | dest: 1301 | die: 66 | qty: 12 | PlcReprocess: 1 | records: 1</t>
  </si>
  <si>
    <t>2012-03-17 10:29:56.6470</t>
  </si>
  <si>
    <t>carrierNo: 716 | buff: 1 | currentLoc: 1216 | dest: 1301 | die: 66 | qty: 12 | PlcReprocess: 1 | records: 1</t>
  </si>
  <si>
    <t>2012-03-17 10:30:31.1970</t>
  </si>
  <si>
    <t>carrierNo: 738 | buff: 1 | currentLoc: 1206 | dest: 1301 | die: 67 | qty: 12 | PlcReprocess: 1 | records: 1</t>
  </si>
  <si>
    <t>2012-03-17 13:08:12.5020</t>
  </si>
  <si>
    <t>carrierNo: 460 | buff: 1 | currentLoc: 1207 | dest: 1301 | die: 67 | qty: 12 | PlcReprocess: 1 | records: 1</t>
  </si>
  <si>
    <t>2012-03-17 13:10:36.4590</t>
  </si>
  <si>
    <t>carrierNo: 429 | buff: 1 | currentLoc: 1215 | dest: 1221 | die: 1 | qty: 13 | PlcReprocess: 1 | records: 1</t>
  </si>
  <si>
    <t>2012-03-17 13:48:06.5340</t>
  </si>
  <si>
    <t>carrierNo: 160 | buff: 0 | currentLoc: 1224 | dest: 1224 | die: 97 | qty: 0 | PlcReprocess: 1 | records: 1</t>
  </si>
  <si>
    <t>2012-03-17 17:28:52.7910</t>
  </si>
  <si>
    <t>carrierNo: 468 | buff: 1 | currentLoc: 1203 | dest: 1226 | die: 200 | qty: 13 | PlcReprocess: 1 | records: 1</t>
  </si>
  <si>
    <t>2012-03-17 17:36:13.1740</t>
  </si>
  <si>
    <t>carrierNo: 83 | buff: 1 | currentLoc: 1203 | dest: 1226 | die: 200 | qty: 13 | PlcReprocess: 1 | records: 1</t>
  </si>
  <si>
    <t>2012-03-17 17:36:48.2250</t>
  </si>
  <si>
    <t>carrierNo: 318 | buff: 1 | currentLoc: 1203 | dest: 1226 | die: 200 | qty: 13 | PlcReprocess: 1 | records: 1</t>
  </si>
  <si>
    <t>2012-03-17 17:42:23.4970</t>
  </si>
  <si>
    <t>carrierNo: 356 | buff: 1 | currentLoc: 1203 | dest: 1226 | die: 200 | qty: 13 | PlcReprocess: 1 | records: 1</t>
  </si>
  <si>
    <t>2012-03-17 17:43:01.5520</t>
  </si>
  <si>
    <t>carrierNo: 77 | buff: 1 | currentLoc: 1203 | dest: 1226 | die: 200 | qty: 13 | PlcReprocess: 1 | records: 1</t>
  </si>
  <si>
    <t>2012-03-17 17:44:36.6880</t>
  </si>
  <si>
    <t>carrierNo: 544 | buff: 1 | currentLoc: 1203 | dest: 1226 | die: 200 | qty: 13 | PlcReprocess: 1 | records: 1</t>
  </si>
  <si>
    <t>2012-03-17 18:17:40.3510</t>
  </si>
  <si>
    <t>carrierNo: 403 | buff: 1 | currentLoc: 1203 | dest: 1226 | die: 200 | qty: 13 | PlcReprocess: 1 | records: 1</t>
  </si>
  <si>
    <t>2012-03-17 18:18:30.9230</t>
  </si>
  <si>
    <t>carrierNo: 24 | buff: 1 | currentLoc: 1203 | dest: 1226 | die: 200 | qty: 13 | PlcReprocess: 1 | records: 1</t>
  </si>
  <si>
    <t>2012-03-17 18:19:56.5470</t>
  </si>
  <si>
    <t>carrierNo: 462 | buff: 1 | currentLoc: 1203 | dest: 1226 | die: 200 | qty: 13 | PlcReprocess: 1 | records: 1</t>
  </si>
  <si>
    <t>2012-03-17 18:21:04.1440</t>
  </si>
  <si>
    <t>carrierNo: 35 | buff: 0 | currentLoc: 1221 | dest: 1221 | die: 1 | qty: 11 | PlcReprocess: 1 | records: 1</t>
  </si>
  <si>
    <t>2012-03-17 18:24:22.4290</t>
  </si>
  <si>
    <t>carrierNo: 474 | buff: 1 | currentLoc: 1203 | dest: 1226 | die: 200 | qty: 13 | PlcReprocess: 1 | records: 1</t>
  </si>
  <si>
    <t>2012-03-17 18:24:51.2200</t>
  </si>
  <si>
    <t>carrierNo: 133 | buff: 1 | currentLoc: 1203 | dest: 1226 | die: 200 | qty: 13 | PlcReprocess: 1 | records: 1</t>
  </si>
  <si>
    <t>2012-03-17 18:25:24.0170</t>
  </si>
  <si>
    <t>carrierNo: 378 | buff: 1 | currentLoc: 1203 | dest: 1226 | die: 200 | qty: 13 | PlcReprocess: 1 | records: 1</t>
  </si>
  <si>
    <t>2012-03-17 18:27:24.6910</t>
  </si>
  <si>
    <t>carrierNo: 346 | buff: 1 | currentLoc: 1215 | dest: 1226 | die: 1 | qty: 13 | PlcReprocess: 1 | records: 1</t>
  </si>
  <si>
    <t>2012-03-17 18:33:48.7430</t>
  </si>
  <si>
    <t>carrierNo: 240 | buff: 1 | currentLoc: 1221 | dest: 1227 | die: 1 | qty: 13 | PlcReprocess: 1 | records: 1</t>
  </si>
  <si>
    <t>2012-03-17 21:54:26.6430</t>
  </si>
  <si>
    <t>carrierNo: 15 | buff: 1 | currentLoc: 1221 | dest: 1227 | die: 1 | qty: 13 | PlcReprocess: 1 | records: 1</t>
  </si>
  <si>
    <t>2012-03-17 21:55:44.2650</t>
  </si>
  <si>
    <t>carrierNo: 50 | buff: 1 | currentLoc: 1221 | dest: 1227 | die: 1 | qty: 13 | PlcReprocess: 1 | records: 1</t>
  </si>
  <si>
    <t>2012-03-17 21:56:32.8540</t>
  </si>
  <si>
    <t>carrierNo: 151 | buff: 1 | currentLoc: 1221 | dest: 1227 | die: 1 | qty: 13 | PlcReprocess: 1 | records: 1</t>
  </si>
  <si>
    <t>2012-03-17 21:57:33.6920</t>
  </si>
  <si>
    <t>carrierNo: 613 | buff: 1 | currentLoc: 1221 | dest: 1227 | die: 1 | qty: 13 | PlcReprocess: 1 | records: 1</t>
  </si>
  <si>
    <t>2012-03-17 21:58:28.0400</t>
  </si>
  <si>
    <t>carrierNo: 524 | buff: 1 | currentLoc: 1221 | dest: 1227 | die: 1 | qty: 13 | PlcReprocess: 1 | records: 1</t>
  </si>
  <si>
    <t>2012-03-17 21:59:19.8450</t>
  </si>
  <si>
    <t>carrierNo: 7 | buff: 1 | currentLoc: 1221 | dest: 1227 | die: 1 | qty: 13 | PlcReprocess: 1 | records: 1</t>
  </si>
  <si>
    <t>2012-03-17 22:00:47.4710</t>
  </si>
  <si>
    <t>carrierNo: 398 | buff: 1 | currentLoc: 1221 | dest: 1227 | die: 1 | qty: 13 | PlcReprocess: 1 | records: 1</t>
  </si>
  <si>
    <t>2012-03-17 22:02:18.1310</t>
  </si>
  <si>
    <t>carrierNo: 719 | buff: 1 | currentLoc: 1221 | dest: 1227 | die: 1 | qty: 13 | PlcReprocess: 1 | records: 1</t>
  </si>
  <si>
    <t>2012-03-17 22:03:06.4500</t>
  </si>
  <si>
    <t>carrierNo: 668 | buff: 1 | currentLoc: 1221 | dest: 1227 | die: 1 | qty: 13 | PlcReprocess: 1 | records: 1</t>
  </si>
  <si>
    <t>2012-03-17 22:05:53.1900</t>
  </si>
  <si>
    <t>carrierNo: 135 | buff: 1 | currentLoc: 1221 | dest: 1227 | die: 1 | qty: 13 | PlcReprocess: 1 | records: 1</t>
  </si>
  <si>
    <t>2012-03-17 22:07:32.5830</t>
  </si>
  <si>
    <t>carrierNo: 272 | buff: 1 | currentLoc: 1221 | dest: 1227 | die: 1 | qty: 13 | PlcReprocess: 1 | records: 1</t>
  </si>
  <si>
    <t>2012-03-17 22:08:26.9110</t>
  </si>
  <si>
    <t>carrierNo: 99 | buff: 1 | currentLoc: 1221 | dest: 1227 | die: 1 | qty: 13 | PlcReprocess: 1 | records: 1</t>
  </si>
  <si>
    <t>2012-03-17 22:09:53.7860</t>
  </si>
  <si>
    <t>carrierNo: 3 | buff: 1 | currentLoc: 1221 | dest: 1227 | die: 1 | qty: 13 | PlcReprocess: 1 | records: 1</t>
  </si>
  <si>
    <t>2012-03-17 22:11:33.1790</t>
  </si>
  <si>
    <t>carrierNo: 652 | buff: 1 | currentLoc: 1221 | dest: 1227 | die: 1 | qty: 13 | PlcReprocess: 1 | records: 1</t>
  </si>
  <si>
    <t>2012-03-17 22:13:05.3110</t>
  </si>
  <si>
    <t>carrierNo: 429 | buff: 1 | currentLoc: 1221 | dest: 1227 | die: 1 | qty: 13 | PlcReprocess: 1 | records: 1</t>
  </si>
  <si>
    <t>2012-03-17 22:14:24.6760</t>
  </si>
  <si>
    <t>carrierNo: 179 | buff: 1 | currentLoc: 1221 | dest: 1227 | die: 1 | qty: 13 | PlcReprocess: 1 | records: 1</t>
  </si>
  <si>
    <t>2012-03-17 22:15:56.5580</t>
  </si>
  <si>
    <t>carrierNo: 110 | buff: 1 | currentLoc: 1221 | dest: 1227 | die: 1 | qty: 13 | PlcReprocess: 1 | records: 1</t>
  </si>
  <si>
    <t>2012-03-17 22:17:50.4720</t>
  </si>
  <si>
    <t>carrierNo: 505 | buff: 1 | currentLoc: 1221 | dest: 1227 | die: 1 | qty: 13 | PlcReprocess: 1 | records: 1</t>
  </si>
  <si>
    <t>2012-03-17 22:19:17.3460</t>
  </si>
  <si>
    <t>carrierNo: 631 | buff: 1 | currentLoc: 1221 | dest: 1227 | die: 1 | qty: 13 | PlcReprocess: 1 | records: 1</t>
  </si>
  <si>
    <t>2012-03-17 22:20:40.2160</t>
  </si>
  <si>
    <t>carrierNo: 35 | buff: 1 | currentLoc: 1221 | dest: 1227 | die: 1 | qty: 11 | PlcReprocess: 1 | records: 1</t>
  </si>
  <si>
    <t>2012-03-17 22:21:30.7880</t>
  </si>
  <si>
    <t>carrierNo: 690 | buff: 1 | currentLoc: 1207 | dest: 1207 | die: 66 | qty: 0 | PlcReprocess: 1 | records: 1</t>
  </si>
  <si>
    <t>2012-03-17 22:36:49.9200</t>
  </si>
  <si>
    <t>carrierNo: 123 | buff: 1 | currentLoc: 1232 | dest: 500 | die: 66 | qty: 12 | PlcReprocess: 1 | records: 1</t>
  </si>
  <si>
    <t>2012-03-17 23:48:34.8900</t>
  </si>
  <si>
    <t>carrierNo: 30 | buff: 1 | currentLoc: 405 | dest: 1233 | die: 999 | qty: 0 | PlcReprocess: 1 | records: 1</t>
  </si>
  <si>
    <t>2012-03-18 18:04:06.3870</t>
  </si>
  <si>
    <t>carrierNo: 660 | buff: 1 | currentLoc: 405 | dest: 1233 | die: 999 | qty: 0 | PlcReprocess: 1 | records: 1</t>
  </si>
  <si>
    <t>2012-03-18 18:05:20.2440</t>
  </si>
  <si>
    <t>carrierNo: 806 | buff: 1 | currentLoc: 405 | dest: 1233 | die: 999 | qty: 0 | PlcReprocess: 1 | records: 1</t>
  </si>
  <si>
    <t>2012-03-18 18:06:25.8380</t>
  </si>
  <si>
    <t>carrierNo: 514 | buff: 1 | currentLoc: 405 | dest: 1233 | die: 999 | qty: 0 | PlcReprocess: 1 | records: 1</t>
  </si>
  <si>
    <t>2012-03-18 18:07:25.1730</t>
  </si>
  <si>
    <t>carrierNo: 611 | buff: 1 | currentLoc: 509 | dest: 1206 | die: 999 | qty: 0 | PlcReprocess: 1 | records: 1</t>
  </si>
  <si>
    <t>2012-03-18 18:24:41.4530</t>
  </si>
  <si>
    <t>carrierNo: 690 | buff: 1 | currentLoc: 1207 | dest: 1221 | die: 66 | qty: 0 | PlcReprocess: 1 | records: 1</t>
  </si>
  <si>
    <t>2012-03-18 18:36:42.7510</t>
  </si>
  <si>
    <t>carrierNo: 30 | buff: 1 | currentLoc: 1233 | dest: 1221 | die: 999 | qty: 0 | PlcReprocess: 1 | records: 1</t>
  </si>
  <si>
    <t>2012-03-18 18:39:02.4510</t>
  </si>
  <si>
    <t>carrierNo: 718 | buff: 1 | currentLoc: 1207 | dest: 1221 | die: 999 | qty: 0 | PlcReprocess: 1 | records: 1</t>
  </si>
  <si>
    <t>2012-03-18 18:39:18.2240</t>
  </si>
  <si>
    <t>carrierNo: 914 | buff: 1 | currentLoc: 1207 | dest: 1221 | die: 999 | qty: 0 | PlcReprocess: 1 | records: 1</t>
  </si>
  <si>
    <t>2012-03-18 18:42:10.0010</t>
  </si>
  <si>
    <t>carrierNo: 137 | buff: 1 | currentLoc: 1206 | dest: 2003 | die: 999 | qty: 0 | PlcReprocess: 1 | records: 1</t>
  </si>
  <si>
    <t>2012-03-18 18:53:29.5180</t>
  </si>
  <si>
    <t>carrierNo: 746 | buff: 1 | currentLoc: 1221 | dest: 2003 | die: 999 | qty: 0 | PlcReprocess: 1 | records: 1</t>
  </si>
  <si>
    <t>2012-03-18 18:55:09.6620</t>
  </si>
  <si>
    <t>carrierNo: 185 | buff: 1 | currentLoc: 1224 | dest: 2003 | die: 999 | qty: 0 | PlcReprocess: 1 | records: 1</t>
  </si>
  <si>
    <t>2012-03-18 19:50:57.4960</t>
  </si>
  <si>
    <t>carrierNo: 427 | buff: 0 | currentLoc: 5200 | dest: 5200 | die: 999 | qty: 0 | PlcReprocess: 1 | records: 1</t>
  </si>
  <si>
    <t>2012-03-18 20:06:00.0440</t>
  </si>
  <si>
    <t>carrierNo: 633 | buff: 1 | currentLoc: 4900 | dest: 2003 | die: 999 | qty: 0 | PlcReprocess: 1 | records: 1</t>
  </si>
  <si>
    <t>2012-03-18 20:06:22.0760</t>
  </si>
  <si>
    <t>carrierNo: 820 | buff: 1 | currentLoc: 5200 | dest: 2003 | die: 999 | qty: 0 | PlcReprocess: 1 | records: 1</t>
  </si>
  <si>
    <t>2012-03-18 20:15:09.3340</t>
  </si>
  <si>
    <t>2012-03-18 20:30:46.2010</t>
  </si>
  <si>
    <t>vc027498</t>
  </si>
  <si>
    <t>carrierNo: 374 | buff: 1 | currentLoc: 13400 | dest: 2003 | die: 999 | qty: 0 | PlcReprocess: 1 | records: 1</t>
  </si>
  <si>
    <t>2012-03-19 02:19:02.0780</t>
  </si>
  <si>
    <t>carrierNo: 374 | buff: 1 | currentLoc: 12800 | dest: 2003 | die: 999 | qty: 0 | PlcReprocess: 1 | records: 1</t>
  </si>
  <si>
    <t>2012-03-19 03:39:24.5520</t>
  </si>
  <si>
    <t>2012-03-19 03:44:39.7550</t>
  </si>
  <si>
    <t>2012-03-19 03:54:31.1060</t>
  </si>
  <si>
    <t>carrierNo: 158 | buff: 1 | currentLoc: 803 | dest: 1213 | die: 999 | qty: 0 | PlcReprocess: 1 | records: 1</t>
  </si>
  <si>
    <t>2012-03-19 08:11:54.1320</t>
  </si>
  <si>
    <t>carrierNo: 26 | buff: 1 | currentLoc: 804 | dest: 1213 | die: 999 | qty: 0 | PlcReprocess: 1 | records: 1</t>
  </si>
  <si>
    <t>2012-03-19 08:13:00.7270</t>
  </si>
  <si>
    <t>2012-03-19 08:14:31.3580</t>
  </si>
  <si>
    <t>carrierNo: 690 | buff: 1 | currentLoc: 1300 | dest: 5200 | die: 999 | qty: 0 | PlcReprocess: 1 | records: 1</t>
  </si>
  <si>
    <t>2012-03-19 08:30:55.8330</t>
  </si>
  <si>
    <t>carrierNo: 431 | buff: 1 | currentLoc: 1202 | dest: 1301 | die: 67 | qty: 12 | PlcReprocess: 1 | records: 1</t>
  </si>
  <si>
    <t>2012-03-19 08:39:33.1270</t>
  </si>
  <si>
    <t>carrierNo: 173 | buff: 1 | currentLoc: 1225 | dest: 10100 | die: 66 | qty: 12 | PlcReprocess: 1 | records: 1</t>
  </si>
  <si>
    <t>2012-03-19 09:08:44.8760</t>
  </si>
  <si>
    <t>carrierNo: 840 | buff: 1 | currentLoc: 805 | dest: 1213 | die: 999 | qty: 0 | PlcReprocess: 1 | records: 1</t>
  </si>
  <si>
    <t>2012-03-19 09:22:06.3080</t>
  </si>
  <si>
    <t>carrierNo: 614 | buff: 1 | currentLoc: 1203 | dest: 1301 | die: 67 | qty: 12 | PlcReprocess: 1 | records: 1</t>
  </si>
  <si>
    <t>2012-03-19 09:28:46.3840</t>
  </si>
  <si>
    <t>carrierNo: 30 | buff: 1 | currentLoc: 1221 | dest: 5200 | die: 999 | qty: 0 | PlcReprocess: 1 | records: 1</t>
  </si>
  <si>
    <t>2012-03-19 09:39:44.8310</t>
  </si>
  <si>
    <t>carrierNo: 19 | buff: 1 | currentLoc: 1101 | dest: 1223 | die: 999 | qty: 0 | PlcReprocess: 1 | records: 1</t>
  </si>
  <si>
    <t>2012-03-19 10:04:20.7530</t>
  </si>
  <si>
    <t>carrierNo: 193 | buff: 1 | currentLoc: 1203 | dest: 1301 | die: 67 | qty: 12 | PlcReprocess: 1 | records: 1</t>
  </si>
  <si>
    <t>2012-03-19 10:43:32.1940</t>
  </si>
  <si>
    <t>carrierNo: 316 | buff: 1 | currentLoc: 1301 | dest: 500 | die: 67 | qty: 12 | PlcReprocess: 1 | records: 1</t>
  </si>
  <si>
    <t>2012-03-19 11:18:24.2020</t>
  </si>
  <si>
    <t>carrierNo: 497 | buff: 1 | currentLoc: 1301 | dest: 500 | die: 67 | qty: 12 | PlcReprocess: 1 | records: 1</t>
  </si>
  <si>
    <t>2012-03-19 11:19:05.5120</t>
  </si>
  <si>
    <t>carrierNo: 680 | buff: 1 | currentLoc: 2003 | dest: 1220 | die: 999 | qty: 0 | PlcReprocess: 1 | records: 1</t>
  </si>
  <si>
    <t>2012-03-19 11:40:26.4130</t>
  </si>
  <si>
    <t>carrierNo: 680 | buff: 1 | currentLoc: 2003 | dest: 513 | die: 999 | qty: 0 | PlcReprocess: 1 | records: 1</t>
  </si>
  <si>
    <t>2012-03-19 11:41:04.9690</t>
  </si>
  <si>
    <t>carrierNo: 572 | buff: 1 | currentLoc: 2003 | dest: 513 | die: 999 | qty: 0 | PlcReprocess: 1 | records: 1</t>
  </si>
  <si>
    <t>2012-03-19 11:42:02.5520</t>
  </si>
  <si>
    <t>carrierNo: 691 | buff: 1 | currentLoc: 1208 | dest: 1301 | die: 67 | qty: 12 | PlcReprocess: 1 | records: 1</t>
  </si>
  <si>
    <t>2012-03-19 13:04:03.4880</t>
  </si>
  <si>
    <t>carrierNo: 614 | buff: 0 | currentLoc: 5200 | dest: 5200 | die: 999 | qty: 0 | PlcReprocess: 1 | records: 1</t>
  </si>
  <si>
    <t>2012-03-19 13:48:45.4540</t>
  </si>
  <si>
    <t>carrierNo: 185 | buff: 1 | currentLoc: 4900 | dest: 5200 | die: 999 | qty: 0 | PlcReprocess: 1 | records: 1</t>
  </si>
  <si>
    <t>2012-03-19 13:48:54.7170</t>
  </si>
  <si>
    <t>carrierNo: 603 | buff: 1 | currentLoc: 1209 | dest: 1301 | die: 67 | qty: 12 | PlcReprocess: 1 | records: 1</t>
  </si>
  <si>
    <t>2012-03-19 14:26:28.5180</t>
  </si>
  <si>
    <t>carrierNo: 524 | buff: 1 | currentLoc: 1227 | dest: 1300 | die: 1 | qty: 13 | PlcReprocess: 1 | records: 1</t>
  </si>
  <si>
    <t>2012-03-19 14:57:54.8210</t>
  </si>
  <si>
    <t>vc029021</t>
  </si>
  <si>
    <t>carrierNo: 917 | buff: 0 | currentLoc: 804 | dest: 1220 | die: 66 | qty: 12 | PlcReprocess: 1 | records: 1</t>
  </si>
  <si>
    <t>2012-03-19 15:32:26.3590</t>
  </si>
  <si>
    <t>carrierNo: 917 | buff: 1 | currentLoc: 804 | dest: 1220 | die: 66 | qty: 12 | PlcReprocess: 1 | records: 1</t>
  </si>
  <si>
    <t>2012-03-19 15:32:48.8920</t>
  </si>
  <si>
    <t>carrierNo: 330 | buff: 1 | currentLoc: 1300 | dest: 10100 | die: 67 | qty: 12 | PlcReprocess: 1 | records: 1</t>
  </si>
  <si>
    <t>2012-03-19 15:36:48.7670</t>
  </si>
  <si>
    <t>carrierNo: 712 | buff: 1 | currentLoc: 1300 | dest: 10100 | die: 67 | qty: 12 | PlcReprocess: 1 | records: 1</t>
  </si>
  <si>
    <t>2012-03-19 15:37:44.5970</t>
  </si>
  <si>
    <t>carrierNo: 571 | buff: 0 | currentLoc: 1301 | dest: 10100 | die: 67 | qty: 12 | PlcReprocess: 1 | records: 1</t>
  </si>
  <si>
    <t>2012-03-19 15:39:20.2340</t>
  </si>
  <si>
    <t>carrierNo: 404 | buff: 1 | currentLoc: 1301 | dest: 10100 | die: 66 | qty: 12 | PlcReprocess: 1 | records: 1</t>
  </si>
  <si>
    <t>2012-03-19 15:42:15.2360</t>
  </si>
  <si>
    <t>carrierNo: 862 | buff: 1 | currentLoc: 1301 | dest: 10100 | die: 66 | qty: 12 | PlcReprocess: 1 | records: 1</t>
  </si>
  <si>
    <t>2012-03-19 15:43:17.0750</t>
  </si>
  <si>
    <t>carrierNo: 514 | buff: 0 | currentLoc: 1301 | dest: 10100 | die: 66 | qty: 12 | PlcReprocess: 1 | records: 1</t>
  </si>
  <si>
    <t>2012-03-19 15:43:58.3840</t>
  </si>
  <si>
    <t>carrierNo: 914 | buff: 1 | currentLoc: 1301 | dest: 10100 | die: 66 | qty: 12 | PlcReprocess: 1 | records: 1</t>
  </si>
  <si>
    <t>2012-03-19 15:46:54.1370</t>
  </si>
  <si>
    <t>carrierNo: 278 | buff: 1 | currentLoc: 1301 | dest: 10100 | die: 66 | qty: 12 | PlcReprocess: 1 | records: 1</t>
  </si>
  <si>
    <t>2012-03-19 15:47:38.9520</t>
  </si>
  <si>
    <t>carrierNo: 661 | buff: 1 | currentLoc: 1202 | dest: 10100 | die: 67 | qty: 12 | PlcReprocess: 1 | records: 1</t>
  </si>
  <si>
    <t>2012-03-19 18:01:30.8510</t>
  </si>
  <si>
    <t>carrierNo: 420 | buff: 1 | currentLoc: 1202 | dest: 10100 | die: 67 | qty: 12 | PlcReprocess: 1 | records: 1</t>
  </si>
  <si>
    <t>2012-03-19 18:08:09.6740</t>
  </si>
  <si>
    <t>carrierNo: 911 | buff: 1 | currentLoc: 1210 | dest: 500 | die: 67 | qty: 12 | PlcReprocess: 1 | records: 1</t>
  </si>
  <si>
    <t>2012-03-19 18:22:27.1970</t>
  </si>
  <si>
    <t>carrierNo: 458 | buff: 1 | currentLoc: 902 | dest: 500 | die: 67 | qty: 12 | PlcReprocess: 1 | records: 1</t>
  </si>
  <si>
    <t>2012-03-19 18:27:03.0940</t>
  </si>
  <si>
    <t>carrierNo: 42 | buff: 1 | currentLoc: 1210 | dest: 500 | die: 67 | qty: 12 | PlcReprocess: 1 | records: 1</t>
  </si>
  <si>
    <t>2012-03-19 18:27:28.6310</t>
  </si>
  <si>
    <t>carrierNo: 450 | buff: 1 | currentLoc: 1210 | dest: 500 | die: 66 | qty: 7 | PlcReprocess: 1 | records: 1</t>
  </si>
  <si>
    <t>2012-03-19 18:30:56.4300</t>
  </si>
  <si>
    <t>carrierNo: 607 | buff: 0 | currentLoc: 2023 | dest: 2016 | die: 999 | qty: 0 | PlcReprocess: 1 | records: 1</t>
  </si>
  <si>
    <t>2012-03-19 19:08:06.6770</t>
  </si>
  <si>
    <t>carrierNo: 367 | buff: 1 | currentLoc: 1207 | dest: 500 | die: 67 | qty: 12 | PlcReprocess: 1 | records: 1</t>
  </si>
  <si>
    <t>2012-03-19 19:09:08.0150</t>
  </si>
  <si>
    <t>carrierNo: 262 | buff: 1 | currentLoc: 1207 | dest: 500 | die: 67 | qty: 12 | PlcReprocess: 1 | records: 1</t>
  </si>
  <si>
    <t>2012-03-19 19:09:34.0520</t>
  </si>
  <si>
    <t>2012-03-19 19:09:53.5800</t>
  </si>
  <si>
    <t>carrierNo: 326 | buff: 1 | currentLoc: 901 | dest: 500 | die: 67 | qty: 12 | PlcReprocess: 1 | records: 1</t>
  </si>
  <si>
    <t>2012-03-19 19:12:54.3400</t>
  </si>
  <si>
    <t>carrierNo: 730 | buff: 1 | currentLoc: 901 | dest: 500 | die: 67 | qty: 12 | PlcReprocess: 1 | records: 1</t>
  </si>
  <si>
    <t>2012-03-19 19:15:11.7880</t>
  </si>
  <si>
    <t>carrierNo: 154 | buff: 1 | currentLoc: 1202 | dest: 500 | die: 67 | qty: 12 | PlcReprocess: 1 | records: 1</t>
  </si>
  <si>
    <t>2012-03-19 19:15:32.5680</t>
  </si>
  <si>
    <t>carrierNo: 802 | buff: 1 | currentLoc: 903 | dest: 500 | die: 66 | qty: 12 | PlcReprocess: 1 | records: 1</t>
  </si>
  <si>
    <t>2012-03-19 19:23:20.9910</t>
  </si>
  <si>
    <t>carrierNo: 140 | buff: 1 | currentLoc: 1220 | dest: 500 | die: 66 | qty: 12 | PlcReprocess: 1 | records: 1</t>
  </si>
  <si>
    <t>2012-03-19 19:24:04.0530</t>
  </si>
  <si>
    <t>carrierNo: 496 | buff: 1 | currentLoc: 1216 | dest: 500 | die: 66 | qty: 12 | PlcReprocess: 1 | records: 1</t>
  </si>
  <si>
    <t>2012-03-19 19:24:38.1020</t>
  </si>
  <si>
    <t>carrierNo: 507 | buff: 1 | currentLoc: 1207 | dest: 10100 | die: 67 | qty: 12 | PlcReprocess: 1 | records: 1</t>
  </si>
  <si>
    <t>2012-03-19 19:29:31.0530</t>
  </si>
  <si>
    <t>carrierNo: 302 | buff: 1 | currentLoc: 1221 | dest: 5200 | die: 999 | qty: 0 | PlcReprocess: 1 | records: 1</t>
  </si>
  <si>
    <t>2012-03-19 19:32:29.5600</t>
  </si>
  <si>
    <t>carrierNo: 601 | buff: 1 | currentLoc: 1207 | dest: 10100 | die: 67 | qty: 9 | PlcReprocess: 1 | records: 1</t>
  </si>
  <si>
    <t>2012-03-19 19:34:57.5230</t>
  </si>
  <si>
    <t>carrierNo: 186 | buff: 1 | currentLoc: 1224 | dest: 5200 | die: 66 | qty: 0 | PlcReprocess: 1 | records: 1</t>
  </si>
  <si>
    <t>2012-03-19 19:39:56.4830</t>
  </si>
  <si>
    <t>carrierNo: 269 | buff: 1 | currentLoc: 1224 | dest: 1224 | die: 66 | qty: 0 | PlcReprocess: 1 | records: 1</t>
  </si>
  <si>
    <t>2012-03-19 19:42:54.4890</t>
  </si>
  <si>
    <t>carrierNo: 269 | buff: 0 | currentLoc: 1401 | dest: 708 | die: 66 | qty: 0 | PlcReprocess: 1 | records: 1</t>
  </si>
  <si>
    <t>2012-03-19 19:49:35.8460</t>
  </si>
  <si>
    <t>carrierNo: 269 | buff: 1 | currentLoc: 708 | dest: 708 | die: 999 | qty: 0 | PlcReprocess: 1 | records: 1</t>
  </si>
  <si>
    <t>2012-03-19 20:00:39.3000</t>
  </si>
  <si>
    <t>carrierNo: 269 | buff: 1 | currentLoc: 708 | dest: 700 | die: 999 | qty: 0 | PlcReprocess: 1 | records: 1</t>
  </si>
  <si>
    <t>2012-03-19 20:01:12.0970</t>
  </si>
  <si>
    <t>carrierNo: 568 | buff: 1 | currentLoc: 902 | dest: 500 | die: 66 | qty: 12 | PlcReprocess: 1 | records: 1</t>
  </si>
  <si>
    <t>2012-03-19 20:15:21.8490</t>
  </si>
  <si>
    <t>carrierNo: 649 | buff: 0 | currentLoc: 1300 | dest: 1223 | die: 72 | qty: 12 | PlcReprocess: 1 | records: 1</t>
  </si>
  <si>
    <t>2012-03-19 20:41:41.1200</t>
  </si>
  <si>
    <t>2012-03-19 20:45:56.2370</t>
  </si>
  <si>
    <t>carrierNo: 696 | buff: 0 | currentLoc: 11300 | dest: 1223 | die: 72 | qty: 12 | PlcReprocess: 1 | records: 1</t>
  </si>
  <si>
    <t>2012-03-19 20:46:43.5550</t>
  </si>
  <si>
    <t>carrierNo: 400 | buff: 0 | currentLoc: 11300 | dest: 1223 | die: 72 | qty: 9 | PlcReprocess: 1 | records: 1</t>
  </si>
  <si>
    <t>2012-03-19 20:49:03.0050</t>
  </si>
  <si>
    <t>carrierNo: 607 | buff: 1 | currentLoc: 2024 | dest: 513 | die: 999 | qty: 0 | PlcReprocess: 1 | records: 1</t>
  </si>
  <si>
    <t>2012-03-19 20:49:42.3120</t>
  </si>
  <si>
    <t>carrierNo: 181 | buff: 1 | currentLoc: 1224 | dest: 5200 | die: 999 | qty: 0 | PlcReprocess: 1 | records: 1</t>
  </si>
  <si>
    <t>2012-03-19 20:49:51.5750</t>
  </si>
  <si>
    <t>carrierNo: 418 | buff: 0 | currentLoc: 2019 | dest: 2016 | die: 999 | qty: 0 | PlcReprocess: 1 | records: 1</t>
  </si>
  <si>
    <t>2012-03-19 21:09:42.2870</t>
  </si>
  <si>
    <t>carrierNo: 711 | buff: 1 | currentLoc: 1206 | dest: 500 | die: 67 | qty: 12 | PlcReprocess: 1 | records: 1</t>
  </si>
  <si>
    <t>2012-03-19 21:09:58.3100</t>
  </si>
  <si>
    <t>carrierNo: 418 | buff: 1 | currentLoc: 2019 | dest: 2024 | die: 999 | qty: 0 | PlcReprocess: 1 | records: 1</t>
  </si>
  <si>
    <t>2012-03-19 21:12:46.3320</t>
  </si>
  <si>
    <t>carrierNo: 130 | buff: 1 | currentLoc: 2016 | dest: 2016 | die: 999 | qty: 0 | PlcReprocess: 1 | records: 1</t>
  </si>
  <si>
    <t>2012-03-19 21:24:30.4040</t>
  </si>
  <si>
    <t>2012-03-19 21:25:09.9610</t>
  </si>
  <si>
    <t>carrierNo: 130 | buff: 0 | currentLoc: 2019 | dest: 2016 | die: 999 | qty: 0 | PlcReprocess: 1 | records: 1</t>
  </si>
  <si>
    <t>2012-03-19 21:26:22.0650</t>
  </si>
  <si>
    <t>carrierNo: 392 | buff: 1 | currentLoc: 1301 | dest: 500 | die: 67 | qty: 12 | PlcReprocess: 1 | records: 1</t>
  </si>
  <si>
    <t>2012-03-19 21:30:16.6820</t>
  </si>
  <si>
    <t>carrierNo: 130 | buff: 1 | currentLoc: 2019 | dest: 2024 | die: 999 | qty: 0 | PlcReprocess: 1 | records: 1</t>
  </si>
  <si>
    <t>2012-03-19 21:32:11.8480</t>
  </si>
  <si>
    <t>2012-03-19 21:33:45.9830</t>
  </si>
  <si>
    <t>carrierNo: 683 | buff: 1 | currentLoc: 2019 | dest: 2024 | die: 999 | qty: 0 | PlcReprocess: 1 | records: 1</t>
  </si>
  <si>
    <t>2012-03-19 21:36:48.2450</t>
  </si>
  <si>
    <t>carrierNo: 558 | buff: 0 | currentLoc: 2019 | dest: 2016 | die: 999 | qty: 0 | PlcReprocess: 1 | records: 1</t>
  </si>
  <si>
    <t>2012-03-19 21:41:21.6680</t>
  </si>
  <si>
    <t>carrierNo: 558 | buff: 1 | currentLoc: 2019 | dest: 2024 | die: 999 | qty: 0 | PlcReprocess: 1 | records: 1</t>
  </si>
  <si>
    <t>2012-03-19 21:44:10.4110</t>
  </si>
  <si>
    <t>carrierNo: 688 | buff: 1 | currentLoc: 2019 | dest: 2024 | die: 999 | qty: 0 | PlcReprocess: 1 | records: 1</t>
  </si>
  <si>
    <t>2012-03-19 21:46:30.8630</t>
  </si>
  <si>
    <t>carrierNo: 638 | buff: 1 | currentLoc: 2019 | dest: 2024 | die: 999 | qty: 0 | PlcReprocess: 1 | records: 1</t>
  </si>
  <si>
    <t>2012-03-19 21:47:56.4860</t>
  </si>
  <si>
    <t>carrierNo: 368 | buff: 0 | currentLoc: 2019 | dest: 2016 | die: 999 | qty: 0 | PlcReprocess: 1 | records: 1</t>
  </si>
  <si>
    <t>2012-03-19 21:51:39.3060</t>
  </si>
  <si>
    <t>carrierNo: 368 | buff: 1 | currentLoc: 2019 | dest: 2024 | die: 999 | qty: 0 | PlcReprocess: 1 | records: 1</t>
  </si>
  <si>
    <t>2012-03-19 21:55:27.1640</t>
  </si>
  <si>
    <t>carrierNo: 94 | buff: 1 | currentLoc: 1101 | dest: 1224 | die: 999 | qty: 0 | PlcReprocess: 1 | records: 1</t>
  </si>
  <si>
    <t>2012-03-20 01:41:04.0490</t>
  </si>
  <si>
    <t>carrierNo: 738 | buff: 1 | currentLoc: 513 | dest: 1206 | die: 96 | qty: 11 | PlcReprocess: 1 | records: 1</t>
  </si>
  <si>
    <t>2012-03-20 02:24:01.0650</t>
  </si>
  <si>
    <t>2012-03-20 02:29:56.0750</t>
  </si>
  <si>
    <t>carrierNo: 738 | buff: 1 | currentLoc: 1101 | dest: 1222 | die: 96 | qty: 11 | PlcReprocess: 1 | records: 1</t>
  </si>
  <si>
    <t>2012-03-20 03:35:35.4900</t>
  </si>
  <si>
    <t>vct36630</t>
  </si>
  <si>
    <t>carrierNo: 622 | buff: 0 | currentLoc: 2014 | dest: 2016 | die: 999 | qty: 0 | PlcReprocess: 1 | records: 1</t>
  </si>
  <si>
    <t>2012-03-20 07:52:38.0060</t>
  </si>
  <si>
    <t>carrierNo: 141 | buff: 1 | currentLoc: 2014 | dest: 2019 | die: 999 | qty: 0 | PlcReprocess: 1 | records: 1</t>
  </si>
  <si>
    <t>2012-03-20 07:57:48.7030</t>
  </si>
  <si>
    <t>carrierNo: 641 | buff: 1 | currentLoc: 1225 | dest: 1221 | die: 66 | qty: 12 | PlcReprocess: 1 | records: 1</t>
  </si>
  <si>
    <t>2012-03-20 08:04:39.5740</t>
  </si>
  <si>
    <t>carrierNo: 361 | buff: 0 | currentLoc: 1225 | dest: 1221 | die: 66 | qty: 12 | PlcReprocess: 1 | records: 1</t>
  </si>
  <si>
    <t>2012-03-20 08:05:12.8720</t>
  </si>
  <si>
    <t>carrierNo: 396 | buff: 0 | currentLoc: 1225 | dest: 1221 | die: 66 | qty: 12 | PlcReprocess: 1 | records: 1</t>
  </si>
  <si>
    <t>2012-03-20 08:06:06.4490</t>
  </si>
  <si>
    <t>carrierNo: 93 | buff: 0 | currentLoc: 1225 | dest: 1221 | die: 66 | qty: 12 | PlcReprocess: 1 | records: 1</t>
  </si>
  <si>
    <t>2012-03-20 08:06:36.4920</t>
  </si>
  <si>
    <t>carrierNo: 684 | buff: 0 | currentLoc: 1225 | dest: 1221 | die: 66 | qty: 12 | PlcReprocess: 1 | records: 1</t>
  </si>
  <si>
    <t>2012-03-20 08:07:05.0330</t>
  </si>
  <si>
    <t>carrierNo: 50 | buff: 1 | currentLoc: 2014 | dest: 2019 | die: 999 | qty: 0 | PlcReprocess: 1 | records: 1</t>
  </si>
  <si>
    <t>2012-03-20 08:13:23.5770</t>
  </si>
  <si>
    <t>2012-03-20 08:16:43.1140</t>
  </si>
  <si>
    <t>carrierNo: 361 | buff: 1 | currentLoc: 1225 | dest: 1221 | die: 66 | qty: 12 | PlcReprocess: 1 | records: 1</t>
  </si>
  <si>
    <t>2012-03-20 08:18:13.4940</t>
  </si>
  <si>
    <t>carrierNo: 556 | buff: 0 | currentLoc: 1225 | dest: 1221 | die: 66 | qty: 12 | PlcReprocess: 1 | records: 1</t>
  </si>
  <si>
    <t>2012-03-20 08:19:46.8790</t>
  </si>
  <si>
    <t>carrierNo: 837 | buff: 0 | currentLoc: 1225 | dest: 1221 | die: 66 | qty: 12 | PlcReprocess: 1 | records: 1</t>
  </si>
  <si>
    <t>2012-03-20 08:20:41.2070</t>
  </si>
  <si>
    <t>carrierNo: 361 | buff: 1 | currentLoc: 1401 | dest: 1221 | die: 66 | qty: 12 | PlcReprocess: 1 | records: 1</t>
  </si>
  <si>
    <t>2012-03-20 08:21:13.0020</t>
  </si>
  <si>
    <t>carrierNo: 619 | buff: 0 | currentLoc: 1225 | dest: 1221 | die: 66 | qty: 12 | PlcReprocess: 1 | records: 1</t>
  </si>
  <si>
    <t>2012-03-20 08:21:51.3070</t>
  </si>
  <si>
    <t>carrierNo: 144 | buff: 0 | currentLoc: 1225 | dest: 1221 | die: 66 | qty: 12 | PlcReprocess: 1 | records: 1</t>
  </si>
  <si>
    <t>2012-03-20 08:22:21.8510</t>
  </si>
  <si>
    <t>carrierNo: 384 | buff: 0 | currentLoc: 1225 | dest: 1221 | die: 66 | qty: 12 | PlcReprocess: 1 | records: 1</t>
  </si>
  <si>
    <t>2012-03-20 08:23:23.9410</t>
  </si>
  <si>
    <t>carrierNo: 726 | buff: 0 | currentLoc: 1225 | dest: 500 | die: 3 | qty: 15 | PlcReprocess: 1 | records: 1</t>
  </si>
  <si>
    <t>2012-03-20 08:24:52.3180</t>
  </si>
  <si>
    <t>carrierNo: 245 | buff: 0 | currentLoc: 1225 | dest: 500 | die: 4 | qty: 15 | PlcReprocess: 1 | records: 1</t>
  </si>
  <si>
    <t>2012-03-20 08:27:16.0240</t>
  </si>
  <si>
    <t>carrierNo: 155 | buff: 1 | currentLoc: 2014 | dest: 2019 | die: 999 | qty: 0 | PlcReprocess: 1 | records: 1</t>
  </si>
  <si>
    <t>2012-03-20 08:29:23.7080</t>
  </si>
  <si>
    <t>carrierNo: 127 | buff: 1 | currentLoc: 1221 | dest: 1222 | die: 96 | qty: 11 | PlcReprocess: 1 | records: 1</t>
  </si>
  <si>
    <t>2012-03-20 08:41:07.7500</t>
  </si>
  <si>
    <t>carrierNo: 206 | buff: 1 | currentLoc: 2014 | dest: 2024 | die: 999 | qty: 0 | PlcReprocess: 1 | records: 1</t>
  </si>
  <si>
    <t>2012-03-20 08:42:49.1460</t>
  </si>
  <si>
    <t>carrierNo: 206 | buff: 1 | currentLoc: 2014 | dest: 2016 | die: 999 | qty: 0 | PlcReprocess: 1 | records: 1</t>
  </si>
  <si>
    <t>2012-03-20 08:45:34.8840</t>
  </si>
  <si>
    <t>carrierNo: 206 | buff: 0 | currentLoc: 2017 | dest: 2024 | die: 999 | qty: 0 | PlcReprocess: 1 | records: 1</t>
  </si>
  <si>
    <t>2012-03-20 08:46:39.2270</t>
  </si>
  <si>
    <t>carrierNo: 622 | buff: 1 | currentLoc: 2024 | dest: 2024 | die: 999 | qty: 0 | PlcReprocess: 1 | records: 1</t>
  </si>
  <si>
    <t>2012-03-20 08:47:14.0270</t>
  </si>
  <si>
    <t>carrierNo: 247 | buff: 1 | currentLoc: 2014 | dest: 2016 | die: 999 | qty: 0 | PlcReprocess: 1 | records: 1</t>
  </si>
  <si>
    <t>2012-03-20 08:47:40.8160</t>
  </si>
  <si>
    <t>carrierNo: 151 | buff: 0 | currentLoc: 2023 | dest: 2016 | die: 999 | qty: 0 | PlcReprocess: 1 | records: 1</t>
  </si>
  <si>
    <t>2012-03-20 08:51:58.9670</t>
  </si>
  <si>
    <t>carrierNo: 686 | buff: 0 | currentLoc: 1224 | dest: 1221 | die: 96 | qty: 11 | PlcReprocess: 1 | records: 1</t>
  </si>
  <si>
    <t>2012-03-20 08:56:36.8660</t>
  </si>
  <si>
    <t>carrierNo: 841 | buff: 1 | currentLoc: 1230 | dest: 1230 | die: 67 | qty: 10 | PlcReprocess: 1 | records: 1</t>
  </si>
  <si>
    <t>2012-03-20 08:59:48.6420</t>
  </si>
  <si>
    <t>carrierNo: 641 | buff: 1 | currentLoc: 1221 | dest: 1300 | die: 66 | qty: 12 | PlcReprocess: 1 | records: 1</t>
  </si>
  <si>
    <t>2012-03-20 09:06:12.1940</t>
  </si>
  <si>
    <t>carrierNo: 361 | buff: 0 | currentLoc: 1221 | dest: 1300 | die: 66 | qty: 12 | PlcReprocess: 1 | records: 1</t>
  </si>
  <si>
    <t>2012-03-20 09:06:35.9780</t>
  </si>
  <si>
    <t>carrierNo: 396 | buff: 0 | currentLoc: 1221 | dest: 1300 | die: 66 | qty: 12 | PlcReprocess: 1 | records: 1</t>
  </si>
  <si>
    <t>2012-03-20 09:06:57.7590</t>
  </si>
  <si>
    <t>carrierNo: 93 | buff: 0 | currentLoc: 1221 | dest: 1300 | die: 66 | qty: 12 | PlcReprocess: 1 | records: 1</t>
  </si>
  <si>
    <t>2012-03-20 09:07:17.5380</t>
  </si>
  <si>
    <t>2012-03-20 09:07:36.5650</t>
  </si>
  <si>
    <t>carrierNo: 684 | buff: 0 | currentLoc: 1221 | dest: 1300 | die: 66 | qty: 12 | PlcReprocess: 1 | records: 1</t>
  </si>
  <si>
    <t>2012-03-20 09:08:02.3520</t>
  </si>
  <si>
    <t>carrierNo: 556 | buff: 0 | currentLoc: 1221 | dest: 1221 | die: 66 | qty: 12 | PlcReprocess: 1 | records: 1</t>
  </si>
  <si>
    <t>2012-03-20 09:08:28.6400</t>
  </si>
  <si>
    <t>carrierNo: 837 | buff: 0 | currentLoc: 1221 | dest: 1221 | die: 66 | qty: 12 | PlcReprocess: 1 | records: 1</t>
  </si>
  <si>
    <t>2012-03-20 09:08:49.4200</t>
  </si>
  <si>
    <t>carrierNo: 619 | buff: 0 | currentLoc: 1221 | dest: 1221 | die: 66 | qty: 12 | PlcReprocess: 1 | records: 1</t>
  </si>
  <si>
    <t>2012-03-20 09:09:10.4500</t>
  </si>
  <si>
    <t>carrierNo: 144 | buff: 0 | currentLoc: 1221 | dest: 1221 | die: 66 | qty: 12 | PlcReprocess: 1 | records: 1</t>
  </si>
  <si>
    <t>2012-03-20 09:09:29.9780</t>
  </si>
  <si>
    <t>carrierNo: 384 | buff: 0 | currentLoc: 1221 | dest: 1221 | die: 66 | qty: 12 | PlcReprocess: 1 | records: 1</t>
  </si>
  <si>
    <t>2012-03-20 09:09:48.7550</t>
  </si>
  <si>
    <t>2012-03-20 09:10:10.2860</t>
  </si>
  <si>
    <t>carrierNo: 641 | buff: 1 | currentLoc: 1221 | dest: 1221 | die: 66 | qty: 12 | PlcReprocess: 1 | records: 1</t>
  </si>
  <si>
    <t>2012-03-20 09:11:02.8620</t>
  </si>
  <si>
    <t>carrierNo: 361 | buff: 0 | currentLoc: 1221 | dest: 1221 | die: 66 | qty: 12 | PlcReprocess: 1 | records: 1</t>
  </si>
  <si>
    <t>2012-03-20 09:11:31.6530</t>
  </si>
  <si>
    <t>carrierNo: 396 | buff: 0 | currentLoc: 1221 | dest: 1221 | die: 66 | qty: 12 | PlcReprocess: 1 | records: 1</t>
  </si>
  <si>
    <t>2012-03-20 09:11:58.9420</t>
  </si>
  <si>
    <t>carrierNo: 93 | buff: 0 | currentLoc: 1221 | dest: 1221 | die: 66 | qty: 12 | PlcReprocess: 1 | records: 1</t>
  </si>
  <si>
    <t>2012-03-20 09:12:27.7340</t>
  </si>
  <si>
    <t>carrierNo: 684 | buff: 0 | currentLoc: 1221 | dest: 1221 | die: 66 | qty: 12 | PlcReprocess: 1 | records: 1</t>
  </si>
  <si>
    <t>2012-03-20 09:12:55.5340</t>
  </si>
  <si>
    <t>carrierNo: 574 | buff: 0 | currentLoc: 2023 | dest: 2016 | die: 200 | qty: 13 | PlcReprocess: 1 | records: 1</t>
  </si>
  <si>
    <t>2012-03-20 09:20:08.6560</t>
  </si>
  <si>
    <t>carrierNo: 151 | buff: 1 | currentLoc: 2024 | dest: 2024 | die: 999 | qty: 0 | PlcReprocess: 1 | records: 1</t>
  </si>
  <si>
    <t>2012-03-20 09:20:37.9490</t>
  </si>
  <si>
    <t>carrierNo: 247 | buff: 1 | currentLoc: 1300 | dest: 700 | die: 999 | qty: 0 | PlcReprocess: 1 | records: 1</t>
  </si>
  <si>
    <t>2012-03-20 09:23:49.9750</t>
  </si>
  <si>
    <t>carrierNo: 242 | buff: 1 | currentLoc: 1224 | dest: 700 | die: 999 | qty: 0 | PlcReprocess: 1 | records: 1</t>
  </si>
  <si>
    <t>2012-03-20 09:25:32.8730</t>
  </si>
  <si>
    <t>carrierNo: 374 | buff: 1 | currentLoc: 509 | dest: 513 | die: 72 | qty: 12 | PlcReprocess: 1 | records: 1</t>
  </si>
  <si>
    <t>2012-03-20 09:27:38.5830</t>
  </si>
  <si>
    <t>carrierNo: 402 | buff: 1 | currentLoc: 1224 | dest: 10100 | die: 72 | qty: 12 | PlcReprocess: 1 | records: 1</t>
  </si>
  <si>
    <t>2012-03-20 09:28:02.1170</t>
  </si>
  <si>
    <t>carrierNo: 374 | buff: 1 | currentLoc: 509 | dest: 1224 | die: 72 | qty: 12 | PlcReprocess: 1 | records: 1</t>
  </si>
  <si>
    <t>2012-03-20 09:28:11.3810</t>
  </si>
  <si>
    <t>carrierNo: 641 | buff: 0 | currentLoc: 1221 | dest: 1221 | die: 66 | qty: 12 | PlcReprocess: 1 | records: 1</t>
  </si>
  <si>
    <t>2012-03-20 09:47:44.1270</t>
  </si>
  <si>
    <t>vct37770</t>
  </si>
  <si>
    <t>carrierNo: 141 | buff: 1 | currentLoc: 2019 | dest: 2019 | die: 999 | qty: 0 | PlcReprocess: 1 | records: 1</t>
  </si>
  <si>
    <t>2012-03-20 11:01:45.6330</t>
  </si>
  <si>
    <t>carrierNo: 141 | buff: 1 | currentLoc: 2019 | dest: 2024 | die: 999 | qty: 0 | PlcReprocess: 1 | records: 1</t>
  </si>
  <si>
    <t>2012-03-20 11:04:53.4230</t>
  </si>
  <si>
    <t>carrierNo: 155 | buff: 1 | currentLoc: 2019 | dest: 2024 | die: 999 | qty: 0 | PlcReprocess: 1 | records: 1</t>
  </si>
  <si>
    <t>2012-03-20 11:11:05.9590</t>
  </si>
  <si>
    <t>carrierNo: 189 | buff: 1 | currentLoc: 4900 | dest: 5200 | die: 999 | qty: 0 | PlcReprocess: 1 | records: 1</t>
  </si>
  <si>
    <t>2012-03-20 11:26:15.0660</t>
  </si>
  <si>
    <t>carrierNo: 574 | buff: 1 | currentLoc: 2024 | dest: 2016 | die: 200 | qty: 13 | PlcReprocess: 1 | records: 1</t>
  </si>
  <si>
    <t>2012-03-20 11:27:35.9330</t>
  </si>
  <si>
    <t>carrierNo: 53 | buff: 1 | currentLoc: 2023 | dest: 2024 | die: 200 | qty: 13 | PlcReprocess: 1 | records: 1</t>
  </si>
  <si>
    <t>2012-03-20 11:28:40.5260</t>
  </si>
  <si>
    <t>carrierNo: 306 | buff: 0 | currentLoc: 2023 | dest: 2024 | die: 200 | qty: 13 | PlcReprocess: 1 | records: 1</t>
  </si>
  <si>
    <t>2012-03-20 11:29:08.5660</t>
  </si>
  <si>
    <t>carrierNo: 90 | buff: 1 | currentLoc: 508 | dest: 513 | die: 999 | qty: 0 | PlcReprocess: 1 | records: 1</t>
  </si>
  <si>
    <t>2012-03-20 11:35:46.3880</t>
  </si>
  <si>
    <t>2012-03-20 11:36:23.4410</t>
  </si>
  <si>
    <t>carrierNo: 90 | buff: 1 | currentLoc: 508 | dest: 1214 | die: 999 | qty: 0 | PlcReprocess: 1 | records: 1</t>
  </si>
  <si>
    <t>2012-03-20 11:37:48.5640</t>
  </si>
  <si>
    <t>carrierNo: 615 | buff: 1 | currentLoc: 1209 | dest: 1301 | die: 66 | qty: 12 | PlcReprocess: 1 | records: 1</t>
  </si>
  <si>
    <t>2012-03-20 12:32:31.0940</t>
  </si>
  <si>
    <t>carrierNo: 557 | buff: 0 | currentLoc: 1600 | dest: 1231 | die: 67 | qty: 11 | PlcReprocess: 1 | records: 1</t>
  </si>
  <si>
    <t>2012-03-20 12:41:54.9340</t>
  </si>
  <si>
    <t>carrierNo: 241 | buff: 1 | currentLoc: 1213 | dest: 1301 | die: 66 | qty: 12 | PlcReprocess: 1 | records: 1</t>
  </si>
  <si>
    <t>2012-03-20 13:41:52.9780</t>
  </si>
  <si>
    <t>carrierNo: 465 | buff: 0 | currentLoc: 2014 | dest: 2016 | die: 200 | qty: 13 | PlcReprocess: 1 | records: 1</t>
  </si>
  <si>
    <t>2012-03-20 13:47:14.6910</t>
  </si>
  <si>
    <t>carrierNo: 696 | buff: 1 | currentLoc: 2014 | dest: 2016 | die: 200 | qty: 13 | PlcReprocess: 1 | records: 1</t>
  </si>
  <si>
    <t>2012-03-20 13:48:10.2710</t>
  </si>
  <si>
    <t>carrierNo: 418 | buff: 1 | currentLoc: 2014 | dest: 2019 | die: 999 | qty: 0 | PlcReprocess: 1 | records: 1</t>
  </si>
  <si>
    <t>2012-03-20 13:48:52.0810</t>
  </si>
  <si>
    <t>carrierNo: 465 | buff: 0 | currentLoc: 2016 | dest: 2024 | die: 200 | qty: 13 | PlcReprocess: 1 | records: 1</t>
  </si>
  <si>
    <t>2012-03-20 13:50:23.9630</t>
  </si>
  <si>
    <t>carrierNo: 696 | buff: 0 | currentLoc: 2016 | dest: 2024 | die: 200 | qty: 13 | PlcReprocess: 1 | records: 1</t>
  </si>
  <si>
    <t>2012-03-20 13:50:56.2590</t>
  </si>
  <si>
    <t>2012-03-20 13:51:18.7920</t>
  </si>
  <si>
    <t>carrierNo: 465 | buff: 0 | currentLoc: 2017 | dest: 2024 | die: 200 | qty: 13 | PlcReprocess: 1 | records: 1</t>
  </si>
  <si>
    <t>2012-03-20 13:52:59.6870</t>
  </si>
  <si>
    <t>carrierNo: 465 | buff: 0 | currentLoc: 2017 | dest: 2020 | die: 200 | qty: 13 | PlcReprocess: 1 | records: 1</t>
  </si>
  <si>
    <t>2012-03-20 13:55:28.9010</t>
  </si>
  <si>
    <t>2012-03-20 13:56:05.7040</t>
  </si>
  <si>
    <t>carrierNo: 465 | buff: 1 | currentLoc: 2017 | dest: 2024 | die: 200 | qty: 13 | PlcReprocess: 1 | records: 1</t>
  </si>
  <si>
    <t>2012-03-20 13:56:45.0110</t>
  </si>
  <si>
    <t>2012-03-20 13:57:12.3000</t>
  </si>
  <si>
    <t>carrierNo: 302 | buff: 0 | currentLoc: 1212 | dest: 1224 | die: 72 | qty: 12 | PlcReprocess: 1 | records: 1</t>
  </si>
  <si>
    <t>2012-03-20 15:09:44.3980</t>
  </si>
  <si>
    <t>carrierNo: 550 | buff: 0 | currentLoc: 1212 | dest: 1224 | die: 72 | qty: 12 | PlcReprocess: 1 | records: 1</t>
  </si>
  <si>
    <t>2012-03-20 15:10:18.4470</t>
  </si>
  <si>
    <t>carrierNo: 722 | buff: 0 | currentLoc: 1212 | dest: 1224 | die: 72 | qty: 12 | PlcReprocess: 1 | records: 1</t>
  </si>
  <si>
    <t>2012-03-20 15:10:50.9940</t>
  </si>
  <si>
    <t>carrierNo: 608 | buff: 0 | currentLoc: 1212 | dest: 1224 | die: 72 | qty: 12 | PlcReprocess: 1 | records: 1</t>
  </si>
  <si>
    <t>2012-03-20 15:11:20.5360</t>
  </si>
  <si>
    <t>carrierNo: 801 | buff: 0 | currentLoc: 1212 | dest: 1224 | die: 72 | qty: 12 | PlcReprocess: 1 | records: 1</t>
  </si>
  <si>
    <t>2012-03-20 15:11:51.3310</t>
  </si>
  <si>
    <t>carrierNo: 713 | buff: 1 | currentLoc: 1212 | dest: 1224 | die: 72 | qty: 12 | PlcReprocess: 1 | records: 1</t>
  </si>
  <si>
    <t>2012-03-20 15:12:25.3800</t>
  </si>
  <si>
    <t>carrierNo: 727 | buff: 0 | currentLoc: 2020 | dest: 2024 | die: 200 | qty: 13 | PlcReprocess: 1 | records: 1</t>
  </si>
  <si>
    <t>2012-03-20 15:56:07.4000</t>
  </si>
  <si>
    <t>carrierNo: 378 | buff: 1 | currentLoc: 1226 | dest: 1227 | die: 200 | qty: 13 | PlcReprocess: 1 | records: 1</t>
  </si>
  <si>
    <t>2012-03-20 18:13:53.7060</t>
  </si>
  <si>
    <t>carrierNo: 346 | buff: 1 | currentLoc: 1226 | dest: 1227 | die: 1 | qty: 13 | PlcReprocess: 1 | records: 1</t>
  </si>
  <si>
    <t>2012-03-20 18:15:21.0820</t>
  </si>
  <si>
    <t>carrierNo: 910 | buff: 1 | currentLoc: 1205 | dest: 1222 | die: 200 | qty: 13 | PlcReprocess: 1 | records: 1</t>
  </si>
  <si>
    <t>2012-03-20 19:06:39.0880</t>
  </si>
  <si>
    <t>carrierNo: 834 | buff: 1 | currentLoc: 1205 | dest: 1222 | die: 200 | qty: 13 | PlcReprocess: 1 | records: 1</t>
  </si>
  <si>
    <t>2012-03-20 19:07:10.6330</t>
  </si>
  <si>
    <t>carrierNo: 631 | buff: 1 | currentLoc: 1227 | dest: 704 | die: 1 | qty: 13 | PlcReprocess: 1 | records: 1</t>
  </si>
  <si>
    <t>2012-03-20 19:07:51.1910</t>
  </si>
  <si>
    <t>carrierNo: 631 | buff: 0 | currentLoc: 1401 | dest: 1227 | die: 1 | qty: 13 | PlcReprocess: 1 | records: 1</t>
  </si>
  <si>
    <t>2012-03-20 19:09:38.8460</t>
  </si>
  <si>
    <t>carrierNo: 35 | buff: 1 | currentLoc: 1227 | dest: 704 | die: 1 | qty: 11 | PlcReprocess: 1 | records: 1</t>
  </si>
  <si>
    <t>2012-03-20 19:10:13.8970</t>
  </si>
  <si>
    <t>carrierNo: 35 | buff: 0 | currentLoc: 1300 | dest: 1227 | die: 1 | qty: 11 | PlcReprocess: 1 | records: 1</t>
  </si>
  <si>
    <t>2012-03-20 19:11:56.3340</t>
  </si>
  <si>
    <t>carrierNo: 846 | buff: 1 | currentLoc: 1205 | dest: 1222 | die: 200 | qty: 13 | PlcReprocess: 1 | records: 1</t>
  </si>
  <si>
    <t>2012-03-20 19:12:42.6510</t>
  </si>
  <si>
    <t>carrierNo: 407 | buff: 1 | currentLoc: 1205 | dest: 1222 | die: 200 | qty: 13 | PlcReprocess: 1 | records: 1</t>
  </si>
  <si>
    <t>2012-03-20 19:13:24.7110</t>
  </si>
  <si>
    <t>carrierNo: 378 | buff: 1 | currentLoc: 1227 | dest: 1222 | die: 200 | qty: 13 | PlcReprocess: 1 | records: 1</t>
  </si>
  <si>
    <t>2012-03-20 19:14:00.0120</t>
  </si>
  <si>
    <t>carrierNo: 531 | buff: 1 | currentLoc: 1205 | dest: 1222 | die: 200 | qty: 13 | PlcReprocess: 1 | records: 1</t>
  </si>
  <si>
    <t>2012-03-20 19:14:38.0660</t>
  </si>
  <si>
    <t>carrierNo: 430 | buff: 1 | currentLoc: 1205 | dest: 1222 | die: 200 | qty: 13 | PlcReprocess: 1 | records: 1</t>
  </si>
  <si>
    <t>2012-03-20 19:15:42.4090</t>
  </si>
  <si>
    <t>carrierNo: 45 | buff: 1 | currentLoc: 1205 | dest: 1222 | die: 200 | qty: 13 | PlcReprocess: 1 | records: 1</t>
  </si>
  <si>
    <t>2012-03-20 19:18:45.6730</t>
  </si>
  <si>
    <t>carrierNo: 298 | buff: 1 | currentLoc: 1205 | dest: 1222 | die: 200 | qty: 13 | PlcReprocess: 1 | records: 1</t>
  </si>
  <si>
    <t>2012-03-20 19:19:24.2280</t>
  </si>
  <si>
    <t>carrierNo: 439 | buff: 1 | currentLoc: 1219 | dest: 1222 | die: 1 | qty: 13 | PlcReprocess: 1 | records: 1</t>
  </si>
  <si>
    <t>2012-03-20 19:23:06.0470</t>
  </si>
  <si>
    <t>carrierNo: 640 | buff: 1 | currentLoc: 1222 | dest: 5200 | die: 999 | qty: 0 | PlcReprocess: 1 | records: 1</t>
  </si>
  <si>
    <t>2012-03-20 19:24:00.6350</t>
  </si>
  <si>
    <t>carrierNo: 391 | buff: 1 | currentLoc: 1219 | dest: 1222 | die: 1 | qty: 13 | PlcReprocess: 1 | records: 1</t>
  </si>
  <si>
    <t>2012-03-20 19:24:46.7020</t>
  </si>
  <si>
    <t>carrierNo: 63 | buff: 1 | currentLoc: 1219 | dest: 1222 | die: 1 | qty: 13 | PlcReprocess: 1 | records: 1</t>
  </si>
  <si>
    <t>2012-03-20 19:26:11.3230</t>
  </si>
  <si>
    <t>carrierNo: 597 | buff: 1 | currentLoc: 1219 | dest: 1222 | die: 1 | qty: 13 | PlcReprocess: 1 | records: 1</t>
  </si>
  <si>
    <t>2012-03-20 19:27:33.4410</t>
  </si>
  <si>
    <t>carrierNo: 44 | buff: 1 | currentLoc: 1219 | dest: 1219 | die: 1 | qty: 13 | PlcReprocess: 1 | records: 1</t>
  </si>
  <si>
    <t>2012-03-20 19:28:07.9910</t>
  </si>
  <si>
    <t>carrierNo: 44 | buff: 1 | currentLoc: 1219 | dest: 1222 | die: 1 | qty: 13 | PlcReprocess: 1 | records: 1</t>
  </si>
  <si>
    <t>2012-03-20 19:29:16.3390</t>
  </si>
  <si>
    <t>carrierNo: 20 | buff: 1 | currentLoc: 1219 | dest: 1222 | die: 1 | qty: 13 | PlcReprocess: 1 | records: 1</t>
  </si>
  <si>
    <t>2012-03-20 19:30:04.1580</t>
  </si>
  <si>
    <t>carrierNo: 612 | buff: 1 | currentLoc: 1219 | dest: 1222 | die: 1 | qty: 13 | PlcReprocess: 1 | records: 1</t>
  </si>
  <si>
    <t>2012-03-20 19:31:02.9930</t>
  </si>
  <si>
    <t>carrierNo: 46 | buff: 1 | currentLoc: 1219 | dest: 1222 | die: 1 | qty: 13 | PlcReprocess: 1 | records: 1</t>
  </si>
  <si>
    <t>2012-03-20 19:32:21.6060</t>
  </si>
  <si>
    <t>carrierNo: 134 | buff: 0 | currentLoc: 1219 | dest: 1222 | die: 1 | qty: 13 | PlcReprocess: 1 | records: 1</t>
  </si>
  <si>
    <t>2012-03-20 19:32:59.4100</t>
  </si>
  <si>
    <t>carrierNo: 134 | buff: 1 | currentLoc: 1219 | dest: 1222 | die: 1 | qty: 13 | PlcReprocess: 1 | records: 1</t>
  </si>
  <si>
    <t>2012-03-20 19:33:31.2060</t>
  </si>
  <si>
    <t>carrierNo: 354 | buff: 1 | currentLoc: 1219 | dest: 1219 | die: 1 | qty: 13 | PlcReprocess: 1 | records: 1</t>
  </si>
  <si>
    <t>2012-03-20 19:34:47.5660</t>
  </si>
  <si>
    <t>carrierNo: 354 | buff: 1 | currentLoc: 1219 | dest: 1222 | die: 1 | qty: 13 | PlcReprocess: 1 | records: 1</t>
  </si>
  <si>
    <t>2012-03-20 19:35:28.8750</t>
  </si>
  <si>
    <t>carrierNo: 434 | buff: 1 | currentLoc: 1219 | dest: 1222 | die: 1 | qty: 13 | PlcReprocess: 1 | records: 1</t>
  </si>
  <si>
    <t>2012-03-20 19:36:27.9600</t>
  </si>
  <si>
    <t>carrierNo: 56 | buff: 1 | currentLoc: 1219 | dest: 1222 | die: 1 | qty: 13 | PlcReprocess: 1 | records: 1</t>
  </si>
  <si>
    <t>2012-03-20 19:38:58.4260</t>
  </si>
  <si>
    <t>carrierNo: 117 | buff: 1 | currentLoc: 1218 | dest: 1227 | die: 1 | qty: 13 | PlcReprocess: 1 | records: 1</t>
  </si>
  <si>
    <t>2012-03-20 19:42:37.4910</t>
  </si>
  <si>
    <t>carrierNo: 476 | buff: 1 | currentLoc: 1218 | dest: 1227 | die: 1 | qty: 13 | PlcReprocess: 1 | records: 1</t>
  </si>
  <si>
    <t>2012-03-20 19:44:08.1220</t>
  </si>
  <si>
    <t>carrierNo: 675 | buff: 1 | currentLoc: 1218 | dest: 1227 | die: 1 | qty: 13 | PlcReprocess: 1 | records: 1</t>
  </si>
  <si>
    <t>2012-03-20 19:44:55.4400</t>
  </si>
  <si>
    <t>carrierNo: 276 | buff: 1 | currentLoc: 1218 | dest: 1227 | die: 1 | qty: 13 | PlcReprocess: 1 | records: 1</t>
  </si>
  <si>
    <t>2012-03-20 19:46:01.5350</t>
  </si>
  <si>
    <t>carrierNo: 646 | buff: 1 | currentLoc: 1218 | dest: 1227 | die: 1 | qty: 13 | PlcReprocess: 1 | records: 1</t>
  </si>
  <si>
    <t>2012-03-20 19:53:08.3990</t>
  </si>
  <si>
    <t>carrierNo: 708 | buff: 1 | currentLoc: 1218 | dest: 1227 | die: 1 | qty: 13 | PlcReprocess: 1 | records: 1</t>
  </si>
  <si>
    <t>2012-03-20 19:53:48.7070</t>
  </si>
  <si>
    <t>carrierNo: 152 | buff: 1 | currentLoc: 1218 | dest: 1227 | die: 1 | qty: 13 | PlcReprocess: 1 | records: 1</t>
  </si>
  <si>
    <t>2012-03-20 19:55:18.5860</t>
  </si>
  <si>
    <t>carrierNo: 627 | buff: 1 | currentLoc: 1218 | dest: 1227 | die: 1 | qty: 13 | PlcReprocess: 1 | records: 1</t>
  </si>
  <si>
    <t>2012-03-20 19:55:49.6300</t>
  </si>
  <si>
    <t>carrierNo: 642 | buff: 1 | currentLoc: 1218 | dest: 1227 | die: 1 | qty: 13 | PlcReprocess: 1 | records: 1</t>
  </si>
  <si>
    <t>2012-03-20 19:57:22.0130</t>
  </si>
  <si>
    <t>carrierNo: 102 | buff: 1 | currentLoc: 1218 | dest: 1227 | die: 1 | qty: 13 | PlcReprocess: 1 | records: 1</t>
  </si>
  <si>
    <t>2012-03-20 19:57:52.8380</t>
  </si>
  <si>
    <t>carrierNo: 329 | buff: 1 | currentLoc: 1218 | dest: 1227 | die: 1 | qty: 13 | PlcReprocess: 1 | records: 1</t>
  </si>
  <si>
    <t>2012-03-20 19:59:49.2550</t>
  </si>
  <si>
    <t>carrierNo: 408 | buff: 1 | currentLoc: 1218 | dest: 1227 | die: 1 | qty: 13 | PlcReprocess: 1 | records: 1</t>
  </si>
  <si>
    <t>2012-03-20 20:00:42.8320</t>
  </si>
  <si>
    <t>carrierNo: 34 | buff: 1 | currentLoc: 1217 | dest: 1227 | die: 1 | qty: 13 | PlcReprocess: 1 | records: 1</t>
  </si>
  <si>
    <t>2012-03-20 20:27:33.9490</t>
  </si>
  <si>
    <t>carrierNo: 165 | buff: 1 | currentLoc: 1217 | dest: 1227 | die: 1 | qty: 13 | PlcReprocess: 1 | records: 1</t>
  </si>
  <si>
    <t>2012-03-20 20:28:25.0220</t>
  </si>
  <si>
    <t>carrierNo: 475 | buff: 1 | currentLoc: 1217 | dest: 1227 | die: 1 | qty: 13 | PlcReprocess: 1 | records: 1</t>
  </si>
  <si>
    <t>2012-03-20 20:29:13.5920</t>
  </si>
  <si>
    <t>carrierNo: 449 | buff: 1 | currentLoc: 1217 | dest: 1227 | die: 1 | qty: 13 | PlcReprocess: 1 | records: 1</t>
  </si>
  <si>
    <t>2012-03-20 20:30:14.4290</t>
  </si>
  <si>
    <t>carrierNo: 289 | buff: 1 | currentLoc: 1217 | dest: 1227 | die: 1 | qty: 13 | PlcReprocess: 1 | records: 1</t>
  </si>
  <si>
    <t>2012-03-20 20:31:21.5260</t>
  </si>
  <si>
    <t>carrierNo: 4 | buff: 1 | currentLoc: 1217 | dest: 1227 | die: 1 | qty: 13 | PlcReprocess: 1 | records: 1</t>
  </si>
  <si>
    <t>2012-03-20 20:32:10.6270</t>
  </si>
  <si>
    <t>carrierNo: 527 | buff: 1 | currentLoc: 1225 | dest: 704 | die: 3 | qty: 15 | PlcReprocess: 1 | records: 1</t>
  </si>
  <si>
    <t>2012-03-20 21:00:37.3810</t>
  </si>
  <si>
    <t>carrierNo: 527 | buff: 0 | currentLoc: 1401 | dest: 1225 | die: 3 | qty: 15 | PlcReprocess: 1 | records: 1</t>
  </si>
  <si>
    <t>2012-03-20 21:02:31.2950</t>
  </si>
  <si>
    <t>carrierNo: 557 | buff: 1 | currentLoc: 1231 | dest: 10100 | die: 67 | qty: 11 | PlcReprocess: 1 | records: 1</t>
  </si>
  <si>
    <t>2012-03-20 21:39:56.3630</t>
  </si>
  <si>
    <t>carrierNo: 543 | buff: 0 | currentLoc: 2017 | dest: 2024 | die: 200 | qty: 13 | PlcReprocess: 1 | records: 1</t>
  </si>
  <si>
    <t>2012-03-20 22:34:25.8840</t>
  </si>
  <si>
    <t>carrierNo: 574 | buff: 1 | currentLoc: 2024 | dest: 700 | die: 200 | qty: 13 | PlcReprocess: 1 | records: 1</t>
  </si>
  <si>
    <t>2012-03-20 22:56:56.8570</t>
  </si>
  <si>
    <t>2012-03-20 22:57:41.9220</t>
  </si>
  <si>
    <t>carrierNo: 220 | buff: 1 | currentLoc: 1232 | dest: 500 | die: 66 | qty: 12 | PlcReprocess: 1 | records: 1</t>
  </si>
  <si>
    <t>2012-03-20 22:58:28.7390</t>
  </si>
  <si>
    <t>carrierNo: 574 | buff: 1 | currentLoc: 2024 | dest: 513 | die: 200 | qty: 13 | PlcReprocess: 1 | records: 1</t>
  </si>
  <si>
    <t>2012-03-20 22:58:29.9910</t>
  </si>
  <si>
    <t>carrierNo: 574 | buff: 0 | currentLoc: 2025 | dest: 700 | die: 200 | qty: 13 | PlcReprocess: 1 | records: 1</t>
  </si>
  <si>
    <t>2012-03-20 22:58:54.0250</t>
  </si>
  <si>
    <t>carrierNo: 53 | buff: 0 | currentLoc: 2025 | dest: 700 | die: 200 | qty: 13 | PlcReprocess: 1 | records: 1</t>
  </si>
  <si>
    <t>2012-03-20 22:59:26.5720</t>
  </si>
  <si>
    <t>carrierNo: 306 | buff: 1 | currentLoc: 2024 | dest: 513 | die: 200 | qty: 13 | PlcReprocess: 1 | records: 1</t>
  </si>
  <si>
    <t>2012-03-20 23:00:12.8890</t>
  </si>
  <si>
    <t>carrierNo: 306 | buff: 0 | currentLoc: 2025 | dest: 700 | die: 200 | qty: 13 | PlcReprocess: 1 | records: 1</t>
  </si>
  <si>
    <t>2012-03-20 23:00:30.6640</t>
  </si>
  <si>
    <t>carrierNo: 83 | buff: 1 | currentLoc: 2024 | dest: 513 | die: 200 | qty: 13 | PlcReprocess: 1 | records: 1</t>
  </si>
  <si>
    <t>2012-03-20 23:01:05.2140</t>
  </si>
  <si>
    <t>carrierNo: 83 | buff: 0 | currentLoc: 2025 | dest: 700 | die: 200 | qty: 13 | PlcReprocess: 1 | records: 1</t>
  </si>
  <si>
    <t>2012-03-20 23:01:26.7450</t>
  </si>
  <si>
    <t>carrierNo: 171 | buff: 0 | currentLoc: 2025 | dest: 700 | die: 200 | qty: 13 | PlcReprocess: 1 | records: 1</t>
  </si>
  <si>
    <t>2012-03-20 23:01:55.0350</t>
  </si>
  <si>
    <t>carrierNo: 534 | buff: 1 | currentLoc: 2024 | dest: 700 | die: 200 | qty: 13 | PlcReprocess: 1 | records: 1</t>
  </si>
  <si>
    <t>2012-03-20 23:02:21.5740</t>
  </si>
  <si>
    <t>carrierNo: 534 | buff: 1 | currentLoc: 2024 | dest: 513 | die: 200 | qty: 13 | PlcReprocess: 1 | records: 1</t>
  </si>
  <si>
    <t>2012-03-20 23:03:15.4010</t>
  </si>
  <si>
    <t>carrierNo: 534 | buff: 0 | currentLoc: 2025 | dest: 700 | die: 200 | qty: 13 | PlcReprocess: 1 | records: 1</t>
  </si>
  <si>
    <t>2012-03-20 23:03:47.9480</t>
  </si>
  <si>
    <t>carrierNo: 574 | buff: 1 | currentLoc: 2027 | dest: 1203 | die: 200 | qty: 13 | PlcReprocess: 1 | records: 1</t>
  </si>
  <si>
    <t>2012-03-20 23:08:01.8430</t>
  </si>
  <si>
    <t>carrierNo: 53 | buff: 1 | currentLoc: 2027 | dest: 1203 | die: 200 | qty: 13 | PlcReprocess: 1 | records: 1</t>
  </si>
  <si>
    <t>2012-03-20 23:08:39.6470</t>
  </si>
  <si>
    <t>carrierNo: 306 | buff: 0 | currentLoc: 2027 | dest: 1203 | die: 200 | qty: 13 | PlcReprocess: 1 | records: 1</t>
  </si>
  <si>
    <t>2012-03-20 23:09:03.4310</t>
  </si>
  <si>
    <t>carrierNo: 83 | buff: 0 | currentLoc: 2027 | dest: 1203 | die: 200 | qty: 13 | PlcReprocess: 1 | records: 1</t>
  </si>
  <si>
    <t>2012-03-20 23:09:37.7310</t>
  </si>
  <si>
    <t>carrierNo: 171 | buff: 0 | currentLoc: 2027 | dest: 1203 | die: 200 | qty: 13 | PlcReprocess: 1 | records: 1</t>
  </si>
  <si>
    <t>2012-03-20 23:10:07.7740</t>
  </si>
  <si>
    <t>carrierNo: 534 | buff: 0 | currentLoc: 2027 | dest: 1203 | die: 200 | qty: 13 | PlcReprocess: 1 | records: 1</t>
  </si>
  <si>
    <t>2012-03-20 23:10:43.0750</t>
  </si>
  <si>
    <t>2012-03-20 23:15:17.7200</t>
  </si>
  <si>
    <t>carrierNo: 306 | buff: 0 | currentLoc: 2027 | dest: 513 | die: 200 | qty: 13 | PlcReprocess: 1 | records: 1</t>
  </si>
  <si>
    <t>2012-03-20 23:16:32.3270</t>
  </si>
  <si>
    <t>carrierNo: 306 | buff: 1 | currentLoc: 2027 | dest: 1203 | die: 200 | qty: 13 | PlcReprocess: 1 | records: 1</t>
  </si>
  <si>
    <t>2012-03-20 23:17:37.4210</t>
  </si>
  <si>
    <t>carrierNo: 141 | buff: 1 | currentLoc: 2024 | dest: 1202 | die: 999 | qty: 0 | PlcReprocess: 1 | records: 1</t>
  </si>
  <si>
    <t>2012-03-20 23:19:20.3190</t>
  </si>
  <si>
    <t>carrierNo: 141 | buff: 1 | currentLoc: 2024 | dest: 513 | die: 999 | qty: 0 | PlcReprocess: 1 | records: 1</t>
  </si>
  <si>
    <t>2012-03-20 23:19:42.8510</t>
  </si>
  <si>
    <t>carrierNo: 665 | buff: 1 | currentLoc: 1232 | dest: 500 | die: 66 | qty: 12 | PlcReprocess: 1 | records: 1</t>
  </si>
  <si>
    <t>2012-03-20 23:36:16.0590</t>
  </si>
  <si>
    <t>carrierNo: 383 | buff: 1 | currentLoc: 1232 | dest: 10100 | die: 66 | qty: 12 | PlcReprocess: 1 | records: 1</t>
  </si>
  <si>
    <t>2012-03-20 23:44:58.8110</t>
  </si>
  <si>
    <t>carrierNo: 170 | buff: 1 | currentLoc: 1234 | dest: 10100 | die: 67 | qty: 12 | PlcReprocess: 1 | records: 1</t>
  </si>
  <si>
    <t>2012-03-21 01:17:30.7340</t>
  </si>
  <si>
    <t>carrierNo: 193 | buff: 1 | currentLoc: 2017 | dest: 2024 | die: 200 | qty: 13 | PlcReprocess: 1 | records: 1</t>
  </si>
  <si>
    <t>2012-03-21 07:49:26.3380</t>
  </si>
  <si>
    <t>carrierNo: 279 | buff: 1 | currentLoc: 2017 | dest: 2024 | die: 200 | qty: 13 | PlcReprocess: 1 | records: 1</t>
  </si>
  <si>
    <t>2012-03-21 07:58:07.5870</t>
  </si>
  <si>
    <t>carrierNo: 497 | buff: 1 | currentLoc: 2017 | dest: 2024 | die: 999 | qty: 0 | PlcReprocess: 1 | records: 1</t>
  </si>
  <si>
    <t>2012-03-21 08:06:44.8410</t>
  </si>
  <si>
    <t>carrierNo: 315 | buff: 1 | currentLoc: 1202 | dest: 1301 | die: 66 | qty: 12 | PlcReprocess: 1 | records: 1</t>
  </si>
  <si>
    <t>2012-03-21 08:45:29.0430</t>
  </si>
  <si>
    <t>carrierNo: 468 | buff: 0 | currentLoc: 2024 | dest: 2024 | die: 200 | qty: 9 | PlcReprocess: 1 | records: 1</t>
  </si>
  <si>
    <t>2012-03-21 11:00:07.1890</t>
  </si>
  <si>
    <t>carrierNo: 468 | buff: 0 | currentLoc: 2018 | dest: 2024 | die: 200 | qty: 9 | PlcReprocess: 1 | records: 1</t>
  </si>
  <si>
    <t>2012-03-21 11:00:49.2490</t>
  </si>
  <si>
    <t>2012-03-21 11:01:29.3370</t>
  </si>
  <si>
    <t>carrierNo: 385 | buff: 0 | currentLoc: 2018 | dest: 2024 | die: 200 | qty: 13 | PlcReprocess: 1 | records: 1</t>
  </si>
  <si>
    <t>2012-03-21 11:04:42.3650</t>
  </si>
  <si>
    <t>carrierNo: 258 | buff: 0 | currentLoc: 2018 | dest: 2024 | die: 200 | qty: 13 | PlcReprocess: 1 | records: 1</t>
  </si>
  <si>
    <t>2012-03-21 11:06:00.2270</t>
  </si>
  <si>
    <t>carrierNo: 551 | buff: 0 | currentLoc: 2018 | dest: 2024 | die: 200 | qty: 13 | PlcReprocess: 1 | records: 1</t>
  </si>
  <si>
    <t>2012-03-21 11:06:29.2680</t>
  </si>
  <si>
    <t>carrierNo: 551 | buff: 1 | currentLoc: 2018 | dest: 2024 | die: 200 | qty: 13 | PlcReprocess: 1 | records: 1</t>
  </si>
  <si>
    <t>2012-03-21 11:08:23.9330</t>
  </si>
  <si>
    <t>2012-03-21 11:09:57.5680</t>
  </si>
  <si>
    <t>2012-03-21 11:10:41.6310</t>
  </si>
  <si>
    <t>carrierNo: 272 | buff: 1 | currentLoc: 1209 | dest: 1301 | die: 66 | qty: 12 | PlcReprocess: 1 | records: 1</t>
  </si>
  <si>
    <t>2012-03-21 12:03:53.5210</t>
  </si>
  <si>
    <t>carrierNo: 544 | buff: 1 | currentLoc: 1213 | dest: 1301 | die: 66 | qty: 12 | PlcReprocess: 1 | records: 1</t>
  </si>
  <si>
    <t>2012-03-21 13:51:55.0020</t>
  </si>
  <si>
    <t>carrierNo: 481 | buff: 1 | currentLoc: 1231 | dest: 1231 | die: 999 | qty: 0 | PlcReprocess: 1 | records: 1</t>
  </si>
  <si>
    <t>2012-03-21 14:11:44.9630</t>
  </si>
  <si>
    <t>carrierNo: 290 | buff: 1 | currentLoc: 509 | dest: 1213 | die: 999 | qty: 0 | PlcReprocess: 1 | records: 1</t>
  </si>
  <si>
    <t>2012-03-21 15:10:33.0870</t>
  </si>
  <si>
    <t>carrierNo: 738 | buff: 0 | currentLoc: 513 | dest: 1213 | die: 999 | qty: 0 | PlcReprocess: 1 | records: 1</t>
  </si>
  <si>
    <t>2012-03-21 15:12:28.2520</t>
  </si>
  <si>
    <t>carrierNo: 910 | buff: 1 | currentLoc: 2003 | dest: 2003 | die: 999 | qty: 0 | PlcReprocess: 1 | records: 1</t>
  </si>
  <si>
    <t>2012-03-21 16:15:28.7880</t>
  </si>
  <si>
    <t>carrierNo: 681 | buff: 0 | currentLoc: 2018 | dest: 2016 | die: 999 | qty: 0 | PlcReprocess: 1 | records: 1</t>
  </si>
  <si>
    <t>2012-03-21 16:28:22.6810</t>
  </si>
  <si>
    <t>carrierNo: 913 | buff: 0 | currentLoc: 1234 | dest: 1234 | die: 67 | qty: 11 | PlcReprocess: 1 | records: 1</t>
  </si>
  <si>
    <t>2012-03-21 16:29:05.4930</t>
  </si>
  <si>
    <t>carrierNo: 681 | buff: 1 | currentLoc: 2018 | dest: 2024 | die: 999 | qty: 0 | PlcReprocess: 1 | records: 1</t>
  </si>
  <si>
    <t>2012-03-21 16:33:59.9160</t>
  </si>
  <si>
    <t>carrierNo: 121 | buff: 0 | currentLoc: 2023 | dest: 2016 | die: 999 | qty: 0 | PlcReprocess: 1 | records: 1</t>
  </si>
  <si>
    <t>2012-03-21 16:39:59.6830</t>
  </si>
  <si>
    <t>carrierNo: 121 | buff: 1 | currentLoc: 2024 | dest: 513 | die: 999 | qty: 0 | PlcReprocess: 1 | records: 1</t>
  </si>
  <si>
    <t>2012-03-21 16:56:01.3160</t>
  </si>
  <si>
    <t>carrierNo: 717 | buff: 1 | currentLoc: 4900 | dest: 5200 | die: 999 | qty: 0 | PlcReprocess: 1 | records: 1</t>
  </si>
  <si>
    <t>2012-03-21 17:01:03.5010</t>
  </si>
  <si>
    <t>vct28950</t>
  </si>
  <si>
    <t>carrierNo: 366 | buff: 1 | currentLoc: 508 | dest: 1233 | die: 67 | qty: 8 | PlcReprocess: 1 | records: 1</t>
  </si>
  <si>
    <t>2012-03-21 17:09:53.8230</t>
  </si>
  <si>
    <t>carrierNo: 180 | buff: 1 | currentLoc: 1214 | dest: 10100 | die: 66 | qty: 7 | PlcReprocess: 1 | records: 1</t>
  </si>
  <si>
    <t>2012-03-21 18:19:17.9310</t>
  </si>
  <si>
    <t>carrierNo: 522 | buff: 0 | currentLoc: 1231 | dest: 1231 | die: 66 | qty: 12 | PlcReprocess: 1 | records: 1</t>
  </si>
  <si>
    <t>2012-03-21 18:21:13.0970</t>
  </si>
  <si>
    <t>carrierNo: 522 | buff: 1 | currentLoc: 1231 | dest: 10100 | die: 66 | qty: 12 | PlcReprocess: 1 | records: 1</t>
  </si>
  <si>
    <t>2012-03-21 18:39:09.4240</t>
  </si>
  <si>
    <t>carrierNo: 286 | buff: 1 | currentLoc: 1234 | dest: 10100 | die: 67 | qty: 12 | PlcReprocess: 1 | records: 1</t>
  </si>
  <si>
    <t>2012-03-21 18:45:18.7350</t>
  </si>
  <si>
    <t>carrierNo: 40 | buff: 1 | currentLoc: 509 | dest: 1234 | die: 67 | qty: 11 | PlcReprocess: 1 | records: 1</t>
  </si>
  <si>
    <t>2012-03-21 18:45:49.5300</t>
  </si>
  <si>
    <t>carrierNo: 192 | buff: 1 | currentLoc: 508 | dest: 1234 | die: 67 | qty: 0 | PlcReprocess: 1 | records: 1</t>
  </si>
  <si>
    <t>2012-03-21 18:46:41.6040</t>
  </si>
  <si>
    <t>2012-03-21 18:50:33.4380</t>
  </si>
  <si>
    <t>carrierNo: 412 | buff: 1 | currentLoc: 1231 | dest: 500 | die: 66 | qty: 12 | PlcReprocess: 1 | records: 1</t>
  </si>
  <si>
    <t>2012-03-21 20:08:56.5310</t>
  </si>
  <si>
    <t>carrierNo: 192 | buff: 0 | currentLoc: 1234 | dest: 1234 | die: 999 | qty: 0 | PlcReprocess: 1 | records: 1</t>
  </si>
  <si>
    <t>2012-03-21 21:39:17.6760</t>
  </si>
  <si>
    <t>carrierNo: 257 | buff: 1 | currentLoc: 1235 | dest: 500 | die: 66 | qty: 12 | PlcReprocess: 1 | records: 1</t>
  </si>
  <si>
    <t>2012-03-21 21:45:10.9340</t>
  </si>
  <si>
    <t>carrierNo: 192 | buff: 1 | currentLoc: 1234 | dest: 5200 | die: 999 | qty: 0 | PlcReprocess: 1 | records: 1</t>
  </si>
  <si>
    <t>2012-03-21 23:51:38.5840</t>
  </si>
  <si>
    <t>carrierNo: 187 | buff: 1 | currentLoc: 1235 | dest: 10100 | die: 66 | qty: 12 | PlcReprocess: 1 | records: 1</t>
  </si>
  <si>
    <t>2012-03-22 00:10:07.6790</t>
  </si>
  <si>
    <t>carrierNo: 734 | buff: 0 | currentLoc: 1231 | dest: 2003 | die: 999 | qty: 0 | PlcReprocess: 1 | records: 1</t>
  </si>
  <si>
    <t>2012-03-22 01:02:14.9360</t>
  </si>
  <si>
    <t>carrierNo: 568 | buff: 1 | currentLoc: 1232 | dest: 500 | die: 66 | qty: 12 | PlcReprocess: 1 | records: 1</t>
  </si>
  <si>
    <t>2012-03-22 01:07:00.3460</t>
  </si>
  <si>
    <t>carrierNo: 479 | buff: 0 | currentLoc: 1231 | dest: 1231 | die: 999 | qty: 0 | PlcReprocess: 1 | records: 1</t>
  </si>
  <si>
    <t>2012-03-22 01:07:32.1420</t>
  </si>
  <si>
    <t>carrierNo: 661 | buff: 0 | currentLoc: 1231 | dest: 1231 | die: 999 | qty: 0 | PlcReprocess: 1 | records: 1</t>
  </si>
  <si>
    <t>2012-03-22 01:08:01.1840</t>
  </si>
  <si>
    <t>carrierNo: 691 | buff: 0 | currentLoc: 1231 | dest: 1231 | die: 999 | qty: 0 | PlcReprocess: 1 | records: 1</t>
  </si>
  <si>
    <t>2012-03-22 01:08:25.9690</t>
  </si>
  <si>
    <t>carrierNo: 734 | buff: 0 | currentLoc: 1231 | dest: 1231 | die: 999 | qty: 0 | PlcReprocess: 1 | records: 1</t>
  </si>
  <si>
    <t>2012-03-22 01:08:49.7540</t>
  </si>
  <si>
    <t>carrierNo: 650 | buff: 0 | currentLoc: 1231 | dest: 1231 | die: 999 | qty: 0 | PlcReprocess: 1 | records: 1</t>
  </si>
  <si>
    <t>2012-03-22 01:09:26.8070</t>
  </si>
  <si>
    <t>carrierNo: 237 | buff: 1 | currentLoc: 1230 | dest: 10100 | die: 67 | qty: 12 | PlcReprocess: 1 | records: 1</t>
  </si>
  <si>
    <t>2012-03-22 01:14:25.9870</t>
  </si>
  <si>
    <t>2012-03-22 01:16:48.4420</t>
  </si>
  <si>
    <t>carrierNo: 650 | buff: 1 | currentLoc: 904 | dest: 5200 | die: 999 | qty: 0 | PlcReprocess: 1 | records: 1</t>
  </si>
  <si>
    <t>2012-03-22 01:20:48.0360</t>
  </si>
  <si>
    <t>carrierNo: 912 | buff: 1 | currentLoc: 1232 | dest: 10100 | die: 66 | qty: 12 | PlcReprocess: 1 | records: 1</t>
  </si>
  <si>
    <t>2012-03-22 01:23:29.5190</t>
  </si>
  <si>
    <t>carrierNo: 477 | buff: 1 | currentLoc: 4900 | dest: 5200 | die: 999 | qty: 0 | PlcReprocess: 1 | records: 1</t>
  </si>
  <si>
    <t>2012-03-22 04:11:21.7920</t>
  </si>
  <si>
    <t>carrierNo: 673 | buff: 1 | currentLoc: 4900 | dest: 5200 | die: 999 | qty: 0 | PlcReprocess: 1 | records: 1</t>
  </si>
  <si>
    <t>2012-03-22 04:57:25.3760</t>
  </si>
  <si>
    <t>carrierNo: 708 | buff: 1 | currentLoc: 2003 | dest: 513 | die: 999 | qty: 0 | PlcReprocess: 1 | records: 1</t>
  </si>
  <si>
    <t>2012-03-22 05:24:18.2350</t>
  </si>
  <si>
    <t>carrierNo: 112 | buff: 1 | currentLoc: 2019 | dest: 2024 | die: 200 | qty: 9 | PlcReprocess: 1 | records: 1</t>
  </si>
  <si>
    <t>2012-03-22 07:39:01.1270</t>
  </si>
  <si>
    <t>carrierNo: 551 | buff: 1 | currentLoc: 1205 | dest: 1301 | die: 200 | qty: 13 | PlcReprocess: 1 | records: 1</t>
  </si>
  <si>
    <t>2012-03-22 08:16:49.2290</t>
  </si>
  <si>
    <t>carrierNo: 647 | buff: 1 | currentLoc: 1203 | dest: 1301 | die: 200 | qty: 13 | PlcReprocess: 1 | records: 1</t>
  </si>
  <si>
    <t>2012-03-22 09:08:17.7500</t>
  </si>
  <si>
    <t>carrierNo: 507 | buff: 1 | currentLoc: 1235 | dest: 1301 | die: 67 | qty: 12 | PlcReprocess: 1 | records: 1</t>
  </si>
  <si>
    <t>2012-03-22 12:53:52.6420</t>
  </si>
  <si>
    <t>carrierNo: 492 | buff: 1 | currentLoc: 2018 | dest: 2024 | die: 200 | qty: 13 | PlcReprocess: 1 | records: 1</t>
  </si>
  <si>
    <t>2012-03-22 13:48:14.5320</t>
  </si>
  <si>
    <t>carrierNo: 516 | buff: 1 | currentLoc: 2019 | dest: 2024 | die: 200 | qty: 13 | PlcReprocess: 1 | records: 1</t>
  </si>
  <si>
    <t>2012-03-22 14:26:51.2840</t>
  </si>
  <si>
    <t>carrierNo: 906 | buff: 1 | currentLoc: 2021 | dest: 2024 | die: 200 | qty: 13 | PlcReprocess: 1 | records: 1</t>
  </si>
  <si>
    <t>2012-03-22 14:32:39.0340</t>
  </si>
  <si>
    <t>carrierNo: 250 | buff: 1 | currentLoc: 2018 | dest: 2024 | die: 200 | qty: 13 | PlcReprocess: 1 | records: 1</t>
  </si>
  <si>
    <t>2012-03-22 14:35:44.5510</t>
  </si>
  <si>
    <t>2012-03-22 14:37:40.2170</t>
  </si>
  <si>
    <t>carrierNo: 640 | buff: 0 | currentLoc: 2018 | dest: 2024 | die: 200 | qty: 13 | PlcReprocess: 1 | records: 1</t>
  </si>
  <si>
    <t>2012-03-22 14:39:27.1210</t>
  </si>
  <si>
    <t>carrierNo: 739 | buff: 0 | currentLoc: 2018 | dest: 2024 | die: 200 | qty: 13 | PlcReprocess: 1 | records: 1</t>
  </si>
  <si>
    <t>2012-03-22 14:39:54.6600</t>
  </si>
  <si>
    <t>carrierNo: 613 | buff: 1 | currentLoc: 2019 | dest: 2024 | die: 200 | qty: 13 | PlcReprocess: 1 | records: 1</t>
  </si>
  <si>
    <t>2012-03-22 14:42:24.1250</t>
  </si>
  <si>
    <t>carrierNo: 739 | buff: 1 | currentLoc: 2018 | dest: 2024 | die: 200 | qty: 13 | PlcReprocess: 1 | records: 1</t>
  </si>
  <si>
    <t>2012-03-22 14:43:29.2190</t>
  </si>
  <si>
    <t>carrierNo: 15 | buff: 1 | currentLoc: 1224 | dest: 1300 | die: 72 | qty: 12 | PlcReprocess: 1 | records: 1</t>
  </si>
  <si>
    <t>2012-03-22 14:49:10.5200</t>
  </si>
  <si>
    <t>carrierNo: 477 | buff: 1 | currentLoc: 2017 | dest: 2024 | die: 999 | qty: 0 | PlcReprocess: 1 | records: 1</t>
  </si>
  <si>
    <t>2012-03-22 15:10:30.6100</t>
  </si>
  <si>
    <t>carrierNo: 123 | buff: 1 | currentLoc: 2018 | dest: 2024 | die: 200 | qty: 13 | PlcReprocess: 1 | records: 1</t>
  </si>
  <si>
    <t>2012-03-22 15:11:39.4590</t>
  </si>
  <si>
    <t>carrierNo: 844 | buff: 0 | currentLoc: 2023 | dest: 2024 | die: 200 | qty: 7 | PlcReprocess: 1 | records: 1</t>
  </si>
  <si>
    <t>2012-03-22 15:26:29.9900</t>
  </si>
  <si>
    <t>carrierNo: 109 | buff: 0 | currentLoc: 2009 | dest: 2016 | die: 999 | qty: 0 | PlcReprocess: 1 | records: 1</t>
  </si>
  <si>
    <t>2012-03-22 15:27:45.3480</t>
  </si>
  <si>
    <t>carrierNo: 487 | buff: 1 | currentLoc: 2024 | dest: 2024 | die: 200 | qty: 13 | PlcReprocess: 1 | records: 1</t>
  </si>
  <si>
    <t>2012-03-22 15:30:26.3300</t>
  </si>
  <si>
    <t>carrierNo: 223 | buff: 1 | currentLoc: 2018 | dest: 2024 | die: 200 | qty: 13 | PlcReprocess: 1 | records: 1</t>
  </si>
  <si>
    <t>2012-03-22 15:43:47.7320</t>
  </si>
  <si>
    <t>carrierNo: 750 | buff: 1 | currentLoc: 509 | dest: 1219 | die: 66 | qty: 12 | PlcReprocess: 1 | records: 1</t>
  </si>
  <si>
    <t>2012-03-22 16:47:50.5680</t>
  </si>
  <si>
    <t>carrierNo: 264 | buff: 1 | currentLoc: 804 | dest: 1213 | die: 200 | qty: 13 | PlcReprocess: 1 | records: 1</t>
  </si>
  <si>
    <t>2012-03-22 16:52:43.7490</t>
  </si>
  <si>
    <t>carrierNo: 370 | buff: 1 | currentLoc: 4900 | dest: 5200 | die: 999 | qty: 0 | PlcReprocess: 1 | records: 1</t>
  </si>
  <si>
    <t>2012-03-22 17:02:24.8850</t>
  </si>
  <si>
    <t>carrierNo: 549 | buff: 1 | currentLoc: 2018 | dest: 2024 | die: 200 | qty: 13 | PlcReprocess: 1 | records: 1</t>
  </si>
  <si>
    <t>2012-03-22 17:15:19.9990</t>
  </si>
  <si>
    <t>carrierNo: 183 | buff: 1 | currentLoc: 804 | dest: 1218 | die: 200 | qty: 13 | PlcReprocess: 1 | records: 1</t>
  </si>
  <si>
    <t>2012-03-22 17:43:28.1870</t>
  </si>
  <si>
    <t>carrierNo: 331 | buff: 1 | currentLoc: 4900 | dest: 5200 | die: 999 | qty: 0 | PlcReprocess: 1 | records: 1</t>
  </si>
  <si>
    <t>2012-03-22 17:43:43.4590</t>
  </si>
  <si>
    <t>carrierNo: 670 | buff: 1 | currentLoc: 1232 | dest: 10100 | die: 66 | qty: 12 | PlcReprocess: 1 | records: 1</t>
  </si>
  <si>
    <t>2012-03-22 18:02:00.6060</t>
  </si>
  <si>
    <t>carrierNo: 22 | buff: 1 | currentLoc: 2018 | dest: 2024 | die: 200 | qty: 13 | PlcReprocess: 1 | records: 1</t>
  </si>
  <si>
    <t>2012-03-22 18:26:56.0270</t>
  </si>
  <si>
    <t>carrierNo: 289 | buff: 1 | currentLoc: 1227 | dest: 1222 | die: 1 | qty: 13 | PlcReprocess: 1 | records: 1</t>
  </si>
  <si>
    <t>2012-03-22 18:28:27.1780</t>
  </si>
  <si>
    <t>carrierNo: 4 | buff: 1 | currentLoc: 1227 | dest: 1222 | die: 1 | qty: 13 | PlcReprocess: 1 | records: 1</t>
  </si>
  <si>
    <t>2012-03-22 18:29:08.9880</t>
  </si>
  <si>
    <t>carrierNo: 22 | buff: 0 | currentLoc: 2023 | dest: 2024 | die: 200 | qty: 13 | PlcReprocess: 1 | records: 1</t>
  </si>
  <si>
    <t>2012-03-22 18:34:23.9610</t>
  </si>
  <si>
    <t>carrierNo: 480 | buff: 0 | currentLoc: 1224 | dest: 1224 | die: 72 | qty: 12 | PlcReprocess: 1 | records: 1</t>
  </si>
  <si>
    <t>2012-03-22 18:40:47.0120</t>
  </si>
  <si>
    <t>carrierNo: 467 | buff: 0 | currentLoc: 1224 | dest: 1224 | die: 72 | qty: 12 | PlcReprocess: 1 | records: 1</t>
  </si>
  <si>
    <t>2012-03-22 18:41:13.2990</t>
  </si>
  <si>
    <t>carrierNo: 302 | buff: 0 | currentLoc: 1224 | dest: 1224 | die: 72 | qty: 8 | PlcReprocess: 1 | records: 1</t>
  </si>
  <si>
    <t>2012-03-22 18:41:42.5920</t>
  </si>
  <si>
    <t>carrierNo: 670 | buff: 1 | currentLoc: 708 | dest: 10100 | die: 66 | qty: 12 | PlcReprocess: 1 | records: 1</t>
  </si>
  <si>
    <t>2012-03-22 18:55:16.0110</t>
  </si>
  <si>
    <t>carrierNo: 226 | buff: 1 | currentLoc: 2018 | dest: 2024 | die: 200 | qty: 11 | PlcReprocess: 1 | records: 1</t>
  </si>
  <si>
    <t>2012-03-22 19:05:50.7040</t>
  </si>
  <si>
    <t>2012-03-22 19:06:33.2650</t>
  </si>
  <si>
    <t>carrierNo: 58 | buff: 1 | currentLoc: 1231 | dest: 1229 | die: 999 | qty: 0 | PlcReprocess: 1 | records: 1</t>
  </si>
  <si>
    <t>2012-03-22 19:06:56.2980</t>
  </si>
  <si>
    <t>carrierNo: 30 | buff: 1 | currentLoc: 1231 | dest: 1229 | die: 999 | qty: 0 | PlcReprocess: 1 | records: 1</t>
  </si>
  <si>
    <t>2012-03-22 19:07:44.1170</t>
  </si>
  <si>
    <t>carrierNo: 412 | buff: 1 | currentLoc: 1231 | dest: 1229 | die: 999 | qty: 0 | PlcReprocess: 1 | records: 1</t>
  </si>
  <si>
    <t>2012-03-22 19:10:11.5790</t>
  </si>
  <si>
    <t>carrierNo: 499 | buff: 1 | currentLoc: 1231 | dest: 1229 | die: 999 | qty: 0 | PlcReprocess: 1 | records: 1</t>
  </si>
  <si>
    <t>2012-03-22 19:10:44.6270</t>
  </si>
  <si>
    <t>carrierNo: 286 | buff: 1 | currentLoc: 1231 | dest: 1231 | die: 999 | qty: 0 | PlcReprocess: 1 | records: 1</t>
  </si>
  <si>
    <t>2012-03-22 19:11:46.2150</t>
  </si>
  <si>
    <t>carrierNo: 286 | buff: 1 | currentLoc: 1231 | dest: 1229 | die: 999 | qty: 0 | PlcReprocess: 1 | records: 1</t>
  </si>
  <si>
    <t>2012-03-22 19:12:15.7580</t>
  </si>
  <si>
    <t>carrierNo: 101 | buff: 1 | currentLoc: 1231 | dest: 1229 | die: 999 | qty: 0 | PlcReprocess: 1 | records: 1</t>
  </si>
  <si>
    <t>2012-03-22 19:14:00.9090</t>
  </si>
  <si>
    <t>carrierNo: 243 | buff: 1 | currentLoc: 1231 | dest: 1229 | die: 999 | qty: 0 | PlcReprocess: 1 | records: 1</t>
  </si>
  <si>
    <t>2012-03-22 19:16:18.6070</t>
  </si>
  <si>
    <t>carrierNo: 254 | buff: 1 | currentLoc: 1231 | dest: 1229 | die: 999 | qty: 0 | PlcReprocess: 1 | records: 1</t>
  </si>
  <si>
    <t>2012-03-22 19:18:13.7720</t>
  </si>
  <si>
    <t>carrierNo: 655 | buff: 1 | currentLoc: 1231 | dest: 1229 | die: 999 | qty: 0 | PlcReprocess: 1 | records: 1</t>
  </si>
  <si>
    <t>2012-03-22 19:19:19.8670</t>
  </si>
  <si>
    <t>carrierNo: 72 | buff: 1 | currentLoc: 1231 | dest: 1229 | die: 999 | qty: 0 | PlcReprocess: 1 | records: 1</t>
  </si>
  <si>
    <t>2012-03-22 19:20:07.7160</t>
  </si>
  <si>
    <t>carrierNo: 52 | buff: 1 | currentLoc: 1231 | dest: 1229 | die: 999 | qty: 0 | PlcReprocess: 1 | records: 1</t>
  </si>
  <si>
    <t>2012-03-22 19:30:12.0950</t>
  </si>
  <si>
    <t>carrierNo: 547 | buff: 1 | currentLoc: 1231 | dest: 1229 | die: 999 | qty: 0 | PlcReprocess: 1 | records: 1</t>
  </si>
  <si>
    <t>2012-03-22 19:31:01.1660</t>
  </si>
  <si>
    <t>carrierNo: 714 | buff: 1 | currentLoc: 1231 | dest: 1229 | die: 999 | qty: 0 | PlcReprocess: 1 | records: 1</t>
  </si>
  <si>
    <t>2012-03-22 19:32:07.7620</t>
  </si>
  <si>
    <t>carrierNo: 230 | buff: 1 | currentLoc: 1231 | dest: 1229 | die: 999 | qty: 0 | PlcReprocess: 1 | records: 1</t>
  </si>
  <si>
    <t>2012-03-22 19:33:12.6050</t>
  </si>
  <si>
    <t>carrierNo: 239 | buff: 1 | currentLoc: 1231 | dest: 1229 | die: 999 | qty: 0 | PlcReprocess: 1 | records: 1</t>
  </si>
  <si>
    <t>2012-03-22 19:34:32.9700</t>
  </si>
  <si>
    <t>carrierNo: 839 | buff: 1 | currentLoc: 1231 | dest: 1229 | die: 999 | qty: 0 | PlcReprocess: 1 | records: 1</t>
  </si>
  <si>
    <t>2012-03-22 19:35:27.0480</t>
  </si>
  <si>
    <t>carrierNo: 70 | buff: 1 | currentLoc: 1231 | dest: 1229 | die: 999 | qty: 0 | PlcReprocess: 1 | records: 1</t>
  </si>
  <si>
    <t>2012-03-22 19:36:31.6410</t>
  </si>
  <si>
    <t>carrierNo: 538 | buff: 1 | currentLoc: 1231 | dest: 1229 | die: 999 | qty: 0 | PlcReprocess: 1 | records: 1</t>
  </si>
  <si>
    <t>2012-03-22 19:38:02.0210</t>
  </si>
  <si>
    <t>carrierNo: 389 | buff: 1 | currentLoc: 1231 | dest: 1229 | die: 999 | qty: 0 | PlcReprocess: 1 | records: 1</t>
  </si>
  <si>
    <t>2012-03-22 19:57:08.1990</t>
  </si>
  <si>
    <t>carrierNo: 127 | buff: 1 | currentLoc: 1231 | dest: 1229 | die: 999 | qty: 0 | PlcReprocess: 1 | records: 1</t>
  </si>
  <si>
    <t>2012-03-22 19:57:38.9930</t>
  </si>
  <si>
    <t>carrierNo: 839 | buff: 1 | currentLoc: 704 | dest: 1228 | die: 999 | qty: 0 | PlcReprocess: 1 | records: 1</t>
  </si>
  <si>
    <t>2012-03-22 20:03:57.0370</t>
  </si>
  <si>
    <t>carrierNo: 70 | buff: 1 | currentLoc: 704 | dest: 1228 | die: 999 | qty: 0 | PlcReprocess: 1 | records: 1</t>
  </si>
  <si>
    <t>2012-03-22 20:05:11.6440</t>
  </si>
  <si>
    <t>carrierNo: 538 | buff: 1 | currentLoc: 704 | dest: 1228 | die: 999 | qty: 0 | PlcReprocess: 1 | records: 1</t>
  </si>
  <si>
    <t>2012-03-22 20:06:20.9940</t>
  </si>
  <si>
    <t>carrierNo: 389 | buff: 1 | currentLoc: 704 | dest: 1228 | die: 999 | qty: 0 | PlcReprocess: 1 | records: 1</t>
  </si>
  <si>
    <t>2012-03-22 20:07:36.6030</t>
  </si>
  <si>
    <t>carrierNo: 127 | buff: 1 | currentLoc: 704 | dest: 1228 | die: 999 | qty: 0 | PlcReprocess: 1 | records: 1</t>
  </si>
  <si>
    <t>2012-03-22 20:09:46.5400</t>
  </si>
  <si>
    <t>carrierNo: 40 | buff: 1 | currentLoc: 1235 | dest: 10100 | die: 66 | qty: 12 | PlcReprocess: 1 | records: 1</t>
  </si>
  <si>
    <t>2012-03-22 20:17:34.9630</t>
  </si>
  <si>
    <t>carrierNo: 481 | buff: 0 | currentLoc: 1235 | dest: 10100 | die: 66 | qty: 9 | PlcReprocess: 1 | records: 1</t>
  </si>
  <si>
    <t>2012-03-22 20:18:32.0450</t>
  </si>
  <si>
    <t>carrierNo: 645 | buff: 1 | currentLoc: 1101 | dest: 1228 | die: 999 | qty: 0 | PlcReprocess: 1 | records: 1</t>
  </si>
  <si>
    <t>2012-03-22 20:21:38.8140</t>
  </si>
  <si>
    <t>carrierNo: 531 | buff: 1 | currentLoc: 1101 | dest: 1228 | die: 999 | qty: 0 | PlcReprocess: 1 | records: 1</t>
  </si>
  <si>
    <t>2012-03-22 20:22:59.6800</t>
  </si>
  <si>
    <t>carrierNo: 43 | buff: 1 | currentLoc: 1101 | dest: 1228 | die: 999 | qty: 0 | PlcReprocess: 1 | records: 1</t>
  </si>
  <si>
    <t>2012-03-22 20:26:18.2160</t>
  </si>
  <si>
    <t>carrierNo: 141 | buff: 1 | currentLoc: 1231 | dest: 1228 | die: 999 | qty: 0 | PlcReprocess: 1 | records: 1</t>
  </si>
  <si>
    <t>2012-03-22 20:35:37.2790</t>
  </si>
  <si>
    <t>carrierNo: 192 | buff: 1 | currentLoc: 1231 | dest: 1228 | die: 999 | qty: 0 | PlcReprocess: 1 | records: 1</t>
  </si>
  <si>
    <t>2012-03-22 20:37:53.2250</t>
  </si>
  <si>
    <t>carrierNo: 188 | buff: 1 | currentLoc: 1231 | dest: 10100 | die: 67 | qty: 12 | PlcReprocess: 1 | records: 1</t>
  </si>
  <si>
    <t>2012-03-22 20:49:23.9780</t>
  </si>
  <si>
    <t>carrierNo: 77 | buff: 1 | currentLoc: 1233 | dest: 10100 | die: 67 | qty: 12 | PlcReprocess: 1 | records: 1</t>
  </si>
  <si>
    <t>2012-03-22 20:50:57.3620</t>
  </si>
  <si>
    <t>carrierNo: 502 | buff: 1 | currentLoc: 1216 | dest: 10100 | die: 66 | qty: 12 | PlcReprocess: 1 | records: 1</t>
  </si>
  <si>
    <t>2012-03-22 21:01:32.7760</t>
  </si>
  <si>
    <t>carrierNo: 502 | buff: 1 | currentLoc: 903 | dest: 10100 | die: 66 | qty: 12 | PlcReprocess: 1 | records: 1</t>
  </si>
  <si>
    <t>2012-03-22 21:03:04.4080</t>
  </si>
  <si>
    <t>carrierNo: 292 | buff: 1 | currentLoc: 1217 | dest: 1222 | die: 1 | qty: 13 | PlcReprocess: 1 | records: 1</t>
  </si>
  <si>
    <t>2012-03-22 21:58:21.5480</t>
  </si>
  <si>
    <t>carrierNo: 159 | buff: 1 | currentLoc: 1217 | dest: 1222 | die: 1 | qty: 13 | PlcReprocess: 1 | records: 1</t>
  </si>
  <si>
    <t>2012-03-22 21:59:00.1030</t>
  </si>
  <si>
    <t>carrierNo: 146 | buff: 1 | currentLoc: 1217 | dest: 1222 | die: 1 | qty: 13 | PlcReprocess: 1 | records: 1</t>
  </si>
  <si>
    <t>2012-03-22 22:00:03.9450</t>
  </si>
  <si>
    <t>carrierNo: 491 | buff: 1 | currentLoc: 1217 | dest: 1222 | die: 1 | qty: 13 | PlcReprocess: 1 | records: 1</t>
  </si>
  <si>
    <t>2012-03-22 22:02:46.1780</t>
  </si>
  <si>
    <t>carrierNo: 748 | buff: 1 | currentLoc: 1217 | dest: 1222 | die: 1 | qty: 13 | PlcReprocess: 1 | records: 1</t>
  </si>
  <si>
    <t>2012-03-22 22:03:19.2660</t>
  </si>
  <si>
    <t>carrierNo: 493 | buff: 1 | currentLoc: 1217 | dest: 1222 | die: 1 | qty: 13 | PlcReprocess: 1 | records: 1</t>
  </si>
  <si>
    <t>2012-03-22 22:08:16.6830</t>
  </si>
  <si>
    <t>carrierNo: 824 | buff: 1 | currentLoc: 1216 | dest: 500 | die: 66 | qty: 12 | PlcReprocess: 1 | records: 1</t>
  </si>
  <si>
    <t>2012-03-22 22:16:18.3760</t>
  </si>
  <si>
    <t>carrierNo: 88 | buff: 1 | currentLoc: 601 | dest: 1224 | die: 72 | qty: 11 | PlcReprocess: 1 | records: 1</t>
  </si>
  <si>
    <t>2012-03-22 23:07:33.6180</t>
  </si>
  <si>
    <t>carrierNo: 404 | buff: 1 | currentLoc: 509 | dest: 1215 | die: 72 | qty: 12 | PlcReprocess: 1 | records: 1</t>
  </si>
  <si>
    <t>2012-03-22 23:17:57.5150</t>
  </si>
  <si>
    <t>carrierNo: 404 | buff: 1 | currentLoc: 1215 | dest: 1224 | die: 72 | qty: 12 | PlcReprocess: 1 | records: 1</t>
  </si>
  <si>
    <t>2012-03-22 23:41:57.6460</t>
  </si>
  <si>
    <t>carrierNo: 216 | buff: 1 | currentLoc: 13600 | dest: 2003 | die: 999 | qty: 0 | PlcReprocess: 1 | records: 1</t>
  </si>
  <si>
    <t>2012-03-22 23:41:59.8990</t>
  </si>
  <si>
    <t>carrierNo: 624 | buff: 1 | currentLoc: 13400 | dest: 2003 | die: 999 | qty: 0 | PlcReprocess: 1 | records: 1</t>
  </si>
  <si>
    <t>2012-03-22 23:42:37.7040</t>
  </si>
  <si>
    <t>carrierNo: 519 | buff: 1 | currentLoc: 1227 | dest: 2003 | die: 999 | qty: 0 | PlcReprocess: 1 | records: 1</t>
  </si>
  <si>
    <t>2012-03-23 00:35:11.5390</t>
  </si>
  <si>
    <t>carrierNo: 519 | buff: 0 | currentLoc: 1300 | dest: 2003 | die: 999 | qty: 0 | PlcReprocess: 1 | records: 1</t>
  </si>
  <si>
    <t>2012-03-23 00:36:14.1490</t>
  </si>
  <si>
    <t>carrierNo: 48 | buff: 0 | currentLoc: 1300 | dest: 2003 | die: 999 | qty: 0 | PlcReprocess: 1 | records: 1</t>
  </si>
  <si>
    <t>2012-03-23 00:40:09.4870</t>
  </si>
  <si>
    <t>carrierNo: 234 | buff: 0 | currentLoc: 1300 | dest: 2003 | die: 999 | qty: 0 | PlcReprocess: 1 | records: 1</t>
  </si>
  <si>
    <t>2012-03-23 00:41:25.0960</t>
  </si>
  <si>
    <t>carrierNo: 669 | buff: 0 | currentLoc: 1227 | dest: 1224 | die: 72 | qty: 12 | PlcReprocess: 1 | records: 1</t>
  </si>
  <si>
    <t>2012-03-23 00:58:28.6580</t>
  </si>
  <si>
    <t>carrierNo: 393 | buff: 0 | currentLoc: 1227 | dest: 1224 | die: 72 | qty: 12 | PlcReprocess: 1 | records: 1</t>
  </si>
  <si>
    <t>2012-03-23 00:58:56.4470</t>
  </si>
  <si>
    <t>carrierNo: 316 | buff: 1 | currentLoc: 4900 | dest: 5200 | die: 999 | qty: 0 | PlcReprocess: 1 | records: 1</t>
  </si>
  <si>
    <t>2012-03-23 02:24:00.4470</t>
  </si>
  <si>
    <t>carrierNo: 551 | buff: 1 | currentLoc: 4900 | dest: 5200 | die: 999 | qty: 0 | PlcReprocess: 1 | records: 1</t>
  </si>
  <si>
    <t>2012-03-23 02:52:42.7630</t>
  </si>
  <si>
    <t>carrierNo: 46 | buff: 1 | currentLoc: 1222 | dest: 1300 | die: 1 | qty: 13 | PlcReprocess: 1 | records: 1</t>
  </si>
  <si>
    <t>2012-03-23 07:57:16.8500</t>
  </si>
  <si>
    <t>carrierNo: 683 | buff: 1 | currentLoc: 1214 | dest: 1301 | die: 67 | qty: 12 | PlcReprocess: 1 | records: 1</t>
  </si>
  <si>
    <t>2012-03-23 08:15:46.9460</t>
  </si>
  <si>
    <t>carrierNo: 840 | buff: 1 | currentLoc: 1204 | dest: 1301 | die: 66 | qty: 12 | PlcReprocess: 1 | records: 1</t>
  </si>
  <si>
    <t>2012-03-23 09:19:18.8280</t>
  </si>
  <si>
    <t>carrierNo: 140 | buff: 1 | currentLoc: 1226 | dest: 1300 | die: 97 | qty: 11 | PlcReprocess: 1 | records: 1</t>
  </si>
  <si>
    <t>2012-03-23 10:31:13.9020</t>
  </si>
  <si>
    <t>carrierNo: 616 | buff: 1 | currentLoc: 1223 | dest: 1300 | die: 96 | qty: 11 | PlcReprocess: 1 | records: 1</t>
  </si>
  <si>
    <t>2012-03-23 10:42:50.4340</t>
  </si>
  <si>
    <t>carrierNo: 553 | buff: 1 | currentLoc: 1101 | dest: 1228 | die: 97 | qty: 11 | PlcReprocess: 1 | records: 1</t>
  </si>
  <si>
    <t>2012-03-23 10:48:27.1680</t>
  </si>
  <si>
    <t>carrierNo: 839 | buff: 1 | currentLoc: 1228 | dest: 5200 | die: 999 | qty: 0 | PlcReprocess: 1 | records: 1</t>
  </si>
  <si>
    <t>2012-03-23 10:54:38.7020</t>
  </si>
  <si>
    <t>carrierNo: 806 | buff: 1 | currentLoc: 1216 | dest: 1301 | die: 67 | qty: 12 | PlcReprocess: 1 | records: 1</t>
  </si>
  <si>
    <t>2012-03-23 11:05:28.6370</t>
  </si>
  <si>
    <t>carrierNo: 907 | buff: 1 | currentLoc: 1300 | dest: 1300 | die: 96 | qty: 11 | PlcReprocess: 1 | records: 1</t>
  </si>
  <si>
    <t>2012-03-23 12:19:20.8200</t>
  </si>
  <si>
    <t>carrierNo: 686 | buff: 0 | currentLoc: 1221 | dest: 1221 | die: 999 | qty: 0 | PlcReprocess: 1 | records: 1</t>
  </si>
  <si>
    <t>2012-03-23 12:58:04.9720</t>
  </si>
  <si>
    <t>carrierNo: 73 | buff: 0 | currentLoc: 1228 | dest: 1228 | die: 96 | qty: 11 | PlcReprocess: 1 | records: 1</t>
  </si>
  <si>
    <t>2012-03-23 12:58:50.0370</t>
  </si>
  <si>
    <t>carrierNo: 261 | buff: 1 | currentLoc: 1223 | dest: 1300 | die: 96 | qty: 11 | PlcReprocess: 1 | records: 1</t>
  </si>
  <si>
    <t>2012-03-23 13:23:36.7050</t>
  </si>
  <si>
    <t>carrierNo: 722 | buff: 0 | currentLoc: 1224 | dest: 1224 | die: 72 | qty: 12 | PlcReprocess: 1 | records: 1</t>
  </si>
  <si>
    <t>2012-03-23 14:12:45.2240</t>
  </si>
  <si>
    <t>carrierNo: 550 | buff: 0 | currentLoc: 1224 | dest: 1224 | die: 72 | qty: 12 | PlcReprocess: 1 | records: 1</t>
  </si>
  <si>
    <t>2012-03-23 14:13:02.4990</t>
  </si>
  <si>
    <t>2012-03-23 14:13:31.7910</t>
  </si>
  <si>
    <t>carrierNo: 219 | buff: 0 | currentLoc: 1224 | dest: 1224 | die: 72 | qty: 12 | PlcReprocess: 1 | records: 1</t>
  </si>
  <si>
    <t>2012-03-23 14:13:45.8110</t>
  </si>
  <si>
    <t>carrierNo: 383 | buff: 0 | currentLoc: 1224 | dest: 1224 | die: 72 | qty: 12 | PlcReprocess: 1 | records: 1</t>
  </si>
  <si>
    <t>2012-03-23 14:13:52.8220</t>
  </si>
  <si>
    <t>carrierNo: 347 | buff: 0 | currentLoc: 1224 | dest: 1224 | die: 72 | qty: 12 | PlcReprocess: 1 | records: 1</t>
  </si>
  <si>
    <t>2012-03-23 14:13:57.5780</t>
  </si>
  <si>
    <t>carrierNo: 393 | buff: 0 | currentLoc: 1224 | dest: 1224 | die: 72 | qty: 12 | PlcReprocess: 1 | records: 1</t>
  </si>
  <si>
    <t>2012-03-23 14:14:08.5940</t>
  </si>
  <si>
    <t>carrierNo: 669 | buff: 0 | currentLoc: 1224 | dest: 1224 | die: 72 | qty: 12 | PlcReprocess: 1 | records: 1</t>
  </si>
  <si>
    <t>2012-03-23 14:14:42.8940</t>
  </si>
  <si>
    <t>carrierNo: 404 | buff: 0 | currentLoc: 1224 | dest: 1224 | die: 72 | qty: 12 | PlcReprocess: 1 | records: 1</t>
  </si>
  <si>
    <t>2012-03-23 14:14:50.9050</t>
  </si>
  <si>
    <t>carrierNo: 386 | buff: 0 | currentLoc: 1224 | dest: 1224 | die: 72 | qty: 12 | PlcReprocess: 1 | records: 1</t>
  </si>
  <si>
    <t>2012-03-23 14:14:56.6630</t>
  </si>
  <si>
    <t>carrierNo: 510 | buff: 0 | currentLoc: 1224 | dest: 1224 | die: 72 | qty: 12 | PlcReprocess: 1 | records: 1</t>
  </si>
  <si>
    <t>2012-03-23 14:15:03.1730</t>
  </si>
  <si>
    <t>carrierNo: 664 | buff: 0 | currentLoc: 1224 | dest: 1224 | die: 72 | qty: 12 | PlcReprocess: 1 | records: 1</t>
  </si>
  <si>
    <t>2012-03-23 14:15:09.1810</t>
  </si>
  <si>
    <t>carrierNo: 601 | buff: 0 | currentLoc: 1224 | dest: 1224 | die: 72 | qty: 12 | PlcReprocess: 1 | records: 1</t>
  </si>
  <si>
    <t>2012-03-23 14:15:17.4430</t>
  </si>
  <si>
    <t>carrierNo: 272 | buff: 0 | currentLoc: 1224 | dest: 1224 | die: 72 | qty: 12 | PlcReprocess: 1 | records: 1</t>
  </si>
  <si>
    <t>2012-03-23 14:15:25.4550</t>
  </si>
  <si>
    <t>carrierNo: 33 | buff: 0 | currentLoc: 1224 | dest: 1224 | die: 72 | qty: 12 | PlcReprocess: 1 | records: 1</t>
  </si>
  <si>
    <t>2012-03-23 14:15:30.4620</t>
  </si>
  <si>
    <t>carrierNo: 88 | buff: 0 | currentLoc: 1224 | dest: 1224 | die: 72 | qty: 11 | PlcReprocess: 1 | records: 1</t>
  </si>
  <si>
    <t>2012-03-23 14:15:46.4850</t>
  </si>
  <si>
    <t>carrierNo: 460 | buff: 0 | currentLoc: 1224 | dest: 1224 | die: 72 | qty: 12 | PlcReprocess: 1 | records: 1</t>
  </si>
  <si>
    <t>2012-03-23 14:15:53.9960</t>
  </si>
  <si>
    <t>carrierNo: 723 | buff: 0 | currentLoc: 1224 | dest: 1224 | die: 72 | qty: 12 | PlcReprocess: 1 | records: 1</t>
  </si>
  <si>
    <t>2012-03-23 14:16:08.7670</t>
  </si>
  <si>
    <t>carrierNo: 187 | buff: 0 | currentLoc: 1233 | dest: 1233 | die: 67 | qty: 12 | PlcReprocess: 1 | records: 1</t>
  </si>
  <si>
    <t>2012-03-23 14:16:58.3380</t>
  </si>
  <si>
    <t>carrierNo: 500 | buff: 0 | currentLoc: 1233 | dest: 1233 | die: 67 | qty: 12 | PlcReprocess: 1 | records: 1</t>
  </si>
  <si>
    <t>2012-03-23 14:17:03.3450</t>
  </si>
  <si>
    <t>carrierNo: 128 | buff: 0 | currentLoc: 1233 | dest: 1233 | die: 67 | qty: 12 | PlcReprocess: 1 | records: 1</t>
  </si>
  <si>
    <t>2012-03-23 14:17:08.8530</t>
  </si>
  <si>
    <t>carrierNo: 234 | buff: 0 | currentLoc: 1233 | dest: 1233 | die: 67 | qty: 12 | PlcReprocess: 1 | records: 1</t>
  </si>
  <si>
    <t>2012-03-23 14:17:13.3900</t>
  </si>
  <si>
    <t>carrierNo: 186 | buff: 0 | currentLoc: 1233 | dest: 1233 | die: 67 | qty: 12 | PlcReprocess: 1 | records: 1</t>
  </si>
  <si>
    <t>2012-03-23 14:17:21.4010</t>
  </si>
  <si>
    <t>carrierNo: 602 | buff: 0 | currentLoc: 1233 | dest: 1233 | die: 67 | qty: 12 | PlcReprocess: 1 | records: 1</t>
  </si>
  <si>
    <t>2012-03-23 14:17:28.1610</t>
  </si>
  <si>
    <t>carrierNo: 94 | buff: 0 | currentLoc: 1233 | dest: 1233 | die: 67 | qty: 12 | PlcReprocess: 1 | records: 1</t>
  </si>
  <si>
    <t>2012-03-23 14:17:36.1730</t>
  </si>
  <si>
    <t>carrierNo: 181 | buff: 0 | currentLoc: 1233 | dest: 1233 | die: 67 | qty: 12 | PlcReprocess: 1 | records: 1</t>
  </si>
  <si>
    <t>2012-03-23 14:17:42.6820</t>
  </si>
  <si>
    <t>carrierNo: 677 | buff: 0 | currentLoc: 1233 | dest: 1233 | die: 67 | qty: 12 | PlcReprocess: 1 | records: 1</t>
  </si>
  <si>
    <t>2012-03-23 14:17:51.1940</t>
  </si>
  <si>
    <t>carrierNo: 220 | buff: 0 | currentLoc: 1230 | dest: 1230 | die: 66 | qty: 12 | PlcReprocess: 1 | records: 1</t>
  </si>
  <si>
    <t>2012-03-23 14:18:59.0420</t>
  </si>
  <si>
    <t>carrierNo: 203 | buff: 0 | currentLoc: 1230 | dest: 1230 | die: 66 | qty: 12 | PlcReprocess: 1 | records: 1</t>
  </si>
  <si>
    <t>2012-03-23 14:19:03.0480</t>
  </si>
  <si>
    <t>carrierNo: 256 | buff: 0 | currentLoc: 1230 | dest: 1230 | die: 66 | qty: 12 | PlcReprocess: 1 | records: 1</t>
  </si>
  <si>
    <t>2012-03-23 14:19:09.5570</t>
  </si>
  <si>
    <t>carrierNo: 160 | buff: 0 | currentLoc: 1230 | dest: 1230 | die: 66 | qty: 12 | PlcReprocess: 1 | records: 1</t>
  </si>
  <si>
    <t>2012-03-23 14:19:14.0630</t>
  </si>
  <si>
    <t>carrierNo: 746 | buff: 0 | currentLoc: 1230 | dest: 1230 | die: 66 | qty: 12 | PlcReprocess: 1 | records: 1</t>
  </si>
  <si>
    <t>2012-03-23 14:19:19.8220</t>
  </si>
  <si>
    <t>carrierNo: 610 | buff: 0 | currentLoc: 1230 | dest: 1230 | die: 66 | qty: 12 | PlcReprocess: 1 | records: 1</t>
  </si>
  <si>
    <t>2012-03-23 14:19:27.5830</t>
  </si>
  <si>
    <t>carrierNo: 579 | buff: 0 | currentLoc: 1230 | dest: 1230 | die: 66 | qty: 12 | PlcReprocess: 1 | records: 1</t>
  </si>
  <si>
    <t>2012-03-23 14:19:31.8390</t>
  </si>
  <si>
    <t>carrierNo: 408 | buff: 0 | currentLoc: 1230 | dest: 1230 | die: 66 | qty: 12 | PlcReprocess: 1 | records: 1</t>
  </si>
  <si>
    <t>2012-03-23 14:19:35.8450</t>
  </si>
  <si>
    <t>carrierNo: 698 | buff: 0 | currentLoc: 1230 | dest: 1230 | die: 66 | qty: 12 | PlcReprocess: 1 | records: 1</t>
  </si>
  <si>
    <t>2012-03-23 14:19:45.3580</t>
  </si>
  <si>
    <t>carrierNo: 277 | buff: 0 | currentLoc: 1230 | dest: 1230 | die: 66 | qty: 12 | PlcReprocess: 1 | records: 1</t>
  </si>
  <si>
    <t>2012-03-23 14:19:50.6160</t>
  </si>
  <si>
    <t>carrierNo: 456 | buff: 0 | currentLoc: 1230 | dest: 1230 | die: 66 | qty: 12 | PlcReprocess: 1 | records: 1</t>
  </si>
  <si>
    <t>2012-03-23 14:19:56.1240</t>
  </si>
  <si>
    <t>carrierNo: 633 | buff: 0 | currentLoc: 1230 | dest: 1230 | die: 66 | qty: 12 | PlcReprocess: 1 | records: 1</t>
  </si>
  <si>
    <t>2012-03-23 14:20:00.1300</t>
  </si>
  <si>
    <t>vcc30690</t>
  </si>
  <si>
    <t>carrierNo: 338 | buff: 0 | currentLoc: 1201 | dest: 1201 | die: 97 | qty: 11 | PlcReprocess: 1 | records: 1</t>
  </si>
  <si>
    <t>2012-03-23 14:25:18.0870</t>
  </si>
  <si>
    <t>carrierNo: 620 | buff: 0 | currentLoc: 1201 | dest: 1201 | die: 97 | qty: 11 | PlcReprocess: 1 | records: 1</t>
  </si>
  <si>
    <t>2012-03-23 14:25:25.3470</t>
  </si>
  <si>
    <t>carrierNo: 39 | buff: 0 | currentLoc: 1201 | dest: 1201 | die: 97 | qty: 11 | PlcReprocess: 1 | records: 1</t>
  </si>
  <si>
    <t>2012-03-23 14:25:36.3630</t>
  </si>
  <si>
    <t>carrierNo: 432 | buff: 0 | currentLoc: 1201 | dest: 1201 | die: 97 | qty: 11 | PlcReprocess: 1 | records: 1</t>
  </si>
  <si>
    <t>2012-03-23 14:25:45.1260</t>
  </si>
  <si>
    <t>carrierNo: 573 | buff: 0 | currentLoc: 1201 | dest: 1201 | die: 97 | qty: 11 | PlcReprocess: 1 | records: 1</t>
  </si>
  <si>
    <t>2012-03-23 14:25:52.8870</t>
  </si>
  <si>
    <t>carrierNo: 116 | buff: 0 | currentLoc: 1201 | dest: 1201 | die: 97 | qty: 11 | PlcReprocess: 1 | records: 1</t>
  </si>
  <si>
    <t>2012-03-23 14:25:59.8970</t>
  </si>
  <si>
    <t>carrierNo: 96 | buff: 0 | currentLoc: 1201 | dest: 1201 | die: 97 | qty: 11 | PlcReprocess: 1 | records: 1</t>
  </si>
  <si>
    <t>2012-03-23 14:26:08.1590</t>
  </si>
  <si>
    <t>carrierNo: 736 | buff: 0 | currentLoc: 1201 | dest: 1201 | die: 97 | qty: 11 | PlcReprocess: 1 | records: 1</t>
  </si>
  <si>
    <t>2012-03-23 14:26:25.1830</t>
  </si>
  <si>
    <t>carrierNo: 561 | buff: 0 | currentLoc: 1201 | dest: 1201 | die: 97 | qty: 11 | PlcReprocess: 1 | records: 1</t>
  </si>
  <si>
    <t>2012-03-23 14:26:33.6960</t>
  </si>
  <si>
    <t>carrierNo: 822 | buff: 0 | currentLoc: 1201 | dest: 1201 | die: 97 | qty: 11 | PlcReprocess: 1 | records: 1</t>
  </si>
  <si>
    <t>2012-03-23 14:26:41.4570</t>
  </si>
  <si>
    <t>carrierNo: 32 | buff: 0 | currentLoc: 1201 | dest: 1201 | die: 97 | qty: 11 | PlcReprocess: 1 | records: 1</t>
  </si>
  <si>
    <t>2012-03-23 14:26:49.7190</t>
  </si>
  <si>
    <t>carrierNo: 542 | buff: 0 | currentLoc: 1230 | dest: 1230 | die: 66 | qty: 12 | PlcReprocess: 1 | records: 1</t>
  </si>
  <si>
    <t>2012-03-23 14:28:53.4270</t>
  </si>
  <si>
    <t>carrierNo: 329 | buff: 0 | currentLoc: 1230 | dest: 1230 | die: 66 | qty: 12 | PlcReprocess: 1 | records: 1</t>
  </si>
  <si>
    <t>2012-03-23 14:29:00.9370</t>
  </si>
  <si>
    <t>carrierNo: 285 | buff: 0 | currentLoc: 1233 | dest: 1233 | die: 67 | qty: 12 | PlcReprocess: 1 | records: 1</t>
  </si>
  <si>
    <t>2012-03-23 14:29:01.9390</t>
  </si>
  <si>
    <t>carrierNo: 429 | buff: 0 | currentLoc: 1230 | dest: 1230 | die: 66 | qty: 12 | PlcReprocess: 1 | records: 1</t>
  </si>
  <si>
    <t>2012-03-23 14:29:05.9450</t>
  </si>
  <si>
    <t>carrierNo: 126 | buff: 0 | currentLoc: 1233 | dest: 1233 | die: 67 | qty: 12 | PlcReprocess: 1 | records: 1</t>
  </si>
  <si>
    <t>2012-03-23 14:29:10.4510</t>
  </si>
  <si>
    <t>carrierNo: 482 | buff: 0 | currentLoc: 1230 | dest: 1230 | die: 66 | qty: 12 | PlcReprocess: 1 | records: 1</t>
  </si>
  <si>
    <t>2012-03-23 14:29:25.7230</t>
  </si>
  <si>
    <t>carrierNo: 103 | buff: 0 | currentLoc: 1230 | dest: 1230 | die: 66 | qty: 12 | PlcReprocess: 1 | records: 1</t>
  </si>
  <si>
    <t>2012-03-23 14:29:37.4900</t>
  </si>
  <si>
    <t>2012-03-23 14:29:43.7490</t>
  </si>
  <si>
    <t>2012-03-23 14:29:52.0110</t>
  </si>
  <si>
    <t>carrierNo: 706 | buff: 0 | currentLoc: 1233 | dest: 1233 | die: 67 | qty: 12 | PlcReprocess: 1 | records: 1</t>
  </si>
  <si>
    <t>2012-03-23 14:29:56.7680</t>
  </si>
  <si>
    <t>2012-03-23 14:29:57.7690</t>
  </si>
  <si>
    <t>2012-03-23 14:30:05.2800</t>
  </si>
  <si>
    <t>carrierNo: 689 | buff: 0 | currentLoc: 1233 | dest: 1233 | die: 67 | qty: 12 | PlcReprocess: 1 | records: 1</t>
  </si>
  <si>
    <t>2012-03-23 14:30:05.5900</t>
  </si>
  <si>
    <t>2012-03-23 14:30:11.2880</t>
  </si>
  <si>
    <t>carrierNo: 161 | buff: 0 | currentLoc: 1233 | dest: 1233 | die: 67 | qty: 12 | PlcReprocess: 1 | records: 1</t>
  </si>
  <si>
    <t>2012-03-23 14:30:12.7910</t>
  </si>
  <si>
    <t>2012-03-23 14:30:16.7960</t>
  </si>
  <si>
    <t>carrierNo: 726 | buff: 0 | currentLoc: 1233 | dest: 1233 | die: 67 | qty: 12 | PlcReprocess: 1 | records: 1</t>
  </si>
  <si>
    <t>2012-03-23 14:30:21.0530</t>
  </si>
  <si>
    <t>2012-03-23 14:30:23.8060</t>
  </si>
  <si>
    <t>carrierNo: 175 | buff: 0 | currentLoc: 1233 | dest: 1233 | die: 67 | qty: 12 | PlcReprocess: 1 | records: 1</t>
  </si>
  <si>
    <t>2012-03-23 14:30:27.8120</t>
  </si>
  <si>
    <t>2012-03-23 14:30:29.5650</t>
  </si>
  <si>
    <t>2012-03-23 14:30:34.8220</t>
  </si>
  <si>
    <t>carrierNo: 735 | buff: 0 | currentLoc: 1233 | dest: 1233 | die: 67 | qty: 12 | PlcReprocess: 1 | records: 1</t>
  </si>
  <si>
    <t>2012-03-23 14:30:35.0730</t>
  </si>
  <si>
    <t>2012-03-23 14:30:40.3300</t>
  </si>
  <si>
    <t>carrierNo: 629 | buff: 0 | currentLoc: 1233 | dest: 1233 | die: 67 | qty: 12 | PlcReprocess: 1 | records: 1</t>
  </si>
  <si>
    <t>2012-03-23 14:30:41.8320</t>
  </si>
  <si>
    <t>2012-03-23 14:30:45.3370</t>
  </si>
  <si>
    <t>carrierNo: 860 | buff: 0 | currentLoc: 1233 | dest: 1233 | die: 67 | qty: 12 | PlcReprocess: 1 | records: 1</t>
  </si>
  <si>
    <t>2012-03-23 14:30:49.0930</t>
  </si>
  <si>
    <t>carrierNo: 325 | buff: 0 | currentLoc: 1233 | dest: 1233 | die: 67 | qty: 1 | PlcReprocess: 1 | records: 1</t>
  </si>
  <si>
    <t>2012-03-23 14:30:56.6040</t>
  </si>
  <si>
    <t>carrierNo: 557 | buff: 0 | currentLoc: 1233 | dest: 1233 | die: 67 | qty: 12 | PlcReprocess: 1 | records: 1</t>
  </si>
  <si>
    <t>2012-03-23 14:31:03.3630</t>
  </si>
  <si>
    <t>carrierNo: 463 | buff: 0 | currentLoc: 1233 | dest: 1233 | die: 67 | qty: 12 | PlcReprocess: 1 | records: 1</t>
  </si>
  <si>
    <t>2012-03-23 14:31:13.6280</t>
  </si>
  <si>
    <t>carrierNo: 486 | buff: 0 | currentLoc: 1233 | dest: 1233 | die: 67 | qty: 12 | PlcReprocess: 1 | records: 1</t>
  </si>
  <si>
    <t>2012-03-23 14:31:20.8890</t>
  </si>
  <si>
    <t>carrierNo: 594 | buff: 0 | currentLoc: 1233 | dest: 1233 | die: 67 | qty: 12 | PlcReprocess: 1 | records: 1</t>
  </si>
  <si>
    <t>2012-03-23 14:31:28.1490</t>
  </si>
  <si>
    <t>carrierNo: 658 | buff: 0 | currentLoc: 1233 | dest: 1233 | die: 67 | qty: 12 | PlcReprocess: 1 | records: 1</t>
  </si>
  <si>
    <t>2012-03-23 14:31:37.4120</t>
  </si>
  <si>
    <t>carrierNo: 478 | buff: 0 | currentLoc: 1233 | dest: 1233 | die: 67 | qty: 12 | PlcReprocess: 1 | records: 1</t>
  </si>
  <si>
    <t>2012-03-23 14:31:44.9230</t>
  </si>
  <si>
    <t>carrierNo: 444 | buff: 0 | currentLoc: 1233 | dest: 1233 | die: 67 | qty: 12 | PlcReprocess: 1 | records: 1</t>
  </si>
  <si>
    <t>2012-03-23 14:31:52.4340</t>
  </si>
  <si>
    <t>carrierNo: 251 | buff: 0 | currentLoc: 1233 | dest: 1233 | die: 67 | qty: 12 | PlcReprocess: 1 | records: 1</t>
  </si>
  <si>
    <t>2012-03-23 14:32:00.6960</t>
  </si>
  <si>
    <t>carrierNo: 552 | buff: 0 | currentLoc: 1233 | dest: 1233 | die: 67 | qty: 12 | PlcReprocess: 1 | records: 1</t>
  </si>
  <si>
    <t>2012-03-23 14:32:08.7070</t>
  </si>
  <si>
    <t>carrierNo: 442 | buff: 1 | currentLoc: 2019 | dest: 1216 | die: 6 | qty: 7 | PlcReprocess: 1 | records: 1</t>
  </si>
  <si>
    <t>2012-03-23 14:32:39.5020</t>
  </si>
  <si>
    <t>carrierNo: 418 | buff: 0 | currentLoc: 2019 | dest: 1216 | die: 5 | qty: 7 | PlcReprocess: 1 | records: 1</t>
  </si>
  <si>
    <t>2012-03-23 14:33:32.8280</t>
  </si>
  <si>
    <t>carrierNo: 3 | buff: 1 | currentLoc: 1300 | dest: 500 | die: 66 | qty: 12 | PlcReprocess: 1 | records: 1</t>
  </si>
  <si>
    <t>2012-03-23 14:39:16.3520</t>
  </si>
  <si>
    <t>carrierNo: 112 | buff: 1 | currentLoc: 508 | dest: 1229 | die: 999 | qty: 0 | PlcReprocess: 1 | records: 1</t>
  </si>
  <si>
    <t>2012-03-23 16:24:04.7450</t>
  </si>
  <si>
    <t>carrierNo: 653 | buff: 1 | currentLoc: 508 | dest: 1229 | die: 999 | qty: 0 | PlcReprocess: 1 | records: 1</t>
  </si>
  <si>
    <t>2012-03-23 16:25:07.0840</t>
  </si>
  <si>
    <t>carrierNo: 267 | buff: 1 | currentLoc: 508 | dest: 1229 | die: 999 | qty: 0 | PlcReprocess: 1 | records: 1</t>
  </si>
  <si>
    <t>2012-03-23 16:26:07.1710</t>
  </si>
  <si>
    <t>carrierNo: 862 | buff: 1 | currentLoc: 509 | dest: 1229 | die: 999 | qty: 0 | PlcReprocess: 1 | records: 1</t>
  </si>
  <si>
    <t>2012-03-23 16:26:59.4960</t>
  </si>
  <si>
    <t>carrierNo: 544 | buff: 1 | currentLoc: 512 | dest: 1217 | die: 1 | qty: 12 | PlcReprocess: 1 | records: 1</t>
  </si>
  <si>
    <t>2012-03-23 16:42:21.3210</t>
  </si>
  <si>
    <t>carrierNo: 73 | buff: 1 | currentLoc: 1228 | dest: 1223 | die: 96 | qty: 11 | PlcReprocess: 1 | records: 1</t>
  </si>
  <si>
    <t>2012-03-23 17:15:38.2330</t>
  </si>
  <si>
    <t>carrierNo: 73 | buff: 0 | currentLoc: 1300 | dest: 1226 | die: 96 | qty: 11 | PlcReprocess: 1 | records: 1</t>
  </si>
  <si>
    <t>2012-03-23 17:16:42.0750</t>
  </si>
  <si>
    <t>carrierNo: 553 | buff: 1 | currentLoc: 1228 | dest: 1226 | die: 97 | qty: 11 | PlcReprocess: 1 | records: 1</t>
  </si>
  <si>
    <t>2012-03-23 17:17:19.6290</t>
  </si>
  <si>
    <t>carrierNo: 426 | buff: 1 | currentLoc: 1223 | dest: 1226 | die: 96 | qty: 11 | PlcReprocess: 1 | records: 1</t>
  </si>
  <si>
    <t>2012-03-23 17:20:38.1640</t>
  </si>
  <si>
    <t>carrierNo: 154 | buff: 0 | currentLoc: 1223 | dest: 1226 | die: 96 | qty: 11 | PlcReprocess: 1 | records: 1</t>
  </si>
  <si>
    <t>2012-03-23 17:21:07.7060</t>
  </si>
  <si>
    <t>2012-03-23 17:21:32.4920</t>
  </si>
  <si>
    <t>carrierNo: 154 | buff: 1 | currentLoc: 1223 | dest: 1226 | die: 96 | qty: 11 | PlcReprocess: 1 | records: 1</t>
  </si>
  <si>
    <t>2012-03-23 17:21:55.5250</t>
  </si>
  <si>
    <t>carrierNo: 845 | buff: 1 | currentLoc: 1223 | dest: 1226 | die: 96 | qty: 11 | PlcReprocess: 1 | records: 1</t>
  </si>
  <si>
    <t>2012-03-23 17:22:28.8230</t>
  </si>
  <si>
    <t>carrierNo: 363 | buff: 1 | currentLoc: 1223 | dest: 1226 | die: 96 | qty: 11 | PlcReprocess: 1 | records: 1</t>
  </si>
  <si>
    <t>2012-03-23 17:23:07.3790</t>
  </si>
  <si>
    <t>carrierNo: 907 | buff: 1 | currentLoc: 508 | dest: 1229 | die: 999 | qty: 0 | PlcReprocess: 1 | records: 1</t>
  </si>
  <si>
    <t>2012-03-23 17:26:46.7240</t>
  </si>
  <si>
    <t>carrierNo: 543 | buff: 1 | currentLoc: 1203 | dest: 1222 | die: 200 | qty: 13 | PlcReprocess: 1 | records: 1</t>
  </si>
  <si>
    <t>2012-03-23 17:27:48.5630</t>
  </si>
  <si>
    <t>carrierNo: 279 | buff: 1 | currentLoc: 1203 | dest: 1222 | die: 200 | qty: 13 | PlcReprocess: 1 | records: 1</t>
  </si>
  <si>
    <t>2012-03-23 17:28:21.8610</t>
  </si>
  <si>
    <t>carrierNo: 248 | buff: 1 | currentLoc: 509 | dest: 1229 | die: 999 | qty: 0 | PlcReprocess: 1 | records: 1</t>
  </si>
  <si>
    <t>2012-03-23 17:29:13.1850</t>
  </si>
  <si>
    <t>carrierNo: 468 | buff: 1 | currentLoc: 1203 | dest: 1222 | die: 200 | qty: 9 | PlcReprocess: 1 | records: 1</t>
  </si>
  <si>
    <t>2012-03-23 17:29:59.7520</t>
  </si>
  <si>
    <t>carrierNo: 468 | buff: 0 | currentLoc: 902 | dest: 1223 | die: 200 | qty: 9 | PlcReprocess: 1 | records: 1</t>
  </si>
  <si>
    <t>2012-03-23 17:32:57.7570</t>
  </si>
  <si>
    <t>carrierNo: 385 | buff: 1 | currentLoc: 1203 | dest: 1223 | die: 200 | qty: 13 | PlcReprocess: 1 | records: 1</t>
  </si>
  <si>
    <t>2012-03-23 17:33:19.5390</t>
  </si>
  <si>
    <t>carrierNo: 258 | buff: 1 | currentLoc: 1203 | dest: 1223 | die: 200 | qty: 13 | PlcReprocess: 1 | records: 1</t>
  </si>
  <si>
    <t>2012-03-23 17:33:53.8380</t>
  </si>
  <si>
    <t>carrierNo: 543 | buff: 1 | currentLoc: 1301 | dest: 1223 | die: 200 | qty: 13 | PlcReprocess: 1 | records: 1</t>
  </si>
  <si>
    <t>2012-03-23 17:34:29.6400</t>
  </si>
  <si>
    <t>carrierNo: 279 | buff: 0 | currentLoc: 1300 | dest: 1223 | die: 200 | qty: 13 | PlcReprocess: 1 | records: 1</t>
  </si>
  <si>
    <t>2012-03-23 17:36:15.5420</t>
  </si>
  <si>
    <t>carrierNo: 376 | buff: 1 | currentLoc: 1203 | dest: 1223 | die: 200 | qty: 13 | PlcReprocess: 1 | records: 1</t>
  </si>
  <si>
    <t>2012-03-23 17:37:05.3640</t>
  </si>
  <si>
    <t>carrierNo: 614 | buff: 1 | currentLoc: 1203 | dest: 1223 | die: 200 | qty: 10 | PlcReprocess: 1 | records: 1</t>
  </si>
  <si>
    <t>2012-03-23 17:40:52.1900</t>
  </si>
  <si>
    <t>carrierNo: 79 | buff: 1 | currentLoc: 1203 | dest: 1223 | die: 200 | qty: 13 | PlcReprocess: 1 | records: 1</t>
  </si>
  <si>
    <t>2012-03-23 17:41:24.9870</t>
  </si>
  <si>
    <t>carrierNo: 487 | buff: 1 | currentLoc: 1203 | dest: 1223 | die: 200 | qty: 13 | PlcReprocess: 1 | records: 1</t>
  </si>
  <si>
    <t>2012-03-23 17:42:40.8660</t>
  </si>
  <si>
    <t>carrierNo: 731 | buff: 1 | currentLoc: 1203 | dest: 1223 | die: 200 | qty: 13 | PlcReprocess: 1 | records: 1</t>
  </si>
  <si>
    <t>2012-03-23 17:44:28.0200</t>
  </si>
  <si>
    <t>carrierNo: 330 | buff: 1 | currentLoc: 1218 | dest: 1223 | die: 200 | qty: 13 | PlcReprocess: 1 | records: 1</t>
  </si>
  <si>
    <t>2012-03-23 17:49:30.9560</t>
  </si>
  <si>
    <t>carrierNo: 152 | buff: 1 | currentLoc: 1218 | dest: 1223 | die: 200 | qty: 13 | PlcReprocess: 1 | records: 1</t>
  </si>
  <si>
    <t>2012-03-23 17:50:03.0020</t>
  </si>
  <si>
    <t>carrierNo: 407 | buff: 1 | currentLoc: 1218 | dest: 1223 | die: 200 | qty: 13 | PlcReprocess: 1 | records: 1</t>
  </si>
  <si>
    <t>2012-03-23 17:51:07.8450</t>
  </si>
  <si>
    <t>carrierNo: 298 | buff: 1 | currentLoc: 1218 | dest: 1223 | die: 200 | qty: 13 | PlcReprocess: 1 | records: 1</t>
  </si>
  <si>
    <t>2012-03-23 17:52:10.9360</t>
  </si>
  <si>
    <t>carrierNo: 844 | buff: 1 | currentLoc: 1218 | dest: 1223 | die: 200 | qty: 7 | PlcReprocess: 1 | records: 1</t>
  </si>
  <si>
    <t>2012-03-23 17:52:58.0030</t>
  </si>
  <si>
    <t>carrierNo: 223 | buff: 1 | currentLoc: 1218 | dest: 1223 | die: 200 | qty: 13 | PlcReprocess: 1 | records: 1</t>
  </si>
  <si>
    <t>2012-03-23 17:54:56.6740</t>
  </si>
  <si>
    <t>carrierNo: 549 | buff: 1 | currentLoc: 1218 | dest: 1223 | die: 200 | qty: 13 | PlcReprocess: 1 | records: 1</t>
  </si>
  <si>
    <t>2012-03-23 17:55:33.7270</t>
  </si>
  <si>
    <t>carrierNo: 469 | buff: 1 | currentLoc: 1209 | dest: 500 | die: 66 | qty: 12 | PlcReprocess: 1 | records: 1</t>
  </si>
  <si>
    <t>2012-03-23 18:03:53.2460</t>
  </si>
  <si>
    <t>carrierNo: 303 | buff: 1 | currentLoc: 4700 | dest: 2003 | die: 999 | qty: 0 | PlcReprocess: 1 | records: 1</t>
  </si>
  <si>
    <t>2012-03-23 18:18:58.0670</t>
  </si>
  <si>
    <t>MA09537</t>
  </si>
  <si>
    <t>carrierNo: 488 | buff: 1 | currentLoc: 512 | dest: 1219 | die: 1 | qty: 7 | PlcReprocess: 1 | records: 1</t>
  </si>
  <si>
    <t>2012-03-23 18:36:37.6200</t>
  </si>
  <si>
    <t>carrierNo: 53 | buff: 1 | currentLoc: 509 | dest: 1219 | die: 999 | qty: 0 | PlcReprocess: 1 | records: 1</t>
  </si>
  <si>
    <t>2012-03-23 18:40:20.6910</t>
  </si>
  <si>
    <t>carrierNo: 53 | buff: 1 | currentLoc: 509 | dest: 1229 | die: 999 | qty: 0 | PlcReprocess: 1 | records: 1</t>
  </si>
  <si>
    <t>2012-03-23 18:40:44.4750</t>
  </si>
  <si>
    <t>carrierNo: 317 | buff: 1 | currentLoc: 1209 | dest: 500 | die: 66 | qty: 12 | PlcReprocess: 1 | records: 1</t>
  </si>
  <si>
    <t>2012-03-23 19:22:54.6830</t>
  </si>
  <si>
    <t>carrierNo: 904 | buff: 1 | currentLoc: 1213 | dest: 1228 | die: 200 | qty: 13 | PlcReprocess: 1 | records: 1</t>
  </si>
  <si>
    <t>2012-03-23 19:37:44.2120</t>
  </si>
  <si>
    <t>carrierNo: 198 | buff: 1 | currentLoc: 1213 | dest: 1228 | die: 200 | qty: 13 | PlcReprocess: 1 | records: 1</t>
  </si>
  <si>
    <t>2012-03-23 19:38:37.5390</t>
  </si>
  <si>
    <t>carrierNo: 202 | buff: 1 | currentLoc: 1213 | dest: 1228 | die: 200 | qty: 13 | PlcReprocess: 1 | records: 1</t>
  </si>
  <si>
    <t>2012-03-23 19:39:24.1060</t>
  </si>
  <si>
    <t>carrierNo: 372 | buff: 1 | currentLoc: 1213 | dest: 1228 | die: 200 | qty: 13 | PlcReprocess: 1 | records: 1</t>
  </si>
  <si>
    <t>2012-03-23 19:40:51.7320</t>
  </si>
  <si>
    <t>carrierNo: 324 | buff: 1 | currentLoc: 1213 | dest: 1228 | die: 200 | qty: 13 | PlcReprocess: 1 | records: 1</t>
  </si>
  <si>
    <t>2012-03-23 19:42:46.6470</t>
  </si>
  <si>
    <t>carrierNo: 631 | buff: 1 | currentLoc: 1213 | dest: 1228 | die: 200 | qty: 13 | PlcReprocess: 1 | records: 1</t>
  </si>
  <si>
    <t>2012-03-23 19:44:11.5490</t>
  </si>
  <si>
    <t>carrierNo: 264 | buff: 1 | currentLoc: 1213 | dest: 1228 | die: 200 | qty: 13 | PlcReprocess: 1 | records: 1</t>
  </si>
  <si>
    <t>2012-03-23 19:46:18.7320</t>
  </si>
  <si>
    <t>carrierNo: 906 | buff: 1 | currentLoc: 1213 | dest: 1228 | die: 200 | qty: 13 | PlcReprocess: 1 | records: 1</t>
  </si>
  <si>
    <t>2012-03-23 19:46:48.7760</t>
  </si>
  <si>
    <t>carrierNo: 492 | buff: 1 | currentLoc: 1213 | dest: 1228 | die: 200 | qty: 13 | PlcReprocess: 1 | records: 1</t>
  </si>
  <si>
    <t>2012-03-23 19:47:51.3660</t>
  </si>
  <si>
    <t>carrierNo: 516 | buff: 1 | currentLoc: 1213 | dest: 1228 | die: 200 | qty: 13 | PlcReprocess: 1 | records: 1</t>
  </si>
  <si>
    <t>2012-03-23 19:49:04.7210</t>
  </si>
  <si>
    <t>carrierNo: 250 | buff: 1 | currentLoc: 1213 | dest: 1228 | die: 200 | qty: 13 | PlcReprocess: 1 | records: 1</t>
  </si>
  <si>
    <t>2012-03-23 19:50:39.1070</t>
  </si>
  <si>
    <t>carrierNo: 640 | buff: 1 | currentLoc: 1213 | dest: 1228 | die: 200 | qty: 13 | PlcReprocess: 1 | records: 1</t>
  </si>
  <si>
    <t>2012-03-23 19:51:44.7010</t>
  </si>
  <si>
    <t>carrierNo: 536 | buff: 1 | currentLoc: 1212 | dest: 1228 | die: 200 | qty: 13 | PlcReprocess: 1 | records: 1</t>
  </si>
  <si>
    <t>2012-03-23 19:53:09.3230</t>
  </si>
  <si>
    <t>carrierNo: 182 | buff: 1 | currentLoc: 1212 | dest: 1228 | die: 200 | qty: 13 | PlcReprocess: 1 | records: 1</t>
  </si>
  <si>
    <t>2012-03-23 19:54:15.9180</t>
  </si>
  <si>
    <t>carrierNo: 725 | buff: 1 | currentLoc: 1212 | dest: 1228 | die: 200 | qty: 13 | PlcReprocess: 1 | records: 1</t>
  </si>
  <si>
    <t>2012-03-23 19:54:49.7170</t>
  </si>
  <si>
    <t>carrierNo: 494 | buff: 1 | currentLoc: 1212 | dest: 1228 | die: 200 | qty: 13 | PlcReprocess: 1 | records: 1</t>
  </si>
  <si>
    <t>2012-03-23 19:56:03.8240</t>
  </si>
  <si>
    <t>carrierNo: 465 | buff: 1 | currentLoc: 1212 | dest: 1228 | die: 200 | qty: 13 | PlcReprocess: 1 | records: 1</t>
  </si>
  <si>
    <t>2012-03-23 19:57:23.6880</t>
  </si>
  <si>
    <t>carrierNo: 696 | buff: 1 | currentLoc: 1212 | dest: 1228 | die: 200 | qty: 13 | PlcReprocess: 1 | records: 1</t>
  </si>
  <si>
    <t>2012-03-23 19:58:19.0180</t>
  </si>
  <si>
    <t>carrierNo: 130 | buff: 1 | currentLoc: 1212 | dest: 1228 | die: 200 | qty: 13 | PlcReprocess: 1 | records: 1</t>
  </si>
  <si>
    <t>2012-03-23 19:59:53.4040</t>
  </si>
  <si>
    <t>carrierNo: 558 | buff: 1 | currentLoc: 1212 | dest: 1228 | die: 200 | qty: 13 | PlcReprocess: 1 | records: 1</t>
  </si>
  <si>
    <t>2012-03-23 20:01:54.0770</t>
  </si>
  <si>
    <t>carrierNo: 916 | buff: 1 | currentLoc: 1212 | dest: 1223 | die: 200 | qty: 13 | PlcReprocess: 1 | records: 1</t>
  </si>
  <si>
    <t>2012-03-23 20:05:28.3850</t>
  </si>
  <si>
    <t>carrierNo: 190 | buff: 1 | currentLoc: 1212 | dest: 1223 | die: 200 | qty: 13 | PlcReprocess: 1 | records: 1</t>
  </si>
  <si>
    <t>2012-03-23 20:06:02.6850</t>
  </si>
  <si>
    <t>carrierNo: 132 | buff: 1 | currentLoc: 1212 | dest: 1223 | die: 200 | qty: 13 | PlcReprocess: 1 | records: 1</t>
  </si>
  <si>
    <t>2012-03-23 20:07:09.2810</t>
  </si>
  <si>
    <t>carrierNo: 727 | buff: 1 | currentLoc: 1212 | dest: 1223 | die: 200 | qty: 13 | PlcReprocess: 1 | records: 1</t>
  </si>
  <si>
    <t>2012-03-23 20:08:00.8550</t>
  </si>
  <si>
    <t>carrierNo: 907 | buff: 1 | currentLoc: 1229 | dest: 2003 | die: 999 | qty: 0 | PlcReprocess: 1 | records: 1</t>
  </si>
  <si>
    <t>2012-03-23 22:00:46.1830</t>
  </si>
  <si>
    <t>carrierNo: 248 | buff: 1 | currentLoc: 1229 | dest: 2003 | die: 999 | qty: 0 | PlcReprocess: 1 | records: 1</t>
  </si>
  <si>
    <t>2012-03-23 22:02:43.3510</t>
  </si>
  <si>
    <t>carrierNo: 53 | buff: 1 | currentLoc: 1229 | dest: 2003 | die: 999 | qty: 0 | PlcReprocess: 1 | records: 1</t>
  </si>
  <si>
    <t>2012-03-23 22:05:40.8560</t>
  </si>
  <si>
    <t>carrierNo: 719 | buff: 1 | currentLoc: 1208 | dest: 1228 | die: 200 | qty: 13 | PlcReprocess: 1 | records: 1</t>
  </si>
  <si>
    <t>2012-03-23 23:51:47.8120</t>
  </si>
  <si>
    <t>carrierNo: 148 | buff: 1 | currentLoc: 1211 | dest: 1226 | die: 96 | qty: 11 | PlcReprocess: 1 | records: 1</t>
  </si>
  <si>
    <t>2012-03-24 00:11:11.7350</t>
  </si>
  <si>
    <t>carrierNo: 732 | buff: 1 | currentLoc: 1211 | dest: 1226 | die: 96 | qty: 11 | PlcReprocess: 1 | records: 1</t>
  </si>
  <si>
    <t>2012-03-24 00:12:00.0550</t>
  </si>
  <si>
    <t>carrierNo: 232 | buff: 1 | currentLoc: 1211 | dest: 1226 | die: 96 | qty: 11 | PlcReprocess: 1 | records: 1</t>
  </si>
  <si>
    <t>2012-03-24 00:12:57.6380</t>
  </si>
  <si>
    <t>carrierNo: 540 | buff: 1 | currentLoc: 1211 | dest: 1226 | die: 96 | qty: 11 | PlcReprocess: 1 | records: 1</t>
  </si>
  <si>
    <t>2012-03-24 00:13:56.2220</t>
  </si>
  <si>
    <t>carrierNo: 246 | buff: 1 | currentLoc: 1211 | dest: 1226 | die: 96 | qty: 11 | PlcReprocess: 1 | records: 1</t>
  </si>
  <si>
    <t>2012-03-24 00:14:33.0250</t>
  </si>
  <si>
    <t>carrierNo: 18 | buff: 1 | currentLoc: 1210 | dest: 1229 | die: 96 | qty: 11 | PlcReprocess: 1 | records: 1</t>
  </si>
  <si>
    <t>2012-03-24 00:24:25.3770</t>
  </si>
  <si>
    <t>carrierNo: 27 | buff: 1 | currentLoc: 1211 | dest: 1229 | die: 96 | qty: 11 | PlcReprocess: 1 | records: 1</t>
  </si>
  <si>
    <t>2012-03-24 00:25:46.4930</t>
  </si>
  <si>
    <t>carrierNo: 11 | buff: 1 | currentLoc: 1211 | dest: 1229 | die: 96 | qty: 11 | PlcReprocess: 1 | records: 1</t>
  </si>
  <si>
    <t>2012-03-24 00:27:06.1380</t>
  </si>
  <si>
    <t>carrierNo: 604 | buff: 1 | currentLoc: 1210 | dest: 1229 | die: 96 | qty: 11 | PlcReprocess: 1 | records: 1</t>
  </si>
  <si>
    <t>2012-03-24 00:27:40.6870</t>
  </si>
  <si>
    <t>carrierNo: 541 | buff: 1 | currentLoc: 1210 | dest: 1229 | die: 96 | qty: 11 | PlcReprocess: 1 | records: 1</t>
  </si>
  <si>
    <t>2012-03-24 00:28:18.4920</t>
  </si>
  <si>
    <t>carrierNo: 29 | buff: 1 | currentLoc: 1210 | dest: 1229 | die: 96 | qty: 11 | PlcReprocess: 1 | records: 1</t>
  </si>
  <si>
    <t>2012-03-24 00:29:27.8410</t>
  </si>
  <si>
    <t>carrierNo: 636 | buff: 1 | currentLoc: 1210 | dest: 1229 | die: 96 | qty: 11 | PlcReprocess: 1 | records: 1</t>
  </si>
  <si>
    <t>2012-03-24 00:30:44.2310</t>
  </si>
  <si>
    <t>carrierNo: 431 | buff: 1 | currentLoc: 1210 | dest: 1229 | die: 96 | qty: 11 | PlcReprocess: 1 | records: 1</t>
  </si>
  <si>
    <t>2012-03-24 00:32:26.3780</t>
  </si>
  <si>
    <t>carrierNo: 415 | buff: 1 | currentLoc: 1210 | dest: 1229 | die: 96 | qty: 11 | PlcReprocess: 1 | records: 1</t>
  </si>
  <si>
    <t>2012-03-24 00:33:03.9520</t>
  </si>
  <si>
    <t>carrierNo: 902 | buff: 1 | currentLoc: 1210 | dest: 1229 | die: 96 | qty: 11 | PlcReprocess: 1 | records: 1</t>
  </si>
  <si>
    <t>2012-03-24 00:34:41.5930</t>
  </si>
  <si>
    <t>carrierNo: 97 | buff: 1 | currentLoc: 1210 | dest: 1229 | die: 96 | qty: 11 | PlcReprocess: 1 | records: 1</t>
  </si>
  <si>
    <t>2012-03-24 00:35:18.4160</t>
  </si>
  <si>
    <t>carrierNo: 168 | buff: 1 | currentLoc: 1210 | dest: 1229 | die: 96 | qty: 11 | PlcReprocess: 1 | records: 1</t>
  </si>
  <si>
    <t>2012-03-24 00:37:04.3480</t>
  </si>
  <si>
    <t>carrierNo: 578 | buff: 1 | currentLoc: 1210 | dest: 1229 | die: 96 | qty: 11 | PlcReprocess: 1 | records: 1</t>
  </si>
  <si>
    <t>2012-03-24 00:37:41.4010</t>
  </si>
  <si>
    <t>carrierNo: 586 | buff: 1 | currentLoc: 1210 | dest: 1229 | die: 96 | qty: 11 | PlcReprocess: 1 | records: 1</t>
  </si>
  <si>
    <t>2012-03-24 00:39:30.0570</t>
  </si>
  <si>
    <t>carrierNo: 69 | buff: 0 | currentLoc: 1209 | dest: 5200 | die: 999 | qty: 0 | PlcReprocess: 1 | records: 1</t>
  </si>
  <si>
    <t>2012-03-24 00:43:45.2040</t>
  </si>
  <si>
    <t>carrierNo: 241 | buff: 0 | currentLoc: 1209 | dest: 5200 | die: 999 | qty: 0 | PlcReprocess: 1 | records: 1</t>
  </si>
  <si>
    <t>2012-03-24 00:44:21.0060</t>
  </si>
  <si>
    <t>carrierNo: 301 | buff: 1 | currentLoc: 509 | dest: 509 | die: 999 | qty: 0 | PlcReprocess: 1 | records: 1</t>
  </si>
  <si>
    <t>2012-03-24 13:43:00.6590</t>
  </si>
  <si>
    <t>2012-03-24 13:45:57.4340</t>
  </si>
  <si>
    <t>carrierNo: 301 | buff: 1 | currentLoc:  | dest:  | die:  | qty:  | PlcReprocess: 1 | records: 1</t>
  </si>
  <si>
    <t>2012-03-24 13:57:48.4760</t>
  </si>
  <si>
    <t>carrierNo: 301 | buff: 1 | currentLoc: 509 | dest: 509 | die: 0 | qty: 0 | PlcReprocess: 1 | records: 1</t>
  </si>
  <si>
    <t>2012-03-24 13:59:12.5970</t>
  </si>
  <si>
    <t>2012-03-24 14:09:36.7550</t>
  </si>
  <si>
    <t>2012-03-24 14:11:02.1270</t>
  </si>
  <si>
    <t>carrierNo: 301 | buff: 1 | currentLoc: 511 | dest: 509 | die: 999 | qty: 0 | PlcReprocess: 1 | records: 1</t>
  </si>
  <si>
    <t>2012-03-24 14:26:03.4530</t>
  </si>
  <si>
    <t>carrierNo: 368 | buff: 1 | currentLoc: 509 | dest: 509 | die: 96 | qty: 11 | PlcReprocess: 1 | records: 1</t>
  </si>
  <si>
    <t>2012-03-24 14:26:28.7400</t>
  </si>
  <si>
    <t>carrierNo: 118 | buff: 0 | currentLoc: 510 | dest: 1234 | die: 999 | qty: 0 | PlcReprocess: 1 | records: 1</t>
  </si>
  <si>
    <t>2012-03-24 14:29:28.2480</t>
  </si>
  <si>
    <t>carrierNo: 273 | buff: 0 | currentLoc: 1212 | dest: 1212 | die: 999 | qty: 11 | PlcReprocess: 1 | records: 1</t>
  </si>
  <si>
    <t>2012-03-24 15:13:02.0060</t>
  </si>
  <si>
    <t>carrierNo: 528 | buff: 1 | currentLoc: 803 | dest: 1212 | die: 999 | qty: 0 | PlcReprocess: 1 | records: 1</t>
  </si>
  <si>
    <t>2012-03-24 15:13:46.5700</t>
  </si>
  <si>
    <t>carrierNo: 528 | buff: 1 | currentLoc: 804 | dest: 1212 | die: 999 | qty: 0 | PlcReprocess: 1 | records: 1</t>
  </si>
  <si>
    <t>2012-03-24 15:16:07.0220</t>
  </si>
  <si>
    <t>carrierNo: 316 | buff: 1 | currentLoc: 803 | dest: 1212 | die: 999 | qty: 0 | PlcReprocess: 1 | records: 1</t>
  </si>
  <si>
    <t>2012-03-24 15:18:14.4560</t>
  </si>
  <si>
    <t>carrierNo: 42 | buff: 1 | currentLoc: 803 | dest: 1212 | die: 999 | qty: 0 | PlcReprocess: 1 | records: 1</t>
  </si>
  <si>
    <t>2012-03-25 08:48:44.9090</t>
  </si>
  <si>
    <t>carrierNo: 368 | buff: 1 | currentLoc: 509 | dest: 1212 | die: 999 | qty: 0 | PlcReprocess: 1 | records: 1</t>
  </si>
  <si>
    <t>2012-03-25 09:01:25.2520</t>
  </si>
  <si>
    <t>carrierNo: 301 | buff: 1 | currentLoc: 513 | dest: 1212 | die: 999 | qty: 0 | PlcReprocess: 1 | records: 1</t>
  </si>
  <si>
    <t>2012-03-25 09:04:58.5590</t>
  </si>
  <si>
    <t>carrierNo: 454 | buff: 1 | currentLoc: 513 | dest: 1212 | die: 999 | qty: 0 | PlcReprocess: 1 | records: 1</t>
  </si>
  <si>
    <t>2012-03-25 09:17:29.8890</t>
  </si>
  <si>
    <t>carrierNo: 528 | buff: 1 | currentLoc: 903 | dest: 5200 | die: 999 | qty: 0 | PlcReprocess: 1 | records: 1</t>
  </si>
  <si>
    <t>2012-03-25 09:20:39.6620</t>
  </si>
  <si>
    <t>carrierNo: 118 | buff: 1 | currentLoc: 803 | dest: 1212 | die: 999 | qty: 0 | PlcReprocess: 1 | records: 1</t>
  </si>
  <si>
    <t>2012-03-25 09:21:55.7720</t>
  </si>
  <si>
    <t>carrierNo: 134 | buff: 1 | currentLoc: 1203 | dest: 1203 | die: 66 | qty: 12 | PlcReprocess: 1 | records: 1</t>
  </si>
  <si>
    <t>2012-03-25 09:25:11.5730</t>
  </si>
  <si>
    <t>carrierNo: 454 | buff: 1 | currentLoc: 1212 | dest:  | die:  | qty:  | PlcReprocess: 1 | records: 1</t>
  </si>
  <si>
    <t>2012-03-25 09:33:19.5250</t>
  </si>
  <si>
    <t>carrierNo: 749 | buff: 1 | currentLoc: 508 | dest: 508 | die: 999 | qty: 0 | PlcReprocess: 1 | records: 1</t>
  </si>
  <si>
    <t>2012-03-25 09:41:23.9910</t>
  </si>
  <si>
    <t>carrierNo: 134 | buff: 1 | currentLoc: 2003 | dest: 513 | die: 999 | qty: 0 | PlcReprocess: 1 | records: 1</t>
  </si>
  <si>
    <t>2012-03-25 09:42:30.0860</t>
  </si>
  <si>
    <t>2012-03-25 09:42:46.1090</t>
  </si>
  <si>
    <t>carrierNo: 210 | buff: 1 | currentLoc: 1212 | dest: 5200 | die: 999 | qty: 0 | PlcReprocess: 1 | records: 1</t>
  </si>
  <si>
    <t>2012-03-25 09:44:50.2880</t>
  </si>
  <si>
    <t>carrierNo: 316 | buff: 1 | currentLoc: 903 | dest: 5200 | die: 999 | qty: 0 | PlcReprocess: 1 | records: 1</t>
  </si>
  <si>
    <t>2012-03-25 09:48:17.5860</t>
  </si>
  <si>
    <t>carrierNo: 618 | buff: 1 | currentLoc: 1201 | dest: 1201 | die: 97 | qty: 11 | PlcReprocess: 1 | records: 1</t>
  </si>
  <si>
    <t>2012-03-25 10:04:33.0190</t>
  </si>
  <si>
    <t>carrierNo: 36 | buff: 1 | currentLoc: 1202 | dest: 1202 | die: 97 | qty: 11 | PlcReprocess: 1 | records: 1</t>
  </si>
  <si>
    <t>2012-03-25 10:10:33.5370</t>
  </si>
  <si>
    <t>carrierNo: 505 | buff: 1 | currentLoc: 1205 | dest: 1205 | die: 66 | qty: 12 | PlcReprocess: 1 | records: 1</t>
  </si>
  <si>
    <t>2012-03-25 10:20:43.4340</t>
  </si>
  <si>
    <t>carrierNo: 389 | buff: 1 | currentLoc: 509 | dest: 509 | die: 999 | qty: 0 | PlcReprocess: 1 | records: 1</t>
  </si>
  <si>
    <t>2012-03-25 10:21:46.2740</t>
  </si>
  <si>
    <t>carrierNo: 528 | buff: 1 | currentLoc: 1300 | dest: 5200 | die: 999 | qty: 0 | PlcReprocess: 1 | records: 1</t>
  </si>
  <si>
    <t>2012-03-25 10:33:19.2710</t>
  </si>
  <si>
    <t>carrierNo: 461 | buff: 1 | currentLoc: 4700 | dest: 5200 | die: 999 | qty: 0 | PlcReprocess: 1 | records: 1</t>
  </si>
  <si>
    <t>2012-03-25 10:45:30.3220</t>
  </si>
  <si>
    <t>carrierNo: 618 | buff: 1 | currentLoc: 903 | dest: 1201 | die: 97 | qty: 11 | PlcReprocess: 1 | records: 1</t>
  </si>
  <si>
    <t>2012-03-25 11:56:25.2900</t>
  </si>
  <si>
    <t>carrierNo: 618 | buff: 1 | currentLoc: 903 | dest: 1229 | die: 97 | qty: 11 | PlcReprocess: 1 | records: 1</t>
  </si>
  <si>
    <t>2012-03-25 11:58:29.4690</t>
  </si>
  <si>
    <t>carrierNo: 274 | buff: 1 | currentLoc: 803 | dest: 512 | die: 999 | qty: 0 | PlcReprocess: 1 | records: 1</t>
  </si>
  <si>
    <t>2012-03-25 11:59:35.0630</t>
  </si>
  <si>
    <t>2012-03-25 12:15:25.4300</t>
  </si>
  <si>
    <t>carrierNo: 749 | buff: 1 | currentLoc: 513 | dest: 1212 | die: 999 | qty: 0 | PlcReprocess: 1 | records: 1</t>
  </si>
  <si>
    <t>2012-03-25 12:20:37.3890</t>
  </si>
  <si>
    <t>carrierNo: 539 | buff: 1 | currentLoc: 509 | dest: 509 | die: 999 | qty: 0 | PlcReprocess: 1 | records: 1</t>
  </si>
  <si>
    <t>2012-03-25 12:41:40.9850</t>
  </si>
  <si>
    <t>carrierNo: 274 | buff: 1 | currentLoc: 803 | dest: 1212 | die: 999 | qty: 0 | PlcReprocess: 1 | records: 1</t>
  </si>
  <si>
    <t>2012-03-25 12:49:01.1380</t>
  </si>
  <si>
    <t>2012-03-25 12:50:24.7590</t>
  </si>
  <si>
    <t>carrierNo: 36 | buff: 1 | currentLoc: 704 | dest: 1229 | die: 97 | qty: 11 | PlcReprocess: 1 | records: 1</t>
  </si>
  <si>
    <t>2012-03-25 12:55:22.9370</t>
  </si>
  <si>
    <t>2012-03-25 13:09:41.2690</t>
  </si>
  <si>
    <t>carrierNo: 338 | buff: 1 | currentLoc: 1201 | dest: 1201 | die: 97 | qty: 1 | PlcReprocess: 1 | records: 1</t>
  </si>
  <si>
    <t>2012-03-25 13:11:42.6940</t>
  </si>
  <si>
    <t>carrierNo: 338 | buff: 1 | currentLoc: 901 | dest: 1201 | die: 97 | qty: 1 | PlcReprocess: 1 | records: 1</t>
  </si>
  <si>
    <t>2012-03-25 13:26:21.2070</t>
  </si>
  <si>
    <t>ma08128</t>
  </si>
  <si>
    <t>carrierNo: 65 | buff: 1 | currentLoc: 509 | dest: 1229 | die: 999 | qty: 0 | PlcReprocess: 1 | records: 1</t>
  </si>
  <si>
    <t>2012-03-25 14:31:23.6580</t>
  </si>
  <si>
    <t>carrierNo: 713 | buff: 1 | currentLoc: 508 | dest: 1235 | die: 999 | qty: 0 | PlcReprocess: 1 | records: 1</t>
  </si>
  <si>
    <t>2012-03-25 14:35:04.2250</t>
  </si>
  <si>
    <t>carrierNo: 274 | buff: 0 | currentLoc: 903 | dest: 5200 | die: 999 | qty: 0 | PlcReprocess: 1 | records: 1</t>
  </si>
  <si>
    <t>2012-03-25 14:51:32.9170</t>
  </si>
  <si>
    <t>carrierNo: 213 | buff: 1 | currentLoc: 509 | dest: 509 | die: 999 | qty: 0 | PlcReprocess: 1 | records: 1</t>
  </si>
  <si>
    <t>2012-03-25 15:17:30.4170</t>
  </si>
  <si>
    <t>carrierNo: 460 | buff: 1 | currentLoc: 1224 | dest: 1224 | die: 72 | qty: 12 | PlcReprocess: 1 | records: 1</t>
  </si>
  <si>
    <t>2012-03-25 15:48:35.6090</t>
  </si>
  <si>
    <t>MA17385</t>
  </si>
  <si>
    <t>carrierNo: 213 | buff: 1 | currentLoc: 1212 | dest:  | die:  | qty:  | PlcReprocess: 1 | records: 1</t>
  </si>
  <si>
    <t>2012-03-25 15:58:32.7170</t>
  </si>
  <si>
    <t>2012-03-25 15:58:51.7450</t>
  </si>
  <si>
    <t>carrierNo: 213 | buff: 1 | currentLoc: 1212 | dest: 1212 | die: 999 | qty: 0 | PlcReprocess: 1 | records: 1</t>
  </si>
  <si>
    <t>2012-03-25 16:01:11.4460</t>
  </si>
  <si>
    <t>carrierNo: 685 | buff: 1 | currentLoc: 1212 | dest: 1212 | die: 999 | qty: 0 | PlcReprocess: 1 | records: 1</t>
  </si>
  <si>
    <t>2012-03-25 16:11:30.0950</t>
  </si>
  <si>
    <t>carrierNo: 179 | buff: 1 | currentLoc: 1212 | dest: 1212 | die: 999 | qty: 0 | PlcReprocess: 1 | records: 1</t>
  </si>
  <si>
    <t>2012-03-25 16:33:13.7700</t>
  </si>
  <si>
    <t>carrierNo: 338 | buff: 0 | currentLoc: 1229 | dest: 1229 | die: 97 | qty: 11 | PlcReprocess: 1 | records: 1</t>
  </si>
  <si>
    <t>2012-03-25 16:43:34.4220</t>
  </si>
  <si>
    <t>carrierNo: 242 | buff: 1 | currentLoc: 1203 | dest: 1203 | die: 200 | qty: 3 | PlcReprocess: 1 | records: 1</t>
  </si>
  <si>
    <t>2012-03-25 17:01:20.7250</t>
  </si>
  <si>
    <t>carrierNo: 242 | buff: 1 | currentLoc: 1203 | dest: 1203 | die: 1 | qty: 3 | PlcReprocess: 1 | records: 1</t>
  </si>
  <si>
    <t>2012-03-25 17:01:33.7440</t>
  </si>
  <si>
    <t>carrierNo: 242 | buff: 1 | currentLoc: 1203 | dest: 1203 | die: 1 | qty: 13 | PlcReprocess: 1 | records: 1</t>
  </si>
  <si>
    <t>2012-03-25 17:02:23.3150</t>
  </si>
  <si>
    <t>carrierNo: 676 | buff: 1 | currentLoc: 4900 | dest: 5200 | die: 999 | qty: 0 | PlcReprocess: 1 | records: 1</t>
  </si>
  <si>
    <t>2012-03-25 17:50:27.4730</t>
  </si>
  <si>
    <t>carrierNo: 912 | buff: 1 | currentLoc: 2014 | dest: 2016 | die: 999 | qty: 0 | PlcReprocess: 1 | records: 1</t>
  </si>
  <si>
    <t>2012-03-25 17:56:25.2670</t>
  </si>
  <si>
    <t>carrierNo: 639 | buff: 1 | currentLoc: 2014 | dest: 2016 | die: 999 | qty: 0 | PlcReprocess: 1 | records: 1</t>
  </si>
  <si>
    <t>2012-03-25 18:13:48.2670</t>
  </si>
  <si>
    <t>carrierNo: 720 | buff: 1 | currentLoc: 1301 | dest: 800 | die: 999 | qty: 0 | PlcReprocess: 1 | records: 1</t>
  </si>
  <si>
    <t>2012-03-25 18:16:36.2590</t>
  </si>
  <si>
    <t>carrierNo: 610 | buff: 1 | currentLoc: 1301 | dest: 800 | die: 999 | qty: 0 | PlcReprocess: 1 | records: 1</t>
  </si>
  <si>
    <t>2012-03-25 18:17:23.8270</t>
  </si>
  <si>
    <t>carrierNo: 720 | buff: 1 | currentLoc: 1300 | dest: 700 | die: 999 | qty: 0 | PlcReprocess: 1 | records: 1</t>
  </si>
  <si>
    <t>2012-03-25 18:21:17.9240</t>
  </si>
  <si>
    <t>carrierNo: 667 | buff: 1 | currentLoc: 1301 | dest: 700 | die: 999 | qty: 0 | PlcReprocess: 1 | records: 1</t>
  </si>
  <si>
    <t>2012-03-25 18:22:41.7940</t>
  </si>
  <si>
    <t>carrierNo: 610 | buff: 1 | currentLoc: 1300 | dest: 700 | die: 999 | qty: 0 | PlcReprocess: 1 | records: 1</t>
  </si>
  <si>
    <t>2012-03-25 18:25:16.7770</t>
  </si>
  <si>
    <t>carrierNo: 153 | buff: 1 | currentLoc: 509 | dest: 513 | die: 999 | qty: 0 | PlcReprocess: 1 | records: 1</t>
  </si>
  <si>
    <t>2012-03-26 05:19:03.7530</t>
  </si>
  <si>
    <t>carrierNo: 153 | buff: 1 | currentLoc: 509 | dest: 1213 | die: 999 | qty: 0 | PlcReprocess: 1 | records: 1</t>
  </si>
  <si>
    <t>2012-03-26 05:19:26.7860</t>
  </si>
  <si>
    <t>carrierNo: 661 | buff: 1 | currentLoc: 1213 | dest: 5200 | die: 999 | qty: 0 | PlcReprocess: 1 | records: 1</t>
  </si>
  <si>
    <t>2012-03-26 05:20:50.4060</t>
  </si>
  <si>
    <t>ma00786</t>
  </si>
  <si>
    <t>carrierNo: 804 | buff: 1 | currentLoc: 2003 | dest: 2003 | die: 999 | qty: 0 | PlcReprocess: 1 | records: 1</t>
  </si>
  <si>
    <t>2012-03-26 05:35:09.1610</t>
  </si>
  <si>
    <t>carrierNo: 60 | buff: 1 | currentLoc: 1225 | dest: 1221 | die: 4 | qty: 7 | PlcReprocess: 1 | records: 1</t>
  </si>
  <si>
    <t>2012-03-26 08:11:48.5860</t>
  </si>
  <si>
    <t>2012-03-26 08:13:21.4700</t>
  </si>
  <si>
    <t>carrierNo: 860 | buff: 1 | currentLoc: 1233 | dest: 1301 | die: 67 | qty: 12 | PlcReprocess: 1 | records: 1</t>
  </si>
  <si>
    <t>2012-03-26 08:56:28.7200</t>
  </si>
  <si>
    <t>carrierNo: 185 | buff: 1 | currentLoc: 1209 | dest: 1301 | die: 66 | qty: 12 | PlcReprocess: 1 | records: 1</t>
  </si>
  <si>
    <t>2012-03-26 09:14:22.7750</t>
  </si>
  <si>
    <t>carrierNo: 570 | buff: 1 | currentLoc: 1210 | dest: 403 | die: 999 | qty: 0 | PlcReprocess: 1 | records: 1</t>
  </si>
  <si>
    <t>2012-03-26 09:14:33.5400</t>
  </si>
  <si>
    <t>carrierNo: 737 | buff: 1 | currentLoc: 1211 | dest: 1301 | die: 66 | qty: 12 | PlcReprocess: 1 | records: 1</t>
  </si>
  <si>
    <t>2012-03-26 09:14:44.8060</t>
  </si>
  <si>
    <t>2012-03-26 09:19:29.7260</t>
  </si>
  <si>
    <t>carrierNo: 570 | buff: 1 | currentLoc: 1210 | dest: 500 | die: 66 | qty: 12 | PlcReprocess: 1 | records: 1</t>
  </si>
  <si>
    <t>2012-03-26 09:41:10.8570</t>
  </si>
  <si>
    <t>carrierNo: 47 | buff: 1 | currentLoc: 1232 | dest: 10100 | die: 66 | qty: 12 | PlcReprocess: 1 | records: 1</t>
  </si>
  <si>
    <t>2012-03-26 10:24:55.6410</t>
  </si>
  <si>
    <t>carrierNo: 155 | buff: 1 | currentLoc: 1231 | dest: 1301 | die: 67 | qty: 12 | PlcReprocess: 1 | records: 1</t>
  </si>
  <si>
    <t>2012-03-26 10:42:29.9170</t>
  </si>
  <si>
    <t>carrierNo: 330 | buff: 0 | currentLoc: 509 | dest: 403 | die: 999 | qty: 0 | PlcReprocess: 1 | records: 1</t>
  </si>
  <si>
    <t>2012-03-26 10:45:38.1980</t>
  </si>
  <si>
    <t>carrierNo: 330 | buff: 0 | currentLoc: 509 | dest: 513 | die: 999 | qty: 0 | PlcReprocess: 1 | records: 1</t>
  </si>
  <si>
    <t>2012-03-26 10:45:56.7250</t>
  </si>
  <si>
    <t>carrierNo: 512 | buff: 0 | currentLoc: 1800 | dest: 5200 | die: 66 | qty: 0 | PlcReprocess: 1 | records: 1</t>
  </si>
  <si>
    <t>2012-03-26 11:16:15.8600</t>
  </si>
  <si>
    <t>carrierNo: 418 | buff: 1 | currentLoc: 4900 | dest: 2003 | die: 999 | qty: 0 | PlcReprocess: 1 | records: 1</t>
  </si>
  <si>
    <t>2012-03-26 12:01:14.2810</t>
  </si>
  <si>
    <t>carrierNo: 749 | buff: 1 | currentLoc: 1210 | dest: 1210 | die: 66 | qty: 12 | PlcReprocess: 1 | records: 1</t>
  </si>
  <si>
    <t>2012-03-26 12:12:37.7730</t>
  </si>
  <si>
    <t>carrierNo: 97 | buff: 0 | currentLoc: 1229 | dest: 1300 | die: 96 | qty: 11 | PlcReprocess: 1 | records: 1</t>
  </si>
  <si>
    <t>2012-03-26 12:48:09.3780</t>
  </si>
  <si>
    <t>carrierNo: 97 | buff: 1 | currentLoc: 1229 | dest: 1300 | die: 96 | qty: 11 | PlcReprocess: 1 | records: 1</t>
  </si>
  <si>
    <t>2012-03-26 12:48:43.4270</t>
  </si>
  <si>
    <t>carrierNo: 155 | buff: 1 | currentLoc: 4900 | dest: 2003 | die: 999 | qty: 0 | PlcReprocess: 1 | records: 1</t>
  </si>
  <si>
    <t>2012-03-26 13:37:48.4620</t>
  </si>
  <si>
    <t>carrierNo: 638 | buff: 1 | currentLoc: 5200 | dest: 2003 | die: 999 | qty: 0 | PlcReprocess: 1 | records: 1</t>
  </si>
  <si>
    <t>2012-03-26 13:57:07.1280</t>
  </si>
  <si>
    <t>carrierNo: 562 | buff: 0 | currentLoc: 5200 | dest: 2003 | die: 999 | qty: 0 | PlcReprocess: 1 | records: 1</t>
  </si>
  <si>
    <t>2012-03-26 13:57:50.6910</t>
  </si>
  <si>
    <t>carrierNo: 562 | buff: 1 | currentLoc: 5200 | dest: 2003 | die: 999 | qty: 0 | PlcReprocess: 1 | records: 1</t>
  </si>
  <si>
    <t>2012-03-26 14:00:41.4360</t>
  </si>
  <si>
    <t>carrierNo: 635 | buff: 1 | currentLoc: 5200 | dest: 2003 | die: 999 | qty: 0 | PlcReprocess: 1 | records: 1</t>
  </si>
  <si>
    <t>2012-03-26 14:02:16.8240</t>
  </si>
  <si>
    <t>carrierNo: 5 | buff: 1 | currentLoc: 0 | dest: 0 | die:  | qty:  | PlcReprocess: 1 | records: 1</t>
  </si>
  <si>
    <t>2012-03-26 14:08:00.8280</t>
  </si>
  <si>
    <t>carrierNo: 261 | buff: 1 | currentLoc: 405 | dest: 513 | die: 72 | qty: 12 | PlcReprocess: 1 | records: 1</t>
  </si>
  <si>
    <t>2012-03-26 14:09:48.2430</t>
  </si>
  <si>
    <t>carrierNo: 261 | buff: 1 | currentLoc: 405 | dest: 1210 | die: 72 | qty: 12 | PlcReprocess: 1 | records: 1</t>
  </si>
  <si>
    <t>2012-03-26 14:13:56.1090</t>
  </si>
  <si>
    <t>carrierNo: 649 | buff: 1 | currentLoc: 1231 | dest: 1301 | die: 67 | qty: 12 | PlcReprocess: 1 | records: 1</t>
  </si>
  <si>
    <t>2012-03-26 14:16:33.8560</t>
  </si>
  <si>
    <t>carrierNo: 261 | buff: 0 | currentLoc: 513 | dest: 1210 | die: 72 | qty: 12 | PlcReprocess: 1 | records: 1</t>
  </si>
  <si>
    <t>2012-03-26 14:18:08.5020</t>
  </si>
  <si>
    <t>carrierNo: 261 | buff: 1 | currentLoc: 513 | dest: 1210 | die: 72 | qty: 12 | PlcReprocess: 1 | records: 1</t>
  </si>
  <si>
    <t>2012-03-26 14:18:32.0360</t>
  </si>
  <si>
    <t>vc022571</t>
  </si>
  <si>
    <t>carrierNo: 261 | buff: 1 | currentLoc: 803 | dest: 1210 | die: 72 | qty: 12 | PlcReprocess: 1 | records: 1</t>
  </si>
  <si>
    <t>2012-03-26 15:00:16.1570</t>
  </si>
  <si>
    <t>2012-03-26 15:01:41.2890</t>
  </si>
  <si>
    <t>carrierNo: 314 | buff: 1 | currentLoc: 1210 | dest: 1221 | die: 72 | qty: 12 | PlcReprocess: 1 | records: 1</t>
  </si>
  <si>
    <t>2012-03-26 15:14:19.7900</t>
  </si>
  <si>
    <t>carrierNo: 73 | buff: 1 | currentLoc: 1226 | dest: 704 | die: 96 | qty: 11 | PlcReprocess: 1 | records: 1</t>
  </si>
  <si>
    <t>2012-03-26 15:33:14.9220</t>
  </si>
  <si>
    <t>2012-03-26 15:42:12.9460</t>
  </si>
  <si>
    <t>carrierNo: 316 | buff: 1 | currentLoc: 1301 | dest: 5200 | die: 999 | qty: 0 | PlcReprocess: 1 | records: 1</t>
  </si>
  <si>
    <t>2012-03-26 15:49:19.5690</t>
  </si>
  <si>
    <t>carrierNo: 553 | buff: 1 | currentLoc: 1226 | dest: 704 | die: 97 | qty: 9 | PlcReprocess: 1 | records: 1</t>
  </si>
  <si>
    <t>2012-03-26 15:54:08.2540</t>
  </si>
  <si>
    <t>carrierNo: 126 | buff: 1 | currentLoc: 1301 | dest: 5200 | die: 999 | qty: 0 | PlcReprocess: 1 | records: 1</t>
  </si>
  <si>
    <t>2012-03-26 15:58:39.3940</t>
  </si>
  <si>
    <t>carrierNo: 513 | buff: 1 | currentLoc: 1235 | dest: 2003 | die: 999 | qty: 0 | PlcReprocess: 1 | records: 1</t>
  </si>
  <si>
    <t>2012-03-26 16:00:04.2660</t>
  </si>
  <si>
    <t>carrierNo: 325 | buff: 1 | currentLoc: 1233 | dest: 2003 | die: 999 | qty: 0 | PlcReprocess: 1 | records: 1</t>
  </si>
  <si>
    <t>2012-03-26 16:01:47.9150</t>
  </si>
  <si>
    <t>carrierNo: 171 | buff: 1 | currentLoc: 1235 | dest: 2003 | die: 999 | qty: 0 | PlcReprocess: 1 | records: 1</t>
  </si>
  <si>
    <t>2012-03-26 16:02:30.4760</t>
  </si>
  <si>
    <t>2012-03-26 16:04:49.4260</t>
  </si>
  <si>
    <t>carrierNo: 78 | buff: 1 | currentLoc: 1227 | dest: 704 | die: 97 | qty: 11 | PlcReprocess: 1 | records: 1</t>
  </si>
  <si>
    <t>2012-03-26 16:08:56.2910</t>
  </si>
  <si>
    <t>ma13215</t>
  </si>
  <si>
    <t>carrierNo: 180 | buff: 1 | currentLoc: 1219 | dest: 1219 | die: 1 | qty: 9 | PlcReprocess: 1 | records: 1</t>
  </si>
  <si>
    <t>2012-03-26 16:11:34.2680</t>
  </si>
  <si>
    <t>carrierNo: 133 | buff: 1 | currentLoc: 1301 | dest: 5200 | die: 999 | qty: 0 | PlcReprocess: 1 | records: 1</t>
  </si>
  <si>
    <t>2012-03-26 16:12:04.0610</t>
  </si>
  <si>
    <t>carrierNo: 291 | buff: 1 | currentLoc: 1218 | dest: 1218 | die: 1 | qty: 13 | PlcReprocess: 1 | records: 1</t>
  </si>
  <si>
    <t>2012-03-26 16:12:26.5940</t>
  </si>
  <si>
    <t>carrierNo: 82 | buff: 1 | currentLoc: 1217 | dest: 1217 | die: 1 | qty: 13 | PlcReprocess: 1 | records: 1</t>
  </si>
  <si>
    <t>2012-03-26 16:13:18.9190</t>
  </si>
  <si>
    <t>carrierNo: 703 | buff: 1 | currentLoc: 1216 | dest: 1216 | die: 1 | qty: 13 | PlcReprocess: 1 | records: 1</t>
  </si>
  <si>
    <t>2012-03-26 16:14:06.4870</t>
  </si>
  <si>
    <t>carrierNo: 237 | buff: 0 | currentLoc: 2018 | dest: 2016 | die: 999 | qty: 0 | PlcReprocess: 1 | records: 1</t>
  </si>
  <si>
    <t>2012-03-26 16:51:09.7140</t>
  </si>
  <si>
    <t>carrierNo: 261 | buff: 1 | currentLoc: 1210 | dest: 1221 | die: 72 | qty: 12 | PlcReprocess: 1 | records: 1</t>
  </si>
  <si>
    <t>2012-03-26 17:11:28.9670</t>
  </si>
  <si>
    <t>carrierNo: 514 | buff: 1 | currentLoc: 2019 | dest: 2024 | die: 200 | qty: 13 | PlcReprocess: 1 | records: 1</t>
  </si>
  <si>
    <t>2012-03-26 17:18:06.0380</t>
  </si>
  <si>
    <t>carrierNo: 514 | buff: 0 | currentLoc: 2020 | dest: 2016 | die: 200 | qty: 13 | PlcReprocess: 1 | records: 1</t>
  </si>
  <si>
    <t>2012-03-26 17:21:00.0480</t>
  </si>
  <si>
    <t>carrierNo: 396 | buff: 1 | currentLoc: 1221 | dest: 704 | die: 66 | qty: 12 | PlcReprocess: 1 | records: 1</t>
  </si>
  <si>
    <t>2012-03-26 17:27:29.8590</t>
  </si>
  <si>
    <t>carrierNo: 396 | buff: 0 | currentLoc: 1401 | dest: 1221 | die: 66 | qty: 12 | PlcReprocess: 1 | records: 1</t>
  </si>
  <si>
    <t>2012-03-26 17:28:51.7270</t>
  </si>
  <si>
    <t>carrierNo: 93 | buff: 1 | currentLoc: 1221 | dest: 704 | die: 66 | qty: 12 | PlcReprocess: 1 | records: 1</t>
  </si>
  <si>
    <t>2012-03-26 17:29:30.2820</t>
  </si>
  <si>
    <t>carrierNo: 684 | buff: 1 | currentLoc: 1221 | dest: 704 | die: 66 | qty: 12 | PlcReprocess: 1 | records: 1</t>
  </si>
  <si>
    <t>2012-03-26 17:31:04.9180</t>
  </si>
  <si>
    <t>carrierNo: 684 | buff: 0 | currentLoc: 1401 | dest: 1221 | die: 66 | qty: 12 | PlcReprocess: 1 | records: 1</t>
  </si>
  <si>
    <t>2012-03-26 17:31:56.2420</t>
  </si>
  <si>
    <t>carrierNo: 556 | buff: 1 | currentLoc: 1221 | dest: 704 | die: 66 | qty: 12 | PlcReprocess: 1 | records: 1</t>
  </si>
  <si>
    <t>2012-03-26 17:32:30.5410</t>
  </si>
  <si>
    <t>carrierNo: 556 | buff: 0 | currentLoc: 1300 | dest: 1221 | die: 66 | qty: 12 | PlcReprocess: 1 | records: 1</t>
  </si>
  <si>
    <t>2012-03-26 17:33:30.8880</t>
  </si>
  <si>
    <t>carrierNo: 837 | buff: 1 | currentLoc: 1221 | dest: 704 | die: 66 | qty: 12 | PlcReprocess: 1 | records: 1</t>
  </si>
  <si>
    <t>2012-03-26 17:34:10.4350</t>
  </si>
  <si>
    <t>carrierNo: 837 | buff: 0 | currentLoc: 1401 | dest: 1221 | die: 66 | qty: 12 | PlcReprocess: 1 | records: 1</t>
  </si>
  <si>
    <t>2012-03-26 17:35:17.2810</t>
  </si>
  <si>
    <t>carrierNo: 619 | buff: 1 | currentLoc: 1221 | dest: 1221 | die: 66 | qty: 13 | PlcReprocess: 1 | records: 1</t>
  </si>
  <si>
    <t>2012-03-26 17:35:57.3390</t>
  </si>
  <si>
    <t>carrierNo: 619 | buff: 1 | currentLoc: 1221 | dest: 704 | die: 66 | qty: 13 | PlcReprocess: 1 | records: 1</t>
  </si>
  <si>
    <t>2012-03-26 17:36:28.3830</t>
  </si>
  <si>
    <t>carrierNo: 619 | buff: 0 | currentLoc: 1401 | dest: 1221 | die: 66 | qty: 13 | PlcReprocess: 1 | records: 1</t>
  </si>
  <si>
    <t>2012-03-26 17:37:20.4680</t>
  </si>
  <si>
    <t>carrierNo: 144 | buff: 1 | currentLoc: 1221 | dest: 704 | die: 66 | qty: 12 | PlcReprocess: 1 | records: 1</t>
  </si>
  <si>
    <t>2012-03-26 17:38:01.5270</t>
  </si>
  <si>
    <t>carrierNo: 144 | buff: 0 | currentLoc: 1401 | dest: 1221 | die: 66 | qty: 12 | PlcReprocess: 1 | records: 1</t>
  </si>
  <si>
    <t>2012-03-26 17:38:55.3550</t>
  </si>
  <si>
    <t>carrierNo: 384 | buff: 1 | currentLoc: 1221 | dest: 704 | die: 66 | qty: 12 | PlcReprocess: 1 | records: 1</t>
  </si>
  <si>
    <t>2012-03-26 17:39:34.9110</t>
  </si>
  <si>
    <t>carrierNo: 384 | buff: 0 | currentLoc: 1300 | dest: 1221 | die: 66 | qty: 12 | PlcReprocess: 1 | records: 1</t>
  </si>
  <si>
    <t>2012-03-26 17:40:03.4530</t>
  </si>
  <si>
    <t>carrierNo: 686 | buff: 1 | currentLoc: 1221 | dest: 5200 | die: 999 | qty: 0 | PlcReprocess: 1 | records: 1</t>
  </si>
  <si>
    <t>2012-03-26 17:40:54.0250</t>
  </si>
  <si>
    <t>carrierNo: 641 | buff: 1 | currentLoc: 1221 | dest: 704 | die: 66 | qty: 12 | PlcReprocess: 1 | records: 1</t>
  </si>
  <si>
    <t>2012-03-26 17:42:06.6300</t>
  </si>
  <si>
    <t>carrierNo: 257 | buff: 1 | currentLoc: 1221 | dest: 704 | die: 66 | qty: 12 | PlcReprocess: 1 | records: 1</t>
  </si>
  <si>
    <t>2012-03-26 18:00:10.9390</t>
  </si>
  <si>
    <t>carrierNo: 257 | buff: 0 | currentLoc: 1401 | dest: 1221 | die: 66 | qty: 12 | PlcReprocess: 1 | records: 1</t>
  </si>
  <si>
    <t>2012-03-26 18:01:16.5330</t>
  </si>
  <si>
    <t>carrierNo: 10 | buff: 0 | currentLoc: 1301 | dest: 500 | die: 67 | qty: 12 | PlcReprocess: 1 | records: 1</t>
  </si>
  <si>
    <t>2012-03-26 18:07:31.0720</t>
  </si>
  <si>
    <t>carrierNo: 462 | buff: 0 | currentLoc: 1301 | dest: 500 | die: 67 | qty: 12 | PlcReprocess: 1 | records: 1</t>
  </si>
  <si>
    <t>2012-03-26 18:08:52.4390</t>
  </si>
  <si>
    <t>carrierNo: 666 | buff: 1 | currentLoc: 1301 | dest: 500 | die: 67 | qty: 12 | PlcReprocess: 1 | records: 1</t>
  </si>
  <si>
    <t>2012-03-26 18:10:29.3280</t>
  </si>
  <si>
    <t>carrierNo: 542 | buff: 0 | currentLoc: 1301 | dest: 500 | die: 67 | qty: 12 | PlcReprocess: 1 | records: 1</t>
  </si>
  <si>
    <t>2012-03-26 18:11:15.6450</t>
  </si>
  <si>
    <t>carrierNo: 141 | buff: 1 | currentLoc: 508 | dest: 1220 | die: 999 | qty: 0 | PlcReprocess: 1 | records: 1</t>
  </si>
  <si>
    <t>2012-03-26 18:13:48.3640</t>
  </si>
  <si>
    <t>carrierNo: 705 | buff: 0 | currentLoc: 1230 | dest: 10100 | die: 66 | qty: 12 | PlcReprocess: 1 | records: 1</t>
  </si>
  <si>
    <t>2012-03-26 18:45:48.1450</t>
  </si>
  <si>
    <t>carrierNo: 705 | buff: 1 | currentLoc: 1230 | dest: 10100 | die: 66 | qty: 12 | PlcReprocess: 1 | records: 1</t>
  </si>
  <si>
    <t>2012-03-26 18:46:47.9810</t>
  </si>
  <si>
    <t>carrierNo: 705 | buff: 1 | currentLoc: 904 | dest: 10100 | die: 66 | qty: 12 | PlcReprocess: 1 | records: 1</t>
  </si>
  <si>
    <t>2012-03-26 18:51:38.6490</t>
  </si>
  <si>
    <t>carrierNo: 301 | buff: 1 | currentLoc: 5200 | dest: 2003 | die: 999 | qty: 0 | PlcReprocess: 1 | records: 1</t>
  </si>
  <si>
    <t>2012-03-26 18:55:08.7010</t>
  </si>
  <si>
    <t>carrierNo: 705 | buff: 1 | currentLoc: 1301 | dest: 10100 | die: 66 | qty: 12 | PlcReprocess: 1 | records: 1</t>
  </si>
  <si>
    <t>2012-03-26 18:55:42.4990</t>
  </si>
  <si>
    <t>carrierNo: 705 | buff: 1 | currentLoc: 1300 | dest: 10100 | die: 66 | qty: 12 | PlcReprocess: 1 | records: 1</t>
  </si>
  <si>
    <t>2012-03-26 18:57:14.3810</t>
  </si>
  <si>
    <t>carrierNo: 705 | buff: 0 | currentLoc: 704 | dest: 10100 | die: 66 | qty: 12 | PlcReprocess: 1 | records: 1</t>
  </si>
  <si>
    <t>2012-03-26 19:01:52.5310</t>
  </si>
  <si>
    <t>carrierNo: 705 | buff: 0 | currentLoc: 708 | dest: 10100 | die: 66 | qty: 12 | PlcReprocess: 1 | records: 1</t>
  </si>
  <si>
    <t>2012-03-26 19:18:01.2140</t>
  </si>
  <si>
    <t>carrierNo: 705 | buff: 1 | currentLoc: 708 | dest: 10100 | die: 66 | qty: 12 | PlcReprocess: 1 | records: 1</t>
  </si>
  <si>
    <t>2012-03-26 19:18:20.9930</t>
  </si>
  <si>
    <t>carrierNo: 99 | buff: 1 | currentLoc: 2019 | dest: 2024 | die: 200 | qty: 10 | PlcReprocess: 1 | records: 1</t>
  </si>
  <si>
    <t>2012-03-26 19:35:18.9570</t>
  </si>
  <si>
    <t>carrierNo: 468 | buff: 1 | currentLoc: 1300 | dest: 1223 | die: 200 | qty: 9 | PlcReprocess: 1 | records: 1</t>
  </si>
  <si>
    <t>2012-03-26 19:51:21.3500</t>
  </si>
  <si>
    <t>carrierNo: 376 | buff: 1 | currentLoc: 1223 | dest: 500 | die: 200 | qty: 13 | PlcReprocess: 1 | records: 1</t>
  </si>
  <si>
    <t>2012-03-26 19:54:26.6170</t>
  </si>
  <si>
    <t>carrierNo: 237 | buff: 1 | currentLoc: 2018 | dest: 2024 | die: 999 | qty: 0 | PlcReprocess: 1 | records: 1</t>
  </si>
  <si>
    <t>2012-03-26 20:00:04.1020</t>
  </si>
  <si>
    <t>carrierNo: 237 | buff: 1 | currentLoc: 2018 | dest: 2018 | die: 999 | qty: 0 | PlcReprocess: 1 | records: 1</t>
  </si>
  <si>
    <t>2012-03-26 20:03:31.6500</t>
  </si>
  <si>
    <t>2012-03-26 20:03:59.6910</t>
  </si>
  <si>
    <t>carrierNo: 237 | buff: 1 | currentLoc: 2018 | dest: 2016 | die: 999 | qty: 0 | PlcReprocess: 1 | records: 1</t>
  </si>
  <si>
    <t>2012-03-26 20:05:18.0530</t>
  </si>
  <si>
    <t>2012-03-26 20:10:24.2440</t>
  </si>
  <si>
    <t>carrierNo: 514 | buff: 1 | currentLoc: 2024 | dest: 513 | die: 200 | qty: 13 | PlcReprocess: 1 | records: 1</t>
  </si>
  <si>
    <t>2012-03-26 20:50:24.7150</t>
  </si>
  <si>
    <t>carrierNo: 156 | buff: 1 | currentLoc: 1230 | dest: 1223 | die: 200 | qty: 13 | PlcReprocess: 1 | records: 1</t>
  </si>
  <si>
    <t>2012-03-26 21:03:58.4050</t>
  </si>
  <si>
    <t>carrierNo: 331 | buff: 1 | currentLoc: 1220 | dest: 1220 | die: 200 | qty: 13 | PlcReprocess: 1 | records: 1</t>
  </si>
  <si>
    <t>2012-03-26 21:04:33.4560</t>
  </si>
  <si>
    <t>carrierNo: 331 | buff: 1 | currentLoc: 1220 | dest: 1223 | die: 200 | qty: 13 | PlcReprocess: 1 | records: 1</t>
  </si>
  <si>
    <t>2012-03-26 21:05:05.0010</t>
  </si>
  <si>
    <t>carrierNo: 149 | buff: 1 | currentLoc: 1213 | dest: 1223 | die: 200 | qty: 13 | PlcReprocess: 1 | records: 1</t>
  </si>
  <si>
    <t>2012-03-26 21:06:20.3600</t>
  </si>
  <si>
    <t>carrierNo: 7 | buff: 1 | currentLoc: 1208 | dest: 1223 | die: 200 | qty: 13 | PlcReprocess: 1 | records: 1</t>
  </si>
  <si>
    <t>2012-03-26 21:10:33.7240</t>
  </si>
  <si>
    <t>carrierNo: 111 | buff: 1 | currentLoc: 1208 | dest: 1223 | die: 200 | qty: 13 | PlcReprocess: 1 | records: 1</t>
  </si>
  <si>
    <t>2012-03-26 21:11:14.2820</t>
  </si>
  <si>
    <t>carrierNo: 102 | buff: 1 | currentLoc: 2024 | dest: 513 | die: 200 | qty: 13 | PlcReprocess: 1 | records: 1</t>
  </si>
  <si>
    <t>2012-03-26 21:35:47.4210</t>
  </si>
  <si>
    <t>carrierNo: 242 | buff: 1 | currentLoc: 1203 | dest: 500 | die: 1 | qty: 13 | PlcReprocess: 1 | records: 1</t>
  </si>
  <si>
    <t>2012-03-26 21:41:58.9650</t>
  </si>
  <si>
    <t>carrierNo: 731 | buff: 1 | currentLoc: 1223 | dest: 500 | die: 200 | qty: 13 | PlcReprocess: 1 | records: 1</t>
  </si>
  <si>
    <t>2012-03-26 21:46:29.8540</t>
  </si>
  <si>
    <t>2012-03-26 21:49:12.3380</t>
  </si>
  <si>
    <t>carrierNo: 482 | buff: 1 | currentLoc: 2024 | dest: 513 | die: 200 | qty: 13 | PlcReprocess: 1 | records: 1</t>
  </si>
  <si>
    <t>2012-03-26 21:52:58.6730</t>
  </si>
  <si>
    <t>carrierNo: 827 | buff: 1 | currentLoc: 2024 | dest: 513 | die: 200 | qty: 13 | PlcReprocess: 1 | records: 1</t>
  </si>
  <si>
    <t>2012-03-26 21:53:51.2490</t>
  </si>
  <si>
    <t>carrierNo: 711 | buff: 1 | currentLoc: 2024 | dest: 513 | die: 200 | qty: 13 | PlcReprocess: 1 | records: 1</t>
  </si>
  <si>
    <t>2012-03-26 21:55:09.8620</t>
  </si>
  <si>
    <t>carrierNo: 24 | buff: 1 | currentLoc: 2024 | dest: 513 | die: 200 | qty: 13 | PlcReprocess: 1 | records: 1</t>
  </si>
  <si>
    <t>2012-03-26 21:56:15.2160</t>
  </si>
  <si>
    <t>carrierNo: 622 | buff: 0 | currentLoc: 2024 | dest: 513 | die: 200 | qty: 13 | PlcReprocess: 1 | records: 1</t>
  </si>
  <si>
    <t>2012-03-26 21:56:52.7700</t>
  </si>
  <si>
    <t>carrierNo: 622 | buff: 1 | currentLoc: 2024 | dest: 513 | die: 200 | qty: 13 | PlcReprocess: 1 | records: 1</t>
  </si>
  <si>
    <t>2012-03-26 21:58:02.8710</t>
  </si>
  <si>
    <t>carrierNo: 576 | buff: 1 | currentLoc: 2024 | dest: 513 | die: 200 | qty: 13 | PlcReprocess: 1 | records: 1</t>
  </si>
  <si>
    <t>2012-03-26 21:58:54.6950</t>
  </si>
  <si>
    <t>carrierNo: 675 | buff: 1 | currentLoc: 1230 | dest: 1223 | die: 200 | qty: 13 | PlcReprocess: 1 | records: 1</t>
  </si>
  <si>
    <t>2012-03-26 22:04:22.9170</t>
  </si>
  <si>
    <t>2012-03-26 22:05:01.9730</t>
  </si>
  <si>
    <t>carrierNo: 118 | buff: 1 | currentLoc: 1220 | dest: 5200 | die: 999 | qty: 0 | PlcReprocess: 1 | records: 1</t>
  </si>
  <si>
    <t>2012-03-26 22:08:01.9820</t>
  </si>
  <si>
    <t>carrierNo: 473 | buff: 1 | currentLoc: 1220 | dest: 1223 | die: 200 | qty: 13 | PlcReprocess: 1 | records: 1</t>
  </si>
  <si>
    <t>2012-03-26 22:08:52.0540</t>
  </si>
  <si>
    <t>carrierNo: 576 | buff: 1 | currentLoc: 2024 | dest: 1208 | die: 200 | qty: 13 | PlcReprocess: 1 | records: 1</t>
  </si>
  <si>
    <t>2012-03-26 22:24:27.9100</t>
  </si>
  <si>
    <t>2012-03-26 22:26:26.5810</t>
  </si>
  <si>
    <t>carrierNo: 498 | buff: 1 | currentLoc: 513 | dest: 513 | die: 999 | qty: 0 | PlcReprocess: 1 | records: 1</t>
  </si>
  <si>
    <t>2012-03-26 22:29:22.5840</t>
  </si>
  <si>
    <t>carrierNo: 69 | buff: 1 | currentLoc: 2024 | dest: 1220 | die: 200 | qty: 13 | PlcReprocess: 1 | records: 1</t>
  </si>
  <si>
    <t>2012-03-26 22:32:55.8900</t>
  </si>
  <si>
    <t>carrierNo: 683 | buff: 1 | currentLoc: 513 | dest: 513 | die: 999 | qty: 0 | PlcReprocess: 1 | records: 1</t>
  </si>
  <si>
    <t>2012-03-26 22:41:52.9130</t>
  </si>
  <si>
    <t>carrierNo: 108 | buff: 1 | currentLoc: 2028 | dest: 1230 | die: 200 | qty: 13 | PlcReprocess: 1 | records: 1</t>
  </si>
  <si>
    <t>2012-03-26 22:42:02.9270</t>
  </si>
  <si>
    <t>2012-03-26 22:42:52.4980</t>
  </si>
  <si>
    <t>2012-03-26 22:44:47.4140</t>
  </si>
  <si>
    <t>carrierNo: 683 | buff: 1 | currentLoc: 513 | dest: 1201 | die: 999 | qty: 0 | PlcReprocess: 1 | records: 1</t>
  </si>
  <si>
    <t>2012-03-26 22:44:51.9200</t>
  </si>
  <si>
    <t>carrierNo: 686 | buff: 1 | currentLoc: 513 | dest: 513 | die: 999 | qty: 0 | PlcReprocess: 1 | records: 1</t>
  </si>
  <si>
    <t>2012-03-26 22:46:38.3230</t>
  </si>
  <si>
    <t>2012-03-26 22:47:34.4040</t>
  </si>
  <si>
    <t>carrierNo: 686 | buff: 1 | currentLoc: 513 | dest: 1206 | die: 999 | qty: 0 | PlcReprocess: 1 | records: 1</t>
  </si>
  <si>
    <t>2012-03-26 22:48:58.0240</t>
  </si>
  <si>
    <t>carrierNo: 659 | buff: 1 | currentLoc: 2024 | dest: 513 | die: 200 | qty: 13 | PlcReprocess: 1 | records: 1</t>
  </si>
  <si>
    <t>2012-03-26 22:49:59.3620</t>
  </si>
  <si>
    <t>carrierNo: 283 | buff: 1 | currentLoc: 513 | dest: 513 | die: 999 | qty: 0 | PlcReprocess: 1 | records: 1</t>
  </si>
  <si>
    <t>2012-03-26 22:51:22.2310</t>
  </si>
  <si>
    <t>carrierNo: 283 | buff: 1 | currentLoc: 513 | dest: 5200 | die: 999 | qty: 0 | PlcReprocess: 1 | records: 1</t>
  </si>
  <si>
    <t>2012-03-26 22:52:10.0500</t>
  </si>
  <si>
    <t>carrierNo: 283 | buff: 1 | currentLoc: 513 | dest: 1206 | die: 999 | qty: 0 | PlcReprocess: 1 | records: 1</t>
  </si>
  <si>
    <t>2012-03-26 22:52:37.5900</t>
  </si>
  <si>
    <t>carrierNo: 686 | buff: 1 | currentLoc: 803 | dest: 1219 | die: 999 | qty: 0 | PlcReprocess: 1 | records: 1</t>
  </si>
  <si>
    <t>2012-03-26 22:56:36.4330</t>
  </si>
  <si>
    <t>carrierNo: 283 | buff: 1 | currentLoc: 803 | dest: 1219 | die: 999 | qty: 0 | PlcReprocess: 1 | records: 1</t>
  </si>
  <si>
    <t>2012-03-26 22:57:52.7930</t>
  </si>
  <si>
    <t>carrierNo: 358 | buff: 1 | currentLoc: 513 | dest: 1220 | die: 999 | qty: 0 | PlcReprocess: 1 | records: 1</t>
  </si>
  <si>
    <t>2012-03-26 23:01:21.5930</t>
  </si>
  <si>
    <t>carrierNo: 43 | buff: 1 | currentLoc: 513 | dest: 1220 | die: 999 | qty: 0 | PlcReprocess: 1 | records: 1</t>
  </si>
  <si>
    <t>2012-03-26 23:03:48.3040</t>
  </si>
  <si>
    <t>carrierNo: 108 | buff: 0 | currentLoc: 2029 | dest: 1219 | die: 200 | qty: 13 | PlcReprocess: 1 | records: 1</t>
  </si>
  <si>
    <t>2012-03-26 23:06:08.2550</t>
  </si>
  <si>
    <t>carrierNo: 101 | buff: 1 | currentLoc: 513 | dest: 1220 | die: 999 | qty: 0 | PlcReprocess: 1 | records: 1</t>
  </si>
  <si>
    <t>2012-03-26 23:06:48.5630</t>
  </si>
  <si>
    <t>carrierNo: 577 | buff: 1 | currentLoc: 2024 | dest: 2016 | die: 200 | qty: 0 | PlcReprocess: 1 | records: 1</t>
  </si>
  <si>
    <t>2012-03-26 23:08:35.7170</t>
  </si>
  <si>
    <t>carrierNo: 509 | buff: 1 | currentLoc: 513 | dest: 513 | die: 999 | qty: 0 | PlcReprocess: 1 | records: 1</t>
  </si>
  <si>
    <t>2012-03-26 23:45:49.7000</t>
  </si>
  <si>
    <t>2012-03-26 23:46:27.2540</t>
  </si>
  <si>
    <t>carrierNo: 509 | buff: 1 | currentLoc: 513 | dest: 5200 | die: 999 | qty: 0 | PlcReprocess: 1 | records: 1</t>
  </si>
  <si>
    <t>2012-03-26 23:47:38.6060</t>
  </si>
  <si>
    <t>2012-03-26 23:47:48.1200</t>
  </si>
  <si>
    <t>2012-03-26 23:48:00.8880</t>
  </si>
  <si>
    <t>carrierNo: 509 | buff: 1 | currentLoc: 513 | dest: 1220 | die: 999 | qty: 0 | PlcReprocess: 1 | records: 1</t>
  </si>
  <si>
    <t>2012-03-26 23:49:05.2310</t>
  </si>
  <si>
    <t>carrierNo: 581 | buff: 1 | currentLoc: 513 | dest: 513 | die: 999 | qty: 0 | PlcReprocess: 1 | records: 1</t>
  </si>
  <si>
    <t>2012-03-26 23:51:21.6770</t>
  </si>
  <si>
    <t>2012-03-26 23:51:36.4480</t>
  </si>
  <si>
    <t>carrierNo: 581 | buff: 1 | currentLoc: 513 | dest: 1220 | die: 999 | qty: 0 | PlcReprocess: 1 | records: 1</t>
  </si>
  <si>
    <t>2012-03-26 23:52:40.7910</t>
  </si>
  <si>
    <t>carrierNo: 581 | buff: 0 | currentLoc: 801 | dest: 1220 | die: 999 | qty: 0 | PlcReprocess: 1 | records: 1</t>
  </si>
  <si>
    <t>2012-03-26 23:52:58.5660</t>
  </si>
  <si>
    <t>carrierNo: 192 | buff: 0 | currentLoc: 513 | dest: 1230 | die: 66 | qty: 12 | PlcReprocess: 1 | records: 1</t>
  </si>
  <si>
    <t>2012-03-26 23:53:11.3350</t>
  </si>
  <si>
    <t>carrierNo: 158 | buff: 1 | currentLoc: 513 | dest: 513 | die: 999 | qty: 0 | PlcReprocess: 1 | records: 1</t>
  </si>
  <si>
    <t>2012-03-27 00:02:10.8600</t>
  </si>
  <si>
    <t>carrierNo: 158 | buff: 1 | currentLoc: 513 | dest: 2003 | die: 999 | qty: 0 | PlcReprocess: 1 | records: 1</t>
  </si>
  <si>
    <t>2012-03-27 00:02:31.1400</t>
  </si>
  <si>
    <t>carrierNo: 158 | buff: 1 | currentLoc: 513 | dest: 1220 | die: 999 | qty: 0 | PlcReprocess: 1 | records: 1</t>
  </si>
  <si>
    <t>2012-03-27 00:03:30.4750</t>
  </si>
  <si>
    <t>carrierNo: 360 | buff: 1 | currentLoc: 513 | dest: 1220 | die: 999 | qty: 0 | PlcReprocess: 1 | records: 1</t>
  </si>
  <si>
    <t>2012-03-27 00:07:39.0920</t>
  </si>
  <si>
    <t>carrierNo: 158 | buff: 1 | currentLoc: 804 | dest: 1220 | die: 999 | qty: 0 | PlcReprocess: 1 | records: 1</t>
  </si>
  <si>
    <t>2012-03-27 00:12:05.7360</t>
  </si>
  <si>
    <t>carrierNo: 10 | buff: 1 | currentLoc: 513 | dest: 1220 | die: 999 | qty: 0 | PlcReprocess: 1 | records: 1</t>
  </si>
  <si>
    <t>2012-03-27 00:12:34.2770</t>
  </si>
  <si>
    <t>carrierNo: 645 | buff: 1 | currentLoc: 508 | dest: 513 | die: 66 | qty: 12 | PlcReprocess: 1 | records: 1</t>
  </si>
  <si>
    <t>2012-03-27 00:21:38.3090</t>
  </si>
  <si>
    <t>carrierNo: 645 | buff: 0 | currentLoc: 508 | dest: 1230 | die: 66 | qty: 12 | PlcReprocess: 1 | records: 1</t>
  </si>
  <si>
    <t>2012-03-27 00:22:01.0920</t>
  </si>
  <si>
    <t>carrierNo: 645 | buff: 1 | currentLoc: 508 | dest: 1230 | die: 66 | qty: 12 | PlcReprocess: 1 | records: 1</t>
  </si>
  <si>
    <t>2012-03-27 00:22:18.6170</t>
  </si>
  <si>
    <t>2012-03-27 00:25:25.3860</t>
  </si>
  <si>
    <t>carrierNo: 453 | buff: 1 | currentLoc: 1230 | dest: 10100 | die: 66 | qty: 12 | PlcReprocess: 1 | records: 1</t>
  </si>
  <si>
    <t>2012-03-27 00:29:56.2750</t>
  </si>
  <si>
    <t>carrierNo: 708 | buff: 1 | currentLoc: 1230 | dest: 500 | die: 66 | qty: 12 | PlcReprocess: 1 | records: 1</t>
  </si>
  <si>
    <t>2012-03-27 00:45:27.8650</t>
  </si>
  <si>
    <t>carrierNo: 165 | buff: 0 | currentLoc: 1230 | dest: 1230 | die: 66 | qty: 12 | PlcReprocess: 1 | records: 1</t>
  </si>
  <si>
    <t>2012-03-27 00:45:55.4040</t>
  </si>
  <si>
    <t>carrierNo: 645 | buff: 0 | currentLoc: 1230 | dest: 1230 | die: 66 | qty: 12 | PlcReprocess: 1 | records: 1</t>
  </si>
  <si>
    <t>2012-03-27 00:46:21.9430</t>
  </si>
  <si>
    <t>carrierNo: 388 | buff: 0 | currentLoc: 1230 | dest: 1230 | die: 66 | qty: 12 | PlcReprocess: 1 | records: 1</t>
  </si>
  <si>
    <t>2012-03-27 00:46:46.4780</t>
  </si>
  <si>
    <t>carrierNo: 25 | buff: 0 | currentLoc: 1230 | dest: 1230 | die: 66 | qty: 12 | PlcReprocess: 1 | records: 1</t>
  </si>
  <si>
    <t>2012-03-27 00:47:15.0190</t>
  </si>
  <si>
    <t>carrierNo: 666 | buff: 0 | currentLoc: 1230 | dest: 1230 | die: 66 | qty: 12 | PlcReprocess: 1 | records: 1</t>
  </si>
  <si>
    <t>2012-03-27 00:47:41.0560</t>
  </si>
  <si>
    <t>carrierNo: 286 | buff: 0 | currentLoc: 1230 | dest: 1230 | die: 66 | qty: 12 | PlcReprocess: 1 | records: 1</t>
  </si>
  <si>
    <t>2012-03-27 00:56:02.0570</t>
  </si>
  <si>
    <t>carrierNo: 915 | buff: 0 | currentLoc: 1230 | dest: 1230 | die: 66 | qty: 12 | PlcReprocess: 1 | records: 1</t>
  </si>
  <si>
    <t>2012-03-27 00:56:31.0980</t>
  </si>
  <si>
    <t>carrierNo: 459 | buff: 0 | currentLoc: 1230 | dest: 1230 | die: 66 | qty: 12 | PlcReprocess: 1 | records: 1</t>
  </si>
  <si>
    <t>2012-03-27 00:57:13.1590</t>
  </si>
  <si>
    <t>carrierNo: 69 | buff: 1 | currentLoc: 1220 | dest: 1223 | die: 200 | qty: 13 | PlcReprocess: 1 | records: 1</t>
  </si>
  <si>
    <t>2012-03-27 01:15:52.0180</t>
  </si>
  <si>
    <t>carrierNo: 653 | buff: 1 | currentLoc: 1235 | dest: 2003 | die: 999 | qty: 0 | PlcReprocess: 1 | records: 1</t>
  </si>
  <si>
    <t>2012-03-27 01:23:24.9190</t>
  </si>
  <si>
    <t>carrierNo: 98 | buff: 0 | currentLoc: 1235 | dest: 2003 | die: 999 | qty: 0 | PlcReprocess: 1 | records: 1</t>
  </si>
  <si>
    <t>2012-03-27 01:23:59.2180</t>
  </si>
  <si>
    <t>carrierNo: 98 | buff: 1 | currentLoc: 1235 | dest: 2003 | die: 999 | qty: 0 | PlcReprocess: 1 | records: 1</t>
  </si>
  <si>
    <t>2012-03-27 01:29:26.7090</t>
  </si>
  <si>
    <t>carrierNo: 450 | buff: 1 | currentLoc: 1600 | dest: 1230 | die: 66 | qty: 12 | PlcReprocess: 1 | records: 1</t>
  </si>
  <si>
    <t>2012-03-27 01:34:46.9200</t>
  </si>
  <si>
    <t>2012-03-27 01:35:54.7670</t>
  </si>
  <si>
    <t>carrierNo: 450 | buff: 1 | currentLoc: 1600 | dest: 1234 | die: 66 | qty: 12 | PlcReprocess: 1 | records: 1</t>
  </si>
  <si>
    <t>2012-03-27 01:38:07.9590</t>
  </si>
  <si>
    <t>carrierNo: 205 | buff: 1 | currentLoc: 1230 | dest: 10100 | die: 66 | qty: 12 | PlcReprocess: 1 | records: 1</t>
  </si>
  <si>
    <t>2012-03-27 04:12:43.8570</t>
  </si>
  <si>
    <t>carrierNo: 429 | buff: 1 | currentLoc: 1220 | dest: 10100 | die: 66 | qty: 12 | PlcReprocess: 1 | records: 1</t>
  </si>
  <si>
    <t>2012-03-27 04:30:45.1620</t>
  </si>
  <si>
    <t>carrierNo: 660 | buff: 1 | currentLoc: 1600 | dest: 1230 | die: 66 | qty: 12 | PlcReprocess: 1 | records: 1</t>
  </si>
  <si>
    <t>2012-03-27 06:40:52.2080</t>
  </si>
  <si>
    <t>carrierNo: 621 | buff: 1 | currentLoc: 1205 | dest: 1301 | die: 67 | qty: 12 | PlcReprocess: 1 | records: 1</t>
  </si>
  <si>
    <t>2012-03-27 07:05:54.8880</t>
  </si>
  <si>
    <t>carrierNo: 735 | buff: 1 | currentLoc: 1205 | dest: 1301 | die: 67 | qty: 12 | PlcReprocess: 1 | records: 1</t>
  </si>
  <si>
    <t>2012-03-27 08:11:55.1130</t>
  </si>
  <si>
    <t>carrierNo: 284 | buff: 1 | currentLoc: 1210 | dest: 1301 | die: 67 | qty: 12 | PlcReprocess: 1 | records: 1</t>
  </si>
  <si>
    <t>2012-03-27 08:53:35.9990</t>
  </si>
  <si>
    <t>carrierNo: 98 | buff: 1 | currentLoc: 513 | dest: 513 | die: 999 | qty: 0 | PlcReprocess: 1 | records: 1</t>
  </si>
  <si>
    <t>2012-03-27 10:19:46.2840</t>
  </si>
  <si>
    <t>carrierNo: 212 | buff: 1 | currentLoc: 1205 | dest: 5200 | die: 999 | qty: 0 | PlcReprocess: 1 | records: 1</t>
  </si>
  <si>
    <t>2012-03-27 10:22:12.5140</t>
  </si>
  <si>
    <t>carrierNo: 497 | buff: 1 | currentLoc: 1211 | dest: 1301 | die: 67 | qty: 12 | PlcReprocess: 1 | records: 1</t>
  </si>
  <si>
    <t>2012-03-27 10:30:04.9630</t>
  </si>
  <si>
    <t>carrierNo: 577 | buff: 1 | currentLoc: 2024 | dest: 2024 | die: 200 | qty: 0 | PlcReprocess: 1 | records: 1</t>
  </si>
  <si>
    <t>2012-03-27 10:45:16.7840</t>
  </si>
  <si>
    <t>carrierNo: 314 | buff: 1 | currentLoc: 1221 | dest: 1300 | die: 72 | qty: 12 | PlcReprocess: 1 | records: 1</t>
  </si>
  <si>
    <t>2012-03-27 12:26:03.5790</t>
  </si>
  <si>
    <t>carrierNo: 527 | buff: 0 | currentLoc: 1300 | dest: 1221 | die: 3 | qty: 15 | PlcReprocess: 1 | records: 1</t>
  </si>
  <si>
    <t>2012-03-27 12:56:47.0000</t>
  </si>
  <si>
    <t>carrierNo: 60 | buff: 0 | currentLoc: 1300 | dest: 1221 | die: 4 | qty: 7 | PlcReprocess: 1 | records: 1</t>
  </si>
  <si>
    <t>2012-03-27 12:57:48.3380</t>
  </si>
  <si>
    <t>carrierNo: 290 | buff: 1 | currentLoc: 1234 | dest: 1225 | die: 67 | qty: 12 | PlcReprocess: 1 | records: 1</t>
  </si>
  <si>
    <t>2012-03-27 13:27:23.4010</t>
  </si>
  <si>
    <t>carrierNo: 562 | buff: 1 | currentLoc: 1234 | dest: 1225 | die: 67 | qty: 12 | PlcReprocess: 1 | records: 1</t>
  </si>
  <si>
    <t>2012-03-27 13:32:12.0760</t>
  </si>
  <si>
    <t>carrierNo: 185 | buff: 1 | currentLoc: 1235 | dest: 1235 | die: 66 | qty: 11 | PlcReprocess: 1 | records: 1</t>
  </si>
  <si>
    <t>2012-03-27 13:33:41.9550</t>
  </si>
  <si>
    <t>carrierNo: 537 | buff: 1 | currentLoc: 1214 | dest: 1301 | die: 97 | qty: 11 | PlcReprocess: 1 | records: 1</t>
  </si>
  <si>
    <t>2012-03-27 13:42:32.4680</t>
  </si>
  <si>
    <t>carrierNo: 426 | buff: 1 | currentLoc: 1226 | dest: 1300 | die: 96 | qty: 11 | PlcReprocess: 1 | records: 1</t>
  </si>
  <si>
    <t>2012-03-27 14:34:12.6760</t>
  </si>
  <si>
    <t>carrierNo: 610 | buff: 1 | currentLoc: 2003 | dest: 513 | die: 999 | qty: 0 | PlcReprocess: 1 | records: 1</t>
  </si>
  <si>
    <t>2012-03-27 14:55:37.7930</t>
  </si>
  <si>
    <t>carrierNo: 335 | buff: 1 | currentLoc: 2027 | dest: 513 | die: 999 | qty: 0 | PlcReprocess: 1 | records: 1</t>
  </si>
  <si>
    <t>2012-03-27 14:59:05.8430</t>
  </si>
  <si>
    <t>carrierNo: 450 | buff: 1 | currentLoc: 1234 | dest: 10100 | die: 66 | qty: 12 | PlcReprocess: 1 | records: 1</t>
  </si>
  <si>
    <t>2012-03-27 16:52:21.6650</t>
  </si>
  <si>
    <t>carrierNo: 338 | buff: 1 | currentLoc: 1229 | dest: 704 | die: 97 | qty: 11 | PlcReprocess: 1 | records: 1</t>
  </si>
  <si>
    <t>2012-03-27 17:13:16.0080</t>
  </si>
  <si>
    <t>carrierNo: 338 | buff: 0 | currentLoc: 1401 | dest: 1229 | die: 97 | qty: 11 | PlcReprocess: 1 | records: 1</t>
  </si>
  <si>
    <t>2012-03-27 17:15:40.4660</t>
  </si>
  <si>
    <t>carrierNo: 577 | buff: 1 | currentLoc: 1209 | dest: 1223 | die: 200 | qty: 13 | PlcReprocess: 1 | records: 1</t>
  </si>
  <si>
    <t>2012-03-27 17:22:59.8480</t>
  </si>
  <si>
    <t>carrierNo: 51 | buff: 1 | currentLoc: 1213 | dest: 1223 | die: 200 | qty: 0 | PlcReprocess: 1 | records: 1</t>
  </si>
  <si>
    <t>2012-03-27 17:28:06.2880</t>
  </si>
  <si>
    <t>carrierNo: 233 | buff: 1 | currentLoc: 1214 | dest: 1226 | die: 97 | qty: 11 | PlcReprocess: 1 | records: 1</t>
  </si>
  <si>
    <t>2012-03-27 17:43:32.8910</t>
  </si>
  <si>
    <t>carrierNo: 587 | buff: 1 | currentLoc: 1214 | dest: 1226 | die: 97 | qty: 11 | PlcReprocess: 1 | records: 1</t>
  </si>
  <si>
    <t>2012-03-27 17:44:15.9530</t>
  </si>
  <si>
    <t>carrierNo: 15 | buff: 1 | currentLoc: 1214 | dest: 1226 | die: 97 | qty: 11 | PlcReprocess: 1 | records: 1</t>
  </si>
  <si>
    <t>2012-03-27 17:45:43.8290</t>
  </si>
  <si>
    <t>carrierNo: 842 | buff: 1 | currentLoc: 1214 | dest: 1226 | die: 97 | qty: 11 | PlcReprocess: 1 | records: 1</t>
  </si>
  <si>
    <t>2012-03-27 17:46:46.1690</t>
  </si>
  <si>
    <t>carrierNo: 712 | buff: 1 | currentLoc: 1214 | dest: 1226 | die: 97 | qty: 11 | PlcReprocess: 1 | records: 1</t>
  </si>
  <si>
    <t>2012-03-27 17:47:29.4810</t>
  </si>
  <si>
    <t>carrierNo: 33 | buff: 1 | currentLoc: 1213 | dest: 10100 | die: 66 | qty: 12 | PlcReprocess: 1 | records: 1</t>
  </si>
  <si>
    <t>2012-03-27 17:57:05.3290</t>
  </si>
  <si>
    <t>carrierNo: 727 | buff: 0 | currentLoc: 1300 | dest: 704 | die: 200 | qty: 13 | PlcReprocess: 1 | records: 1</t>
  </si>
  <si>
    <t>2012-03-27 18:04:57.7780</t>
  </si>
  <si>
    <t>carrierNo: 468 | buff: 0 | currentLoc: 1300 | dest: 704 | die: 200 | qty: 9 | PlcReprocess: 1 | records: 1</t>
  </si>
  <si>
    <t>2012-03-27 18:05:55.6110</t>
  </si>
  <si>
    <t>carrierNo: 156 | buff: 0 | currentLoc: 1300 | dest: 704 | die: 200 | qty: 13 | PlcReprocess: 1 | records: 1</t>
  </si>
  <si>
    <t>2012-03-27 18:07:07.2140</t>
  </si>
  <si>
    <t>carrierNo: 331 | buff: 1 | currentLoc: 1223 | dest: 704 | die: 200 | qty: 13 | PlcReprocess: 1 | records: 1</t>
  </si>
  <si>
    <t>2012-03-27 18:08:33.5890</t>
  </si>
  <si>
    <t>carrierNo: 727 | buff: 0 | currentLoc: 1300 | dest: 1223 | die: 200 | qty: 13 | PlcReprocess: 1 | records: 1</t>
  </si>
  <si>
    <t>2012-03-27 18:13:37.7760</t>
  </si>
  <si>
    <t>carrierNo: 468 | buff: 0 | currentLoc: 1300 | dest: 1223 | die: 200 | qty: 9 | PlcReprocess: 1 | records: 1</t>
  </si>
  <si>
    <t>2012-03-27 18:14:11.0740</t>
  </si>
  <si>
    <t>carrierNo: 331 | buff: 1 | currentLoc: 1223 | dest: 1223 | die: 200 | qty: 13 | PlcReprocess: 1 | records: 1</t>
  </si>
  <si>
    <t>2012-03-27 18:14:50.3800</t>
  </si>
  <si>
    <t>carrierNo: 156 | buff: 0 | currentLoc: 704 | dest: 1223 | die: 200 | qty: 13 | PlcReprocess: 1 | records: 1</t>
  </si>
  <si>
    <t>2012-03-27 18:15:23.6780</t>
  </si>
  <si>
    <t>carrierNo: 52 | buff: 0 | currentLoc: 1220 | dest: 1223 | die: 200 | qty: 8 | PlcReprocess: 1 | records: 1</t>
  </si>
  <si>
    <t>2012-03-27 19:23:26.3490</t>
  </si>
  <si>
    <t>carrierNo: 179 | buff: 0 | currentLoc: 1220 | dest: 1223 | die: 200 | qty: 12 | PlcReprocess: 1 | records: 1</t>
  </si>
  <si>
    <t>2012-03-27 19:23:58.1450</t>
  </si>
  <si>
    <t>carrierNo: 457 | buff: 0 | currentLoc: 2003 | dest: 403 | die: 999 | qty: 0 | PlcReprocess: 1 | records: 1</t>
  </si>
  <si>
    <t>2012-03-27 19:58:24.3860</t>
  </si>
  <si>
    <t>2012-03-27 19:59:20.7170</t>
  </si>
  <si>
    <t>carrierNo: 457 | buff: 1 | currentLoc: 2003 | dest: 403 | die: 999 | qty: 0 | PlcReprocess: 1 | records: 1</t>
  </si>
  <si>
    <t>2012-03-27 20:01:02.8640</t>
  </si>
  <si>
    <t>carrierNo: 579 | buff: 0 | currentLoc: 904 | dest: 500 | die: 67 | qty: 12 | PlcReprocess: 1 | records: 1</t>
  </si>
  <si>
    <t>2012-03-27 20:05:00.2250</t>
  </si>
  <si>
    <t>carrierNo: 460 | buff: 1 | currentLoc: 1233 | dest: 500 | die: 67 | qty: 12 | PlcReprocess: 1 | records: 1</t>
  </si>
  <si>
    <t>2012-03-27 20:05:21.0050</t>
  </si>
  <si>
    <t>carrierNo: 746 | buff: 1 | currentLoc: 1233 | dest: 500 | die: 67 | qty: 12 | PlcReprocess: 1 | records: 1</t>
  </si>
  <si>
    <t>2012-03-27 20:05:53.3010</t>
  </si>
  <si>
    <t>carrierNo: 272 | buff: 1 | currentLoc: 1233 | dest: 500 | die: 67 | qty: 12 | PlcReprocess: 1 | records: 1</t>
  </si>
  <si>
    <t>2012-03-27 20:07:01.6500</t>
  </si>
  <si>
    <t>carrierNo: 442 | buff: 1 | currentLoc: 1233 | dest: 500 | die: 67 | qty: 12 | PlcReprocess: 1 | records: 1</t>
  </si>
  <si>
    <t>2012-03-27 20:08:41.5430</t>
  </si>
  <si>
    <t>carrierNo: 17 | buff: 1 | currentLoc: 508 | dest: 1234 | die: 66 | qty: 12 | PlcReprocess: 1 | records: 1</t>
  </si>
  <si>
    <t>2012-03-27 20:26:49.1270</t>
  </si>
  <si>
    <t>carrierNo: 167 | buff: 1 | currentLoc: 1234 | dest: 500 | die: 66 | qty: 12 | PlcReprocess: 1 | records: 1</t>
  </si>
  <si>
    <t>2012-03-27 20:32:51.1480</t>
  </si>
  <si>
    <t>carrierNo: 649 | buff: 0 | currentLoc: 1234 | dest: 500 | die: 66 | qty: 12 | PlcReprocess: 1 | records: 1</t>
  </si>
  <si>
    <t>2012-03-27 20:34:44.8110</t>
  </si>
  <si>
    <t>carrierNo: 307 | buff: 1 | currentLoc: 1234 | dest: 10100 | die: 66 | qty: 12 | PlcReprocess: 1 | records: 1</t>
  </si>
  <si>
    <t>2012-03-27 20:43:20.3020</t>
  </si>
  <si>
    <t>carrierNo: 479 | buff: 1 | currentLoc: 1224 | dest: 10100 | die: 72 | qty: 12 | PlcReprocess: 1 | records: 1</t>
  </si>
  <si>
    <t>2012-03-27 20:44:49.4300</t>
  </si>
  <si>
    <t>carrierNo: 373 | buff: 1 | currentLoc: 1230 | dest: 2003 | die: 999 | qty: 0 | PlcReprocess: 1 | records: 1</t>
  </si>
  <si>
    <t>2012-03-27 20:51:37.5170</t>
  </si>
  <si>
    <t>2012-03-27 21:11:48.2580</t>
  </si>
  <si>
    <t>carrierNo: 557 | buff: 1 | currentLoc: 1234 | dest: 10100 | die: 66 | qty: 12 | PlcReprocess: 1 | records: 1</t>
  </si>
  <si>
    <t>2012-03-27 21:55:16.0780</t>
  </si>
  <si>
    <t>carrierNo: 693 | buff: 1 | currentLoc: 1232 | dest: 500 | die: 67 | qty: 12 | PlcReprocess: 1 | records: 1</t>
  </si>
  <si>
    <t>2012-03-27 22:59:48.7170</t>
  </si>
  <si>
    <t>carrierNo: 255 | buff: 1 | currentLoc: 1225 | dest: 10100 | die: 67 | qty: 12 | PlcReprocess: 1 | records: 1</t>
  </si>
  <si>
    <t>2012-03-27 23:04:02.8320</t>
  </si>
  <si>
    <t>carrierNo: 255 | buff: 0 | currentLoc: 1401 | dest: 1225 | die: 67 | qty: 12 | PlcReprocess: 1 | records: 1</t>
  </si>
  <si>
    <t>2012-03-27 23:07:21.1170</t>
  </si>
  <si>
    <t>carrierNo: 670 | buff: 1 | currentLoc: 1225 | dest: 500 | die: 67 | qty: 12 | PlcReprocess: 1 | records: 1</t>
  </si>
  <si>
    <t>2012-03-27 23:11:14.2220</t>
  </si>
  <si>
    <t>carrierNo: 552 | buff: 1 | currentLoc: 1300 | dest: 500 | die: 66 | qty: 12 | PlcReprocess: 1 | records: 1</t>
  </si>
  <si>
    <t>2012-03-27 23:15:14.5680</t>
  </si>
  <si>
    <t>carrierNo: 467 | buff: 1 | currentLoc: 1301 | dest: 500 | die: 66 | qty: 12 | PlcReprocess: 1 | records: 1</t>
  </si>
  <si>
    <t>2012-03-27 23:15:45.1120</t>
  </si>
  <si>
    <t>carrierNo: 213 | buff: 0 | currentLoc: 1301 | dest: 500 | die: 66 | qty: 12 | PlcReprocess: 1 | records: 1</t>
  </si>
  <si>
    <t>2012-03-27 23:16:28.4240</t>
  </si>
  <si>
    <t>carrierNo: 539 | buff: 0 | currentLoc: 1301 | dest: 500 | die: 66 | qty: 12 | PlcReprocess: 1 | records: 1</t>
  </si>
  <si>
    <t>2012-03-27 23:17:05.4770</t>
  </si>
  <si>
    <t>carrierNo: 670 | buff: 1 | currentLoc: 1300 | dest: 500 | die: 67 | qty: 12 | PlcReprocess: 1 | records: 1</t>
  </si>
  <si>
    <t>2012-03-27 23:23:07.9990</t>
  </si>
  <si>
    <t>carrierNo: 701 | buff: 1 | currentLoc: 405 | dest: 513 | die: 72 | qty: 12 | PlcReprocess: 1 | records: 1</t>
  </si>
  <si>
    <t>2012-03-28 04:48:43.9600</t>
  </si>
  <si>
    <t>2012-03-28 04:49:29.7760</t>
  </si>
  <si>
    <t>2012-03-28 04:51:42.9770</t>
  </si>
  <si>
    <t>2012-03-28 04:54:02.1680</t>
  </si>
  <si>
    <t>carrierNo: 701 | buff: 0 | currentLoc: 405 | dest: 513 | die: 72 | qty: 12 | PlcReprocess: 1 | records: 1</t>
  </si>
  <si>
    <t>2012-03-28 04:54:38.9710</t>
  </si>
  <si>
    <t>2012-03-28 04:55:03.5060</t>
  </si>
  <si>
    <t>2012-03-28 04:55:28.7920</t>
  </si>
  <si>
    <t>carrierNo: 701 | buff: 1 | currentLoc: 405 | dest: 1220 | die: 72 | qty: 12 | PlcReprocess: 1 | records: 1</t>
  </si>
  <si>
    <t>2012-03-28 04:56:36.8900</t>
  </si>
  <si>
    <t>carrierNo: 510 | buff: 1 | currentLoc: 509 | dest: 509 | die: 67 | qty: 12 | PlcReprocess: 1 | records: 1</t>
  </si>
  <si>
    <t>2012-03-28 07:05:17.6220</t>
  </si>
  <si>
    <t>2012-03-28 07:05:18.1230</t>
  </si>
  <si>
    <t>carrierNo: 616 | buff: 1 | currentLoc: 1234 | dest: 1301 | die: 66 | qty: 12 | PlcReprocess: 1 | records: 1</t>
  </si>
  <si>
    <t>2012-03-28 07:07:34.3390</t>
  </si>
  <si>
    <t>carrierNo: 167 | buff: 1 | currentLoc: 1232 | dest: 1232 | die: 72 | qty: 11 | PlcReprocess: 1 | records: 1</t>
  </si>
  <si>
    <t>2012-03-28 07:27:00.0550</t>
  </si>
  <si>
    <t>carrierNo: 614 | buff: 1 | currentLoc: 1300 | dest: 1225 | die: 72 | qty: 12 | PlcReprocess: 1 | records: 1</t>
  </si>
  <si>
    <t>2012-03-28 08:13:23.3870</t>
  </si>
  <si>
    <t>carrierNo: 701 | buff: 0 | currentLoc: 1301 | dest: 1225 | die: 72 | qty: 12 | PlcReprocess: 1 | records: 1</t>
  </si>
  <si>
    <t>2012-03-28 09:09:07.0450</t>
  </si>
  <si>
    <t>2012-03-28 09:26:18.2980</t>
  </si>
  <si>
    <t>carrierNo: 588 | buff: 0 | currentLoc: 1218 | dest: 1218 | die: 1 | qty: 13 | PlcReprocess: 1 | records: 1</t>
  </si>
  <si>
    <t>2012-03-28 09:26:47.0890</t>
  </si>
  <si>
    <t>carrierNo: 598 | buff: 0 | currentLoc: 1218 | dest: 1218 | die: 1 | qty: 13 | PlcReprocess: 1 | records: 1</t>
  </si>
  <si>
    <t>2012-03-28 09:27:12.6260</t>
  </si>
  <si>
    <t>carrierNo: 680 | buff: 0 | currentLoc: 1219 | dest: 1219 | die: 1 | qty: 10 | PlcReprocess: 1 | records: 1</t>
  </si>
  <si>
    <t>2012-03-28 09:27:39.4140</t>
  </si>
  <si>
    <t>2012-03-28 09:28:00.4450</t>
  </si>
  <si>
    <t>carrierNo: 326 | buff: 0 | currentLoc: 1218 | dest: 1218 | die: 1 | qty: 13 | PlcReprocess: 1 | records: 1</t>
  </si>
  <si>
    <t>2012-03-28 09:28:27.4840</t>
  </si>
  <si>
    <t>carrierNo: 215 | buff: 0 | currentLoc: 1218 | dest: 1218 | die: 1 | qty: 13 | PlcReprocess: 1 | records: 1</t>
  </si>
  <si>
    <t>2012-03-28 09:28:58.5280</t>
  </si>
  <si>
    <t>carrierNo: 341 | buff: 0 | currentLoc: 1218 | dest: 1218 | die: 1 | qty: 13 | PlcReprocess: 1 | records: 1</t>
  </si>
  <si>
    <t>2012-03-28 09:29:20.0590</t>
  </si>
  <si>
    <t>2012-03-28 09:29:46.5970</t>
  </si>
  <si>
    <t>2012-03-28 09:33:59.2110</t>
  </si>
  <si>
    <t>2012-03-28 09:34:28.7530</t>
  </si>
  <si>
    <t>carrierNo: 476 | buff: 0 | currentLoc: 1217 | dest: 1217 | die: 1 | qty: 13 | PlcReprocess: 1 | records: 1</t>
  </si>
  <si>
    <t>2012-03-28 09:34:54.7900</t>
  </si>
  <si>
    <t>carrierNo: 569 | buff: 0 | currentLoc: 1217 | dest: 1217 | die: 1 | qty: 13 | PlcReprocess: 1 | records: 1</t>
  </si>
  <si>
    <t>2012-03-28 09:35:18.8250</t>
  </si>
  <si>
    <t>carrierNo: 851 | buff: 0 | currentLoc: 1217 | dest: 1217 | die: 1 | qty: 13 | PlcReprocess: 1 | records: 1</t>
  </si>
  <si>
    <t>2012-03-28 09:35:45.8640</t>
  </si>
  <si>
    <t>carrierNo: 841 | buff: 0 | currentLoc: 1217 | dest: 1217 | die: 1 | qty: 13 | PlcReprocess: 1 | records: 1</t>
  </si>
  <si>
    <t>2012-03-28 09:36:11.9010</t>
  </si>
  <si>
    <t>carrierNo: 627 | buff: 0 | currentLoc: 1217 | dest: 1217 | die: 1 | qty: 13 | PlcReprocess: 1 | records: 1</t>
  </si>
  <si>
    <t>2012-03-28 09:36:38.1890</t>
  </si>
  <si>
    <t>carrierNo: 598 | buff: 1 | currentLoc: 1218 | dest: 1301 | die: 1 | qty: 13 | PlcReprocess: 1 | records: 1</t>
  </si>
  <si>
    <t>2012-03-28 10:16:04.1110</t>
  </si>
  <si>
    <t>2012-03-28 10:34:15.9610</t>
  </si>
  <si>
    <t>carrierNo: 46 | buff: 1 | currentLoc: 1300 | dest: 500 | die: 66 | qty: 12 | PlcReprocess: 1 | records: 1</t>
  </si>
  <si>
    <t>2012-03-28 11:28:23.6710</t>
  </si>
  <si>
    <t>carrierNo: 217 | buff: 1 | currentLoc: 1300 | dest: 500 | die: 66 | qty: 12 | PlcReprocess: 1 | records: 1</t>
  </si>
  <si>
    <t>2012-03-28 11:30:19.8380</t>
  </si>
  <si>
    <t>carrierNo: 626 | buff: 0 | currentLoc: 1216 | dest: 1216 | die: 1 | qty: 13 | PlcReprocess: 1 | records: 1</t>
  </si>
  <si>
    <t>2012-03-28 12:31:01.9250</t>
  </si>
  <si>
    <t>carrierNo: 367 | buff: 0 | currentLoc: 1216 | dest: 1216 | die: 1 | qty: 13 | PlcReprocess: 1 | records: 1</t>
  </si>
  <si>
    <t>2012-03-28 12:31:25.2090</t>
  </si>
  <si>
    <t>carrierNo: 28 | buff: 0 | currentLoc: 1216 | dest: 1216 | die: 1 | qty: 13 | PlcReprocess: 1 | records: 1</t>
  </si>
  <si>
    <t>2012-03-28 12:31:53.2490</t>
  </si>
  <si>
    <t>carrierNo: 247 | buff: 0 | currentLoc: 1216 | dest: 1216 | die: 1 | qty: 13 | PlcReprocess: 1 | records: 1</t>
  </si>
  <si>
    <t>2012-03-28 12:32:16.2820</t>
  </si>
  <si>
    <t>carrierNo: 208 | buff: 0 | currentLoc: 1216 | dest: 1216 | die: 1 | qty: 13 | PlcReprocess: 1 | records: 1</t>
  </si>
  <si>
    <t>2012-03-28 12:32:41.0680</t>
  </si>
  <si>
    <t>2012-03-28 12:33:06.3540</t>
  </si>
  <si>
    <t>carrierNo: 538 | buff: 0 | currentLoc: 1203 | dest: 1203 | die: 1 | qty: 13 | PlcReprocess: 1 | records: 1</t>
  </si>
  <si>
    <t>2012-03-28 12:33:22.3770</t>
  </si>
  <si>
    <t>carrierNo: 70 | buff: 0 | currentLoc: 1203 | dest: 1203 | die: 1 | qty: 13 | PlcReprocess: 1 | records: 1</t>
  </si>
  <si>
    <t>2012-03-28 12:33:38.4000</t>
  </si>
  <si>
    <t>carrierNo: 262 | buff: 0 | currentLoc: 1203 | dest: 1203 | die: 1 | qty: 13 | PlcReprocess: 1 | records: 1</t>
  </si>
  <si>
    <t>2012-03-28 12:33:58.4290</t>
  </si>
  <si>
    <t>carrierNo: 20 | buff: 0 | currentLoc: 1203 | dest: 1203 | die: 1 | qty: 13 | PlcReprocess: 1 | records: 1</t>
  </si>
  <si>
    <t>2012-03-28 12:34:14.7020</t>
  </si>
  <si>
    <t>carrierNo: 12 | buff: 0 | currentLoc: 1203 | dest: 1203 | die: 1 | qty: 13 | PlcReprocess: 1 | records: 1</t>
  </si>
  <si>
    <t>2012-03-28 12:34:31.7270</t>
  </si>
  <si>
    <t>carrierNo: 424 | buff: 1 | currentLoc: 1203 | dest: 1203 | die: 1 | qty: 13 | PlcReprocess: 1 | records: 1</t>
  </si>
  <si>
    <t>2012-03-28 12:34:48.5010</t>
  </si>
  <si>
    <t>carrierNo: 338 | buff: 0 | currentLoc: 1300 | dest: 1226 | die: 97 | qty: 11 | PlcReprocess: 1 | records: 1</t>
  </si>
  <si>
    <t>2012-03-28 12:38:13.3160</t>
  </si>
  <si>
    <t>carrierNo: 552 | buff: 1 | currentLoc: 508 | dest: 1210 | die: 66 | qty: 12 | PlcReprocess: 1 | records: 1</t>
  </si>
  <si>
    <t>2012-03-28 13:22:13.9130</t>
  </si>
  <si>
    <t>2012-03-28 13:22:42.4540</t>
  </si>
  <si>
    <t>2012-03-28 13:24:09.8290</t>
  </si>
  <si>
    <t>carrierNo: 541 | buff: 1 | currentLoc: 513 | dest: 513 | die: 999 | qty: 0 | PlcReprocess: 1 | records: 1</t>
  </si>
  <si>
    <t>2012-03-28 13:25:14.9430</t>
  </si>
  <si>
    <t>carrierNo: 519 | buff: 1 | currentLoc: 1205 | dest: 1301 | die: 67 | qty: 12 | PlcReprocess: 1 | records: 1</t>
  </si>
  <si>
    <t>2012-03-28 14:10:46.9310</t>
  </si>
  <si>
    <t>carrierNo: 634 | buff: 0 | currentLoc: 708 | dest: 10100 | die: 96 | qty: 11 | PlcReprocess: 1 | records: 1</t>
  </si>
  <si>
    <t>2012-03-28 15:39:03.1670</t>
  </si>
  <si>
    <t>carrierNo: 736 | buff: 1 | currentLoc: 708 | dest: 1301 | die: 97 | qty: 11 | PlcReprocess: 1 | records: 1</t>
  </si>
  <si>
    <t>2012-03-28 15:39:09.6760</t>
  </si>
  <si>
    <t>carrierNo: 736 | buff: 1 | currentLoc: 708 | dest: 10100 | die: 97 | qty: 11 | PlcReprocess: 1 | records: 1</t>
  </si>
  <si>
    <t>2012-03-28 15:42:44.2350</t>
  </si>
  <si>
    <t>2012-03-28 15:42:52.4970</t>
  </si>
  <si>
    <t>carrierNo: 614 | buff: 1 | currentLoc: 1225 | dest: 1222 | die: 72 | qty: 12 | PlcReprocess: 1 | records: 1</t>
  </si>
  <si>
    <t>2012-03-28 16:36:07.3910</t>
  </si>
  <si>
    <t>carrierNo: 701 | buff: 1 | currentLoc: 1225 | dest: 1222 | die: 72 | qty: 12 | PlcReprocess: 1 | records: 1</t>
  </si>
  <si>
    <t>2012-03-28 16:37:25.7730</t>
  </si>
  <si>
    <t>carrierNo: 19 | buff: 1 | currentLoc: 1207 | dest: 1229 | die: 96 | qty: 11 | PlcReprocess: 1 | records: 1</t>
  </si>
  <si>
    <t>2012-03-28 16:49:03.5270</t>
  </si>
  <si>
    <t>carrierNo: 19 | buff: 0 | currentLoc: 901 | dest: 1226 | die: 96 | qty: 11 | PlcReprocess: 1 | records: 1</t>
  </si>
  <si>
    <t>2012-03-28 16:50:05.3660</t>
  </si>
  <si>
    <t>carrierNo: 743 | buff: 1 | currentLoc: 1207 | dest: 1226 | die: 96 | qty: 11 | PlcReprocess: 1 | records: 1</t>
  </si>
  <si>
    <t>2012-03-28 16:50:34.1570</t>
  </si>
  <si>
    <t>carrierNo: 271 | buff: 1 | currentLoc: 1207 | dest: 1226 | die: 96 | qty: 11 | PlcReprocess: 1 | records: 1</t>
  </si>
  <si>
    <t>2012-03-28 16:52:06.7900</t>
  </si>
  <si>
    <t>carrierNo: 95 | buff: 1 | currentLoc: 1207 | dest: 1226 | die: 96 | qty: 11 | PlcReprocess: 1 | records: 1</t>
  </si>
  <si>
    <t>2012-03-28 16:54:38.2580</t>
  </si>
  <si>
    <t>carrierNo: 332 | buff: 1 | currentLoc: 1207 | dest: 1226 | die: 96 | qty: 11 | PlcReprocess: 1 | records: 1</t>
  </si>
  <si>
    <t>2012-03-28 16:55:30.0830</t>
  </si>
  <si>
    <t>carrierNo: 811 | buff: 1 | currentLoc: 1207 | dest: 1226 | die: 96 | qty: 11 | PlcReprocess: 1 | records: 1</t>
  </si>
  <si>
    <t>2012-03-28 16:56:09.8900</t>
  </si>
  <si>
    <t>carrierNo: 150 | buff: 1 | currentLoc: 1207 | dest: 1226 | die: 96 | qty: 11 | PlcReprocess: 1 | records: 1</t>
  </si>
  <si>
    <t>2012-03-28 16:57:18.9890</t>
  </si>
  <si>
    <t>carrierNo: 690 | buff: 1 | currentLoc: 1207 | dest: 1226 | die: 96 | qty: 11 | PlcReprocess: 1 | records: 1</t>
  </si>
  <si>
    <t>2012-03-28 16:58:20.0770</t>
  </si>
  <si>
    <t>carrierNo: 120 | buff: 1 | currentLoc: 1215 | dest: 1229 | die: 97 | qty: 11 | PlcReprocess: 1 | records: 1</t>
  </si>
  <si>
    <t>2012-03-28 17:02:19.4210</t>
  </si>
  <si>
    <t>carrierNo: 747 | buff: 1 | currentLoc: 1215 | dest: 1229 | die: 97 | qty: 11 | PlcReprocess: 1 | records: 1</t>
  </si>
  <si>
    <t>2012-03-28 17:02:58.9780</t>
  </si>
  <si>
    <t>carrierNo: 665 | buff: 1 | currentLoc: 1215 | dest: 1229 | die: 97 | qty: 11 | PlcReprocess: 1 | records: 1</t>
  </si>
  <si>
    <t>2012-03-28 17:04:11.0820</t>
  </si>
  <si>
    <t>carrierNo: 490 | buff: 1 | currentLoc: 1215 | dest: 1229 | die: 97 | qty: 11 | PlcReprocess: 1 | records: 1</t>
  </si>
  <si>
    <t>2012-03-28 17:05:15.1740</t>
  </si>
  <si>
    <t>carrierNo: 21 | buff: 1 | currentLoc: 1215 | dest: 1229 | die: 97 | qty: 11 | PlcReprocess: 1 | records: 1</t>
  </si>
  <si>
    <t>2012-03-28 17:06:17.5140</t>
  </si>
  <si>
    <t>carrierNo: 233 | buff: 1 | currentLoc: 1226 | dest: 1229 | die: 97 | qty: 11 | PlcReprocess: 1 | records: 1</t>
  </si>
  <si>
    <t>2012-03-28 17:07:05.5830</t>
  </si>
  <si>
    <t>carrierNo: 511 | buff: 1 | currentLoc: 1215 | dest: 1229 | die: 97 | qty: 11 | PlcReprocess: 1 | records: 1</t>
  </si>
  <si>
    <t>2012-03-28 17:08:06.6710</t>
  </si>
  <si>
    <t>carrierNo: 802 | buff: 1 | currentLoc: 1215 | dest: 1229 | die: 97 | qty: 11 | PlcReprocess: 1 | records: 1</t>
  </si>
  <si>
    <t>2012-03-28 17:09:39.5540</t>
  </si>
  <si>
    <t>carrierNo: 225 | buff: 1 | currentLoc: 1215 | dest: 1229 | die: 97 | qty: 11 | PlcReprocess: 1 | records: 1</t>
  </si>
  <si>
    <t>2012-03-28 17:10:55.9140</t>
  </si>
  <si>
    <t>carrierNo: 698 | buff: 1 | currentLoc: 2003 | dest: 403 | die: 999 | qty: 0 | PlcReprocess: 1 | records: 1</t>
  </si>
  <si>
    <t>2012-03-28 17:10:56.1640</t>
  </si>
  <si>
    <t>carrierNo: 695 | buff: 1 | currentLoc: 1215 | dest: 1229 | die: 97 | qty: 11 | PlcReprocess: 1 | records: 1</t>
  </si>
  <si>
    <t>2012-03-28 17:13:05.8510</t>
  </si>
  <si>
    <t>carrierNo: 315 | buff: 1 | currentLoc: 1215 | dest: 1229 | die: 97 | qty: 11 | PlcReprocess: 1 | records: 1</t>
  </si>
  <si>
    <t>2012-03-28 17:14:05.1860</t>
  </si>
  <si>
    <t>carrierNo: 838 | buff: 1 | currentLoc: 1215 | dest: 1229 | die: 97 | qty: 11 | PlcReprocess: 1 | records: 1</t>
  </si>
  <si>
    <t>2012-03-28 17:14:36.2310</t>
  </si>
  <si>
    <t>carrierNo: 582 | buff: 1 | currentLoc: 1215 | dest: 1229 | die: 97 | qty: 11 | PlcReprocess: 1 | records: 1</t>
  </si>
  <si>
    <t>2012-03-28 17:15:52.8410</t>
  </si>
  <si>
    <t>carrierNo: 243 | buff: 1 | currentLoc: 1235 | dest: 10100 | die: 67 | qty: 12 | PlcReprocess: 1 | records: 1</t>
  </si>
  <si>
    <t>2012-03-28 18:34:14.2110</t>
  </si>
  <si>
    <t>carrierNo: 234 | buff: 1 | currentLoc: 1209 | dest: 10100 | die: 66 | qty: 12 | PlcReprocess: 1 | records: 1</t>
  </si>
  <si>
    <t>2012-03-28 19:00:09.9880</t>
  </si>
  <si>
    <t>carrierNo: 311 | buff: 1 | currentLoc: 1213 | dest: 10100 | die: 66 | qty: 12 | PlcReprocess: 1 | records: 1</t>
  </si>
  <si>
    <t>2012-03-28 20:10:19.5810</t>
  </si>
  <si>
    <t>carrierNo: 614 | buff: 1 | currentLoc: 1222 | dest: 1224 | die: 72 | qty: 12 | PlcReprocess: 1 | records: 1</t>
  </si>
  <si>
    <t>2012-03-28 20:33:13.5570</t>
  </si>
  <si>
    <t>carrierNo: 701 | buff: 1 | currentLoc: 1222 | dest: 1224 | die: 72 | qty: 12 | PlcReprocess: 1 | records: 1</t>
  </si>
  <si>
    <t>2012-03-28 20:34:28.1640</t>
  </si>
  <si>
    <t>carrierNo: 539 | buff: 1 | currentLoc: 509 | dest: 1225 | die: 200 | qty: 0 | PlcReprocess: 1 | records: 1</t>
  </si>
  <si>
    <t>2012-03-28 20:42:32.1100</t>
  </si>
  <si>
    <t>carrierNo: 194 | buff: 0 | currentLoc: 1225 | dest: 1225 | die: 200 | qty: 0 | PlcReprocess: 1 | records: 1</t>
  </si>
  <si>
    <t>2012-03-28 20:43:38.7060</t>
  </si>
  <si>
    <t>carrierNo: 539 | buff: 1 | currentLoc: 509 | dest: 1225 | die: 999 | qty: 0 | PlcReprocess: 1 | records: 1</t>
  </si>
  <si>
    <t>2012-03-28 20:44:03.2410</t>
  </si>
  <si>
    <t>carrierNo: 108 | buff: 1 | currentLoc: 1219 | dest: 1223 | die: 200 | qty: 13 | PlcReprocess: 1 | records: 1</t>
  </si>
  <si>
    <t>2012-03-28 20:57:53.9360</t>
  </si>
  <si>
    <t>carrierNo: 255 | buff: 0 | currentLoc: 1219 | dest: 1219 | die: 66 | qty: 12 | PlcReprocess: 1 | records: 1</t>
  </si>
  <si>
    <t>2012-03-28 20:58:51.0180</t>
  </si>
  <si>
    <t>carrierNo: 403 | buff: 0 | currentLoc: 1219 | dest: 1219 | die: 66 | qty: 12 | PlcReprocess: 1 | records: 1</t>
  </si>
  <si>
    <t>2012-03-28 20:59:19.5790</t>
  </si>
  <si>
    <t>carrierNo: 194 | buff: 0 | currentLoc: 1225 | dest: 1225 | die: 999 | qty: 0 | PlcReprocess: 1 | records: 1</t>
  </si>
  <si>
    <t>2012-03-28 21:01:39.2800</t>
  </si>
  <si>
    <t>carrierNo: 194 | buff: 1 | currentLoc: 1225 | dest: 5200 | die: 999 | qty: 0 | PlcReprocess: 1 | records: 1</t>
  </si>
  <si>
    <t>2012-03-28 21:04:47.3000</t>
  </si>
  <si>
    <t>carrierNo: 463 | buff: 1 | currentLoc: 708 | dest: 10100 | die: 66 | qty: 12 | PlcReprocess: 1 | records: 1</t>
  </si>
  <si>
    <t>2012-03-28 21:13:04.5150</t>
  </si>
  <si>
    <t>carrierNo: 404 | buff: 1 | currentLoc: 708 | dest: 10100 | die: 66 | qty: 12 | PlcReprocess: 1 | records: 1</t>
  </si>
  <si>
    <t>2012-03-28 21:14:55.6750</t>
  </si>
  <si>
    <t>carrierNo: 448 | buff: 1 | currentLoc: 704 | dest: 10100 | die: 66 | qty: 12 | PlcReprocess: 1 | records: 1</t>
  </si>
  <si>
    <t>2012-03-28 21:15:37.2350</t>
  </si>
  <si>
    <t>carrierNo: 448 | buff: 0 | currentLoc: 707 | dest: 10100 | die: 66 | qty: 12 | PlcReprocess: 1 | records: 1</t>
  </si>
  <si>
    <t>2012-03-28 21:15:58.5150</t>
  </si>
  <si>
    <t>carrierNo: 108 | buff: 1 | currentLoc: 704 | dest: 1223 | die: 200 | qty: 13 | PlcReprocess: 1 | records: 1</t>
  </si>
  <si>
    <t>2012-03-28 21:16:31.0620</t>
  </si>
  <si>
    <t>carrierNo: 734 | buff: 0 | currentLoc: 5200 | dest: 10100 | die: 999 | qty: 0 | PlcReprocess: 1 | records: 1</t>
  </si>
  <si>
    <t>2012-03-28 21:33:13.2630</t>
  </si>
  <si>
    <t>carrierNo: 444 | buff: 0 | currentLoc: 1225 | dest: 5200 | die: 200 | qty: 0 | PlcReprocess: 1 | records: 1</t>
  </si>
  <si>
    <t>2012-03-28 22:12:27.2480</t>
  </si>
  <si>
    <t>carrierNo: 383 | buff: 0 | currentLoc: 1225 | dest: 5200 | die: 200 | qty: 0 | PlcReprocess: 1 | records: 1</t>
  </si>
  <si>
    <t>2012-03-28 22:13:20.3240</t>
  </si>
  <si>
    <t>carrierNo: 168 | buff: 0 | currentLoc: 1235 | dest: 1235 | die: 66 | qty: 12 | PlcReprocess: 1 | records: 1</t>
  </si>
  <si>
    <t>2012-03-28 22:15:03.4730</t>
  </si>
  <si>
    <t>carrierNo: 537 | buff: 0 | currentLoc: 1235 | dest: 1235 | die: 66 | qty: 12 | PlcReprocess: 1 | records: 1</t>
  </si>
  <si>
    <t>2012-03-28 22:15:27.7570</t>
  </si>
  <si>
    <t>carrierNo: 252 | buff: 1 | currentLoc: 1213 | dest: 10100 | die: 66 | qty: 11 | PlcReprocess: 1 | records: 1</t>
  </si>
  <si>
    <t>2012-03-28 22:35:46.0490</t>
  </si>
  <si>
    <t>carrierNo: 149 | buff: 0 | currentLoc: 1225 | dest: 1235 | die: 200 | qty: 0 | PlcReprocess: 1 | records: 1</t>
  </si>
  <si>
    <t>2012-03-28 22:52:31.0540</t>
  </si>
  <si>
    <t>carrierNo: 149 | buff: 1 | currentLoc: 1300 | dest: 5200 | die: 200 | qty: 0 | PlcReprocess: 1 | records: 1</t>
  </si>
  <si>
    <t>2012-03-28 22:57:15.9840</t>
  </si>
  <si>
    <t>carrierNo: 82 | buff: 1 | currentLoc: 1217 | dest: 500 | die: 1 | qty: 13 | PlcReprocess: 1 | records: 1</t>
  </si>
  <si>
    <t>2012-03-28 23:07:18.8910</t>
  </si>
  <si>
    <t>carrierNo: 256 | buff: 1 | currentLoc: 1225 | dest: 1235 | die: 200 | qty: 13 | PlcReprocess: 1 | records: 1</t>
  </si>
  <si>
    <t>2012-03-28 23:13:09.1550</t>
  </si>
  <si>
    <t>carrierNo: 528 | buff: 1 | currentLoc: 1224 | dest: 10100 | die: 72 | qty: 12 | PlcReprocess: 1 | records: 1</t>
  </si>
  <si>
    <t>2012-03-28 23:24:34.8910</t>
  </si>
  <si>
    <t>carrierNo: 4 | buff: 1 | currentLoc: 1230 | dest: 10100 | die: 67 | qty: 12 | PlcReprocess: 1 | records: 1</t>
  </si>
  <si>
    <t>2012-03-28 23:40:50.8140</t>
  </si>
  <si>
    <t>2012-03-28 23:42:35.9650</t>
  </si>
  <si>
    <t>carrierNo: 256 | buff: 1 | currentLoc: 1225 | dest: 5200 | die: 999 | qty: 0 | PlcReprocess: 1 | records: 1</t>
  </si>
  <si>
    <t>2012-03-29 00:35:21.0660</t>
  </si>
  <si>
    <t>2012-03-29 02:43:06.1080</t>
  </si>
  <si>
    <t>2012-03-29 02:43:48.9200</t>
  </si>
  <si>
    <t>carrierNo: 670 | buff: 1 | currentLoc: 2003 | dest: 513 | die: 999 | qty: 0 | PlcReprocess: 1 | records: 1</t>
  </si>
  <si>
    <t>2012-03-29 04:27:11.8790</t>
  </si>
  <si>
    <t>carrierNo: 801 | buff: 1 | currentLoc: 1222 | dest: 5200 | die: 999 | qty: 0 | PlcReprocess: 1 | records: 1</t>
  </si>
  <si>
    <t>2012-03-29 04:32:40.3520</t>
  </si>
  <si>
    <t>carrierNo: 675 | buff: 1 | currentLoc: 5200 | dest: 2003 | die: 999 | qty: 0 | PlcReprocess: 1 | records: 1</t>
  </si>
  <si>
    <t>2012-03-29 04:40:46.3000</t>
  </si>
  <si>
    <t>carrierNo: 507 | buff: 1 | currentLoc: 1202 | dest: 1229 | die: 97 | qty: 11 | PlcReprocess: 1 | records: 1</t>
  </si>
  <si>
    <t>2012-03-29 04:55:29.8510</t>
  </si>
  <si>
    <t>carrierNo: 38 | buff: 0 | currentLoc: 2017 | dest: 2018 | die: 999 | qty: 0 | PlcReprocess: 1 | records: 1</t>
  </si>
  <si>
    <t>2012-03-29 06:49:06.0220</t>
  </si>
  <si>
    <t>carrierNo: 374 | buff: 0 | currentLoc: 2019 | dest: 2019 | die: 999 | qty: 0 | PlcReprocess: 1 | records: 1</t>
  </si>
  <si>
    <t>2012-03-29 06:49:53.0900</t>
  </si>
  <si>
    <t>carrierNo: 810 | buff: 1 | currentLoc: 2014 | dest: 2005 | die: 6700 | qty: 12 | PlcReprocess: 1 | records: 1</t>
  </si>
  <si>
    <t>2012-03-29 07:46:15.7240</t>
  </si>
  <si>
    <t>carrierNo: 396 | buff: 1 | currentLoc: 1221 | dest: 1222 | die: 66 | qty: 12 | PlcReprocess: 1 | records: 1</t>
  </si>
  <si>
    <t>2012-03-29 07:49:41.5200</t>
  </si>
  <si>
    <t>carrierNo: 502 | buff: 1 | currentLoc: 4700 | dest: 2003 | die: 999 | qty: 0 | PlcReprocess: 1 | records: 1</t>
  </si>
  <si>
    <t>2012-03-29 07:54:39.9490</t>
  </si>
  <si>
    <t>carrierNo: 810 | buff: 1 | currentLoc: 2014 | dest: 2005 | die: 6701 | qty: 12 | PlcReprocess: 1 | records: 1</t>
  </si>
  <si>
    <t>2012-03-29 08:01:45.0600</t>
  </si>
  <si>
    <t>carrierNo: 810 | buff: 1 | currentLoc: 2014 | dest: 2016 | die: 6701 | qty: 12 | PlcReprocess: 1 | records: 1</t>
  </si>
  <si>
    <t>2012-03-29 08:02:09.6150</t>
  </si>
  <si>
    <t>carrierNo: 255 | buff: 1 | currentLoc: 1219 | dest: 1222 | die: 66 | qty: 12 | PlcReprocess: 1 | records: 1</t>
  </si>
  <si>
    <t>2012-03-29 08:21:08.5230</t>
  </si>
  <si>
    <t>carrierNo: 553 | buff: 0 | currentLoc: 2016 | dest: 2016 | die: 6701 | qty: 12 | PlcReprocess: 1 | records: 1</t>
  </si>
  <si>
    <t>2012-03-29 09:03:32.1810</t>
  </si>
  <si>
    <t>carrierNo: 251 | buff: 1 | currentLoc: 2023 | dest: 2024 | die: 6701 | qty: 12 | PlcReprocess: 1 | records: 1</t>
  </si>
  <si>
    <t>2012-03-29 09:03:51.2080</t>
  </si>
  <si>
    <t>carrierNo: 704 | buff: 1 | currentLoc: 2017 | dest: 2024 | die: 6701 | qty: 12 | PlcReprocess: 1 | records: 1</t>
  </si>
  <si>
    <t>2012-03-29 09:04:10.4860</t>
  </si>
  <si>
    <t>carrierNo: 243 | buff: 0 | currentLoc: 2023 | dest: 2024 | die: 6701 | qty: 12 | PlcReprocess: 1 | records: 1</t>
  </si>
  <si>
    <t>2012-03-29 09:04:28.0110</t>
  </si>
  <si>
    <t>carrierNo: 48 | buff: 0 | currentLoc: 2023 | dest: 2024 | die: 6701 | qty: 12 | PlcReprocess: 1 | records: 1</t>
  </si>
  <si>
    <t>2012-03-29 09:04:49.7920</t>
  </si>
  <si>
    <t>carrierNo: 727 | buff: 0 | currentLoc: 2023 | dest: 2024 | die: 6701 | qty: 12 | PlcReprocess: 1 | records: 1</t>
  </si>
  <si>
    <t>2012-03-29 09:05:12.8250</t>
  </si>
  <si>
    <t>carrierNo: 181 | buff: 0 | currentLoc: 2023 | dest: 2024 | die: 6701 | qty: 12 | PlcReprocess: 1 | records: 1</t>
  </si>
  <si>
    <t>2012-03-29 09:05:29.1090</t>
  </si>
  <si>
    <t>carrierNo: 56 | buff: 0 | currentLoc: 2023 | dest: 2024 | die: 6701 | qty: 12 | PlcReprocess: 1 | records: 1</t>
  </si>
  <si>
    <t>2012-03-29 09:05:43.6300</t>
  </si>
  <si>
    <t>carrierNo: 806 | buff: 1 | currentLoc: 1231 | dest: 10100 | die: 67 | qty: 12 | PlcReprocess: 1 | records: 1</t>
  </si>
  <si>
    <t>2012-03-29 09:53:40.0760</t>
  </si>
  <si>
    <t>carrierNo: 38 | buff: 1 | currentLoc: 2024 | dest: 2024 | die: 999 | qty: 0 | PlcReprocess: 1 | records: 1</t>
  </si>
  <si>
    <t>2012-03-29 10:36:59.2030</t>
  </si>
  <si>
    <t>carrierNo: 677 | buff: 0 | currentLoc: 2014 | dest: 2016 | die: 6701 | qty: 8 | PlcReprocess: 1 | records: 1</t>
  </si>
  <si>
    <t>2012-03-29 10:38:09.8250</t>
  </si>
  <si>
    <t>carrierNo: 43 | buff: 0 | currentLoc: 511 | dest: 1226 | die: 96 | qty: 11 | PlcReprocess: 1 | records: 1</t>
  </si>
  <si>
    <t>2012-03-29 11:55:34.3730</t>
  </si>
  <si>
    <t>carrierNo: 677 | buff: 0 | currentLoc: 2020 | dest: 2016 | die: 6701 | qty: 7 | PlcReprocess: 1 | records: 1</t>
  </si>
  <si>
    <t>2012-03-29 12:16:59.7610</t>
  </si>
  <si>
    <t>carrierNo: 478 | buff: 1 | currentLoc: 1210 | dest: 10100 | die: 66 | qty: 12 | PlcReprocess: 1 | records: 1</t>
  </si>
  <si>
    <t>2012-03-29 12:29:33.3450</t>
  </si>
  <si>
    <t>carrierNo: 690 | buff: 1 | currentLoc: 1226 | dest: 10100 | die: 96 | qty: 11 | PlcReprocess: 1 | records: 1</t>
  </si>
  <si>
    <t>2012-03-29 13:53:58.4780</t>
  </si>
  <si>
    <t>carrierNo: 647 | buff: 1 | currentLoc: 1227 | dest: 10100 | die: 97 | qty: 11 | PlcReprocess: 1 | records: 1</t>
  </si>
  <si>
    <t>2012-03-29 14:01:45.4200</t>
  </si>
  <si>
    <t>carrierNo: 717 | buff: 1 | currentLoc: 1214 | dest: 1226 | die: 96 | qty: 11 | PlcReprocess: 1 | records: 1</t>
  </si>
  <si>
    <t>2012-03-29 14:15:06.3610</t>
  </si>
  <si>
    <t>carrierNo: 285 | buff: 1 | currentLoc: 1230 | dest: 10100 | die: 66 | qty: 12 | PlcReprocess: 1 | records: 1</t>
  </si>
  <si>
    <t>2012-03-29 17:01:59.5500</t>
  </si>
  <si>
    <t>2012-03-29 17:02:02.5540</t>
  </si>
  <si>
    <t>carrierNo: 118 | buff: 1 | currentLoc: 1232 | dest: 500 | die: 67 | qty: 12 | PlcReprocess: 1 | records: 1</t>
  </si>
  <si>
    <t>2012-03-29 17:08:25.8550</t>
  </si>
  <si>
    <t>carrierNo: 222 | buff: 1 | currentLoc: 1225 | dest: 700 | die: 96 | qty: 5 | PlcReprocess: 1 | records: 1</t>
  </si>
  <si>
    <t>2012-03-29 18:05:29.8890</t>
  </si>
  <si>
    <t>carrierNo: 513 | buff: 1 | currentLoc: 1226 | dest: 1226 | die: 96 | qty: 5 | PlcReprocess: 1 | records: 1</t>
  </si>
  <si>
    <t>2012-03-29 18:06:02.1850</t>
  </si>
  <si>
    <t>carrierNo: 650 | buff: 1 | currentLoc: 1225 | dest: 700 | die: 97 | qty: 5 | PlcReprocess: 1 | records: 1</t>
  </si>
  <si>
    <t>2012-03-29 18:10:11.5640</t>
  </si>
  <si>
    <t>carrierNo: 71 | buff: 1 | currentLoc: 1227 | dest: 1227 | die: 97 | qty: 5 | PlcReprocess: 1 | records: 1</t>
  </si>
  <si>
    <t>2012-03-29 18:10:53.8750</t>
  </si>
  <si>
    <t>carrierNo: 721 | buff: 1 | currentLoc: 1230 | dest: 1230 | die: 66 | qty: 12 | PlcReprocess: 1 | records: 1</t>
  </si>
  <si>
    <t>2012-03-29 19:13:57.3350</t>
  </si>
  <si>
    <t>carrierNo: 63 | buff: 1 | currentLoc: 1224 | dest: 10100 | die: 72 | qty: 12 | PlcReprocess: 1 | records: 1</t>
  </si>
  <si>
    <t>2012-03-29 19:17:29.8910</t>
  </si>
  <si>
    <t>carrierNo: 721 | buff: 1 | currentLoc: 904 | dest: 10100 | die: 66 | qty: 12 | PlcReprocess: 1 | records: 1</t>
  </si>
  <si>
    <t>2012-03-29 19:20:02.6200</t>
  </si>
  <si>
    <t>carrierNo: 165 | buff: 1 | currentLoc: 1230 | dest: 500 | die: 66 | qty: 12 | PlcReprocess: 1 | records: 1</t>
  </si>
  <si>
    <t>2012-03-29 19:35:39.9880</t>
  </si>
  <si>
    <t>carrierNo: 374 | buff: 1 | currentLoc: 2019 | dest: 1211 | die: 999 | qty: 11 | PlcReprocess: 1 | records: 1</t>
  </si>
  <si>
    <t>2012-03-29 19:49:22.9210</t>
  </si>
  <si>
    <t>carrierNo: 374 | buff: 1 | currentLoc: 2019 | dest: 1211 | die: 66 | qty: 11 | PlcReprocess: 1 | records: 1</t>
  </si>
  <si>
    <t>2012-03-29 19:50:33.2730</t>
  </si>
  <si>
    <t>2012-03-29 19:50:53.3010</t>
  </si>
  <si>
    <t>carrierNo: 161 | buff: 0 | currentLoc: 2019 | dest: 1211 | die: 66 | qty: 7 | PlcReprocess: 1 | records: 1</t>
  </si>
  <si>
    <t>2012-03-29 19:53:24.5190</t>
  </si>
  <si>
    <t>2012-03-29 19:54:23.1230</t>
  </si>
  <si>
    <t>carrierNo: 431 | buff: 1 | currentLoc: 2018 | dest: 1211 | die: 66 | qty: 8 | PlcReprocess: 1 | records: 1</t>
  </si>
  <si>
    <t>2012-03-29 19:59:03.5260</t>
  </si>
  <si>
    <t>carrierNo: 677 | buff: 1 | currentLoc: 2024 | dest: 1212 | die: 6701 | qty: 7 | PlcReprocess: 1 | records: 1</t>
  </si>
  <si>
    <t>2012-03-29 20:07:00.7120</t>
  </si>
  <si>
    <t>carrierNo: 374 | buff: 1 | currentLoc: 2024 | dest: 1211 | die: 6600 | qty: 11 | PlcReprocess: 1 | records: 1</t>
  </si>
  <si>
    <t>2012-03-29 20:08:43.1200</t>
  </si>
  <si>
    <t>carrierNo: 161 | buff: 0 | currentLoc: 2024 | dest: 1211 | die: 6600 | qty: 7 | PlcReprocess: 1 | records: 1</t>
  </si>
  <si>
    <t>2012-03-29 20:09:15.1660</t>
  </si>
  <si>
    <t>carrierNo: 431 | buff: 0 | currentLoc: 2023 | dest: 1211 | die: 6600 | qty: 8 | PlcReprocess: 1 | records: 1</t>
  </si>
  <si>
    <t>2012-03-29 20:09:39.2000</t>
  </si>
  <si>
    <t>carrierNo: 396 | buff: 1 | currentLoc: 1222 | dest: 704 | die: 66 | qty: 12 | PlcReprocess: 1 | records: 1</t>
  </si>
  <si>
    <t>2012-03-29 20:11:33.6150</t>
  </si>
  <si>
    <t>carrierNo: 396 | buff: 1 | currentLoc: 1300 | dest: 1222 | die: 66 | qty: 12 | PlcReprocess: 1 | records: 1</t>
  </si>
  <si>
    <t>2012-03-29 20:12:47.7210</t>
  </si>
  <si>
    <t>carrierNo: 93 | buff: 1 | currentLoc: 1222 | dest: 704 | die: 66 | qty: 12 | PlcReprocess: 1 | records: 1</t>
  </si>
  <si>
    <t>2012-03-29 20:14:01.3270</t>
  </si>
  <si>
    <t>carrierNo: 93 | buff: 1 | currentLoc: 1300 | dest: 1222 | die: 66 | qty: 12 | PlcReprocess: 1 | records: 1</t>
  </si>
  <si>
    <t>2012-03-29 20:15:55.2410</t>
  </si>
  <si>
    <t>carrierNo: 684 | buff: 1 | currentLoc: 1222 | dest: 704 | die: 66 | qty: 12 | PlcReprocess: 1 | records: 1</t>
  </si>
  <si>
    <t>2012-03-29 20:16:44.0610</t>
  </si>
  <si>
    <t>carrierNo: 684 | buff: 1 | currentLoc: 1300 | dest: 1222 | die: 66 | qty: 12 | PlcReprocess: 1 | records: 1</t>
  </si>
  <si>
    <t>2012-03-29 20:17:42.6450</t>
  </si>
  <si>
    <t>carrierNo: 556 | buff: 1 | currentLoc: 1222 | dest: 704 | die: 66 | qty: 12 | PlcReprocess: 1 | records: 1</t>
  </si>
  <si>
    <t>2012-03-29 20:25:43.3370</t>
  </si>
  <si>
    <t>carrierNo: 556 | buff: 1 | currentLoc: 1300 | dest: 704 | die: 66 | qty: 12 | PlcReprocess: 1 | records: 1</t>
  </si>
  <si>
    <t>2012-03-29 20:26:28.1510</t>
  </si>
  <si>
    <t>carrierNo: 556 | buff: 1 | currentLoc: 1300 | dest: 1222 | die: 66 | qty: 12 | PlcReprocess: 1 | records: 1</t>
  </si>
  <si>
    <t>2012-03-29 20:27:30.9910</t>
  </si>
  <si>
    <t>carrierNo: 472 | buff: 1 | currentLoc: 1207 | dest: 10100 | die: 66 | qty: 12 | PlcReprocess: 1 | records: 1</t>
  </si>
  <si>
    <t>2012-03-29 20:34:40.3790</t>
  </si>
  <si>
    <t>carrierNo: 577 | buff: 1 | currentLoc: 2021 | dest: 2024 | die: 999 | qty: 0 | PlcReprocess: 1 | records: 1</t>
  </si>
  <si>
    <t>2012-03-29 20:36:30.2970</t>
  </si>
  <si>
    <t>carrierNo: 255 | buff: 0 | currentLoc: 1222 | dest: 1222 | die: 66 | qty: 12 | PlcReprocess: 1 | records: 1</t>
  </si>
  <si>
    <t>2012-03-29 20:37:41.6700</t>
  </si>
  <si>
    <t>carrierNo: 403 | buff: 0 | currentLoc: 1222 | dest: 1222 | die: 66 | qty: 12 | PlcReprocess: 1 | records: 1</t>
  </si>
  <si>
    <t>2012-03-29 20:38:04.7030</t>
  </si>
  <si>
    <t>carrierNo: 257 | buff: 0 | currentLoc: 1222 | dest: 1222 | die: 66 | qty: 12 | PlcReprocess: 1 | records: 1</t>
  </si>
  <si>
    <t>2012-03-29 20:38:45.2610</t>
  </si>
  <si>
    <t>carrierNo: 837 | buff: 1 | currentLoc: 1222 | dest: 704 | die: 66 | qty: 12 | PlcReprocess: 1 | records: 1</t>
  </si>
  <si>
    <t>2012-03-29 20:46:48.9570</t>
  </si>
  <si>
    <t>carrierNo: 837 | buff: 1 | currentLoc: 1300 | dest: 1222 | die: 66 | qty: 12 | PlcReprocess: 1 | records: 1</t>
  </si>
  <si>
    <t>2012-03-29 20:47:38.5280</t>
  </si>
  <si>
    <t>carrierNo: 619 | buff: 1 | currentLoc: 1222 | dest: 704 | die: 66 | qty: 13 | PlcReprocess: 1 | records: 1</t>
  </si>
  <si>
    <t>2012-03-29 20:48:32.3550</t>
  </si>
  <si>
    <t>carrierNo: 619 | buff: 1 | currentLoc: 1300 | dest: 1222 | die: 66 | qty: 13 | PlcReprocess: 1 | records: 1</t>
  </si>
  <si>
    <t>2012-03-29 20:50:08.0130</t>
  </si>
  <si>
    <t>carrierNo: 639 | buff: 0 | currentLoc: 2023 | dest: 2016 | die: 999 | qty: 0 | PlcReprocess: 1 | records: 1</t>
  </si>
  <si>
    <t>2012-03-29 20:50:37.0550</t>
  </si>
  <si>
    <t>carrierNo: 144 | buff: 1 | currentLoc: 1222 | dest: 704 | die: 66 | qty: 12 | PlcReprocess: 1 | records: 1</t>
  </si>
  <si>
    <t>2012-03-29 20:50:55.3310</t>
  </si>
  <si>
    <t>carrierNo: 144 | buff: 1 | currentLoc: 1300 | dest: 1222 | die: 66 | qty: 12 | PlcReprocess: 1 | records: 1</t>
  </si>
  <si>
    <t>2012-03-29 20:52:03.1780</t>
  </si>
  <si>
    <t>carrierNo: 384 | buff: 1 | currentLoc: 1222 | dest: 704 | die: 66 | qty: 12 | PlcReprocess: 1 | records: 1</t>
  </si>
  <si>
    <t>2012-03-29 20:52:57.7570</t>
  </si>
  <si>
    <t>carrierNo: 384 | buff: 1 | currentLoc: 1300 | dest: 1222 | die: 66 | qty: 12 | PlcReprocess: 1 | records: 1</t>
  </si>
  <si>
    <t>2012-03-29 20:54:13.3660</t>
  </si>
  <si>
    <t>carrierNo: 641 | buff: 1 | currentLoc: 1222 | dest: 704 | die: 66 | qty: 12 | PlcReprocess: 1 | records: 1</t>
  </si>
  <si>
    <t>2012-03-29 20:54:58.9310</t>
  </si>
  <si>
    <t>carrierNo: 641 | buff: 1 | currentLoc: 1300 | dest: 1222 | die: 66 | qty: 12 | PlcReprocess: 1 | records: 1</t>
  </si>
  <si>
    <t>2012-03-29 20:56:19.2970</t>
  </si>
  <si>
    <t>carrierNo: 257 | buff: 1 | currentLoc: 1222 | dest: 10100 | die: 66 | qty: 12 | PlcReprocess: 1 | records: 1</t>
  </si>
  <si>
    <t>2012-03-29 21:12:02.6530</t>
  </si>
  <si>
    <t>carrierNo: 841 | buff: 1 | currentLoc: 1217 | dest: 1228 | die: 1 | qty: 13 | PlcReprocess: 1 | records: 1</t>
  </si>
  <si>
    <t>2012-03-29 21:52:19.9490</t>
  </si>
  <si>
    <t>carrierNo: 216 | buff: 0 | currentLoc: 1214 | dest: 1214 | die: 72 | qty: 9 | PlcReprocess: 1 | records: 1</t>
  </si>
  <si>
    <t>2012-03-29 22:04:28.0160</t>
  </si>
  <si>
    <t>carrierNo: 175 | buff: 0 | currentLoc: 1214 | dest: 1214 | die: 72 | qty: 12 | PlcReprocess: 1 | records: 1</t>
  </si>
  <si>
    <t>2012-03-29 22:05:00.0620</t>
  </si>
  <si>
    <t>carrierNo: 639 | buff: 1 | currentLoc: 2024 | dest: 513 | die: 999 | qty: 0 | PlcReprocess: 1 | records: 1</t>
  </si>
  <si>
    <t>2012-03-29 22:22:42.3800</t>
  </si>
  <si>
    <t>carrierNo: 708 | buff: 1 | currentLoc: 1300 | dest: 500 | die: 67 | qty: 12 | PlcReprocess: 1 | records: 1</t>
  </si>
  <si>
    <t>2012-03-29 23:15:40.5090</t>
  </si>
  <si>
    <t>carrierNo: 363 | buff: 1 | currentLoc: 1301 | dest: 500 | die: 67 | qty: 12 | PlcReprocess: 1 | records: 1</t>
  </si>
  <si>
    <t>2012-03-29 23:16:12.3050</t>
  </si>
  <si>
    <t>carrierNo: 231 | buff: 1 | currentLoc: 5200 | dest: 2003 | die: 999 | qty: 0 | PlcReprocess: 1 | records: 1</t>
  </si>
  <si>
    <t>2012-03-30 01:57:40.3460</t>
  </si>
  <si>
    <t>2012-03-30 01:58:32.9220</t>
  </si>
  <si>
    <t>2012-03-30 02:10:58.5340</t>
  </si>
  <si>
    <t>carrierNo: 231 | buff: 1 | currentLoc: 5200 | dest: 5200 | die: 999 | qty: 0 | PlcReprocess: 1 | records: 1</t>
  </si>
  <si>
    <t>2012-03-30 02:13:07.4690</t>
  </si>
  <si>
    <t>2012-03-30 02:13:46.7760</t>
  </si>
  <si>
    <t>carrierNo: 683 | buff: 1 | currentLoc: 2027 | dest: 403 | die: 999 | qty: 0 | PlcReprocess: 1 | records: 1</t>
  </si>
  <si>
    <t>2012-03-30 02:26:46.8970</t>
  </si>
  <si>
    <t>carrierNo: 92 | buff: 1 | currentLoc: 1218 | dest: 5200 | die: 999 | qty: 0 | PlcReprocess: 1 | records: 1</t>
  </si>
  <si>
    <t>2012-03-30 03:07:04.4140</t>
  </si>
  <si>
    <t>carrierNo: 404 | buff: 1 | currentLoc: 1207 | dest: 1207 | die: 999 | qty: 0 | PlcReprocess: 1 | records: 1</t>
  </si>
  <si>
    <t>2012-03-30 03:13:38.9810</t>
  </si>
  <si>
    <t>carrierNo: 407 | buff: 1 | currentLoc: 1223 | dest: 5200 | die: 999 | qty: 0 | PlcReprocess: 1 | records: 1</t>
  </si>
  <si>
    <t>2012-03-30 03:31:33.5660</t>
  </si>
  <si>
    <t>carrierNo: 133 | buff: 1 | currentLoc: 1300 | dest: 10100 | die: 66 | qty: 12 | PlcReprocess: 1 | records: 1</t>
  </si>
  <si>
    <t>2012-03-30 06:42:40.3140</t>
  </si>
  <si>
    <t>carrierNo: 598 | buff: 1 | currentLoc: 2003 | dest: 403 | die: 999 | qty: 0 | PlcReprocess: 1 | records: 1</t>
  </si>
  <si>
    <t>2012-03-30 06:51:17.0570</t>
  </si>
  <si>
    <t>carrierNo: 603 | buff: 1 | currentLoc: 1221 | dest: 10100 | die: 66 | qty: 12 | PlcReprocess: 1 | records: 1</t>
  </si>
  <si>
    <t>2012-03-30 07:19:30.0220</t>
  </si>
  <si>
    <t>carrierNo: 519 | buff: 0 | currentLoc: 2019 | dest: 2018 | die: 999 | qty: 0 | PlcReprocess: 1 | records: 1</t>
  </si>
  <si>
    <t>2012-03-30 07:39:50.5270</t>
  </si>
  <si>
    <t>carrierNo: 455 | buff: 0 | currentLoc: 2018 | dest: 2019 | die: 999 | qty: 0 | PlcReprocess: 1 | records: 1</t>
  </si>
  <si>
    <t>2012-03-30 07:44:02.4190</t>
  </si>
  <si>
    <t>carrierNo: 455 | buff: 1 | currentLoc: 2018 | dest: 2024 | die: 999 | qty: 0 | PlcReprocess: 1 | records: 1</t>
  </si>
  <si>
    <t>2012-03-30 07:48:37.8150</t>
  </si>
  <si>
    <t>carrierNo: 455 | buff: 0 | currentLoc: 2023 | dest: 2019 | die: 999 | qty: 0 | PlcReprocess: 1 | records: 1</t>
  </si>
  <si>
    <t>2012-03-30 07:51:02.0220</t>
  </si>
  <si>
    <t>carrierNo: 7 | buff: 0 | currentLoc: 2018 | dest: 2019 | die: 999 | qty: 0 | PlcReprocess: 1 | records: 1</t>
  </si>
  <si>
    <t>2012-03-30 07:55:56.2150</t>
  </si>
  <si>
    <t>carrierNo: 156 | buff: 1 | currentLoc: 1223 | dest: 10100 | die: 66 | qty: 12 | PlcReprocess: 1 | records: 1</t>
  </si>
  <si>
    <t>2012-03-30 08:13:14.2080</t>
  </si>
  <si>
    <t>carrierNo: 568 | buff: 1 | currentLoc: 2027 | dest: 513 | die: 999 | qty: 0 | PlcReprocess: 1 | records: 1</t>
  </si>
  <si>
    <t>2012-03-30 08:28:45.3170</t>
  </si>
  <si>
    <t>carrierNo: 19 | buff: 0 | currentLoc: 2018 | dest: 2018 | die: 200 | qty: 13 | PlcReprocess: 1 | records: 1</t>
  </si>
  <si>
    <t>2012-03-30 09:30:24.2060</t>
  </si>
  <si>
    <t>carrierNo: 19 | buff: 1 | currentLoc: 2018 | dest: 2024 | die: 200 | qty: 13 | PlcReprocess: 1 | records: 1</t>
  </si>
  <si>
    <t>2012-03-30 09:35:28.3930</t>
  </si>
  <si>
    <t>carrierNo: 834 | buff: 1 | currentLoc: 510 | dest: 513 | die: 999 | qty: 0 | PlcReprocess: 1 | records: 1</t>
  </si>
  <si>
    <t>2012-03-30 09:42:45.5220</t>
  </si>
  <si>
    <t>carrierNo: 749 | buff: 1 | currentLoc: 2018 | dest: 2024 | die: 200 | qty: 13 | PlcReprocess: 1 | records: 1</t>
  </si>
  <si>
    <t>2012-03-30 10:55:42.1250</t>
  </si>
  <si>
    <t>carrierNo: 627 | buff: 1 | currentLoc: 1217 | dest: 1301 | die: 1 | qty: 13 | PlcReprocess: 1 | records: 1</t>
  </si>
  <si>
    <t>2012-03-30 11:19:32.7220</t>
  </si>
  <si>
    <t>carrierNo: 509 | buff: 1 | currentLoc: 1232 | dest: 10100 | die: 67 | qty: 12 | PlcReprocess: 1 | records: 1</t>
  </si>
  <si>
    <t>2012-03-30 11:37:59.3330</t>
  </si>
  <si>
    <t>carrierNo: 455 | buff: 1 | currentLoc: 2024 | dest: 2024 | die: 999 | qty: 0 | PlcReprocess: 1 | records: 1</t>
  </si>
  <si>
    <t>2012-03-30 11:41:45.1780</t>
  </si>
  <si>
    <t>carrierNo: 519 | buff: 1 | currentLoc: 2019 | dest: 2024 | die: 200 | qty: 13 | PlcReprocess: 1 | records: 1</t>
  </si>
  <si>
    <t>2012-03-30 12:00:21.0520</t>
  </si>
  <si>
    <t>carrierNo: 303 | buff: 0 | currentLoc: 2016 | dest: 2024 | die: 200 | qty: 7 | PlcReprocess: 1 | records: 1</t>
  </si>
  <si>
    <t>2012-03-30 12:01:26.1460</t>
  </si>
  <si>
    <t>carrierNo: 842 | buff: 0 | currentLoc: 2016 | dest: 2024 | die: 200 | qty: 10 | PlcReprocess: 1 | records: 1</t>
  </si>
  <si>
    <t>2012-03-30 12:02:34.7450</t>
  </si>
  <si>
    <t>carrierNo: 7 | buff: 1 | currentLoc: 2024 | dest: 2024 | die: 999 | qty: 0 | PlcReprocess: 1 | records: 1</t>
  </si>
  <si>
    <t>2012-03-30 12:03:45.5970</t>
  </si>
  <si>
    <t>carrierNo: 584 | buff: 1 | currentLoc: 1216 | dest: 1228 | die: 1 | qty: 13 | PlcReprocess: 1 | records: 1</t>
  </si>
  <si>
    <t>2012-03-30 12:04:50.4400</t>
  </si>
  <si>
    <t>carrierNo: 728 | buff: 1 | currentLoc: 1217 | dest: 1301 | die: 66 | qty: 12 | PlcReprocess: 1 | records: 1</t>
  </si>
  <si>
    <t>2012-03-30 12:20:22.0590</t>
  </si>
  <si>
    <t>carrierNo: 724 | buff: 1 | currentLoc: 1218 | dest: 1301 | die: 66 | qty: 12 | PlcReprocess: 1 | records: 1</t>
  </si>
  <si>
    <t>2012-03-30 12:22:34.5000</t>
  </si>
  <si>
    <t>carrierNo: 726 | buff: 1 | currentLoc: 903 | dest: 1221 | die: 66 | qty: 12 | PlcReprocess: 1 | records: 1</t>
  </si>
  <si>
    <t>2012-03-30 12:27:53.2080</t>
  </si>
  <si>
    <t>carrierNo: 739 | buff: 1 | currentLoc: 1203 | dest: 1228 | die: 1 | qty: 13 | PlcReprocess: 1 | records: 1</t>
  </si>
  <si>
    <t>2012-03-30 12:37:19.7930</t>
  </si>
  <si>
    <t>carrierNo: 71 | buff: 1 | currentLoc: 1227 | dest: 1227 | die: 97 | qty: 6 | PlcReprocess: 1 | records: 1</t>
  </si>
  <si>
    <t>2012-03-30 13:05:02.4740</t>
  </si>
  <si>
    <t>carrierNo: 513 | buff: 1 | currentLoc: 1226 | dest: 1226 | die: 96 | qty: 6 | PlcReprocess: 1 | records: 1</t>
  </si>
  <si>
    <t>2012-03-30 13:05:25.5070</t>
  </si>
  <si>
    <t>2012-03-30 13:17:13.2740</t>
  </si>
  <si>
    <t>carrierNo: 215 | buff: 1 | currentLoc: 1225 | dest: 1225 | die: 200 | qty: 13 | PlcReprocess: 1 | records: 1</t>
  </si>
  <si>
    <t>2012-03-30 13:42:01.6850</t>
  </si>
  <si>
    <t>carrierNo: 298 | buff: 1 | currentLoc: 1214 | dest: 1224 | die: 72 | qty: 12 | PlcReprocess: 1 | records: 1</t>
  </si>
  <si>
    <t>2012-03-30 13:43:20.7980</t>
  </si>
  <si>
    <t>carrierNo: 7 | buff: 1 | currentLoc: 1221 | dest: 5200 | die: 999 | qty: 0 | PlcReprocess: 1 | records: 1</t>
  </si>
  <si>
    <t>2012-03-30 13:46:40.0850</t>
  </si>
  <si>
    <t>carrierNo: 94 | buff: 0 | currentLoc: 1301 | dest: 1226 | die: 96 | qty: 11 | PlcReprocess: 1 | records: 1</t>
  </si>
  <si>
    <t>2012-03-30 14:17:56.8040</t>
  </si>
  <si>
    <t>carrierNo: 94 | buff: 1 | currentLoc: 1301 | dest: 1226 | die: 96 | qty: 11 | PlcReprocess: 1 | records: 1</t>
  </si>
  <si>
    <t>2012-03-30 14:19:07.1550</t>
  </si>
  <si>
    <t>carrierNo: 262 | buff: 1 | currentLoc: 1203 | dest: 1225 | die: 1 | qty: 13 | PlcReprocess: 1 | records: 1</t>
  </si>
  <si>
    <t>2012-03-30 15:46:43.4630</t>
  </si>
  <si>
    <t>carrierNo: 70 | buff: 1 | currentLoc: 1203 | dest: 1225 | die: 1 | qty: 13 | PlcReprocess: 1 | records: 1</t>
  </si>
  <si>
    <t>2012-03-30 15:47:30.0300</t>
  </si>
  <si>
    <t>carrierNo: 538 | buff: 1 | currentLoc: 1203 | dest: 1225 | die: 1 | qty: 13 | PlcReprocess: 1 | records: 1</t>
  </si>
  <si>
    <t>2012-03-30 15:49:13.1780</t>
  </si>
  <si>
    <t>carrierNo: 122 | buff: 1 | currentLoc: 1203 | dest: 1221 | die: 66 | qty: 12 | PlcReprocess: 1 | records: 1</t>
  </si>
  <si>
    <t>2012-03-30 15:50:59.3510</t>
  </si>
  <si>
    <t>carrierNo: 133 | buff: 1 | currentLoc: 1203 | dest: 1225 | die: 200 | qty: 13 | PlcReprocess: 1 | records: 1</t>
  </si>
  <si>
    <t>2012-03-30 15:52:49.5090</t>
  </si>
  <si>
    <t>carrierNo: 114 | buff: 1 | currentLoc: 1203 | dest: 1225 | die: 200 | qty: 13 | PlcReprocess: 1 | records: 1</t>
  </si>
  <si>
    <t>2012-03-30 15:54:07.3710</t>
  </si>
  <si>
    <t>carrierNo: 519 | buff: 1 | currentLoc: 1203 | dest: 1225 | die: 200 | qty: 13 | PlcReprocess: 1 | records: 1</t>
  </si>
  <si>
    <t>2012-03-30 15:55:26.4850</t>
  </si>
  <si>
    <t>carrierNo: 303 | buff: 1 | currentLoc: 1203 | dest: 1225 | die: 200 | qty: 7 | PlcReprocess: 1 | records: 1</t>
  </si>
  <si>
    <t>2012-03-30 15:57:08.3820</t>
  </si>
  <si>
    <t>carrierNo: 842 | buff: 1 | currentLoc: 1203 | dest: 1225 | die: 200 | qty: 10 | PlcReprocess: 1 | records: 1</t>
  </si>
  <si>
    <t>2012-03-30 15:57:54.6980</t>
  </si>
  <si>
    <t>carrierNo: 215 | buff: 1 | currentLoc: 1225 | dest: 704 | die: 200 | qty: 13 | PlcReprocess: 1 | records: 1</t>
  </si>
  <si>
    <t>2012-03-30 16:24:27.7590</t>
  </si>
  <si>
    <t>carrierNo: 215 | buff: 0 | currentLoc: 1401 | dest: 1225 | die: 200 | qty: 13 | PlcReprocess: 1 | records: 1</t>
  </si>
  <si>
    <t>2012-03-30 16:26:55.7520</t>
  </si>
  <si>
    <t>carrierNo: 602 | buff: 1 | currentLoc: 1225 | dest: 704 | die: 200 | qty: 13 | PlcReprocess: 1 | records: 1</t>
  </si>
  <si>
    <t>2012-03-30 16:27:44.5720</t>
  </si>
  <si>
    <t>carrierNo: 602 | buff: 0 | currentLoc: 1401 | dest: 1225 | die: 200 | qty: 13 | PlcReprocess: 1 | records: 1</t>
  </si>
  <si>
    <t>2012-03-30 16:29:38.4860</t>
  </si>
  <si>
    <t>carrierNo: 442 | buff: 1 | currentLoc: 1218 | dest: 1225 | die: 200 | qty: 13 | PlcReprocess: 1 | records: 1</t>
  </si>
  <si>
    <t>2012-03-30 16:30:55.3660</t>
  </si>
  <si>
    <t>carrierNo: 596 | buff: 1 | currentLoc: 1218 | dest: 1225 | die: 200 | qty: 13 | PlcReprocess: 1 | records: 1</t>
  </si>
  <si>
    <t>2012-03-30 16:31:57.2050</t>
  </si>
  <si>
    <t>carrierNo: 455 | buff: 1 | currentLoc: 5200 | dest: 1235 | die: 200 | qty: 13 | PlcReprocess: 1 | records: 1</t>
  </si>
  <si>
    <t>2012-03-30 16:33:44.8600</t>
  </si>
  <si>
    <t>carrierNo: 149 | buff: 1 | currentLoc: 1218 | dest: 1225 | die: 200 | qty: 13 | PlcReprocess: 1 | records: 1</t>
  </si>
  <si>
    <t>2012-03-30 16:34:32.6790</t>
  </si>
  <si>
    <t>carrierNo: 403 | buff: 1 | currentLoc: 1218 | dest: 1225 | die: 200 | qty: 13 | PlcReprocess: 1 | records: 1</t>
  </si>
  <si>
    <t>2012-03-30 16:35:16.2410</t>
  </si>
  <si>
    <t>carrierNo: 318 | buff: 1 | currentLoc: 1218 | dest: 1225 | die: 200 | qty: 13 | PlcReprocess: 1 | records: 1</t>
  </si>
  <si>
    <t>2012-03-30 16:40:03.6750</t>
  </si>
  <si>
    <t>carrierNo: 521 | buff: 1 | currentLoc: 1218 | dest: 1225 | die: 200 | qty: 13 | PlcReprocess: 1 | records: 1</t>
  </si>
  <si>
    <t>2012-03-30 16:42:01.0940</t>
  </si>
  <si>
    <t>carrierNo: 19 | buff: 1 | currentLoc: 1218 | dest: 1225 | die: 200 | qty: 13 | PlcReprocess: 1 | records: 1</t>
  </si>
  <si>
    <t>2012-03-30 16:42:54.1700</t>
  </si>
  <si>
    <t>carrierNo: 689 | buff: 1 | currentLoc: 1218 | dest: 1225 | die: 200 | qty: 13 | PlcReprocess: 1 | records: 1</t>
  </si>
  <si>
    <t>2012-03-30 16:43:32.4750</t>
  </si>
  <si>
    <t>carrierNo: 730 | buff: 1 | currentLoc: 1218 | dest: 1225 | die: 200 | qty: 13 | PlcReprocess: 1 | records: 1</t>
  </si>
  <si>
    <t>2012-03-30 16:44:18.2910</t>
  </si>
  <si>
    <t>carrierNo: 621 | buff: 1 | currentLoc: 1218 | dest: 1225 | die: 200 | qty: 13 | PlcReprocess: 1 | records: 1</t>
  </si>
  <si>
    <t>2012-03-30 16:45:24.3860</t>
  </si>
  <si>
    <t>carrierNo: 743 | buff: 1 | currentLoc: 1218 | dest: 1225 | die: 200 | qty: 13 | PlcReprocess: 1 | records: 1</t>
  </si>
  <si>
    <t>2012-03-30 16:46:18.9640</t>
  </si>
  <si>
    <t>carrierNo: 701 | buff: 1 | currentLoc: 1300 | dest: 1224 | die: 72 | qty: 12 | PlcReprocess: 1 | records: 1</t>
  </si>
  <si>
    <t>2012-03-30 18:33:32.8260</t>
  </si>
  <si>
    <t>carrierNo: 805 | buff: 1 | currentLoc: 1224 | dest: 10100 | die: 72 | qty: 12 | PlcReprocess: 1 | records: 1</t>
  </si>
  <si>
    <t>2012-03-30 18:46:10.6650</t>
  </si>
  <si>
    <t>carrierNo: 544 | buff: 1 | currentLoc: 1219 | dest: 500 | die: 66 | qty: 12 | PlcReprocess: 1 | records: 1</t>
  </si>
  <si>
    <t>2012-03-30 20:44:07.9820</t>
  </si>
  <si>
    <t>carrierNo: 272 | buff: 1 | currentLoc: 1213 | dest: 1226 | die: 96 | qty: 11 | PlcReprocess: 1 | records: 1</t>
  </si>
  <si>
    <t>2012-03-30 21:15:15.1870</t>
  </si>
  <si>
    <t>carrierNo: 284 | buff: 1 | currentLoc: 1213 | dest: 1226 | die: 96 | qty: 11 | PlcReprocess: 1 | records: 1</t>
  </si>
  <si>
    <t>2012-03-30 21:17:20.1370</t>
  </si>
  <si>
    <t>carrierNo: 505 | buff: 1 | currentLoc: 1213 | dest: 1226 | die: 96 | qty: 11 | PlcReprocess: 1 | records: 1</t>
  </si>
  <si>
    <t>2012-03-30 21:18:05.2020</t>
  </si>
  <si>
    <t>carrierNo: 397 | buff: 1 | currentLoc: 1213 | dest: 1226 | die: 96 | qty: 11 | PlcReprocess: 1 | records: 1</t>
  </si>
  <si>
    <t>2012-03-30 21:19:16.5540</t>
  </si>
  <si>
    <t>carrierNo: 528 | buff: 1 | currentLoc: 1213 | dest: 1226 | die: 96 | qty: 11 | PlcReprocess: 1 | records: 1</t>
  </si>
  <si>
    <t>2012-03-30 21:20:19.6450</t>
  </si>
  <si>
    <t>carrierNo: 292 | buff: 1 | currentLoc: 1213 | dest: 1226 | die: 96 | qty: 11 | PlcReprocess: 1 | records: 1</t>
  </si>
  <si>
    <t>2012-03-30 21:21:44.2670</t>
  </si>
  <si>
    <t>carrierNo: 274 | buff: 1 | currentLoc: 1213 | dest: 1226 | die: 96 | qty: 11 | PlcReprocess: 1 | records: 1</t>
  </si>
  <si>
    <t>2012-03-30 21:22:58.8740</t>
  </si>
  <si>
    <t>carrierNo: 470 | buff: 1 | currentLoc: 1213 | dest: 1226 | die: 96 | qty: 11 | PlcReprocess: 1 | records: 1</t>
  </si>
  <si>
    <t>2012-03-30 21:24:19.4900</t>
  </si>
  <si>
    <t>carrierNo: 112 | buff: 1 | currentLoc: 1213 | dest: 1227 | die: 96 | qty: 11 | PlcReprocess: 1 | records: 1</t>
  </si>
  <si>
    <t>2012-03-30 21:59:33.2790</t>
  </si>
  <si>
    <t>carrierNo: 716 | buff: 1 | currentLoc: 1213 | dest: 1227 | die: 96 | qty: 11 | PlcReprocess: 1 | records: 1</t>
  </si>
  <si>
    <t>2012-03-30 22:00:14.5890</t>
  </si>
  <si>
    <t>carrierNo: 434 | buff: 1 | currentLoc: 1301 | dest: 10100 | die: 66 | qty: 12 | PlcReprocess: 1 | records: 1</t>
  </si>
  <si>
    <t>2012-03-30 22:02:13.2590</t>
  </si>
  <si>
    <t>carrierNo: 132 | buff: 1 | currentLoc: 1213 | dest: 1227 | die: 96 | qty: 11 | PlcReprocess: 1 | records: 1</t>
  </si>
  <si>
    <t>2012-03-30 22:03:07.5870</t>
  </si>
  <si>
    <t>carrierNo: 62 | buff: 1 | currentLoc: 1213 | dest: 1227 | die: 96 | qty: 11 | PlcReprocess: 1 | records: 1</t>
  </si>
  <si>
    <t>2012-03-30 22:03:39.1330</t>
  </si>
  <si>
    <t>carrierNo: 539 | buff: 1 | currentLoc: 1206 | dest: 1227 | die: 96 | qty: 11 | PlcReprocess: 1 | records: 1</t>
  </si>
  <si>
    <t>2012-03-30 22:07:26.9600</t>
  </si>
  <si>
    <t>carrierNo: 609 | buff: 1 | currentLoc: 1206 | dest: 1227 | die: 96 | qty: 11 | PlcReprocess: 1 | records: 1</t>
  </si>
  <si>
    <t>2012-03-30 22:09:41.1530</t>
  </si>
  <si>
    <t>carrierNo: 670 | buff: 1 | currentLoc: 1206 | dest: 1227 | die: 96 | qty: 11 | PlcReprocess: 1 | records: 1</t>
  </si>
  <si>
    <t>2012-03-30 22:10:35.9820</t>
  </si>
  <si>
    <t>carrierNo: 541 | buff: 1 | currentLoc: 1206 | dest: 1227 | die: 96 | qty: 11 | PlcReprocess: 1 | records: 1</t>
  </si>
  <si>
    <t>2012-03-30 22:11:43.3290</t>
  </si>
  <si>
    <t>carrierNo: 391 | buff: 1 | currentLoc: 1206 | dest: 1227 | die: 96 | qty: 11 | PlcReprocess: 1 | records: 1</t>
  </si>
  <si>
    <t>2012-03-30 22:13:06.6990</t>
  </si>
  <si>
    <t>carrierNo: 131 | buff: 1 | currentLoc: 1206 | dest: 1227 | die: 96 | qty: 11 | PlcReprocess: 1 | records: 1</t>
  </si>
  <si>
    <t>2012-03-30 22:13:39.7460</t>
  </si>
  <si>
    <t>carrierNo: 691 | buff: 1 | currentLoc: 1206 | dest: 1227 | die: 96 | qty: 11 | PlcReprocess: 1 | records: 1</t>
  </si>
  <si>
    <t>2012-03-30 22:15:55.1910</t>
  </si>
  <si>
    <t>carrierNo: 748 | buff: 1 | currentLoc: 1206 | dest: 1227 | die: 96 | qty: 11 | PlcReprocess: 1 | records: 1</t>
  </si>
  <si>
    <t>2012-03-30 22:16:27.2370</t>
  </si>
  <si>
    <t>carrierNo: 617 | buff: 1 | currentLoc: 1206 | dest: 1227 | die: 96 | qty: 11 | PlcReprocess: 1 | records: 1</t>
  </si>
  <si>
    <t>2012-03-30 22:17:55.3640</t>
  </si>
  <si>
    <t>carrierNo: 168 | buff: 1 | currentLoc: 1206 | dest: 1227 | die: 96 | qty: 11 | PlcReprocess: 1 | records: 1</t>
  </si>
  <si>
    <t>2012-03-30 22:19:30.0000</t>
  </si>
  <si>
    <t>carrierNo: 493 | buff: 1 | currentLoc: 1206 | dest: 1227 | die: 96 | qty: 11 | PlcReprocess: 1 | records: 1</t>
  </si>
  <si>
    <t>2012-03-30 22:20:01.0450</t>
  </si>
  <si>
    <t>carrierNo: 685 | buff: 1 | currentLoc: 1206 | dest: 1227 | die: 96 | qty: 11 | PlcReprocess: 1 | records: 1</t>
  </si>
  <si>
    <t>2012-03-30 22:21:15.4020</t>
  </si>
  <si>
    <t>carrierNo: 455 | buff: 1 | currentLoc: 5200 | dest: 5200 | die: 999 | qty: 0 | PlcReprocess: 1 | records: 1</t>
  </si>
  <si>
    <t>2012-03-31 07:17:22.7160</t>
  </si>
  <si>
    <t>carrierNo: 915 | buff: 1 | currentLoc: 1207 | dest: 5200 | die: 999 | qty: 0 | PlcReprocess: 1 | records: 1</t>
  </si>
  <si>
    <t>2012-03-31 08:50:02.7110</t>
  </si>
  <si>
    <t>carrierNo: 915 | buff: 1 | currentLoc: 903 | dest: 1300 | die: 999 | qty: 0 | PlcReprocess: 1 | records: 1</t>
  </si>
  <si>
    <t>2012-03-31 08:55:45.9540</t>
  </si>
  <si>
    <t>carrierNo: 915 | buff: 1 | currentLoc: 903 | dest: 2003 | die: 999 | qty: 0 | PlcReprocess: 1 | records: 1</t>
  </si>
  <si>
    <t>2012-03-31 08:56:10.9900</t>
  </si>
  <si>
    <t>carrierNo: 610 | buff: 0 | currentLoc: 2018 | dest: 2016 | die: 999 | qty: 0 | PlcReprocess: 1 | records: 1</t>
  </si>
  <si>
    <t>2012-04-01 13:23:43.9910</t>
  </si>
  <si>
    <t>carrierNo: 214 | buff: 1 | currentLoc: 1221 | dest: 5200 | die: 999 | qty: 0 | PlcReprocess: 1 | records: 1</t>
  </si>
  <si>
    <t>2012-04-01 13:33:14.3010</t>
  </si>
  <si>
    <t>carrierNo: 214 | buff: 1 | currentLoc: 4900 | dest: 5200 | die: 999 | qty: 0 | PlcReprocess: 1 | records: 1</t>
  </si>
  <si>
    <t>2012-04-01 13:35:54.2810</t>
  </si>
  <si>
    <t>carrierNo: 267 | buff: 1 | currentLoc: 508 | dest: 403 | die: 999 | qty: 0 | PlcReprocess: 1 | records: 1</t>
  </si>
  <si>
    <t>2012-04-01 14:03:33.4970</t>
  </si>
  <si>
    <t>carrierNo: 267 | buff: 1 | currentLoc: 508 | dest: 513 | die: 999 | qty: 0 | PlcReprocess: 1 | records: 1</t>
  </si>
  <si>
    <t>2012-04-01 14:03:56.0300</t>
  </si>
  <si>
    <t>carrierNo: 610 | buff: 1 | currentLoc: 2024 | dest: 513 | die: 999 | qty: 0 | PlcReprocess: 1 | records: 1</t>
  </si>
  <si>
    <t>2012-04-01 14:50:35.8260</t>
  </si>
  <si>
    <t>carrierNo: 156 | buff: 1 | currentLoc: 1221 | dest: 2003 | die: 999 | qty: 0 | PlcReprocess: 1 | records: 1</t>
  </si>
  <si>
    <t>2012-04-01 15:05:08.3400</t>
  </si>
  <si>
    <t>carrierNo: 267 | buff: 1 | currentLoc: 508 | dest: 1221 | die: 999 | qty: 0 | PlcReprocess: 1 | records: 1</t>
  </si>
  <si>
    <t>2012-04-01 15:05:52.6540</t>
  </si>
  <si>
    <t>Manual reprocess commands issued in March 2012</t>
  </si>
  <si>
    <t>Item #</t>
  </si>
  <si>
    <t>Note / Reason</t>
  </si>
  <si>
    <t>When Buffer = 0, carrier cannot be reprocessed</t>
  </si>
  <si>
    <t>Type</t>
  </si>
  <si>
    <t>Buffer = 0</t>
  </si>
  <si>
    <t>Count</t>
  </si>
  <si>
    <t>User</t>
  </si>
  <si>
    <t>Name</t>
  </si>
  <si>
    <t>Number of reprocesses:</t>
  </si>
  <si>
    <t>% of total</t>
  </si>
  <si>
    <t>% of Total</t>
  </si>
  <si>
    <t>count</t>
  </si>
  <si>
    <t>In Storage Rows</t>
  </si>
  <si>
    <t>Dave Baker</t>
  </si>
  <si>
    <t>Joe McKeever</t>
  </si>
  <si>
    <t>Mike Turner</t>
  </si>
  <si>
    <t>Hilda Belcher</t>
  </si>
  <si>
    <t>Dave Crain</t>
  </si>
  <si>
    <t>Scott Damron</t>
  </si>
  <si>
    <t>Bill Austin</t>
  </si>
  <si>
    <t>Michael Smith</t>
  </si>
  <si>
    <t>Harold Frost</t>
  </si>
  <si>
    <t>Frank Young</t>
  </si>
  <si>
    <t>Seth Hassan</t>
  </si>
  <si>
    <t>Dave Tiemann</t>
  </si>
  <si>
    <t>Ken De'Wees</t>
  </si>
  <si>
    <t>Bill Klingler</t>
  </si>
  <si>
    <t>Steve Kieffer</t>
  </si>
  <si>
    <t>Randy Williams</t>
  </si>
  <si>
    <t>Jesse Butler</t>
  </si>
  <si>
    <t>Chet Lowry</t>
  </si>
  <si>
    <t>Adam Kendell</t>
  </si>
  <si>
    <t>Matt Kinson</t>
  </si>
  <si>
    <t>Jon Parks</t>
  </si>
  <si>
    <t>Ambica Gawarla</t>
  </si>
  <si>
    <t>Maggie Salin</t>
  </si>
  <si>
    <t>Michael Lyons</t>
  </si>
  <si>
    <t>Daniel Chester</t>
  </si>
  <si>
    <t>Chester Mills</t>
  </si>
  <si>
    <t>Todd Krull</t>
  </si>
  <si>
    <t>At Empty return</t>
  </si>
  <si>
    <t>Cur Loc</t>
  </si>
  <si>
    <t>Destn</t>
  </si>
  <si>
    <t>Malformed record - happended during testing</t>
  </si>
  <si>
    <t>Carrier 5 does not exist - occurred during tests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</si>
</sst>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49" fontId="2" fillId="0" borderId="0" xfId="0" applyNumberFormat="1" applyFont="1"/>
    <xf numFmtId="49" fontId="2" fillId="0" borderId="1" xfId="0" applyNumberFormat="1" applyFont="1" applyBorder="1"/>
    <xf numFmtId="49" fontId="3" fillId="0" borderId="1" xfId="0" applyNumberFormat="1" applyFont="1" applyBorder="1"/>
    <xf numFmtId="0" fontId="2" fillId="0" borderId="1" xfId="0" applyNumberFormat="1" applyFont="1" applyBorder="1"/>
    <xf numFmtId="49" fontId="4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/>
    <xf numFmtId="49" fontId="2" fillId="2" borderId="1" xfId="0" applyNumberFormat="1" applyFont="1" applyFill="1" applyBorder="1"/>
    <xf numFmtId="0" fontId="2" fillId="0" borderId="0" xfId="0" applyNumberFormat="1" applyFont="1"/>
    <xf numFmtId="0" fontId="2" fillId="0" borderId="0" xfId="0" applyNumberFormat="1" applyFont="1" applyFill="1"/>
    <xf numFmtId="0" fontId="3" fillId="0" borderId="1" xfId="0" applyNumberFormat="1" applyFont="1" applyBorder="1"/>
    <xf numFmtId="0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left"/>
    </xf>
    <xf numFmtId="0" fontId="3" fillId="0" borderId="4" xfId="0" applyNumberFormat="1" applyFont="1" applyBorder="1"/>
    <xf numFmtId="9" fontId="3" fillId="0" borderId="4" xfId="1" applyFont="1" applyBorder="1"/>
    <xf numFmtId="0" fontId="2" fillId="0" borderId="5" xfId="0" applyNumberFormat="1" applyFont="1" applyFill="1" applyBorder="1"/>
    <xf numFmtId="10" fontId="2" fillId="0" borderId="6" xfId="1" applyNumberFormat="1" applyFont="1" applyFill="1" applyBorder="1"/>
    <xf numFmtId="0" fontId="2" fillId="0" borderId="7" xfId="0" applyNumberFormat="1" applyFont="1" applyFill="1" applyBorder="1"/>
    <xf numFmtId="0" fontId="2" fillId="0" borderId="8" xfId="0" applyNumberFormat="1" applyFont="1" applyFill="1" applyBorder="1"/>
    <xf numFmtId="10" fontId="2" fillId="0" borderId="9" xfId="1" applyNumberFormat="1" applyFont="1" applyFill="1" applyBorder="1"/>
    <xf numFmtId="0" fontId="2" fillId="0" borderId="3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0" fontId="2" fillId="0" borderId="5" xfId="0" applyNumberFormat="1" applyFont="1" applyBorder="1" applyAlignment="1">
      <alignment horizontal="left"/>
    </xf>
    <xf numFmtId="9" fontId="2" fillId="0" borderId="6" xfId="1" applyFont="1" applyBorder="1"/>
    <xf numFmtId="0" fontId="2" fillId="0" borderId="7" xfId="0" applyNumberFormat="1" applyFont="1" applyBorder="1" applyAlignment="1">
      <alignment horizontal="left"/>
    </xf>
    <xf numFmtId="0" fontId="2" fillId="0" borderId="8" xfId="0" applyNumberFormat="1" applyFont="1" applyBorder="1" applyAlignment="1">
      <alignment horizontal="left"/>
    </xf>
    <xf numFmtId="0" fontId="2" fillId="0" borderId="8" xfId="0" applyNumberFormat="1" applyFont="1" applyBorder="1"/>
    <xf numFmtId="9" fontId="2" fillId="0" borderId="9" xfId="1" applyFont="1" applyBorder="1"/>
    <xf numFmtId="0" fontId="3" fillId="0" borderId="13" xfId="0" applyNumberFormat="1" applyFont="1" applyBorder="1" applyAlignment="1">
      <alignment horizontal="left"/>
    </xf>
    <xf numFmtId="0" fontId="3" fillId="0" borderId="14" xfId="0" applyNumberFormat="1" applyFont="1" applyBorder="1" applyAlignment="1">
      <alignment horizontal="left"/>
    </xf>
    <xf numFmtId="0" fontId="3" fillId="0" borderId="14" xfId="0" applyNumberFormat="1" applyFont="1" applyBorder="1"/>
    <xf numFmtId="0" fontId="3" fillId="0" borderId="15" xfId="0" applyNumberFormat="1" applyFont="1" applyBorder="1"/>
    <xf numFmtId="0" fontId="2" fillId="0" borderId="11" xfId="0" applyNumberFormat="1" applyFont="1" applyFill="1" applyBorder="1"/>
    <xf numFmtId="0" fontId="2" fillId="0" borderId="4" xfId="0" applyNumberFormat="1" applyFont="1" applyFill="1" applyBorder="1"/>
    <xf numFmtId="10" fontId="2" fillId="0" borderId="12" xfId="1" applyNumberFormat="1" applyFont="1" applyFill="1" applyBorder="1"/>
    <xf numFmtId="0" fontId="3" fillId="0" borderId="13" xfId="0" applyNumberFormat="1" applyFont="1" applyBorder="1"/>
    <xf numFmtId="0" fontId="2" fillId="2" borderId="4" xfId="0" applyNumberFormat="1" applyFont="1" applyFill="1" applyBorder="1"/>
    <xf numFmtId="9" fontId="2" fillId="2" borderId="12" xfId="1" applyFont="1" applyFill="1" applyBorder="1"/>
    <xf numFmtId="0" fontId="2" fillId="2" borderId="16" xfId="0" applyNumberFormat="1" applyFont="1" applyFill="1" applyBorder="1" applyAlignment="1">
      <alignment horizontal="left"/>
    </xf>
    <xf numFmtId="0" fontId="2" fillId="2" borderId="17" xfId="0" applyNumberFormat="1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9" fontId="2" fillId="0" borderId="6" xfId="1" applyFont="1" applyFill="1" applyBorder="1"/>
    <xf numFmtId="0" fontId="2" fillId="0" borderId="18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20"/>
  <sheetViews>
    <sheetView tabSelected="1" workbookViewId="0">
      <selection activeCell="I27" sqref="I27"/>
    </sheetView>
  </sheetViews>
  <sheetFormatPr defaultRowHeight="11.25"/>
  <cols>
    <col min="1" max="1" width="5.140625" style="1" customWidth="1"/>
    <col min="2" max="2" width="7.5703125" style="1" bestFit="1" customWidth="1"/>
    <col min="3" max="3" width="72.7109375" style="1" bestFit="1" customWidth="1"/>
    <col min="4" max="5" width="8.28515625" style="8" customWidth="1"/>
    <col min="6" max="6" width="19.140625" style="1" bestFit="1" customWidth="1"/>
    <col min="7" max="7" width="34.85546875" style="1" customWidth="1"/>
    <col min="8" max="8" width="2.28515625" style="1" customWidth="1"/>
    <col min="9" max="9" width="7.5703125" style="8" bestFit="1" customWidth="1"/>
    <col min="10" max="10" width="14.140625" style="8" customWidth="1"/>
    <col min="11" max="11" width="5" style="8" bestFit="1" customWidth="1"/>
    <col min="12" max="12" width="7.28515625" style="8" bestFit="1" customWidth="1"/>
    <col min="13" max="20" width="9.140625" style="8"/>
    <col min="21" max="16384" width="9.140625" style="1"/>
  </cols>
  <sheetData>
    <row r="1" spans="1:15" ht="12.75">
      <c r="A1" s="5" t="s">
        <v>3349</v>
      </c>
      <c r="B1" s="5"/>
      <c r="C1" s="5"/>
      <c r="D1" s="5"/>
      <c r="E1" s="5"/>
      <c r="F1" s="5"/>
      <c r="G1" s="5"/>
      <c r="I1" s="4" t="s">
        <v>3358</v>
      </c>
      <c r="J1" s="4"/>
      <c r="K1" s="4">
        <v>1718</v>
      </c>
    </row>
    <row r="2" spans="1:15" ht="12" thickBot="1">
      <c r="A2" s="3" t="s">
        <v>3350</v>
      </c>
      <c r="B2" s="3" t="s">
        <v>0</v>
      </c>
      <c r="C2" s="3" t="s">
        <v>1</v>
      </c>
      <c r="D2" s="10" t="s">
        <v>3391</v>
      </c>
      <c r="E2" s="10" t="s">
        <v>3392</v>
      </c>
      <c r="F2" s="3" t="s">
        <v>2</v>
      </c>
      <c r="G2" s="3" t="s">
        <v>3351</v>
      </c>
    </row>
    <row r="3" spans="1:15" ht="12" thickBot="1">
      <c r="A3" s="4">
        <v>1195</v>
      </c>
      <c r="B3" s="2" t="s">
        <v>264</v>
      </c>
      <c r="C3" s="2" t="s">
        <v>2344</v>
      </c>
      <c r="D3" s="4" t="str">
        <f>MID(C3,FIND("Loc: ",C3)+5,FIND("| dest",C3)-FIND("Loc: ",C3)-6)</f>
        <v>0</v>
      </c>
      <c r="E3" s="4" t="str">
        <f>MID(C3,FIND("dest: ",C3)+5,FIND("| die",C3)-FIND("dest: ",C3)-6)</f>
        <v xml:space="preserve"> 0</v>
      </c>
      <c r="F3" s="2" t="s">
        <v>2345</v>
      </c>
      <c r="G3" s="2" t="s">
        <v>3394</v>
      </c>
      <c r="I3" s="29" t="s">
        <v>3353</v>
      </c>
      <c r="J3" s="30"/>
      <c r="K3" s="31" t="s">
        <v>3361</v>
      </c>
      <c r="L3" s="32" t="s">
        <v>3360</v>
      </c>
    </row>
    <row r="4" spans="1:15">
      <c r="A4" s="4">
        <v>1</v>
      </c>
      <c r="B4" s="2" t="s">
        <v>3</v>
      </c>
      <c r="C4" s="2" t="s">
        <v>4</v>
      </c>
      <c r="D4" s="4" t="str">
        <f>MID(C4,FIND("Loc: ",C4)+5,FIND("| dest",C4)-FIND("Loc: ",C4)-6)</f>
        <v>405</v>
      </c>
      <c r="E4" s="4" t="str">
        <f>MID(C4,FIND("dest: ",C4)+5,FIND("| die",C4)-FIND("dest: ",C4)-6)</f>
        <v xml:space="preserve"> 513</v>
      </c>
      <c r="F4" s="2" t="s">
        <v>5</v>
      </c>
      <c r="G4" s="2"/>
      <c r="I4" s="39" t="s">
        <v>3354</v>
      </c>
      <c r="J4" s="40"/>
      <c r="K4" s="37">
        <f xml:space="preserve"> COUNTIF(C3:C1720,"*buff: 0*")</f>
        <v>442</v>
      </c>
      <c r="L4" s="38">
        <f xml:space="preserve"> K4/totalReprocesses</f>
        <v>0.2572759022118743</v>
      </c>
    </row>
    <row r="5" spans="1:15">
      <c r="A5" s="4">
        <v>209</v>
      </c>
      <c r="B5" s="2" t="s">
        <v>77</v>
      </c>
      <c r="C5" s="2" t="s">
        <v>423</v>
      </c>
      <c r="D5" s="4" t="str">
        <f>MID(C5,FIND("Loc: ",C5)+5,FIND("| dest",C5)-FIND("Loc: ",C5)-6)</f>
        <v>405</v>
      </c>
      <c r="E5" s="4" t="str">
        <f t="shared" ref="E5:E68" si="0">MID(C5,FIND("dest: ",C5)+5,FIND("| die",C5)-FIND("dest: ",C5)-6)</f>
        <v xml:space="preserve"> 1223</v>
      </c>
      <c r="F5" s="2" t="s">
        <v>424</v>
      </c>
      <c r="G5" s="2"/>
      <c r="I5" s="23" t="s">
        <v>3362</v>
      </c>
      <c r="J5" s="12"/>
      <c r="K5" s="4">
        <f xml:space="preserve"> COUNTIF(C3:C1720,"*dest: 12*")</f>
        <v>894</v>
      </c>
      <c r="L5" s="24">
        <f xml:space="preserve"> K5/totalReprocesses</f>
        <v>0.52037252619324792</v>
      </c>
    </row>
    <row r="6" spans="1:15">
      <c r="A6" s="4">
        <v>277</v>
      </c>
      <c r="B6" s="2" t="s">
        <v>6</v>
      </c>
      <c r="C6" s="2" t="s">
        <v>558</v>
      </c>
      <c r="D6" s="4" t="str">
        <f>MID(C6,FIND("Loc: ",C6)+5,FIND("| dest",C6)-FIND("Loc: ",C6)-6)</f>
        <v>405</v>
      </c>
      <c r="E6" s="4" t="str">
        <f t="shared" si="0"/>
        <v xml:space="preserve"> 513</v>
      </c>
      <c r="F6" s="2" t="s">
        <v>559</v>
      </c>
      <c r="G6" s="2"/>
      <c r="I6" s="41" t="s">
        <v>3390</v>
      </c>
      <c r="J6" s="42"/>
      <c r="K6" s="11">
        <f xml:space="preserve"> COUNTIF(C3:C1720,"*Loc: 2003*")</f>
        <v>24</v>
      </c>
      <c r="L6" s="43">
        <f xml:space="preserve"> K6/totalReprocesses</f>
        <v>1.3969732246798603E-2</v>
      </c>
    </row>
    <row r="7" spans="1:15" ht="11.25" customHeight="1">
      <c r="A7" s="4">
        <v>342</v>
      </c>
      <c r="B7" s="2" t="s">
        <v>134</v>
      </c>
      <c r="C7" s="2" t="s">
        <v>686</v>
      </c>
      <c r="D7" s="4" t="str">
        <f>MID(C7,FIND("Loc: ",C7)+5,FIND("| dest",C7)-FIND("Loc: ",C7)-6)</f>
        <v>405</v>
      </c>
      <c r="E7" s="4" t="str">
        <f t="shared" si="0"/>
        <v xml:space="preserve"> 513</v>
      </c>
      <c r="F7" s="2" t="s">
        <v>687</v>
      </c>
      <c r="G7" s="2"/>
      <c r="I7" s="44">
        <v>405</v>
      </c>
      <c r="J7" s="45"/>
      <c r="K7" s="11">
        <f xml:space="preserve"> COUNTIF(C3:C1720,"*Loc: 405*")</f>
        <v>20</v>
      </c>
      <c r="L7" s="43"/>
    </row>
    <row r="8" spans="1:15" ht="11.25" customHeight="1">
      <c r="A8" s="4">
        <v>355</v>
      </c>
      <c r="B8" s="2" t="s">
        <v>134</v>
      </c>
      <c r="C8" s="2" t="s">
        <v>711</v>
      </c>
      <c r="D8" s="4" t="str">
        <f>MID(C8,FIND("Loc: ",C8)+5,FIND("| dest",C8)-FIND("Loc: ",C8)-6)</f>
        <v>405</v>
      </c>
      <c r="E8" s="4" t="str">
        <f t="shared" si="0"/>
        <v xml:space="preserve"> 513</v>
      </c>
      <c r="F8" s="2" t="s">
        <v>712</v>
      </c>
      <c r="G8" s="2"/>
      <c r="I8" s="44">
        <v>508</v>
      </c>
      <c r="J8" s="45"/>
      <c r="K8" s="11">
        <f xml:space="preserve"> COUNTIF(C3:C1720,"*Loc: 508*")</f>
        <v>25</v>
      </c>
      <c r="L8" s="43"/>
    </row>
    <row r="9" spans="1:15" ht="11.25" customHeight="1">
      <c r="A9" s="4">
        <v>356</v>
      </c>
      <c r="B9" s="2" t="s">
        <v>134</v>
      </c>
      <c r="C9" s="2" t="s">
        <v>713</v>
      </c>
      <c r="D9" s="4" t="str">
        <f>MID(C9,FIND("Loc: ",C9)+5,FIND("| dest",C9)-FIND("Loc: ",C9)-6)</f>
        <v>405</v>
      </c>
      <c r="E9" s="4" t="str">
        <f t="shared" si="0"/>
        <v xml:space="preserve"> 513</v>
      </c>
      <c r="F9" s="2" t="s">
        <v>714</v>
      </c>
      <c r="G9" s="2"/>
      <c r="I9" s="44">
        <v>509</v>
      </c>
      <c r="J9" s="45"/>
      <c r="K9" s="11">
        <f xml:space="preserve"> COUNTIF(C3:C1720,"*Loc: 509*")</f>
        <v>33</v>
      </c>
      <c r="L9" s="43"/>
    </row>
    <row r="10" spans="1:15" ht="11.25" customHeight="1">
      <c r="A10" s="4">
        <v>498</v>
      </c>
      <c r="B10" s="2" t="s">
        <v>137</v>
      </c>
      <c r="C10" s="2" t="s">
        <v>988</v>
      </c>
      <c r="D10" s="4" t="str">
        <f>MID(C10,FIND("Loc: ",C10)+5,FIND("| dest",C10)-FIND("Loc: ",C10)-6)</f>
        <v>405</v>
      </c>
      <c r="E10" s="4" t="str">
        <f t="shared" si="0"/>
        <v xml:space="preserve"> 1233</v>
      </c>
      <c r="F10" s="2" t="s">
        <v>989</v>
      </c>
      <c r="G10" s="2"/>
      <c r="I10" s="44">
        <v>510</v>
      </c>
      <c r="J10" s="45"/>
      <c r="K10" s="11">
        <f xml:space="preserve"> COUNTIF(C3:C1720,"*Loc: 513*")</f>
        <v>39</v>
      </c>
      <c r="L10" s="43"/>
    </row>
    <row r="11" spans="1:15" ht="11.25" customHeight="1">
      <c r="A11" s="4">
        <v>499</v>
      </c>
      <c r="B11" s="2" t="s">
        <v>137</v>
      </c>
      <c r="C11" s="2" t="s">
        <v>990</v>
      </c>
      <c r="D11" s="4" t="str">
        <f>MID(C11,FIND("Loc: ",C11)+5,FIND("| dest",C11)-FIND("Loc: ",C11)-6)</f>
        <v>405</v>
      </c>
      <c r="E11" s="4" t="str">
        <f t="shared" si="0"/>
        <v xml:space="preserve"> 1233</v>
      </c>
      <c r="F11" s="2" t="s">
        <v>991</v>
      </c>
      <c r="G11" s="2"/>
      <c r="I11" s="44">
        <v>511</v>
      </c>
      <c r="J11" s="45"/>
      <c r="K11" s="11"/>
      <c r="L11" s="43"/>
    </row>
    <row r="12" spans="1:15" ht="11.25" customHeight="1">
      <c r="A12" s="4">
        <v>500</v>
      </c>
      <c r="B12" s="2" t="s">
        <v>137</v>
      </c>
      <c r="C12" s="2" t="s">
        <v>992</v>
      </c>
      <c r="D12" s="4" t="str">
        <f>MID(C12,FIND("Loc: ",C12)+5,FIND("| dest",C12)-FIND("Loc: ",C12)-6)</f>
        <v>405</v>
      </c>
      <c r="E12" s="4" t="str">
        <f t="shared" si="0"/>
        <v xml:space="preserve"> 1233</v>
      </c>
      <c r="F12" s="2" t="s">
        <v>993</v>
      </c>
      <c r="G12" s="2"/>
      <c r="I12" s="44">
        <v>512</v>
      </c>
      <c r="J12" s="45"/>
      <c r="K12" s="11"/>
      <c r="L12" s="43"/>
    </row>
    <row r="13" spans="1:15">
      <c r="A13" s="4">
        <v>501</v>
      </c>
      <c r="B13" s="2" t="s">
        <v>137</v>
      </c>
      <c r="C13" s="2" t="s">
        <v>994</v>
      </c>
      <c r="D13" s="4" t="str">
        <f>MID(C13,FIND("Loc: ",C13)+5,FIND("| dest",C13)-FIND("Loc: ",C13)-6)</f>
        <v>405</v>
      </c>
      <c r="E13" s="4" t="str">
        <f t="shared" si="0"/>
        <v xml:space="preserve"> 1233</v>
      </c>
      <c r="F13" s="2" t="s">
        <v>995</v>
      </c>
      <c r="G13" s="2"/>
      <c r="I13" s="44">
        <v>513</v>
      </c>
      <c r="J13" s="45"/>
      <c r="K13" s="11">
        <f xml:space="preserve"> COUNTIF(C6:C1723,"*Loc: 513*")</f>
        <v>39</v>
      </c>
      <c r="L13" s="24"/>
      <c r="M13" s="9"/>
      <c r="N13" s="9"/>
      <c r="O13" s="9"/>
    </row>
    <row r="14" spans="1:15">
      <c r="A14" s="4">
        <v>1196</v>
      </c>
      <c r="B14" s="2" t="s">
        <v>3</v>
      </c>
      <c r="C14" s="2" t="s">
        <v>2346</v>
      </c>
      <c r="D14" s="4" t="str">
        <f>MID(C14,FIND("Loc: ",C14)+5,FIND("| dest",C14)-FIND("Loc: ",C14)-6)</f>
        <v>405</v>
      </c>
      <c r="E14" s="4" t="str">
        <f t="shared" si="0"/>
        <v xml:space="preserve"> 513</v>
      </c>
      <c r="F14" s="2" t="s">
        <v>2347</v>
      </c>
      <c r="G14" s="2"/>
      <c r="I14" s="23"/>
      <c r="J14" s="12"/>
      <c r="K14" s="4"/>
      <c r="L14" s="24"/>
      <c r="M14" s="9"/>
      <c r="N14" s="9"/>
      <c r="O14" s="9"/>
    </row>
    <row r="15" spans="1:15">
      <c r="A15" s="4">
        <v>1197</v>
      </c>
      <c r="B15" s="2" t="s">
        <v>3</v>
      </c>
      <c r="C15" s="2" t="s">
        <v>2348</v>
      </c>
      <c r="D15" s="4" t="str">
        <f>MID(C15,FIND("Loc: ",C15)+5,FIND("| dest",C15)-FIND("Loc: ",C15)-6)</f>
        <v>405</v>
      </c>
      <c r="E15" s="4" t="str">
        <f t="shared" si="0"/>
        <v xml:space="preserve"> 1210</v>
      </c>
      <c r="F15" s="2" t="s">
        <v>2349</v>
      </c>
      <c r="G15" s="2"/>
      <c r="I15" s="23"/>
      <c r="J15" s="12"/>
      <c r="K15" s="4"/>
      <c r="L15" s="24"/>
      <c r="M15" s="9"/>
      <c r="N15" s="9"/>
      <c r="O15" s="9"/>
    </row>
    <row r="16" spans="1:15" ht="12" thickBot="1">
      <c r="A16" s="4">
        <v>1414</v>
      </c>
      <c r="B16" s="2" t="s">
        <v>134</v>
      </c>
      <c r="C16" s="2" t="s">
        <v>2765</v>
      </c>
      <c r="D16" s="4" t="str">
        <f>MID(C16,FIND("Loc: ",C16)+5,FIND("| dest",C16)-FIND("Loc: ",C16)-6)</f>
        <v>405</v>
      </c>
      <c r="E16" s="4" t="str">
        <f t="shared" si="0"/>
        <v xml:space="preserve"> 513</v>
      </c>
      <c r="F16" s="2" t="s">
        <v>2766</v>
      </c>
      <c r="G16" s="2"/>
      <c r="I16" s="25"/>
      <c r="J16" s="26"/>
      <c r="K16" s="27"/>
      <c r="L16" s="28"/>
      <c r="M16" s="9"/>
      <c r="N16" s="9"/>
      <c r="O16" s="9"/>
    </row>
    <row r="17" spans="1:15" ht="12" thickBot="1">
      <c r="A17" s="4">
        <v>1415</v>
      </c>
      <c r="B17" s="2" t="s">
        <v>134</v>
      </c>
      <c r="C17" s="2" t="s">
        <v>2765</v>
      </c>
      <c r="D17" s="4" t="str">
        <f>MID(C17,FIND("Loc: ",C17)+5,FIND("| dest",C17)-FIND("Loc: ",C17)-6)</f>
        <v>405</v>
      </c>
      <c r="E17" s="4" t="str">
        <f t="shared" si="0"/>
        <v xml:space="preserve"> 513</v>
      </c>
      <c r="F17" s="2" t="s">
        <v>2767</v>
      </c>
      <c r="G17" s="2"/>
      <c r="I17" s="20"/>
      <c r="J17" s="21"/>
      <c r="K17" s="21"/>
      <c r="L17" s="22"/>
      <c r="M17" s="9"/>
      <c r="N17" s="9"/>
      <c r="O17" s="9"/>
    </row>
    <row r="18" spans="1:15" ht="12" thickBot="1">
      <c r="A18" s="4">
        <v>1416</v>
      </c>
      <c r="B18" s="2" t="s">
        <v>134</v>
      </c>
      <c r="C18" s="2" t="s">
        <v>2765</v>
      </c>
      <c r="D18" s="4" t="str">
        <f>MID(C18,FIND("Loc: ",C18)+5,FIND("| dest",C18)-FIND("Loc: ",C18)-6)</f>
        <v>405</v>
      </c>
      <c r="E18" s="4" t="str">
        <f t="shared" si="0"/>
        <v xml:space="preserve"> 513</v>
      </c>
      <c r="F18" s="2" t="s">
        <v>2768</v>
      </c>
      <c r="G18" s="2"/>
      <c r="I18" s="36" t="s">
        <v>3356</v>
      </c>
      <c r="J18" s="31" t="s">
        <v>3357</v>
      </c>
      <c r="K18" s="31" t="s">
        <v>3355</v>
      </c>
      <c r="L18" s="32" t="s">
        <v>3359</v>
      </c>
      <c r="M18" s="9"/>
      <c r="N18" s="9"/>
      <c r="O18" s="9"/>
    </row>
    <row r="19" spans="1:15">
      <c r="A19" s="4">
        <v>1417</v>
      </c>
      <c r="B19" s="2" t="s">
        <v>134</v>
      </c>
      <c r="C19" s="2" t="s">
        <v>2765</v>
      </c>
      <c r="D19" s="4" t="str">
        <f>MID(C19,FIND("Loc: ",C19)+5,FIND("| dest",C19)-FIND("Loc: ",C19)-6)</f>
        <v>405</v>
      </c>
      <c r="E19" s="4" t="str">
        <f t="shared" si="0"/>
        <v xml:space="preserve"> 513</v>
      </c>
      <c r="F19" s="2" t="s">
        <v>2769</v>
      </c>
      <c r="G19" s="2"/>
      <c r="I19" s="33" t="s">
        <v>26</v>
      </c>
      <c r="J19" s="34" t="s">
        <v>3372</v>
      </c>
      <c r="K19" s="34">
        <f>COUNTIF(Source,I19)</f>
        <v>513</v>
      </c>
      <c r="L19" s="35">
        <f xml:space="preserve"> K19/totalReprocesses</f>
        <v>0.29860302677532014</v>
      </c>
      <c r="M19" s="9"/>
      <c r="N19" s="9"/>
      <c r="O19" s="9"/>
    </row>
    <row r="20" spans="1:15">
      <c r="A20" s="6">
        <v>1418</v>
      </c>
      <c r="B20" s="7" t="s">
        <v>134</v>
      </c>
      <c r="C20" s="7" t="s">
        <v>2770</v>
      </c>
      <c r="D20" s="6" t="str">
        <f>MID(C20,FIND("Loc: ",C20)+5,FIND("| dest",C20)-FIND("Loc: ",C20)-6)</f>
        <v>405</v>
      </c>
      <c r="E20" s="6" t="str">
        <f t="shared" si="0"/>
        <v xml:space="preserve"> 513</v>
      </c>
      <c r="F20" s="7" t="s">
        <v>2771</v>
      </c>
      <c r="G20" s="7" t="s">
        <v>3352</v>
      </c>
      <c r="I20" s="15" t="s">
        <v>455</v>
      </c>
      <c r="J20" s="11" t="s">
        <v>3374</v>
      </c>
      <c r="K20" s="34">
        <f>COUNTIF(Source,I20)</f>
        <v>189</v>
      </c>
      <c r="L20" s="16">
        <f xml:space="preserve"> K20/totalReprocesses</f>
        <v>0.110011641443539</v>
      </c>
      <c r="M20" s="9"/>
      <c r="N20" s="9"/>
      <c r="O20" s="9"/>
    </row>
    <row r="21" spans="1:15">
      <c r="A21" s="4">
        <v>1419</v>
      </c>
      <c r="B21" s="2" t="s">
        <v>134</v>
      </c>
      <c r="C21" s="2" t="s">
        <v>2765</v>
      </c>
      <c r="D21" s="4" t="str">
        <f>MID(C21,FIND("Loc: ",C21)+5,FIND("| dest",C21)-FIND("Loc: ",C21)-6)</f>
        <v>405</v>
      </c>
      <c r="E21" s="4" t="str">
        <f t="shared" si="0"/>
        <v xml:space="preserve"> 513</v>
      </c>
      <c r="F21" s="2" t="s">
        <v>2772</v>
      </c>
      <c r="G21" s="2"/>
      <c r="I21" s="15" t="s">
        <v>6</v>
      </c>
      <c r="J21" s="11" t="s">
        <v>3370</v>
      </c>
      <c r="K21" s="34">
        <f>COUNTIF(Source,I21)</f>
        <v>158</v>
      </c>
      <c r="L21" s="16">
        <f xml:space="preserve"> K21/totalReprocesses</f>
        <v>9.1967403958090804E-2</v>
      </c>
      <c r="M21" s="9"/>
      <c r="N21" s="9"/>
      <c r="O21" s="9"/>
    </row>
    <row r="22" spans="1:15">
      <c r="A22" s="4">
        <v>1420</v>
      </c>
      <c r="B22" s="2" t="s">
        <v>134</v>
      </c>
      <c r="C22" s="2" t="s">
        <v>2765</v>
      </c>
      <c r="D22" s="4" t="str">
        <f>MID(C22,FIND("Loc: ",C22)+5,FIND("| dest",C22)-FIND("Loc: ",C22)-6)</f>
        <v>405</v>
      </c>
      <c r="E22" s="4" t="str">
        <f t="shared" si="0"/>
        <v xml:space="preserve"> 513</v>
      </c>
      <c r="F22" s="2" t="s">
        <v>2773</v>
      </c>
      <c r="G22" s="2"/>
      <c r="I22" s="15" t="s">
        <v>142</v>
      </c>
      <c r="J22" s="11" t="s">
        <v>3373</v>
      </c>
      <c r="K22" s="34">
        <f>COUNTIF(Source,I22)</f>
        <v>139</v>
      </c>
      <c r="L22" s="16">
        <f xml:space="preserve"> K22/totalReprocesses</f>
        <v>8.0908032596041915E-2</v>
      </c>
      <c r="M22" s="9"/>
      <c r="N22" s="9"/>
      <c r="O22" s="9"/>
    </row>
    <row r="23" spans="1:15">
      <c r="A23" s="4">
        <v>1421</v>
      </c>
      <c r="B23" s="2" t="s">
        <v>134</v>
      </c>
      <c r="C23" s="2" t="s">
        <v>2774</v>
      </c>
      <c r="D23" s="4" t="str">
        <f>MID(C23,FIND("Loc: ",C23)+5,FIND("| dest",C23)-FIND("Loc: ",C23)-6)</f>
        <v>405</v>
      </c>
      <c r="E23" s="4" t="str">
        <f t="shared" si="0"/>
        <v xml:space="preserve"> 1220</v>
      </c>
      <c r="F23" s="2" t="s">
        <v>2775</v>
      </c>
      <c r="G23" s="2"/>
      <c r="I23" s="15" t="s">
        <v>161</v>
      </c>
      <c r="J23" s="11" t="s">
        <v>3385</v>
      </c>
      <c r="K23" s="34">
        <f>COUNTIF(Source,I23)</f>
        <v>137</v>
      </c>
      <c r="L23" s="16">
        <f xml:space="preserve"> K23/totalReprocesses</f>
        <v>7.9743888242142028E-2</v>
      </c>
      <c r="M23" s="9"/>
      <c r="N23" s="9"/>
      <c r="O23" s="9"/>
    </row>
    <row r="24" spans="1:15">
      <c r="A24" s="4">
        <v>411</v>
      </c>
      <c r="B24" s="2" t="s">
        <v>6</v>
      </c>
      <c r="C24" s="2" t="s">
        <v>817</v>
      </c>
      <c r="D24" s="4" t="str">
        <f>MID(C24,FIND("Loc: ",C24)+5,FIND("| dest",C24)-FIND("Loc: ",C24)-6)</f>
        <v>508</v>
      </c>
      <c r="E24" s="4" t="str">
        <f t="shared" si="0"/>
        <v xml:space="preserve"> 1233</v>
      </c>
      <c r="F24" s="2" t="s">
        <v>818</v>
      </c>
      <c r="G24" s="2"/>
      <c r="I24" s="15" t="s">
        <v>264</v>
      </c>
      <c r="J24" s="11" t="s">
        <v>3381</v>
      </c>
      <c r="K24" s="34">
        <f>COUNTIF(Source,I24)</f>
        <v>121</v>
      </c>
      <c r="L24" s="16">
        <f xml:space="preserve"> K24/totalReprocesses</f>
        <v>7.0430733410942956E-2</v>
      </c>
      <c r="M24" s="9"/>
      <c r="N24" s="9"/>
      <c r="O24" s="9"/>
    </row>
    <row r="25" spans="1:15">
      <c r="A25" s="4">
        <v>443</v>
      </c>
      <c r="B25" s="2" t="s">
        <v>134</v>
      </c>
      <c r="C25" s="2" t="s">
        <v>879</v>
      </c>
      <c r="D25" s="4" t="str">
        <f>MID(C25,FIND("Loc: ",C25)+5,FIND("| dest",C25)-FIND("Loc: ",C25)-6)</f>
        <v>508</v>
      </c>
      <c r="E25" s="4" t="str">
        <f t="shared" si="0"/>
        <v xml:space="preserve"> 513</v>
      </c>
      <c r="F25" s="2" t="s">
        <v>880</v>
      </c>
      <c r="G25" s="2"/>
      <c r="I25" s="15" t="s">
        <v>137</v>
      </c>
      <c r="J25" s="11" t="s">
        <v>3376</v>
      </c>
      <c r="K25" s="34">
        <f>COUNTIF(Source,I25)</f>
        <v>66</v>
      </c>
      <c r="L25" s="16">
        <f xml:space="preserve"> K25/totalReprocesses</f>
        <v>3.8416763678696161E-2</v>
      </c>
      <c r="M25" s="9"/>
      <c r="N25" s="9"/>
      <c r="O25" s="9"/>
    </row>
    <row r="26" spans="1:15">
      <c r="A26" s="4">
        <v>444</v>
      </c>
      <c r="B26" s="2" t="s">
        <v>134</v>
      </c>
      <c r="C26" s="2" t="s">
        <v>881</v>
      </c>
      <c r="D26" s="4" t="str">
        <f>MID(C26,FIND("Loc: ",C26)+5,FIND("| dest",C26)-FIND("Loc: ",C26)-6)</f>
        <v>508</v>
      </c>
      <c r="E26" s="4" t="str">
        <f t="shared" si="0"/>
        <v xml:space="preserve"> 1233</v>
      </c>
      <c r="F26" s="2" t="s">
        <v>882</v>
      </c>
      <c r="G26" s="2"/>
      <c r="I26" s="15" t="s">
        <v>134</v>
      </c>
      <c r="J26" s="11" t="s">
        <v>3387</v>
      </c>
      <c r="K26" s="34">
        <f>COUNTIF(Source,I26)</f>
        <v>66</v>
      </c>
      <c r="L26" s="16">
        <f xml:space="preserve"> K26/totalReprocesses</f>
        <v>3.8416763678696161E-2</v>
      </c>
      <c r="M26" s="9"/>
      <c r="N26" s="9"/>
      <c r="O26" s="9"/>
    </row>
    <row r="27" spans="1:15">
      <c r="A27" s="4">
        <v>660</v>
      </c>
      <c r="B27" s="2" t="s">
        <v>3</v>
      </c>
      <c r="C27" s="2" t="s">
        <v>1304</v>
      </c>
      <c r="D27" s="4" t="str">
        <f>MID(C27,FIND("Loc: ",C27)+5,FIND("| dest",C27)-FIND("Loc: ",C27)-6)</f>
        <v>508</v>
      </c>
      <c r="E27" s="4" t="str">
        <f t="shared" si="0"/>
        <v xml:space="preserve"> 513</v>
      </c>
      <c r="F27" s="2" t="s">
        <v>1305</v>
      </c>
      <c r="G27" s="2"/>
      <c r="I27" s="15" t="s">
        <v>298</v>
      </c>
      <c r="J27" s="11" t="s">
        <v>3369</v>
      </c>
      <c r="K27" s="34">
        <f>COUNTIF(Source,I27)</f>
        <v>47</v>
      </c>
      <c r="L27" s="16">
        <f xml:space="preserve"> K27/totalReprocesses</f>
        <v>2.7357392316647265E-2</v>
      </c>
      <c r="M27" s="9"/>
      <c r="N27" s="9"/>
      <c r="O27" s="9"/>
    </row>
    <row r="28" spans="1:15">
      <c r="A28" s="4">
        <v>661</v>
      </c>
      <c r="B28" s="2" t="s">
        <v>3</v>
      </c>
      <c r="C28" s="2" t="s">
        <v>1304</v>
      </c>
      <c r="D28" s="4" t="str">
        <f>MID(C28,FIND("Loc: ",C28)+5,FIND("| dest",C28)-FIND("Loc: ",C28)-6)</f>
        <v>508</v>
      </c>
      <c r="E28" s="4" t="str">
        <f t="shared" si="0"/>
        <v xml:space="preserve"> 513</v>
      </c>
      <c r="F28" s="2" t="s">
        <v>1306</v>
      </c>
      <c r="G28" s="2"/>
      <c r="I28" s="15" t="s">
        <v>227</v>
      </c>
      <c r="J28" s="11" t="s">
        <v>3371</v>
      </c>
      <c r="K28" s="34">
        <f>COUNTIF(Source,I28)</f>
        <v>44</v>
      </c>
      <c r="L28" s="16">
        <f xml:space="preserve"> K28/totalReprocesses</f>
        <v>2.5611175785797437E-2</v>
      </c>
      <c r="M28" s="9"/>
      <c r="N28" s="9"/>
      <c r="O28" s="9"/>
    </row>
    <row r="29" spans="1:15">
      <c r="A29" s="4">
        <v>662</v>
      </c>
      <c r="B29" s="2" t="s">
        <v>3</v>
      </c>
      <c r="C29" s="2" t="s">
        <v>1307</v>
      </c>
      <c r="D29" s="4" t="str">
        <f>MID(C29,FIND("Loc: ",C29)+5,FIND("| dest",C29)-FIND("Loc: ",C29)-6)</f>
        <v>508</v>
      </c>
      <c r="E29" s="4" t="str">
        <f t="shared" si="0"/>
        <v xml:space="preserve"> 1214</v>
      </c>
      <c r="F29" s="2" t="s">
        <v>1308</v>
      </c>
      <c r="G29" s="2"/>
      <c r="I29" s="15" t="s">
        <v>1185</v>
      </c>
      <c r="J29" s="11" t="s">
        <v>3388</v>
      </c>
      <c r="K29" s="34">
        <f>COUNTIF(Source,I29)</f>
        <v>39</v>
      </c>
      <c r="L29" s="16">
        <f xml:space="preserve"> K29/totalReprocesses</f>
        <v>2.2700814901047729E-2</v>
      </c>
      <c r="M29" s="9"/>
      <c r="N29" s="9"/>
      <c r="O29" s="9"/>
    </row>
    <row r="30" spans="1:15">
      <c r="A30" s="4">
        <v>790</v>
      </c>
      <c r="B30" s="2" t="s">
        <v>1555</v>
      </c>
      <c r="C30" s="2" t="s">
        <v>1556</v>
      </c>
      <c r="D30" s="4" t="str">
        <f>MID(C30,FIND("Loc: ",C30)+5,FIND("| dest",C30)-FIND("Loc: ",C30)-6)</f>
        <v>508</v>
      </c>
      <c r="E30" s="4" t="str">
        <f t="shared" si="0"/>
        <v xml:space="preserve"> 1233</v>
      </c>
      <c r="F30" s="2" t="s">
        <v>1557</v>
      </c>
      <c r="G30" s="2"/>
      <c r="I30" s="15" t="s">
        <v>11</v>
      </c>
      <c r="J30" s="11" t="s">
        <v>3377</v>
      </c>
      <c r="K30" s="34">
        <f>COUNTIF(Source,I30)</f>
        <v>34</v>
      </c>
      <c r="L30" s="16">
        <f xml:space="preserve"> K30/totalReprocesses</f>
        <v>1.9790454016298021E-2</v>
      </c>
      <c r="M30" s="9"/>
      <c r="N30" s="9"/>
      <c r="O30" s="9"/>
    </row>
    <row r="31" spans="1:15">
      <c r="A31" s="4">
        <v>796</v>
      </c>
      <c r="B31" s="2" t="s">
        <v>1555</v>
      </c>
      <c r="C31" s="2" t="s">
        <v>1568</v>
      </c>
      <c r="D31" s="4" t="str">
        <f>MID(C31,FIND("Loc: ",C31)+5,FIND("| dest",C31)-FIND("Loc: ",C31)-6)</f>
        <v>508</v>
      </c>
      <c r="E31" s="4" t="str">
        <f t="shared" si="0"/>
        <v xml:space="preserve"> 1234</v>
      </c>
      <c r="F31" s="2" t="s">
        <v>1569</v>
      </c>
      <c r="G31" s="2"/>
      <c r="I31" s="15" t="s">
        <v>119</v>
      </c>
      <c r="J31" s="11" t="s">
        <v>3383</v>
      </c>
      <c r="K31" s="34">
        <f>COUNTIF(Source,I31)</f>
        <v>32</v>
      </c>
      <c r="L31" s="16">
        <f xml:space="preserve"> K31/totalReprocesses</f>
        <v>1.8626309662398137E-2</v>
      </c>
      <c r="M31" s="9"/>
      <c r="N31" s="9"/>
      <c r="O31" s="9"/>
    </row>
    <row r="32" spans="1:15">
      <c r="A32" s="4">
        <v>1012</v>
      </c>
      <c r="B32" s="2" t="s">
        <v>77</v>
      </c>
      <c r="C32" s="2" t="s">
        <v>1985</v>
      </c>
      <c r="D32" s="4" t="str">
        <f>MID(C32,FIND("Loc: ",C32)+5,FIND("| dest",C32)-FIND("Loc: ",C32)-6)</f>
        <v>508</v>
      </c>
      <c r="E32" s="4" t="str">
        <f t="shared" si="0"/>
        <v xml:space="preserve"> 1229</v>
      </c>
      <c r="F32" s="2" t="s">
        <v>1986</v>
      </c>
      <c r="G32" s="2"/>
      <c r="I32" s="15" t="s">
        <v>1895</v>
      </c>
      <c r="J32" s="11" t="s">
        <v>3384</v>
      </c>
      <c r="K32" s="34">
        <f>COUNTIF(Source,I32)</f>
        <v>31</v>
      </c>
      <c r="L32" s="16">
        <f xml:space="preserve"> K32/totalReprocesses</f>
        <v>1.8044237485448197E-2</v>
      </c>
      <c r="M32" s="9"/>
      <c r="N32" s="9"/>
      <c r="O32" s="9"/>
    </row>
    <row r="33" spans="1:15">
      <c r="A33" s="4">
        <v>1013</v>
      </c>
      <c r="B33" s="2" t="s">
        <v>77</v>
      </c>
      <c r="C33" s="2" t="s">
        <v>1987</v>
      </c>
      <c r="D33" s="4" t="str">
        <f>MID(C33,FIND("Loc: ",C33)+5,FIND("| dest",C33)-FIND("Loc: ",C33)-6)</f>
        <v>508</v>
      </c>
      <c r="E33" s="4" t="str">
        <f t="shared" si="0"/>
        <v xml:space="preserve"> 1229</v>
      </c>
      <c r="F33" s="2" t="s">
        <v>1988</v>
      </c>
      <c r="G33" s="2"/>
      <c r="I33" s="15" t="s">
        <v>256</v>
      </c>
      <c r="J33" s="11" t="s">
        <v>3382</v>
      </c>
      <c r="K33" s="34">
        <f>COUNTIF(Source,I33)</f>
        <v>30</v>
      </c>
      <c r="L33" s="16">
        <f xml:space="preserve"> K33/totalReprocesses</f>
        <v>1.7462165308498253E-2</v>
      </c>
      <c r="M33" s="9"/>
      <c r="N33" s="9"/>
      <c r="O33" s="9"/>
    </row>
    <row r="34" spans="1:15">
      <c r="A34" s="4">
        <v>1014</v>
      </c>
      <c r="B34" s="2" t="s">
        <v>77</v>
      </c>
      <c r="C34" s="2" t="s">
        <v>1989</v>
      </c>
      <c r="D34" s="4" t="str">
        <f>MID(C34,FIND("Loc: ",C34)+5,FIND("| dest",C34)-FIND("Loc: ",C34)-6)</f>
        <v>508</v>
      </c>
      <c r="E34" s="4" t="str">
        <f t="shared" si="0"/>
        <v xml:space="preserve"> 1229</v>
      </c>
      <c r="F34" s="2" t="s">
        <v>1990</v>
      </c>
      <c r="G34" s="2"/>
      <c r="I34" s="15" t="s">
        <v>77</v>
      </c>
      <c r="J34" s="11" t="s">
        <v>3366</v>
      </c>
      <c r="K34" s="34">
        <f>COUNTIF(Source,I34)</f>
        <v>25</v>
      </c>
      <c r="L34" s="16">
        <f xml:space="preserve"> K34/totalReprocesses</f>
        <v>1.4551804423748545E-2</v>
      </c>
      <c r="M34" s="9"/>
      <c r="N34" s="9"/>
      <c r="O34" s="9"/>
    </row>
    <row r="35" spans="1:15">
      <c r="A35" s="4">
        <v>1026</v>
      </c>
      <c r="B35" s="2" t="s">
        <v>77</v>
      </c>
      <c r="C35" s="2" t="s">
        <v>2012</v>
      </c>
      <c r="D35" s="4" t="str">
        <f>MID(C35,FIND("Loc: ",C35)+5,FIND("| dest",C35)-FIND("Loc: ",C35)-6)</f>
        <v>508</v>
      </c>
      <c r="E35" s="4" t="str">
        <f t="shared" si="0"/>
        <v xml:space="preserve"> 1229</v>
      </c>
      <c r="F35" s="2" t="s">
        <v>2013</v>
      </c>
      <c r="G35" s="2"/>
      <c r="I35" s="15" t="s">
        <v>3</v>
      </c>
      <c r="J35" s="11" t="s">
        <v>3364</v>
      </c>
      <c r="K35" s="34">
        <f>COUNTIF(Source,I35)</f>
        <v>19</v>
      </c>
      <c r="L35" s="16">
        <f xml:space="preserve"> K35/totalReprocesses</f>
        <v>1.1059371362048894E-2</v>
      </c>
      <c r="M35" s="9"/>
      <c r="N35" s="9"/>
      <c r="O35" s="9"/>
    </row>
    <row r="36" spans="1:15">
      <c r="A36" s="4">
        <v>1124</v>
      </c>
      <c r="B36" s="2" t="s">
        <v>264</v>
      </c>
      <c r="C36" s="2" t="s">
        <v>2206</v>
      </c>
      <c r="D36" s="4" t="str">
        <f>MID(C36,FIND("Loc: ",C36)+5,FIND("| dest",C36)-FIND("Loc: ",C36)-6)</f>
        <v>508</v>
      </c>
      <c r="E36" s="4" t="str">
        <f t="shared" si="0"/>
        <v xml:space="preserve"> 508</v>
      </c>
      <c r="F36" s="2" t="s">
        <v>2207</v>
      </c>
      <c r="G36" s="2"/>
      <c r="I36" s="15" t="s">
        <v>1019</v>
      </c>
      <c r="J36" s="11" t="s">
        <v>3379</v>
      </c>
      <c r="K36" s="34">
        <f>COUNTIF(Source,I36)</f>
        <v>7</v>
      </c>
      <c r="L36" s="16">
        <f xml:space="preserve"> K36/totalReprocesses</f>
        <v>4.0745052386495922E-3</v>
      </c>
      <c r="M36" s="9"/>
      <c r="N36" s="9"/>
      <c r="O36" s="9"/>
    </row>
    <row r="37" spans="1:15">
      <c r="A37" s="4">
        <v>1148</v>
      </c>
      <c r="B37" s="2" t="s">
        <v>2248</v>
      </c>
      <c r="C37" s="2" t="s">
        <v>2251</v>
      </c>
      <c r="D37" s="4" t="str">
        <f>MID(C37,FIND("Loc: ",C37)+5,FIND("| dest",C37)-FIND("Loc: ",C37)-6)</f>
        <v>508</v>
      </c>
      <c r="E37" s="4" t="str">
        <f t="shared" si="0"/>
        <v xml:space="preserve"> 1235</v>
      </c>
      <c r="F37" s="2" t="s">
        <v>2252</v>
      </c>
      <c r="G37" s="2"/>
      <c r="I37" s="15" t="s">
        <v>2380</v>
      </c>
      <c r="J37" s="11" t="s">
        <v>3367</v>
      </c>
      <c r="K37" s="34">
        <f>COUNTIF(Source,I37)</f>
        <v>4</v>
      </c>
      <c r="L37" s="16">
        <f xml:space="preserve"> K37/totalReprocesses</f>
        <v>2.3282887077997671E-3</v>
      </c>
      <c r="M37" s="9"/>
      <c r="N37" s="9"/>
      <c r="O37" s="9"/>
    </row>
    <row r="38" spans="1:15">
      <c r="A38" s="4">
        <v>1247</v>
      </c>
      <c r="B38" s="2" t="s">
        <v>77</v>
      </c>
      <c r="C38" s="2" t="s">
        <v>2447</v>
      </c>
      <c r="D38" s="4" t="str">
        <f>MID(C38,FIND("Loc: ",C38)+5,FIND("| dest",C38)-FIND("Loc: ",C38)-6)</f>
        <v>508</v>
      </c>
      <c r="E38" s="4" t="str">
        <f t="shared" si="0"/>
        <v xml:space="preserve"> 1220</v>
      </c>
      <c r="F38" s="2" t="s">
        <v>2448</v>
      </c>
      <c r="G38" s="2"/>
      <c r="I38" s="15" t="s">
        <v>392</v>
      </c>
      <c r="J38" s="11" t="s">
        <v>3368</v>
      </c>
      <c r="K38" s="34">
        <f>COUNTIF(Source,I38)</f>
        <v>4</v>
      </c>
      <c r="L38" s="16">
        <f xml:space="preserve"> K38/totalReprocesses</f>
        <v>2.3282887077997671E-3</v>
      </c>
      <c r="M38" s="9"/>
      <c r="N38" s="9"/>
      <c r="O38" s="9"/>
    </row>
    <row r="39" spans="1:15">
      <c r="A39" s="4">
        <v>1327</v>
      </c>
      <c r="B39" s="2" t="s">
        <v>256</v>
      </c>
      <c r="C39" s="2" t="s">
        <v>2595</v>
      </c>
      <c r="D39" s="4" t="str">
        <f>MID(C39,FIND("Loc: ",C39)+5,FIND("| dest",C39)-FIND("Loc: ",C39)-6)</f>
        <v>508</v>
      </c>
      <c r="E39" s="4" t="str">
        <f t="shared" si="0"/>
        <v xml:space="preserve"> 513</v>
      </c>
      <c r="F39" s="2" t="s">
        <v>2596</v>
      </c>
      <c r="G39" s="2"/>
      <c r="I39" s="15" t="s">
        <v>1555</v>
      </c>
      <c r="J39" s="11" t="s">
        <v>3386</v>
      </c>
      <c r="K39" s="34">
        <f>COUNTIF(Source,I39)</f>
        <v>3</v>
      </c>
      <c r="L39" s="16">
        <f xml:space="preserve"> K39/totalReprocesses</f>
        <v>1.7462165308498253E-3</v>
      </c>
      <c r="M39" s="9"/>
      <c r="N39" s="9"/>
      <c r="O39" s="9"/>
    </row>
    <row r="40" spans="1:15">
      <c r="A40" s="6">
        <v>1328</v>
      </c>
      <c r="B40" s="7" t="s">
        <v>256</v>
      </c>
      <c r="C40" s="7" t="s">
        <v>2597</v>
      </c>
      <c r="D40" s="6" t="str">
        <f>MID(C40,FIND("Loc: ",C40)+5,FIND("| dest",C40)-FIND("Loc: ",C40)-6)</f>
        <v>508</v>
      </c>
      <c r="E40" s="6" t="str">
        <f t="shared" si="0"/>
        <v xml:space="preserve"> 1230</v>
      </c>
      <c r="F40" s="7" t="s">
        <v>2598</v>
      </c>
      <c r="G40" s="7" t="s">
        <v>3352</v>
      </c>
      <c r="I40" s="15" t="s">
        <v>2248</v>
      </c>
      <c r="J40" s="11" t="s">
        <v>3365</v>
      </c>
      <c r="K40" s="34">
        <f>COUNTIF(Source,I40)</f>
        <v>2</v>
      </c>
      <c r="L40" s="16">
        <f xml:space="preserve"> K40/totalReprocesses</f>
        <v>1.1641443538998836E-3</v>
      </c>
    </row>
    <row r="41" spans="1:15">
      <c r="A41" s="4">
        <v>1329</v>
      </c>
      <c r="B41" s="2" t="s">
        <v>256</v>
      </c>
      <c r="C41" s="2" t="s">
        <v>2599</v>
      </c>
      <c r="D41" s="4" t="str">
        <f>MID(C41,FIND("Loc: ",C41)+5,FIND("| dest",C41)-FIND("Loc: ",C41)-6)</f>
        <v>508</v>
      </c>
      <c r="E41" s="4" t="str">
        <f t="shared" si="0"/>
        <v xml:space="preserve"> 1230</v>
      </c>
      <c r="F41" s="2" t="s">
        <v>2600</v>
      </c>
      <c r="G41" s="2"/>
      <c r="I41" s="15" t="s">
        <v>2356</v>
      </c>
      <c r="J41" s="11" t="s">
        <v>3375</v>
      </c>
      <c r="K41" s="34">
        <f>COUNTIF(Source,I41)</f>
        <v>2</v>
      </c>
      <c r="L41" s="16">
        <f xml:space="preserve"> K41/totalReprocesses</f>
        <v>1.1641443538998836E-3</v>
      </c>
    </row>
    <row r="42" spans="1:15">
      <c r="A42" s="4">
        <v>1397</v>
      </c>
      <c r="B42" s="2" t="s">
        <v>119</v>
      </c>
      <c r="C42" s="2" t="s">
        <v>2732</v>
      </c>
      <c r="D42" s="4" t="str">
        <f>MID(C42,FIND("Loc: ",C42)+5,FIND("| dest",C42)-FIND("Loc: ",C42)-6)</f>
        <v>508</v>
      </c>
      <c r="E42" s="4" t="str">
        <f t="shared" si="0"/>
        <v xml:space="preserve"> 1234</v>
      </c>
      <c r="F42" s="2" t="s">
        <v>2733</v>
      </c>
      <c r="G42" s="2"/>
      <c r="I42" s="15" t="s">
        <v>253</v>
      </c>
      <c r="J42" s="11" t="s">
        <v>3378</v>
      </c>
      <c r="K42" s="34">
        <f>COUNTIF(Source,I42)</f>
        <v>2</v>
      </c>
      <c r="L42" s="16">
        <f xml:space="preserve"> K42/totalReprocesses</f>
        <v>1.1641443538998836E-3</v>
      </c>
    </row>
    <row r="43" spans="1:15">
      <c r="A43" s="4">
        <v>1461</v>
      </c>
      <c r="B43" s="2" t="s">
        <v>3</v>
      </c>
      <c r="C43" s="2" t="s">
        <v>2846</v>
      </c>
      <c r="D43" s="4" t="str">
        <f>MID(C43,FIND("Loc: ",C43)+5,FIND("| dest",C43)-FIND("Loc: ",C43)-6)</f>
        <v>508</v>
      </c>
      <c r="E43" s="4" t="str">
        <f t="shared" si="0"/>
        <v xml:space="preserve"> 1210</v>
      </c>
      <c r="F43" s="2" t="s">
        <v>2847</v>
      </c>
      <c r="G43" s="2"/>
      <c r="I43" s="15" t="s">
        <v>1067</v>
      </c>
      <c r="J43" s="11" t="s">
        <v>3380</v>
      </c>
      <c r="K43" s="34">
        <f>COUNTIF(Source,I43)</f>
        <v>2</v>
      </c>
      <c r="L43" s="16">
        <f xml:space="preserve"> K43/totalReprocesses</f>
        <v>1.1641443538998836E-3</v>
      </c>
    </row>
    <row r="44" spans="1:15">
      <c r="A44" s="4">
        <v>1462</v>
      </c>
      <c r="B44" s="2" t="s">
        <v>3</v>
      </c>
      <c r="C44" s="2" t="s">
        <v>2846</v>
      </c>
      <c r="D44" s="4" t="str">
        <f>MID(C44,FIND("Loc: ",C44)+5,FIND("| dest",C44)-FIND("Loc: ",C44)-6)</f>
        <v>508</v>
      </c>
      <c r="E44" s="4" t="str">
        <f t="shared" si="0"/>
        <v xml:space="preserve"> 1210</v>
      </c>
      <c r="F44" s="2" t="s">
        <v>2848</v>
      </c>
      <c r="G44" s="2"/>
      <c r="I44" s="15" t="s">
        <v>2299</v>
      </c>
      <c r="J44" s="11" t="s">
        <v>3363</v>
      </c>
      <c r="K44" s="34">
        <f>COUNTIF(Source,I44)</f>
        <v>1</v>
      </c>
      <c r="L44" s="16">
        <f xml:space="preserve"> K44/totalReprocesses</f>
        <v>5.8207217694994178E-4</v>
      </c>
    </row>
    <row r="45" spans="1:15" ht="12" thickBot="1">
      <c r="A45" s="4">
        <v>1463</v>
      </c>
      <c r="B45" s="2" t="s">
        <v>3</v>
      </c>
      <c r="C45" s="2" t="s">
        <v>2846</v>
      </c>
      <c r="D45" s="4" t="str">
        <f>MID(C45,FIND("Loc: ",C45)+5,FIND("| dest",C45)-FIND("Loc: ",C45)-6)</f>
        <v>508</v>
      </c>
      <c r="E45" s="4" t="str">
        <f t="shared" si="0"/>
        <v xml:space="preserve"> 1210</v>
      </c>
      <c r="F45" s="2" t="s">
        <v>2849</v>
      </c>
      <c r="G45" s="2"/>
      <c r="I45" s="17" t="s">
        <v>1289</v>
      </c>
      <c r="J45" s="18" t="s">
        <v>3389</v>
      </c>
      <c r="K45" s="34">
        <f>COUNTIF(Source,I45)</f>
        <v>1</v>
      </c>
      <c r="L45" s="19">
        <f xml:space="preserve"> K45/totalReprocesses</f>
        <v>5.8207217694994178E-4</v>
      </c>
    </row>
    <row r="46" spans="1:15">
      <c r="A46" s="4">
        <v>1714</v>
      </c>
      <c r="B46" s="2" t="s">
        <v>137</v>
      </c>
      <c r="C46" s="2" t="s">
        <v>3339</v>
      </c>
      <c r="D46" s="4" t="str">
        <f>MID(C46,FIND("Loc: ",C46)+5,FIND("| dest",C46)-FIND("Loc: ",C46)-6)</f>
        <v>508</v>
      </c>
      <c r="E46" s="4" t="str">
        <f t="shared" si="0"/>
        <v xml:space="preserve"> 403</v>
      </c>
      <c r="F46" s="2" t="s">
        <v>3340</v>
      </c>
      <c r="G46" s="2"/>
      <c r="K46" s="13">
        <f>SUM(K19:K45)</f>
        <v>1718</v>
      </c>
      <c r="L46" s="14">
        <f xml:space="preserve"> K46/K1</f>
        <v>1</v>
      </c>
    </row>
    <row r="47" spans="1:15">
      <c r="A47" s="4">
        <v>1715</v>
      </c>
      <c r="B47" s="2" t="s">
        <v>137</v>
      </c>
      <c r="C47" s="2" t="s">
        <v>3341</v>
      </c>
      <c r="D47" s="4" t="str">
        <f>MID(C47,FIND("Loc: ",C47)+5,FIND("| dest",C47)-FIND("Loc: ",C47)-6)</f>
        <v>508</v>
      </c>
      <c r="E47" s="4" t="str">
        <f t="shared" si="0"/>
        <v xml:space="preserve"> 513</v>
      </c>
      <c r="F47" s="2" t="s">
        <v>3342</v>
      </c>
      <c r="G47" s="2"/>
    </row>
    <row r="48" spans="1:15">
      <c r="A48" s="4">
        <v>1718</v>
      </c>
      <c r="B48" s="2" t="s">
        <v>137</v>
      </c>
      <c r="C48" s="2" t="s">
        <v>3347</v>
      </c>
      <c r="D48" s="4" t="str">
        <f>MID(C48,FIND("Loc: ",C48)+5,FIND("| dest",C48)-FIND("Loc: ",C48)-6)</f>
        <v>508</v>
      </c>
      <c r="E48" s="4" t="str">
        <f t="shared" si="0"/>
        <v xml:space="preserve"> 1221</v>
      </c>
      <c r="F48" s="2" t="s">
        <v>3348</v>
      </c>
      <c r="G48" s="2"/>
    </row>
    <row r="49" spans="1:7">
      <c r="A49" s="4">
        <v>206</v>
      </c>
      <c r="B49" s="2" t="s">
        <v>6</v>
      </c>
      <c r="C49" s="2" t="s">
        <v>417</v>
      </c>
      <c r="D49" s="4" t="str">
        <f>MID(C49,FIND("Loc: ",C49)+5,FIND("| dest",C49)-FIND("Loc: ",C49)-6)</f>
        <v>509</v>
      </c>
      <c r="E49" s="4" t="str">
        <f t="shared" si="0"/>
        <v xml:space="preserve"> 1203</v>
      </c>
      <c r="F49" s="2" t="s">
        <v>418</v>
      </c>
      <c r="G49" s="2"/>
    </row>
    <row r="50" spans="1:7">
      <c r="A50" s="4">
        <v>502</v>
      </c>
      <c r="B50" s="2" t="s">
        <v>137</v>
      </c>
      <c r="C50" s="2" t="s">
        <v>996</v>
      </c>
      <c r="D50" s="4" t="str">
        <f>MID(C50,FIND("Loc: ",C50)+5,FIND("| dest",C50)-FIND("Loc: ",C50)-6)</f>
        <v>509</v>
      </c>
      <c r="E50" s="4" t="str">
        <f t="shared" si="0"/>
        <v xml:space="preserve"> 1206</v>
      </c>
      <c r="F50" s="2" t="s">
        <v>997</v>
      </c>
      <c r="G50" s="2"/>
    </row>
    <row r="51" spans="1:7">
      <c r="A51" s="4">
        <v>649</v>
      </c>
      <c r="B51" s="2" t="s">
        <v>392</v>
      </c>
      <c r="C51" s="2" t="s">
        <v>1281</v>
      </c>
      <c r="D51" s="4" t="str">
        <f>MID(C51,FIND("Loc: ",C51)+5,FIND("| dest",C51)-FIND("Loc: ",C51)-6)</f>
        <v>509</v>
      </c>
      <c r="E51" s="4" t="str">
        <f t="shared" si="0"/>
        <v xml:space="preserve"> 513</v>
      </c>
      <c r="F51" s="2" t="s">
        <v>1282</v>
      </c>
      <c r="G51" s="2"/>
    </row>
    <row r="52" spans="1:7">
      <c r="A52" s="4">
        <v>651</v>
      </c>
      <c r="B52" s="2" t="s">
        <v>392</v>
      </c>
      <c r="C52" s="2" t="s">
        <v>1285</v>
      </c>
      <c r="D52" s="4" t="str">
        <f>MID(C52,FIND("Loc: ",C52)+5,FIND("| dest",C52)-FIND("Loc: ",C52)-6)</f>
        <v>509</v>
      </c>
      <c r="E52" s="4" t="str">
        <f t="shared" si="0"/>
        <v xml:space="preserve"> 1224</v>
      </c>
      <c r="F52" s="2" t="s">
        <v>1286</v>
      </c>
      <c r="G52" s="2"/>
    </row>
    <row r="53" spans="1:7">
      <c r="A53" s="4">
        <v>781</v>
      </c>
      <c r="B53" s="2" t="s">
        <v>3</v>
      </c>
      <c r="C53" s="2" t="s">
        <v>1537</v>
      </c>
      <c r="D53" s="4" t="str">
        <f>MID(C53,FIND("Loc: ",C53)+5,FIND("| dest",C53)-FIND("Loc: ",C53)-6)</f>
        <v>509</v>
      </c>
      <c r="E53" s="4" t="str">
        <f t="shared" si="0"/>
        <v xml:space="preserve"> 1213</v>
      </c>
      <c r="F53" s="2" t="s">
        <v>1538</v>
      </c>
      <c r="G53" s="2"/>
    </row>
    <row r="54" spans="1:7">
      <c r="A54" s="4">
        <v>795</v>
      </c>
      <c r="B54" s="2" t="s">
        <v>1555</v>
      </c>
      <c r="C54" s="2" t="s">
        <v>1566</v>
      </c>
      <c r="D54" s="4" t="str">
        <f>MID(C54,FIND("Loc: ",C54)+5,FIND("| dest",C54)-FIND("Loc: ",C54)-6)</f>
        <v>509</v>
      </c>
      <c r="E54" s="4" t="str">
        <f t="shared" si="0"/>
        <v xml:space="preserve"> 1234</v>
      </c>
      <c r="F54" s="2" t="s">
        <v>1567</v>
      </c>
      <c r="G54" s="2"/>
    </row>
    <row r="55" spans="1:7">
      <c r="A55" s="4">
        <v>837</v>
      </c>
      <c r="B55" s="2" t="s">
        <v>119</v>
      </c>
      <c r="C55" s="2" t="s">
        <v>1647</v>
      </c>
      <c r="D55" s="4" t="str">
        <f>MID(C55,FIND("Loc: ",C55)+5,FIND("| dest",C55)-FIND("Loc: ",C55)-6)</f>
        <v>509</v>
      </c>
      <c r="E55" s="4" t="str">
        <f t="shared" si="0"/>
        <v xml:space="preserve"> 1219</v>
      </c>
      <c r="F55" s="2" t="s">
        <v>1648</v>
      </c>
      <c r="G55" s="2"/>
    </row>
    <row r="56" spans="1:7">
      <c r="A56" s="4">
        <v>899</v>
      </c>
      <c r="B56" s="2" t="s">
        <v>77</v>
      </c>
      <c r="C56" s="2" t="s">
        <v>1770</v>
      </c>
      <c r="D56" s="4" t="str">
        <f>MID(C56,FIND("Loc: ",C56)+5,FIND("| dest",C56)-FIND("Loc: ",C56)-6)</f>
        <v>509</v>
      </c>
      <c r="E56" s="4" t="str">
        <f t="shared" si="0"/>
        <v xml:space="preserve"> 1215</v>
      </c>
      <c r="F56" s="2" t="s">
        <v>1771</v>
      </c>
      <c r="G56" s="2"/>
    </row>
    <row r="57" spans="1:7">
      <c r="A57" s="4">
        <v>1015</v>
      </c>
      <c r="B57" s="2" t="s">
        <v>77</v>
      </c>
      <c r="C57" s="2" t="s">
        <v>1991</v>
      </c>
      <c r="D57" s="4" t="str">
        <f>MID(C57,FIND("Loc: ",C57)+5,FIND("| dest",C57)-FIND("Loc: ",C57)-6)</f>
        <v>509</v>
      </c>
      <c r="E57" s="4" t="str">
        <f t="shared" si="0"/>
        <v xml:space="preserve"> 1229</v>
      </c>
      <c r="F57" s="2" t="s">
        <v>1992</v>
      </c>
      <c r="G57" s="2"/>
    </row>
    <row r="58" spans="1:7">
      <c r="A58" s="4">
        <v>1029</v>
      </c>
      <c r="B58" s="2" t="s">
        <v>77</v>
      </c>
      <c r="C58" s="2" t="s">
        <v>2018</v>
      </c>
      <c r="D58" s="4" t="str">
        <f>MID(C58,FIND("Loc: ",C58)+5,FIND("| dest",C58)-FIND("Loc: ",C58)-6)</f>
        <v>509</v>
      </c>
      <c r="E58" s="4" t="str">
        <f t="shared" si="0"/>
        <v xml:space="preserve"> 1229</v>
      </c>
      <c r="F58" s="2" t="s">
        <v>2019</v>
      </c>
      <c r="G58" s="2"/>
    </row>
    <row r="59" spans="1:7">
      <c r="A59" s="4">
        <v>1051</v>
      </c>
      <c r="B59" s="2" t="s">
        <v>2060</v>
      </c>
      <c r="C59" s="2" t="s">
        <v>2063</v>
      </c>
      <c r="D59" s="4" t="str">
        <f>MID(C59,FIND("Loc: ",C59)+5,FIND("| dest",C59)-FIND("Loc: ",C59)-6)</f>
        <v>509</v>
      </c>
      <c r="E59" s="4" t="str">
        <f t="shared" si="0"/>
        <v xml:space="preserve"> 1219</v>
      </c>
      <c r="F59" s="2" t="s">
        <v>2064</v>
      </c>
      <c r="G59" s="2"/>
    </row>
    <row r="60" spans="1:7">
      <c r="A60" s="4">
        <v>1052</v>
      </c>
      <c r="B60" s="2" t="s">
        <v>2060</v>
      </c>
      <c r="C60" s="2" t="s">
        <v>2065</v>
      </c>
      <c r="D60" s="4" t="str">
        <f>MID(C60,FIND("Loc: ",C60)+5,FIND("| dest",C60)-FIND("Loc: ",C60)-6)</f>
        <v>509</v>
      </c>
      <c r="E60" s="4" t="str">
        <f t="shared" si="0"/>
        <v xml:space="preserve"> 1229</v>
      </c>
      <c r="F60" s="2" t="s">
        <v>2066</v>
      </c>
      <c r="G60" s="2"/>
    </row>
    <row r="61" spans="1:7">
      <c r="A61" s="4">
        <v>1103</v>
      </c>
      <c r="B61" s="2" t="s">
        <v>264</v>
      </c>
      <c r="C61" s="2" t="s">
        <v>2167</v>
      </c>
      <c r="D61" s="4" t="str">
        <f>MID(C61,FIND("Loc: ",C61)+5,FIND("| dest",C61)-FIND("Loc: ",C61)-6)</f>
        <v>509</v>
      </c>
      <c r="E61" s="4" t="str">
        <f t="shared" si="0"/>
        <v xml:space="preserve"> 509</v>
      </c>
      <c r="F61" s="2" t="s">
        <v>2168</v>
      </c>
      <c r="G61" s="2"/>
    </row>
    <row r="62" spans="1:7">
      <c r="A62" s="4">
        <v>1104</v>
      </c>
      <c r="B62" s="2" t="s">
        <v>264</v>
      </c>
      <c r="C62" s="2" t="s">
        <v>2167</v>
      </c>
      <c r="D62" s="4" t="str">
        <f>MID(C62,FIND("Loc: ",C62)+5,FIND("| dest",C62)-FIND("Loc: ",C62)-6)</f>
        <v>509</v>
      </c>
      <c r="E62" s="4" t="str">
        <f t="shared" si="0"/>
        <v xml:space="preserve"> 509</v>
      </c>
      <c r="F62" s="2" t="s">
        <v>2169</v>
      </c>
      <c r="G62" s="2"/>
    </row>
    <row r="63" spans="1:7">
      <c r="A63" s="4">
        <v>1106</v>
      </c>
      <c r="B63" s="2" t="s">
        <v>264</v>
      </c>
      <c r="C63" s="2" t="s">
        <v>2172</v>
      </c>
      <c r="D63" s="4" t="str">
        <f>MID(C63,FIND("Loc: ",C63)+5,FIND("| dest",C63)-FIND("Loc: ",C63)-6)</f>
        <v>509</v>
      </c>
      <c r="E63" s="4" t="str">
        <f t="shared" si="0"/>
        <v xml:space="preserve"> 509</v>
      </c>
      <c r="F63" s="2" t="s">
        <v>2173</v>
      </c>
      <c r="G63" s="2"/>
    </row>
    <row r="64" spans="1:7">
      <c r="A64" s="4">
        <v>1107</v>
      </c>
      <c r="B64" s="2" t="s">
        <v>264</v>
      </c>
      <c r="C64" s="2" t="s">
        <v>2167</v>
      </c>
      <c r="D64" s="4" t="str">
        <f>MID(C64,FIND("Loc: ",C64)+5,FIND("| dest",C64)-FIND("Loc: ",C64)-6)</f>
        <v>509</v>
      </c>
      <c r="E64" s="4" t="str">
        <f t="shared" si="0"/>
        <v xml:space="preserve"> 509</v>
      </c>
      <c r="F64" s="2" t="s">
        <v>2174</v>
      </c>
      <c r="G64" s="2"/>
    </row>
    <row r="65" spans="1:7">
      <c r="A65" s="4">
        <v>1108</v>
      </c>
      <c r="B65" s="2" t="s">
        <v>264</v>
      </c>
      <c r="C65" s="2" t="s">
        <v>2167</v>
      </c>
      <c r="D65" s="4" t="str">
        <f>MID(C65,FIND("Loc: ",C65)+5,FIND("| dest",C65)-FIND("Loc: ",C65)-6)</f>
        <v>509</v>
      </c>
      <c r="E65" s="4" t="str">
        <f t="shared" si="0"/>
        <v xml:space="preserve"> 509</v>
      </c>
      <c r="F65" s="2" t="s">
        <v>2175</v>
      </c>
      <c r="G65" s="2"/>
    </row>
    <row r="66" spans="1:7">
      <c r="A66" s="4">
        <v>1110</v>
      </c>
      <c r="B66" s="2" t="s">
        <v>264</v>
      </c>
      <c r="C66" s="2" t="s">
        <v>2178</v>
      </c>
      <c r="D66" s="4" t="str">
        <f>MID(C66,FIND("Loc: ",C66)+5,FIND("| dest",C66)-FIND("Loc: ",C66)-6)</f>
        <v>509</v>
      </c>
      <c r="E66" s="4" t="str">
        <f t="shared" si="0"/>
        <v xml:space="preserve"> 509</v>
      </c>
      <c r="F66" s="2" t="s">
        <v>2179</v>
      </c>
      <c r="G66" s="2"/>
    </row>
    <row r="67" spans="1:7">
      <c r="A67" s="4">
        <v>1117</v>
      </c>
      <c r="B67" s="2" t="s">
        <v>264</v>
      </c>
      <c r="C67" s="2" t="s">
        <v>2192</v>
      </c>
      <c r="D67" s="4" t="str">
        <f>MID(C67,FIND("Loc: ",C67)+5,FIND("| dest",C67)-FIND("Loc: ",C67)-6)</f>
        <v>509</v>
      </c>
      <c r="E67" s="4" t="str">
        <f t="shared" si="0"/>
        <v xml:space="preserve"> 1212</v>
      </c>
      <c r="F67" s="2" t="s">
        <v>2193</v>
      </c>
      <c r="G67" s="2"/>
    </row>
    <row r="68" spans="1:7">
      <c r="A68" s="4">
        <v>1132</v>
      </c>
      <c r="B68" s="2" t="s">
        <v>298</v>
      </c>
      <c r="C68" s="2" t="s">
        <v>2221</v>
      </c>
      <c r="D68" s="4" t="str">
        <f>MID(C68,FIND("Loc: ",C68)+5,FIND("| dest",C68)-FIND("Loc: ",C68)-6)</f>
        <v>509</v>
      </c>
      <c r="E68" s="4" t="str">
        <f t="shared" si="0"/>
        <v xml:space="preserve"> 509</v>
      </c>
      <c r="F68" s="2" t="s">
        <v>2222</v>
      </c>
      <c r="G68" s="2"/>
    </row>
    <row r="69" spans="1:7">
      <c r="A69" s="4">
        <v>1140</v>
      </c>
      <c r="B69" s="2" t="s">
        <v>264</v>
      </c>
      <c r="C69" s="2" t="s">
        <v>2236</v>
      </c>
      <c r="D69" s="4" t="str">
        <f>MID(C69,FIND("Loc: ",C69)+5,FIND("| dest",C69)-FIND("Loc: ",C69)-6)</f>
        <v>509</v>
      </c>
      <c r="E69" s="4" t="str">
        <f t="shared" ref="E69:E132" si="1">MID(C69,FIND("dest: ",C69)+5,FIND("| die",C69)-FIND("dest: ",C69)-6)</f>
        <v xml:space="preserve"> 509</v>
      </c>
      <c r="F69" s="2" t="s">
        <v>2237</v>
      </c>
      <c r="G69" s="2"/>
    </row>
    <row r="70" spans="1:7">
      <c r="A70" s="4">
        <v>1147</v>
      </c>
      <c r="B70" s="2" t="s">
        <v>2248</v>
      </c>
      <c r="C70" s="2" t="s">
        <v>2249</v>
      </c>
      <c r="D70" s="4" t="str">
        <f>MID(C70,FIND("Loc: ",C70)+5,FIND("| dest",C70)-FIND("Loc: ",C70)-6)</f>
        <v>509</v>
      </c>
      <c r="E70" s="4" t="str">
        <f t="shared" si="1"/>
        <v xml:space="preserve"> 1229</v>
      </c>
      <c r="F70" s="2" t="s">
        <v>2250</v>
      </c>
      <c r="G70" s="2"/>
    </row>
    <row r="71" spans="1:7">
      <c r="A71" s="4">
        <v>1150</v>
      </c>
      <c r="B71" s="2" t="s">
        <v>11</v>
      </c>
      <c r="C71" s="2" t="s">
        <v>2255</v>
      </c>
      <c r="D71" s="4" t="str">
        <f>MID(C71,FIND("Loc: ",C71)+5,FIND("| dest",C71)-FIND("Loc: ",C71)-6)</f>
        <v>509</v>
      </c>
      <c r="E71" s="4" t="str">
        <f t="shared" si="1"/>
        <v xml:space="preserve"> 509</v>
      </c>
      <c r="F71" s="2" t="s">
        <v>2256</v>
      </c>
      <c r="G71" s="2"/>
    </row>
    <row r="72" spans="1:7">
      <c r="A72" s="4">
        <v>1169</v>
      </c>
      <c r="B72" s="2" t="s">
        <v>134</v>
      </c>
      <c r="C72" s="2" t="s">
        <v>2293</v>
      </c>
      <c r="D72" s="4" t="str">
        <f>MID(C72,FIND("Loc: ",C72)+5,FIND("| dest",C72)-FIND("Loc: ",C72)-6)</f>
        <v>509</v>
      </c>
      <c r="E72" s="4" t="str">
        <f t="shared" si="1"/>
        <v xml:space="preserve"> 513</v>
      </c>
      <c r="F72" s="2" t="s">
        <v>2294</v>
      </c>
      <c r="G72" s="2"/>
    </row>
    <row r="73" spans="1:7">
      <c r="A73" s="4">
        <v>1170</v>
      </c>
      <c r="B73" s="2" t="s">
        <v>134</v>
      </c>
      <c r="C73" s="2" t="s">
        <v>2295</v>
      </c>
      <c r="D73" s="4" t="str">
        <f>MID(C73,FIND("Loc: ",C73)+5,FIND("| dest",C73)-FIND("Loc: ",C73)-6)</f>
        <v>509</v>
      </c>
      <c r="E73" s="4" t="str">
        <f t="shared" si="1"/>
        <v xml:space="preserve"> 1213</v>
      </c>
      <c r="F73" s="2" t="s">
        <v>2296</v>
      </c>
      <c r="G73" s="2"/>
    </row>
    <row r="74" spans="1:7">
      <c r="A74" s="6">
        <v>1183</v>
      </c>
      <c r="B74" s="7" t="s">
        <v>137</v>
      </c>
      <c r="C74" s="7" t="s">
        <v>2320</v>
      </c>
      <c r="D74" s="4" t="str">
        <f>MID(C74,FIND("Loc: ",C74)+5,FIND("| dest",C74)-FIND("Loc: ",C74)-6)</f>
        <v>509</v>
      </c>
      <c r="E74" s="4" t="str">
        <f t="shared" si="1"/>
        <v xml:space="preserve"> 403</v>
      </c>
      <c r="F74" s="7" t="s">
        <v>2321</v>
      </c>
      <c r="G74" s="7" t="s">
        <v>3352</v>
      </c>
    </row>
    <row r="75" spans="1:7">
      <c r="A75" s="6">
        <v>1184</v>
      </c>
      <c r="B75" s="7" t="s">
        <v>137</v>
      </c>
      <c r="C75" s="7" t="s">
        <v>2322</v>
      </c>
      <c r="D75" s="4" t="str">
        <f>MID(C75,FIND("Loc: ",C75)+5,FIND("| dest",C75)-FIND("Loc: ",C75)-6)</f>
        <v>509</v>
      </c>
      <c r="E75" s="4" t="str">
        <f t="shared" si="1"/>
        <v xml:space="preserve"> 513</v>
      </c>
      <c r="F75" s="7" t="s">
        <v>2323</v>
      </c>
      <c r="G75" s="7" t="s">
        <v>3352</v>
      </c>
    </row>
    <row r="76" spans="1:7">
      <c r="A76" s="4">
        <v>1422</v>
      </c>
      <c r="B76" s="2" t="s">
        <v>3</v>
      </c>
      <c r="C76" s="2" t="s">
        <v>2776</v>
      </c>
      <c r="D76" s="4" t="str">
        <f>MID(C76,FIND("Loc: ",C76)+5,FIND("| dest",C76)-FIND("Loc: ",C76)-6)</f>
        <v>509</v>
      </c>
      <c r="E76" s="4" t="str">
        <f t="shared" si="1"/>
        <v xml:space="preserve"> 509</v>
      </c>
      <c r="F76" s="2" t="s">
        <v>2777</v>
      </c>
      <c r="G76" s="2"/>
    </row>
    <row r="77" spans="1:7">
      <c r="A77" s="4">
        <v>1423</v>
      </c>
      <c r="B77" s="2" t="s">
        <v>3</v>
      </c>
      <c r="C77" s="2" t="s">
        <v>2776</v>
      </c>
      <c r="D77" s="4" t="str">
        <f>MID(C77,FIND("Loc: ",C77)+5,FIND("| dest",C77)-FIND("Loc: ",C77)-6)</f>
        <v>509</v>
      </c>
      <c r="E77" s="4" t="str">
        <f t="shared" si="1"/>
        <v xml:space="preserve"> 509</v>
      </c>
      <c r="F77" s="2" t="s">
        <v>2778</v>
      </c>
      <c r="G77" s="2"/>
    </row>
    <row r="78" spans="1:7">
      <c r="A78" s="4">
        <v>1500</v>
      </c>
      <c r="B78" s="2" t="s">
        <v>26</v>
      </c>
      <c r="C78" s="2" t="s">
        <v>2921</v>
      </c>
      <c r="D78" s="4" t="str">
        <f>MID(C78,FIND("Loc: ",C78)+5,FIND("| dest",C78)-FIND("Loc: ",C78)-6)</f>
        <v>509</v>
      </c>
      <c r="E78" s="4" t="str">
        <f t="shared" si="1"/>
        <v xml:space="preserve"> 1225</v>
      </c>
      <c r="F78" s="2" t="s">
        <v>2922</v>
      </c>
      <c r="G78" s="2"/>
    </row>
    <row r="79" spans="1:7">
      <c r="A79" s="4">
        <v>1502</v>
      </c>
      <c r="B79" s="2" t="s">
        <v>26</v>
      </c>
      <c r="C79" s="2" t="s">
        <v>2925</v>
      </c>
      <c r="D79" s="4" t="str">
        <f>MID(C79,FIND("Loc: ",C79)+5,FIND("| dest",C79)-FIND("Loc: ",C79)-6)</f>
        <v>509</v>
      </c>
      <c r="E79" s="4" t="str">
        <f t="shared" si="1"/>
        <v xml:space="preserve"> 1225</v>
      </c>
      <c r="F79" s="2" t="s">
        <v>2926</v>
      </c>
      <c r="G79" s="2"/>
    </row>
    <row r="80" spans="1:7">
      <c r="A80" s="4">
        <v>1527</v>
      </c>
      <c r="B80" s="2" t="s">
        <v>256</v>
      </c>
      <c r="C80" s="2" t="s">
        <v>2925</v>
      </c>
      <c r="D80" s="4" t="str">
        <f>MID(C80,FIND("Loc: ",C80)+5,FIND("| dest",C80)-FIND("Loc: ",C80)-6)</f>
        <v>509</v>
      </c>
      <c r="E80" s="4" t="str">
        <f t="shared" si="1"/>
        <v xml:space="preserve"> 1225</v>
      </c>
      <c r="F80" s="2" t="s">
        <v>2974</v>
      </c>
      <c r="G80" s="2"/>
    </row>
    <row r="81" spans="1:7">
      <c r="A81" s="4">
        <v>1528</v>
      </c>
      <c r="B81" s="2" t="s">
        <v>256</v>
      </c>
      <c r="C81" s="2" t="s">
        <v>2236</v>
      </c>
      <c r="D81" s="4" t="str">
        <f>MID(C81,FIND("Loc: ",C81)+5,FIND("| dest",C81)-FIND("Loc: ",C81)-6)</f>
        <v>509</v>
      </c>
      <c r="E81" s="4" t="str">
        <f t="shared" si="1"/>
        <v xml:space="preserve"> 509</v>
      </c>
      <c r="F81" s="2" t="s">
        <v>2975</v>
      </c>
      <c r="G81" s="2"/>
    </row>
    <row r="82" spans="1:7">
      <c r="A82" s="6">
        <v>1111</v>
      </c>
      <c r="B82" s="7" t="s">
        <v>298</v>
      </c>
      <c r="C82" s="7" t="s">
        <v>2180</v>
      </c>
      <c r="D82" s="4" t="str">
        <f>MID(C82,FIND("Loc: ",C82)+5,FIND("| dest",C82)-FIND("Loc: ",C82)-6)</f>
        <v>510</v>
      </c>
      <c r="E82" s="4" t="str">
        <f t="shared" si="1"/>
        <v xml:space="preserve"> 1234</v>
      </c>
      <c r="F82" s="7" t="s">
        <v>2181</v>
      </c>
      <c r="G82" s="7" t="s">
        <v>3352</v>
      </c>
    </row>
    <row r="83" spans="1:7">
      <c r="A83" s="4">
        <v>1632</v>
      </c>
      <c r="B83" s="2" t="s">
        <v>3</v>
      </c>
      <c r="C83" s="2" t="s">
        <v>3176</v>
      </c>
      <c r="D83" s="4" t="str">
        <f>MID(C83,FIND("Loc: ",C83)+5,FIND("| dest",C83)-FIND("Loc: ",C83)-6)</f>
        <v>510</v>
      </c>
      <c r="E83" s="4" t="str">
        <f t="shared" si="1"/>
        <v xml:space="preserve"> 513</v>
      </c>
      <c r="F83" s="2" t="s">
        <v>3177</v>
      </c>
      <c r="G83" s="2"/>
    </row>
    <row r="84" spans="1:7">
      <c r="A84" s="6">
        <v>303</v>
      </c>
      <c r="B84" s="7" t="s">
        <v>77</v>
      </c>
      <c r="C84" s="7" t="s">
        <v>610</v>
      </c>
      <c r="D84" s="4" t="str">
        <f>MID(C84,FIND("Loc: ",C84)+5,FIND("| dest",C84)-FIND("Loc: ",C84)-6)</f>
        <v>511</v>
      </c>
      <c r="E84" s="4" t="str">
        <f t="shared" si="1"/>
        <v xml:space="preserve"> 1234</v>
      </c>
      <c r="F84" s="7" t="s">
        <v>611</v>
      </c>
      <c r="G84" s="7" t="s">
        <v>3352</v>
      </c>
    </row>
    <row r="85" spans="1:7">
      <c r="A85" s="4">
        <v>1109</v>
      </c>
      <c r="B85" s="2" t="s">
        <v>264</v>
      </c>
      <c r="C85" s="2" t="s">
        <v>2176</v>
      </c>
      <c r="D85" s="4" t="str">
        <f>MID(C85,FIND("Loc: ",C85)+5,FIND("| dest",C85)-FIND("Loc: ",C85)-6)</f>
        <v>511</v>
      </c>
      <c r="E85" s="4" t="str">
        <f t="shared" si="1"/>
        <v xml:space="preserve"> 509</v>
      </c>
      <c r="F85" s="2" t="s">
        <v>2177</v>
      </c>
      <c r="G85" s="2"/>
    </row>
    <row r="86" spans="1:7">
      <c r="A86" s="6">
        <v>1552</v>
      </c>
      <c r="B86" s="7" t="s">
        <v>161</v>
      </c>
      <c r="C86" s="7" t="s">
        <v>3022</v>
      </c>
      <c r="D86" s="4" t="str">
        <f>MID(C86,FIND("Loc: ",C86)+5,FIND("| dest",C86)-FIND("Loc: ",C86)-6)</f>
        <v>511</v>
      </c>
      <c r="E86" s="4" t="str">
        <f t="shared" si="1"/>
        <v xml:space="preserve"> 1226</v>
      </c>
      <c r="F86" s="7" t="s">
        <v>3023</v>
      </c>
      <c r="G86" s="7" t="s">
        <v>3352</v>
      </c>
    </row>
    <row r="87" spans="1:7">
      <c r="A87" s="4">
        <v>1016</v>
      </c>
      <c r="B87" s="2" t="s">
        <v>77</v>
      </c>
      <c r="C87" s="2" t="s">
        <v>1993</v>
      </c>
      <c r="D87" s="4" t="str">
        <f>MID(C87,FIND("Loc: ",C87)+5,FIND("| dest",C87)-FIND("Loc: ",C87)-6)</f>
        <v>512</v>
      </c>
      <c r="E87" s="4" t="str">
        <f t="shared" si="1"/>
        <v xml:space="preserve"> 1217</v>
      </c>
      <c r="F87" s="2" t="s">
        <v>1994</v>
      </c>
      <c r="G87" s="2"/>
    </row>
    <row r="88" spans="1:7">
      <c r="A88" s="4">
        <v>1050</v>
      </c>
      <c r="B88" s="2" t="s">
        <v>2060</v>
      </c>
      <c r="C88" s="2" t="s">
        <v>2061</v>
      </c>
      <c r="D88" s="4" t="str">
        <f>MID(C88,FIND("Loc: ",C88)+5,FIND("| dest",C88)-FIND("Loc: ",C88)-6)</f>
        <v>512</v>
      </c>
      <c r="E88" s="4" t="str">
        <f t="shared" si="1"/>
        <v xml:space="preserve"> 1219</v>
      </c>
      <c r="F88" s="2" t="s">
        <v>2062</v>
      </c>
      <c r="G88" s="2"/>
    </row>
    <row r="89" spans="1:7">
      <c r="A89" s="4">
        <v>597</v>
      </c>
      <c r="B89" s="2" t="s">
        <v>134</v>
      </c>
      <c r="C89" s="2" t="s">
        <v>1180</v>
      </c>
      <c r="D89" s="4" t="str">
        <f>MID(C89,FIND("Loc: ",C89)+5,FIND("| dest",C89)-FIND("Loc: ",C89)-6)</f>
        <v>513</v>
      </c>
      <c r="E89" s="4" t="str">
        <f t="shared" si="1"/>
        <v xml:space="preserve"> 1206</v>
      </c>
      <c r="F89" s="2" t="s">
        <v>1181</v>
      </c>
      <c r="G89" s="2"/>
    </row>
    <row r="90" spans="1:7">
      <c r="A90" s="4">
        <v>598</v>
      </c>
      <c r="B90" s="2" t="s">
        <v>134</v>
      </c>
      <c r="C90" s="2" t="s">
        <v>1180</v>
      </c>
      <c r="D90" s="4" t="str">
        <f>MID(C90,FIND("Loc: ",C90)+5,FIND("| dest",C90)-FIND("Loc: ",C90)-6)</f>
        <v>513</v>
      </c>
      <c r="E90" s="4" t="str">
        <f t="shared" si="1"/>
        <v xml:space="preserve"> 1206</v>
      </c>
      <c r="F90" s="2" t="s">
        <v>1182</v>
      </c>
      <c r="G90" s="2"/>
    </row>
    <row r="91" spans="1:7">
      <c r="A91" s="6">
        <v>782</v>
      </c>
      <c r="B91" s="7" t="s">
        <v>3</v>
      </c>
      <c r="C91" s="7" t="s">
        <v>1539</v>
      </c>
      <c r="D91" s="4" t="str">
        <f>MID(C91,FIND("Loc: ",C91)+5,FIND("| dest",C91)-FIND("Loc: ",C91)-6)</f>
        <v>513</v>
      </c>
      <c r="E91" s="4" t="str">
        <f t="shared" si="1"/>
        <v xml:space="preserve"> 1213</v>
      </c>
      <c r="F91" s="7" t="s">
        <v>1540</v>
      </c>
      <c r="G91" s="7" t="s">
        <v>3352</v>
      </c>
    </row>
    <row r="92" spans="1:7">
      <c r="A92" s="4">
        <v>1118</v>
      </c>
      <c r="B92" s="2" t="s">
        <v>264</v>
      </c>
      <c r="C92" s="2" t="s">
        <v>2194</v>
      </c>
      <c r="D92" s="4" t="str">
        <f>MID(C92,FIND("Loc: ",C92)+5,FIND("| dest",C92)-FIND("Loc: ",C92)-6)</f>
        <v>513</v>
      </c>
      <c r="E92" s="4" t="str">
        <f t="shared" si="1"/>
        <v xml:space="preserve"> 1212</v>
      </c>
      <c r="F92" s="2" t="s">
        <v>2195</v>
      </c>
      <c r="G92" s="2"/>
    </row>
    <row r="93" spans="1:7">
      <c r="A93" s="4">
        <v>1119</v>
      </c>
      <c r="B93" s="2" t="s">
        <v>264</v>
      </c>
      <c r="C93" s="2" t="s">
        <v>2196</v>
      </c>
      <c r="D93" s="4" t="str">
        <f>MID(C93,FIND("Loc: ",C93)+5,FIND("| dest",C93)-FIND("Loc: ",C93)-6)</f>
        <v>513</v>
      </c>
      <c r="E93" s="4" t="str">
        <f t="shared" si="1"/>
        <v xml:space="preserve"> 1212</v>
      </c>
      <c r="F93" s="2" t="s">
        <v>2197</v>
      </c>
      <c r="G93" s="2"/>
    </row>
    <row r="94" spans="1:7">
      <c r="A94" s="4">
        <v>1139</v>
      </c>
      <c r="B94" s="2" t="s">
        <v>264</v>
      </c>
      <c r="C94" s="2" t="s">
        <v>2234</v>
      </c>
      <c r="D94" s="4" t="str">
        <f>MID(C94,FIND("Loc: ",C94)+5,FIND("| dest",C94)-FIND("Loc: ",C94)-6)</f>
        <v>513</v>
      </c>
      <c r="E94" s="4" t="str">
        <f t="shared" si="1"/>
        <v xml:space="preserve"> 1212</v>
      </c>
      <c r="F94" s="2" t="s">
        <v>2235</v>
      </c>
      <c r="G94" s="2"/>
    </row>
    <row r="95" spans="1:7">
      <c r="A95" s="6">
        <v>1199</v>
      </c>
      <c r="B95" s="7" t="s">
        <v>3</v>
      </c>
      <c r="C95" s="7" t="s">
        <v>2352</v>
      </c>
      <c r="D95" s="4" t="str">
        <f>MID(C95,FIND("Loc: ",C95)+5,FIND("| dest",C95)-FIND("Loc: ",C95)-6)</f>
        <v>513</v>
      </c>
      <c r="E95" s="4" t="str">
        <f t="shared" si="1"/>
        <v xml:space="preserve"> 1210</v>
      </c>
      <c r="F95" s="7" t="s">
        <v>2353</v>
      </c>
      <c r="G95" s="7" t="s">
        <v>3352</v>
      </c>
    </row>
    <row r="96" spans="1:7">
      <c r="A96" s="4">
        <v>1200</v>
      </c>
      <c r="B96" s="2" t="s">
        <v>3</v>
      </c>
      <c r="C96" s="2" t="s">
        <v>2354</v>
      </c>
      <c r="D96" s="4" t="str">
        <f>MID(C96,FIND("Loc: ",C96)+5,FIND("| dest",C96)-FIND("Loc: ",C96)-6)</f>
        <v>513</v>
      </c>
      <c r="E96" s="4" t="str">
        <f t="shared" si="1"/>
        <v xml:space="preserve"> 1210</v>
      </c>
      <c r="F96" s="2" t="s">
        <v>2355</v>
      </c>
      <c r="G96" s="2"/>
    </row>
    <row r="97" spans="1:7">
      <c r="A97" s="4">
        <v>1289</v>
      </c>
      <c r="B97" s="2" t="s">
        <v>142</v>
      </c>
      <c r="C97" s="2" t="s">
        <v>2526</v>
      </c>
      <c r="D97" s="4" t="str">
        <f>MID(C97,FIND("Loc: ",C97)+5,FIND("| dest",C97)-FIND("Loc: ",C97)-6)</f>
        <v>513</v>
      </c>
      <c r="E97" s="4" t="str">
        <f t="shared" si="1"/>
        <v xml:space="preserve"> 513</v>
      </c>
      <c r="F97" s="2" t="s">
        <v>2527</v>
      </c>
      <c r="G97" s="2"/>
    </row>
    <row r="98" spans="1:7">
      <c r="A98" s="4">
        <v>1291</v>
      </c>
      <c r="B98" s="2" t="s">
        <v>134</v>
      </c>
      <c r="C98" s="2" t="s">
        <v>2530</v>
      </c>
      <c r="D98" s="4" t="str">
        <f>MID(C98,FIND("Loc: ",C98)+5,FIND("| dest",C98)-FIND("Loc: ",C98)-6)</f>
        <v>513</v>
      </c>
      <c r="E98" s="4" t="str">
        <f t="shared" si="1"/>
        <v xml:space="preserve"> 513</v>
      </c>
      <c r="F98" s="2" t="s">
        <v>2531</v>
      </c>
      <c r="G98" s="2"/>
    </row>
    <row r="99" spans="1:7">
      <c r="A99" s="4">
        <v>1293</v>
      </c>
      <c r="B99" s="2" t="s">
        <v>142</v>
      </c>
      <c r="C99" s="2" t="s">
        <v>2530</v>
      </c>
      <c r="D99" s="4" t="str">
        <f>MID(C99,FIND("Loc: ",C99)+5,FIND("| dest",C99)-FIND("Loc: ",C99)-6)</f>
        <v>513</v>
      </c>
      <c r="E99" s="4" t="str">
        <f t="shared" si="1"/>
        <v xml:space="preserve"> 513</v>
      </c>
      <c r="F99" s="2" t="s">
        <v>2534</v>
      </c>
      <c r="G99" s="2"/>
    </row>
    <row r="100" spans="1:7">
      <c r="A100" s="4">
        <v>1294</v>
      </c>
      <c r="B100" s="2" t="s">
        <v>142</v>
      </c>
      <c r="C100" s="2" t="s">
        <v>2530</v>
      </c>
      <c r="D100" s="4" t="str">
        <f>MID(C100,FIND("Loc: ",C100)+5,FIND("| dest",C100)-FIND("Loc: ",C100)-6)</f>
        <v>513</v>
      </c>
      <c r="E100" s="4" t="str">
        <f t="shared" si="1"/>
        <v xml:space="preserve"> 513</v>
      </c>
      <c r="F100" s="2" t="s">
        <v>2535</v>
      </c>
      <c r="G100" s="2"/>
    </row>
    <row r="101" spans="1:7">
      <c r="A101" s="4">
        <v>1295</v>
      </c>
      <c r="B101" s="2" t="s">
        <v>134</v>
      </c>
      <c r="C101" s="2" t="s">
        <v>2536</v>
      </c>
      <c r="D101" s="4" t="str">
        <f>MID(C101,FIND("Loc: ",C101)+5,FIND("| dest",C101)-FIND("Loc: ",C101)-6)</f>
        <v>513</v>
      </c>
      <c r="E101" s="4" t="str">
        <f t="shared" si="1"/>
        <v xml:space="preserve"> 1201</v>
      </c>
      <c r="F101" s="2" t="s">
        <v>2537</v>
      </c>
      <c r="G101" s="2"/>
    </row>
    <row r="102" spans="1:7">
      <c r="A102" s="4">
        <v>1296</v>
      </c>
      <c r="B102" s="2" t="s">
        <v>142</v>
      </c>
      <c r="C102" s="2" t="s">
        <v>2538</v>
      </c>
      <c r="D102" s="4" t="str">
        <f>MID(C102,FIND("Loc: ",C102)+5,FIND("| dest",C102)-FIND("Loc: ",C102)-6)</f>
        <v>513</v>
      </c>
      <c r="E102" s="4" t="str">
        <f t="shared" si="1"/>
        <v xml:space="preserve"> 513</v>
      </c>
      <c r="F102" s="2" t="s">
        <v>2539</v>
      </c>
      <c r="G102" s="2"/>
    </row>
    <row r="103" spans="1:7">
      <c r="A103" s="4">
        <v>1297</v>
      </c>
      <c r="B103" s="2" t="s">
        <v>142</v>
      </c>
      <c r="C103" s="2" t="s">
        <v>2538</v>
      </c>
      <c r="D103" s="4" t="str">
        <f>MID(C103,FIND("Loc: ",C103)+5,FIND("| dest",C103)-FIND("Loc: ",C103)-6)</f>
        <v>513</v>
      </c>
      <c r="E103" s="4" t="str">
        <f t="shared" si="1"/>
        <v xml:space="preserve"> 513</v>
      </c>
      <c r="F103" s="2" t="s">
        <v>2540</v>
      </c>
      <c r="G103" s="2"/>
    </row>
    <row r="104" spans="1:7">
      <c r="A104" s="4">
        <v>1298</v>
      </c>
      <c r="B104" s="2" t="s">
        <v>142</v>
      </c>
      <c r="C104" s="2" t="s">
        <v>2541</v>
      </c>
      <c r="D104" s="4" t="str">
        <f>MID(C104,FIND("Loc: ",C104)+5,FIND("| dest",C104)-FIND("Loc: ",C104)-6)</f>
        <v>513</v>
      </c>
      <c r="E104" s="4" t="str">
        <f t="shared" si="1"/>
        <v xml:space="preserve"> 1206</v>
      </c>
      <c r="F104" s="2" t="s">
        <v>2542</v>
      </c>
      <c r="G104" s="2"/>
    </row>
    <row r="105" spans="1:7">
      <c r="A105" s="4">
        <v>1300</v>
      </c>
      <c r="B105" s="2" t="s">
        <v>142</v>
      </c>
      <c r="C105" s="2" t="s">
        <v>2545</v>
      </c>
      <c r="D105" s="4" t="str">
        <f>MID(C105,FIND("Loc: ",C105)+5,FIND("| dest",C105)-FIND("Loc: ",C105)-6)</f>
        <v>513</v>
      </c>
      <c r="E105" s="4" t="str">
        <f t="shared" si="1"/>
        <v xml:space="preserve"> 513</v>
      </c>
      <c r="F105" s="2" t="s">
        <v>2546</v>
      </c>
      <c r="G105" s="2"/>
    </row>
    <row r="106" spans="1:7">
      <c r="A106" s="4">
        <v>1301</v>
      </c>
      <c r="B106" s="2" t="s">
        <v>142</v>
      </c>
      <c r="C106" s="2" t="s">
        <v>2547</v>
      </c>
      <c r="D106" s="4" t="str">
        <f>MID(C106,FIND("Loc: ",C106)+5,FIND("| dest",C106)-FIND("Loc: ",C106)-6)</f>
        <v>513</v>
      </c>
      <c r="E106" s="4" t="str">
        <f t="shared" si="1"/>
        <v xml:space="preserve"> 5200</v>
      </c>
      <c r="F106" s="2" t="s">
        <v>2548</v>
      </c>
      <c r="G106" s="2"/>
    </row>
    <row r="107" spans="1:7">
      <c r="A107" s="4">
        <v>1302</v>
      </c>
      <c r="B107" s="2" t="s">
        <v>142</v>
      </c>
      <c r="C107" s="2" t="s">
        <v>2549</v>
      </c>
      <c r="D107" s="4" t="str">
        <f>MID(C107,FIND("Loc: ",C107)+5,FIND("| dest",C107)-FIND("Loc: ",C107)-6)</f>
        <v>513</v>
      </c>
      <c r="E107" s="4" t="str">
        <f t="shared" si="1"/>
        <v xml:space="preserve"> 1206</v>
      </c>
      <c r="F107" s="2" t="s">
        <v>2550</v>
      </c>
      <c r="G107" s="2"/>
    </row>
    <row r="108" spans="1:7">
      <c r="A108" s="4">
        <v>1305</v>
      </c>
      <c r="B108" s="2" t="s">
        <v>142</v>
      </c>
      <c r="C108" s="2" t="s">
        <v>2555</v>
      </c>
      <c r="D108" s="4" t="str">
        <f>MID(C108,FIND("Loc: ",C108)+5,FIND("| dest",C108)-FIND("Loc: ",C108)-6)</f>
        <v>513</v>
      </c>
      <c r="E108" s="4" t="str">
        <f t="shared" si="1"/>
        <v xml:space="preserve"> 1220</v>
      </c>
      <c r="F108" s="2" t="s">
        <v>2556</v>
      </c>
      <c r="G108" s="2"/>
    </row>
    <row r="109" spans="1:7">
      <c r="A109" s="4">
        <v>1306</v>
      </c>
      <c r="B109" s="2" t="s">
        <v>142</v>
      </c>
      <c r="C109" s="2" t="s">
        <v>2557</v>
      </c>
      <c r="D109" s="4" t="str">
        <f>MID(C109,FIND("Loc: ",C109)+5,FIND("| dest",C109)-FIND("Loc: ",C109)-6)</f>
        <v>513</v>
      </c>
      <c r="E109" s="4" t="str">
        <f t="shared" si="1"/>
        <v xml:space="preserve"> 1220</v>
      </c>
      <c r="F109" s="2" t="s">
        <v>2558</v>
      </c>
      <c r="G109" s="2"/>
    </row>
    <row r="110" spans="1:7">
      <c r="A110" s="4">
        <v>1308</v>
      </c>
      <c r="B110" s="2" t="s">
        <v>142</v>
      </c>
      <c r="C110" s="2" t="s">
        <v>2561</v>
      </c>
      <c r="D110" s="4" t="str">
        <f>MID(C110,FIND("Loc: ",C110)+5,FIND("| dest",C110)-FIND("Loc: ",C110)-6)</f>
        <v>513</v>
      </c>
      <c r="E110" s="4" t="str">
        <f t="shared" si="1"/>
        <v xml:space="preserve"> 1220</v>
      </c>
      <c r="F110" s="2" t="s">
        <v>2562</v>
      </c>
      <c r="G110" s="2"/>
    </row>
    <row r="111" spans="1:7">
      <c r="A111" s="4">
        <v>1310</v>
      </c>
      <c r="B111" s="2" t="s">
        <v>256</v>
      </c>
      <c r="C111" s="2" t="s">
        <v>2565</v>
      </c>
      <c r="D111" s="4" t="str">
        <f>MID(C111,FIND("Loc: ",C111)+5,FIND("| dest",C111)-FIND("Loc: ",C111)-6)</f>
        <v>513</v>
      </c>
      <c r="E111" s="4" t="str">
        <f t="shared" si="1"/>
        <v xml:space="preserve"> 513</v>
      </c>
      <c r="F111" s="2" t="s">
        <v>2566</v>
      </c>
      <c r="G111" s="2"/>
    </row>
    <row r="112" spans="1:7">
      <c r="A112" s="4">
        <v>1311</v>
      </c>
      <c r="B112" s="2" t="s">
        <v>256</v>
      </c>
      <c r="C112" s="2" t="s">
        <v>2565</v>
      </c>
      <c r="D112" s="4" t="str">
        <f>MID(C112,FIND("Loc: ",C112)+5,FIND("| dest",C112)-FIND("Loc: ",C112)-6)</f>
        <v>513</v>
      </c>
      <c r="E112" s="4" t="str">
        <f t="shared" si="1"/>
        <v xml:space="preserve"> 513</v>
      </c>
      <c r="F112" s="2" t="s">
        <v>2567</v>
      </c>
      <c r="G112" s="2"/>
    </row>
    <row r="113" spans="1:7">
      <c r="A113" s="4">
        <v>1312</v>
      </c>
      <c r="B113" s="2" t="s">
        <v>256</v>
      </c>
      <c r="C113" s="2" t="s">
        <v>2568</v>
      </c>
      <c r="D113" s="4" t="str">
        <f>MID(C113,FIND("Loc: ",C113)+5,FIND("| dest",C113)-FIND("Loc: ",C113)-6)</f>
        <v>513</v>
      </c>
      <c r="E113" s="4" t="str">
        <f t="shared" si="1"/>
        <v xml:space="preserve"> 5200</v>
      </c>
      <c r="F113" s="2" t="s">
        <v>2569</v>
      </c>
      <c r="G113" s="2"/>
    </row>
    <row r="114" spans="1:7">
      <c r="A114" s="4">
        <v>1313</v>
      </c>
      <c r="B114" s="2" t="s">
        <v>256</v>
      </c>
      <c r="C114" s="2" t="s">
        <v>2568</v>
      </c>
      <c r="D114" s="4" t="str">
        <f>MID(C114,FIND("Loc: ",C114)+5,FIND("| dest",C114)-FIND("Loc: ",C114)-6)</f>
        <v>513</v>
      </c>
      <c r="E114" s="4" t="str">
        <f t="shared" si="1"/>
        <v xml:space="preserve"> 5200</v>
      </c>
      <c r="F114" s="2" t="s">
        <v>2570</v>
      </c>
      <c r="G114" s="2"/>
    </row>
    <row r="115" spans="1:7">
      <c r="A115" s="4">
        <v>1314</v>
      </c>
      <c r="B115" s="2" t="s">
        <v>256</v>
      </c>
      <c r="C115" s="2" t="s">
        <v>2568</v>
      </c>
      <c r="D115" s="4" t="str">
        <f>MID(C115,FIND("Loc: ",C115)+5,FIND("| dest",C115)-FIND("Loc: ",C115)-6)</f>
        <v>513</v>
      </c>
      <c r="E115" s="4" t="str">
        <f t="shared" si="1"/>
        <v xml:space="preserve"> 5200</v>
      </c>
      <c r="F115" s="2" t="s">
        <v>2571</v>
      </c>
      <c r="G115" s="2"/>
    </row>
    <row r="116" spans="1:7">
      <c r="A116" s="4">
        <v>1315</v>
      </c>
      <c r="B116" s="2" t="s">
        <v>256</v>
      </c>
      <c r="C116" s="2" t="s">
        <v>2572</v>
      </c>
      <c r="D116" s="4" t="str">
        <f>MID(C116,FIND("Loc: ",C116)+5,FIND("| dest",C116)-FIND("Loc: ",C116)-6)</f>
        <v>513</v>
      </c>
      <c r="E116" s="4" t="str">
        <f t="shared" si="1"/>
        <v xml:space="preserve"> 1220</v>
      </c>
      <c r="F116" s="2" t="s">
        <v>2573</v>
      </c>
      <c r="G116" s="2"/>
    </row>
    <row r="117" spans="1:7">
      <c r="A117" s="4">
        <v>1316</v>
      </c>
      <c r="B117" s="2" t="s">
        <v>256</v>
      </c>
      <c r="C117" s="2" t="s">
        <v>2574</v>
      </c>
      <c r="D117" s="4" t="str">
        <f>MID(C117,FIND("Loc: ",C117)+5,FIND("| dest",C117)-FIND("Loc: ",C117)-6)</f>
        <v>513</v>
      </c>
      <c r="E117" s="4" t="str">
        <f t="shared" si="1"/>
        <v xml:space="preserve"> 513</v>
      </c>
      <c r="F117" s="2" t="s">
        <v>2575</v>
      </c>
      <c r="G117" s="2"/>
    </row>
    <row r="118" spans="1:7">
      <c r="A118" s="4">
        <v>1317</v>
      </c>
      <c r="B118" s="2" t="s">
        <v>256</v>
      </c>
      <c r="C118" s="2" t="s">
        <v>2574</v>
      </c>
      <c r="D118" s="4" t="str">
        <f>MID(C118,FIND("Loc: ",C118)+5,FIND("| dest",C118)-FIND("Loc: ",C118)-6)</f>
        <v>513</v>
      </c>
      <c r="E118" s="4" t="str">
        <f t="shared" si="1"/>
        <v xml:space="preserve"> 513</v>
      </c>
      <c r="F118" s="2" t="s">
        <v>2576</v>
      </c>
      <c r="G118" s="2"/>
    </row>
    <row r="119" spans="1:7">
      <c r="A119" s="4">
        <v>1318</v>
      </c>
      <c r="B119" s="2" t="s">
        <v>256</v>
      </c>
      <c r="C119" s="2" t="s">
        <v>2577</v>
      </c>
      <c r="D119" s="4" t="str">
        <f>MID(C119,FIND("Loc: ",C119)+5,FIND("| dest",C119)-FIND("Loc: ",C119)-6)</f>
        <v>513</v>
      </c>
      <c r="E119" s="4" t="str">
        <f t="shared" si="1"/>
        <v xml:space="preserve"> 1220</v>
      </c>
      <c r="F119" s="2" t="s">
        <v>2578</v>
      </c>
      <c r="G119" s="2"/>
    </row>
    <row r="120" spans="1:7">
      <c r="A120" s="6">
        <v>1320</v>
      </c>
      <c r="B120" s="7" t="s">
        <v>256</v>
      </c>
      <c r="C120" s="7" t="s">
        <v>2581</v>
      </c>
      <c r="D120" s="4" t="str">
        <f>MID(C120,FIND("Loc: ",C120)+5,FIND("| dest",C120)-FIND("Loc: ",C120)-6)</f>
        <v>513</v>
      </c>
      <c r="E120" s="4" t="str">
        <f t="shared" si="1"/>
        <v xml:space="preserve"> 1230</v>
      </c>
      <c r="F120" s="7" t="s">
        <v>2582</v>
      </c>
      <c r="G120" s="7" t="s">
        <v>3352</v>
      </c>
    </row>
    <row r="121" spans="1:7">
      <c r="A121" s="4">
        <v>1321</v>
      </c>
      <c r="B121" s="2" t="s">
        <v>256</v>
      </c>
      <c r="C121" s="2" t="s">
        <v>2583</v>
      </c>
      <c r="D121" s="4" t="str">
        <f>MID(C121,FIND("Loc: ",C121)+5,FIND("| dest",C121)-FIND("Loc: ",C121)-6)</f>
        <v>513</v>
      </c>
      <c r="E121" s="4" t="str">
        <f t="shared" si="1"/>
        <v xml:space="preserve"> 513</v>
      </c>
      <c r="F121" s="2" t="s">
        <v>2584</v>
      </c>
      <c r="G121" s="2"/>
    </row>
    <row r="122" spans="1:7">
      <c r="A122" s="4">
        <v>1322</v>
      </c>
      <c r="B122" s="2" t="s">
        <v>256</v>
      </c>
      <c r="C122" s="2" t="s">
        <v>2585</v>
      </c>
      <c r="D122" s="4" t="str">
        <f>MID(C122,FIND("Loc: ",C122)+5,FIND("| dest",C122)-FIND("Loc: ",C122)-6)</f>
        <v>513</v>
      </c>
      <c r="E122" s="4" t="str">
        <f t="shared" si="1"/>
        <v xml:space="preserve"> 2003</v>
      </c>
      <c r="F122" s="2" t="s">
        <v>2586</v>
      </c>
      <c r="G122" s="2"/>
    </row>
    <row r="123" spans="1:7">
      <c r="A123" s="4">
        <v>1323</v>
      </c>
      <c r="B123" s="2" t="s">
        <v>256</v>
      </c>
      <c r="C123" s="2" t="s">
        <v>2587</v>
      </c>
      <c r="D123" s="4" t="str">
        <f>MID(C123,FIND("Loc: ",C123)+5,FIND("| dest",C123)-FIND("Loc: ",C123)-6)</f>
        <v>513</v>
      </c>
      <c r="E123" s="4" t="str">
        <f t="shared" si="1"/>
        <v xml:space="preserve"> 1220</v>
      </c>
      <c r="F123" s="2" t="s">
        <v>2588</v>
      </c>
      <c r="G123" s="2"/>
    </row>
    <row r="124" spans="1:7">
      <c r="A124" s="4">
        <v>1324</v>
      </c>
      <c r="B124" s="2" t="s">
        <v>256</v>
      </c>
      <c r="C124" s="2" t="s">
        <v>2589</v>
      </c>
      <c r="D124" s="4" t="str">
        <f>MID(C124,FIND("Loc: ",C124)+5,FIND("| dest",C124)-FIND("Loc: ",C124)-6)</f>
        <v>513</v>
      </c>
      <c r="E124" s="4" t="str">
        <f t="shared" si="1"/>
        <v xml:space="preserve"> 1220</v>
      </c>
      <c r="F124" s="2" t="s">
        <v>2590</v>
      </c>
      <c r="G124" s="2"/>
    </row>
    <row r="125" spans="1:7">
      <c r="A125" s="4">
        <v>1326</v>
      </c>
      <c r="B125" s="2" t="s">
        <v>256</v>
      </c>
      <c r="C125" s="2" t="s">
        <v>2593</v>
      </c>
      <c r="D125" s="4" t="str">
        <f>MID(C125,FIND("Loc: ",C125)+5,FIND("| dest",C125)-FIND("Loc: ",C125)-6)</f>
        <v>513</v>
      </c>
      <c r="E125" s="4" t="str">
        <f t="shared" si="1"/>
        <v xml:space="preserve"> 1220</v>
      </c>
      <c r="F125" s="2" t="s">
        <v>2594</v>
      </c>
      <c r="G125" s="2"/>
    </row>
    <row r="126" spans="1:7">
      <c r="A126" s="4">
        <v>1354</v>
      </c>
      <c r="B126" s="2" t="s">
        <v>264</v>
      </c>
      <c r="C126" s="2" t="s">
        <v>2647</v>
      </c>
      <c r="D126" s="4" t="str">
        <f>MID(C126,FIND("Loc: ",C126)+5,FIND("| dest",C126)-FIND("Loc: ",C126)-6)</f>
        <v>513</v>
      </c>
      <c r="E126" s="4" t="str">
        <f t="shared" si="1"/>
        <v xml:space="preserve"> 513</v>
      </c>
      <c r="F126" s="2" t="s">
        <v>2648</v>
      </c>
      <c r="G126" s="2"/>
    </row>
    <row r="127" spans="1:7">
      <c r="A127" s="4">
        <v>1464</v>
      </c>
      <c r="B127" s="2" t="s">
        <v>3</v>
      </c>
      <c r="C127" s="2" t="s">
        <v>2850</v>
      </c>
      <c r="D127" s="4" t="str">
        <f>MID(C127,FIND("Loc: ",C127)+5,FIND("| dest",C127)-FIND("Loc: ",C127)-6)</f>
        <v>513</v>
      </c>
      <c r="E127" s="4" t="str">
        <f t="shared" si="1"/>
        <v xml:space="preserve"> 513</v>
      </c>
      <c r="F127" s="2" t="s">
        <v>2851</v>
      </c>
      <c r="G127" s="2"/>
    </row>
    <row r="128" spans="1:7">
      <c r="A128" s="4">
        <v>898</v>
      </c>
      <c r="B128" s="2" t="s">
        <v>77</v>
      </c>
      <c r="C128" s="2" t="s">
        <v>1768</v>
      </c>
      <c r="D128" s="4" t="str">
        <f>MID(C128,FIND("Loc: ",C128)+5,FIND("| dest",C128)-FIND("Loc: ",C128)-6)</f>
        <v>601</v>
      </c>
      <c r="E128" s="4" t="str">
        <f t="shared" si="1"/>
        <v xml:space="preserve"> 1224</v>
      </c>
      <c r="F128" s="2" t="s">
        <v>1769</v>
      </c>
      <c r="G128" s="2"/>
    </row>
    <row r="129" spans="1:7">
      <c r="A129" s="6">
        <v>36</v>
      </c>
      <c r="B129" s="7" t="s">
        <v>77</v>
      </c>
      <c r="C129" s="7" t="s">
        <v>78</v>
      </c>
      <c r="D129" s="4" t="str">
        <f>MID(C129,FIND("Loc: ",C129)+5,FIND("| dest",C129)-FIND("Loc: ",C129)-6)</f>
        <v>604</v>
      </c>
      <c r="E129" s="4" t="str">
        <f t="shared" si="1"/>
        <v xml:space="preserve"> 1225</v>
      </c>
      <c r="F129" s="7" t="s">
        <v>79</v>
      </c>
      <c r="G129" s="7" t="s">
        <v>3352</v>
      </c>
    </row>
    <row r="130" spans="1:7">
      <c r="A130" s="4">
        <v>98</v>
      </c>
      <c r="B130" s="2" t="s">
        <v>26</v>
      </c>
      <c r="C130" s="2" t="s">
        <v>206</v>
      </c>
      <c r="D130" s="4" t="str">
        <f>MID(C130,FIND("Loc: ",C130)+5,FIND("| dest",C130)-FIND("Loc: ",C130)-6)</f>
        <v>704</v>
      </c>
      <c r="E130" s="4" t="str">
        <f t="shared" si="1"/>
        <v xml:space="preserve"> 1226</v>
      </c>
      <c r="F130" s="2" t="s">
        <v>207</v>
      </c>
      <c r="G130" s="2"/>
    </row>
    <row r="131" spans="1:7">
      <c r="A131" s="4">
        <v>99</v>
      </c>
      <c r="B131" s="2" t="s">
        <v>26</v>
      </c>
      <c r="C131" s="2" t="s">
        <v>208</v>
      </c>
      <c r="D131" s="4" t="str">
        <f>MID(C131,FIND("Loc: ",C131)+5,FIND("| dest",C131)-FIND("Loc: ",C131)-6)</f>
        <v>704</v>
      </c>
      <c r="E131" s="4" t="str">
        <f t="shared" si="1"/>
        <v xml:space="preserve"> 1226</v>
      </c>
      <c r="F131" s="2" t="s">
        <v>209</v>
      </c>
      <c r="G131" s="2"/>
    </row>
    <row r="132" spans="1:7">
      <c r="A132" s="6">
        <v>115</v>
      </c>
      <c r="B132" s="7" t="s">
        <v>26</v>
      </c>
      <c r="C132" s="7" t="s">
        <v>239</v>
      </c>
      <c r="D132" s="4" t="str">
        <f>MID(C132,FIND("Loc: ",C132)+5,FIND("| dest",C132)-FIND("Loc: ",C132)-6)</f>
        <v>704</v>
      </c>
      <c r="E132" s="4" t="str">
        <f t="shared" si="1"/>
        <v xml:space="preserve"> 1224</v>
      </c>
      <c r="F132" s="7" t="s">
        <v>240</v>
      </c>
      <c r="G132" s="7" t="s">
        <v>3352</v>
      </c>
    </row>
    <row r="133" spans="1:7">
      <c r="A133" s="6">
        <v>133</v>
      </c>
      <c r="B133" s="7" t="s">
        <v>161</v>
      </c>
      <c r="C133" s="7" t="s">
        <v>277</v>
      </c>
      <c r="D133" s="4" t="str">
        <f>MID(C133,FIND("Loc: ",C133)+5,FIND("| dest",C133)-FIND("Loc: ",C133)-6)</f>
        <v>704</v>
      </c>
      <c r="E133" s="4" t="str">
        <f t="shared" ref="E133:E196" si="2">MID(C133,FIND("dest: ",C133)+5,FIND("| die",C133)-FIND("dest: ",C133)-6)</f>
        <v xml:space="preserve"> 700</v>
      </c>
      <c r="F133" s="7" t="s">
        <v>278</v>
      </c>
      <c r="G133" s="7" t="s">
        <v>3352</v>
      </c>
    </row>
    <row r="134" spans="1:7">
      <c r="A134" s="6">
        <v>263</v>
      </c>
      <c r="B134" s="7" t="s">
        <v>161</v>
      </c>
      <c r="C134" s="7" t="s">
        <v>531</v>
      </c>
      <c r="D134" s="4" t="str">
        <f>MID(C134,FIND("Loc: ",C134)+5,FIND("| dest",C134)-FIND("Loc: ",C134)-6)</f>
        <v>704</v>
      </c>
      <c r="E134" s="4" t="str">
        <f t="shared" si="2"/>
        <v xml:space="preserve"> 2003</v>
      </c>
      <c r="F134" s="7" t="s">
        <v>532</v>
      </c>
      <c r="G134" s="7" t="s">
        <v>3352</v>
      </c>
    </row>
    <row r="135" spans="1:7">
      <c r="A135" s="6">
        <v>432</v>
      </c>
      <c r="B135" s="7" t="s">
        <v>26</v>
      </c>
      <c r="C135" s="7" t="s">
        <v>857</v>
      </c>
      <c r="D135" s="4" t="str">
        <f>MID(C135,FIND("Loc: ",C135)+5,FIND("| dest",C135)-FIND("Loc: ",C135)-6)</f>
        <v>704</v>
      </c>
      <c r="E135" s="4" t="str">
        <f t="shared" si="2"/>
        <v xml:space="preserve"> 1224</v>
      </c>
      <c r="F135" s="7" t="s">
        <v>858</v>
      </c>
      <c r="G135" s="7" t="s">
        <v>3352</v>
      </c>
    </row>
    <row r="136" spans="1:7">
      <c r="A136" s="4">
        <v>875</v>
      </c>
      <c r="B136" s="2" t="s">
        <v>455</v>
      </c>
      <c r="C136" s="2" t="s">
        <v>1722</v>
      </c>
      <c r="D136" s="4" t="str">
        <f>MID(C136,FIND("Loc: ",C136)+5,FIND("| dest",C136)-FIND("Loc: ",C136)-6)</f>
        <v>704</v>
      </c>
      <c r="E136" s="4" t="str">
        <f t="shared" si="2"/>
        <v xml:space="preserve"> 1228</v>
      </c>
      <c r="F136" s="2" t="s">
        <v>1723</v>
      </c>
      <c r="G136" s="2"/>
    </row>
    <row r="137" spans="1:7">
      <c r="A137" s="4">
        <v>876</v>
      </c>
      <c r="B137" s="2" t="s">
        <v>455</v>
      </c>
      <c r="C137" s="2" t="s">
        <v>1724</v>
      </c>
      <c r="D137" s="4" t="str">
        <f>MID(C137,FIND("Loc: ",C137)+5,FIND("| dest",C137)-FIND("Loc: ",C137)-6)</f>
        <v>704</v>
      </c>
      <c r="E137" s="4" t="str">
        <f t="shared" si="2"/>
        <v xml:space="preserve"> 1228</v>
      </c>
      <c r="F137" s="2" t="s">
        <v>1725</v>
      </c>
      <c r="G137" s="2"/>
    </row>
    <row r="138" spans="1:7">
      <c r="A138" s="4">
        <v>877</v>
      </c>
      <c r="B138" s="2" t="s">
        <v>455</v>
      </c>
      <c r="C138" s="2" t="s">
        <v>1726</v>
      </c>
      <c r="D138" s="4" t="str">
        <f>MID(C138,FIND("Loc: ",C138)+5,FIND("| dest",C138)-FIND("Loc: ",C138)-6)</f>
        <v>704</v>
      </c>
      <c r="E138" s="4" t="str">
        <f t="shared" si="2"/>
        <v xml:space="preserve"> 1228</v>
      </c>
      <c r="F138" s="2" t="s">
        <v>1727</v>
      </c>
      <c r="G138" s="2"/>
    </row>
    <row r="139" spans="1:7">
      <c r="A139" s="4">
        <v>878</v>
      </c>
      <c r="B139" s="2" t="s">
        <v>455</v>
      </c>
      <c r="C139" s="2" t="s">
        <v>1728</v>
      </c>
      <c r="D139" s="4" t="str">
        <f>MID(C139,FIND("Loc: ",C139)+5,FIND("| dest",C139)-FIND("Loc: ",C139)-6)</f>
        <v>704</v>
      </c>
      <c r="E139" s="4" t="str">
        <f t="shared" si="2"/>
        <v xml:space="preserve"> 1228</v>
      </c>
      <c r="F139" s="2" t="s">
        <v>1729</v>
      </c>
      <c r="G139" s="2"/>
    </row>
    <row r="140" spans="1:7">
      <c r="A140" s="4">
        <v>879</v>
      </c>
      <c r="B140" s="2" t="s">
        <v>455</v>
      </c>
      <c r="C140" s="2" t="s">
        <v>1730</v>
      </c>
      <c r="D140" s="4" t="str">
        <f>MID(C140,FIND("Loc: ",C140)+5,FIND("| dest",C140)-FIND("Loc: ",C140)-6)</f>
        <v>704</v>
      </c>
      <c r="E140" s="4" t="str">
        <f t="shared" si="2"/>
        <v xml:space="preserve"> 1228</v>
      </c>
      <c r="F140" s="2" t="s">
        <v>1731</v>
      </c>
      <c r="G140" s="2"/>
    </row>
    <row r="141" spans="1:7">
      <c r="A141" s="4">
        <v>1143</v>
      </c>
      <c r="B141" s="2" t="s">
        <v>264</v>
      </c>
      <c r="C141" s="2" t="s">
        <v>2241</v>
      </c>
      <c r="D141" s="4" t="str">
        <f>MID(C141,FIND("Loc: ",C141)+5,FIND("| dest",C141)-FIND("Loc: ",C141)-6)</f>
        <v>704</v>
      </c>
      <c r="E141" s="4" t="str">
        <f t="shared" si="2"/>
        <v xml:space="preserve"> 1229</v>
      </c>
      <c r="F141" s="2" t="s">
        <v>2242</v>
      </c>
      <c r="G141" s="2"/>
    </row>
    <row r="142" spans="1:7">
      <c r="A142" s="6">
        <v>1254</v>
      </c>
      <c r="B142" s="7" t="s">
        <v>26</v>
      </c>
      <c r="C142" s="7" t="s">
        <v>2461</v>
      </c>
      <c r="D142" s="4" t="str">
        <f>MID(C142,FIND("Loc: ",C142)+5,FIND("| dest",C142)-FIND("Loc: ",C142)-6)</f>
        <v>704</v>
      </c>
      <c r="E142" s="4" t="str">
        <f t="shared" si="2"/>
        <v xml:space="preserve"> 10100</v>
      </c>
      <c r="F142" s="7" t="s">
        <v>2462</v>
      </c>
      <c r="G142" s="7" t="s">
        <v>3352</v>
      </c>
    </row>
    <row r="143" spans="1:7">
      <c r="A143" s="6">
        <v>1386</v>
      </c>
      <c r="B143" s="7" t="s">
        <v>26</v>
      </c>
      <c r="C143" s="7" t="s">
        <v>2711</v>
      </c>
      <c r="D143" s="4" t="str">
        <f>MID(C143,FIND("Loc: ",C143)+5,FIND("| dest",C143)-FIND("Loc: ",C143)-6)</f>
        <v>704</v>
      </c>
      <c r="E143" s="4" t="str">
        <f t="shared" si="2"/>
        <v xml:space="preserve"> 1223</v>
      </c>
      <c r="F143" s="7" t="s">
        <v>2712</v>
      </c>
      <c r="G143" s="7" t="s">
        <v>3352</v>
      </c>
    </row>
    <row r="144" spans="1:7">
      <c r="A144" s="4">
        <v>1510</v>
      </c>
      <c r="B144" s="2" t="s">
        <v>26</v>
      </c>
      <c r="C144" s="2" t="s">
        <v>2941</v>
      </c>
      <c r="D144" s="4" t="str">
        <f>MID(C144,FIND("Loc: ",C144)+5,FIND("| dest",C144)-FIND("Loc: ",C144)-6)</f>
        <v>704</v>
      </c>
      <c r="E144" s="4" t="str">
        <f t="shared" si="2"/>
        <v xml:space="preserve"> 10100</v>
      </c>
      <c r="F144" s="2" t="s">
        <v>2942</v>
      </c>
      <c r="G144" s="2"/>
    </row>
    <row r="145" spans="1:7">
      <c r="A145" s="4">
        <v>1512</v>
      </c>
      <c r="B145" s="2" t="s">
        <v>26</v>
      </c>
      <c r="C145" s="2" t="s">
        <v>2945</v>
      </c>
      <c r="D145" s="4" t="str">
        <f>MID(C145,FIND("Loc: ",C145)+5,FIND("| dest",C145)-FIND("Loc: ",C145)-6)</f>
        <v>704</v>
      </c>
      <c r="E145" s="4" t="str">
        <f t="shared" si="2"/>
        <v xml:space="preserve"> 1223</v>
      </c>
      <c r="F145" s="2" t="s">
        <v>2946</v>
      </c>
      <c r="G145" s="2"/>
    </row>
    <row r="146" spans="1:7">
      <c r="A146" s="6">
        <v>1511</v>
      </c>
      <c r="B146" s="7" t="s">
        <v>26</v>
      </c>
      <c r="C146" s="7" t="s">
        <v>2943</v>
      </c>
      <c r="D146" s="4" t="str">
        <f>MID(C146,FIND("Loc: ",C146)+5,FIND("| dest",C146)-FIND("Loc: ",C146)-6)</f>
        <v>707</v>
      </c>
      <c r="E146" s="4" t="str">
        <f t="shared" si="2"/>
        <v xml:space="preserve"> 10100</v>
      </c>
      <c r="F146" s="7" t="s">
        <v>2944</v>
      </c>
      <c r="G146" s="7" t="s">
        <v>3352</v>
      </c>
    </row>
    <row r="147" spans="1:7">
      <c r="A147" s="4">
        <v>105</v>
      </c>
      <c r="B147" s="2" t="s">
        <v>119</v>
      </c>
      <c r="C147" s="2" t="s">
        <v>220</v>
      </c>
      <c r="D147" s="4" t="str">
        <f>MID(C147,FIND("Loc: ",C147)+5,FIND("| dest",C147)-FIND("Loc: ",C147)-6)</f>
        <v>708</v>
      </c>
      <c r="E147" s="4" t="str">
        <f t="shared" si="2"/>
        <v xml:space="preserve"> 800</v>
      </c>
      <c r="F147" s="2" t="s">
        <v>221</v>
      </c>
      <c r="G147" s="2"/>
    </row>
    <row r="148" spans="1:7">
      <c r="A148" s="4">
        <v>106</v>
      </c>
      <c r="B148" s="2" t="s">
        <v>119</v>
      </c>
      <c r="C148" s="2" t="s">
        <v>220</v>
      </c>
      <c r="D148" s="4" t="str">
        <f>MID(C148,FIND("Loc: ",C148)+5,FIND("| dest",C148)-FIND("Loc: ",C148)-6)</f>
        <v>708</v>
      </c>
      <c r="E148" s="4" t="str">
        <f t="shared" si="2"/>
        <v xml:space="preserve"> 800</v>
      </c>
      <c r="F148" s="2" t="s">
        <v>222</v>
      </c>
      <c r="G148" s="2"/>
    </row>
    <row r="149" spans="1:7">
      <c r="A149" s="4">
        <v>107</v>
      </c>
      <c r="B149" s="2" t="s">
        <v>119</v>
      </c>
      <c r="C149" s="2" t="s">
        <v>223</v>
      </c>
      <c r="D149" s="4" t="str">
        <f>MID(C149,FIND("Loc: ",C149)+5,FIND("| dest",C149)-FIND("Loc: ",C149)-6)</f>
        <v>708</v>
      </c>
      <c r="E149" s="4" t="str">
        <f t="shared" si="2"/>
        <v xml:space="preserve"> 700</v>
      </c>
      <c r="F149" s="2" t="s">
        <v>224</v>
      </c>
      <c r="G149" s="2"/>
    </row>
    <row r="150" spans="1:7">
      <c r="A150" s="4">
        <v>571</v>
      </c>
      <c r="B150" s="2" t="s">
        <v>26</v>
      </c>
      <c r="C150" s="2" t="s">
        <v>1131</v>
      </c>
      <c r="D150" s="4" t="str">
        <f>MID(C150,FIND("Loc: ",C150)+5,FIND("| dest",C150)-FIND("Loc: ",C150)-6)</f>
        <v>708</v>
      </c>
      <c r="E150" s="4" t="str">
        <f t="shared" si="2"/>
        <v xml:space="preserve"> 708</v>
      </c>
      <c r="F150" s="2" t="s">
        <v>1132</v>
      </c>
      <c r="G150" s="2"/>
    </row>
    <row r="151" spans="1:7">
      <c r="A151" s="4">
        <v>572</v>
      </c>
      <c r="B151" s="2" t="s">
        <v>26</v>
      </c>
      <c r="C151" s="2" t="s">
        <v>1133</v>
      </c>
      <c r="D151" s="4" t="str">
        <f>MID(C151,FIND("Loc: ",C151)+5,FIND("| dest",C151)-FIND("Loc: ",C151)-6)</f>
        <v>708</v>
      </c>
      <c r="E151" s="4" t="str">
        <f t="shared" si="2"/>
        <v xml:space="preserve"> 700</v>
      </c>
      <c r="F151" s="2" t="s">
        <v>1134</v>
      </c>
      <c r="G151" s="2"/>
    </row>
    <row r="152" spans="1:7">
      <c r="A152" s="4">
        <v>851</v>
      </c>
      <c r="B152" s="2" t="s">
        <v>119</v>
      </c>
      <c r="C152" s="2" t="s">
        <v>1675</v>
      </c>
      <c r="D152" s="4" t="str">
        <f>MID(C152,FIND("Loc: ",C152)+5,FIND("| dest",C152)-FIND("Loc: ",C152)-6)</f>
        <v>708</v>
      </c>
      <c r="E152" s="4" t="str">
        <f t="shared" si="2"/>
        <v xml:space="preserve"> 10100</v>
      </c>
      <c r="F152" s="2" t="s">
        <v>1676</v>
      </c>
      <c r="G152" s="2"/>
    </row>
    <row r="153" spans="1:7">
      <c r="A153" s="6">
        <v>1255</v>
      </c>
      <c r="B153" s="7" t="s">
        <v>26</v>
      </c>
      <c r="C153" s="7" t="s">
        <v>2463</v>
      </c>
      <c r="D153" s="4" t="str">
        <f>MID(C153,FIND("Loc: ",C153)+5,FIND("| dest",C153)-FIND("Loc: ",C153)-6)</f>
        <v>708</v>
      </c>
      <c r="E153" s="4" t="str">
        <f t="shared" si="2"/>
        <v xml:space="preserve"> 10100</v>
      </c>
      <c r="F153" s="7" t="s">
        <v>2464</v>
      </c>
      <c r="G153" s="7" t="s">
        <v>3352</v>
      </c>
    </row>
    <row r="154" spans="1:7">
      <c r="A154" s="4">
        <v>1256</v>
      </c>
      <c r="B154" s="2" t="s">
        <v>26</v>
      </c>
      <c r="C154" s="2" t="s">
        <v>2465</v>
      </c>
      <c r="D154" s="4" t="str">
        <f>MID(C154,FIND("Loc: ",C154)+5,FIND("| dest",C154)-FIND("Loc: ",C154)-6)</f>
        <v>708</v>
      </c>
      <c r="E154" s="4" t="str">
        <f t="shared" si="2"/>
        <v xml:space="preserve"> 10100</v>
      </c>
      <c r="F154" s="2" t="s">
        <v>2466</v>
      </c>
      <c r="G154" s="2"/>
    </row>
    <row r="155" spans="1:7">
      <c r="A155" s="6">
        <v>1466</v>
      </c>
      <c r="B155" s="7" t="s">
        <v>119</v>
      </c>
      <c r="C155" s="7" t="s">
        <v>2854</v>
      </c>
      <c r="D155" s="4" t="str">
        <f>MID(C155,FIND("Loc: ",C155)+5,FIND("| dest",C155)-FIND("Loc: ",C155)-6)</f>
        <v>708</v>
      </c>
      <c r="E155" s="4" t="str">
        <f t="shared" si="2"/>
        <v xml:space="preserve"> 10100</v>
      </c>
      <c r="F155" s="7" t="s">
        <v>2855</v>
      </c>
      <c r="G155" s="7" t="s">
        <v>3352</v>
      </c>
    </row>
    <row r="156" spans="1:7">
      <c r="A156" s="4">
        <v>1467</v>
      </c>
      <c r="B156" s="2" t="s">
        <v>119</v>
      </c>
      <c r="C156" s="2" t="s">
        <v>2856</v>
      </c>
      <c r="D156" s="4" t="str">
        <f>MID(C156,FIND("Loc: ",C156)+5,FIND("| dest",C156)-FIND("Loc: ",C156)-6)</f>
        <v>708</v>
      </c>
      <c r="E156" s="4" t="str">
        <f t="shared" si="2"/>
        <v xml:space="preserve"> 1301</v>
      </c>
      <c r="F156" s="2" t="s">
        <v>2857</v>
      </c>
      <c r="G156" s="2"/>
    </row>
    <row r="157" spans="1:7">
      <c r="A157" s="4">
        <v>1468</v>
      </c>
      <c r="B157" s="2" t="s">
        <v>119</v>
      </c>
      <c r="C157" s="2" t="s">
        <v>2858</v>
      </c>
      <c r="D157" s="4" t="str">
        <f>MID(C157,FIND("Loc: ",C157)+5,FIND("| dest",C157)-FIND("Loc: ",C157)-6)</f>
        <v>708</v>
      </c>
      <c r="E157" s="4" t="str">
        <f t="shared" si="2"/>
        <v xml:space="preserve"> 10100</v>
      </c>
      <c r="F157" s="2" t="s">
        <v>2859</v>
      </c>
      <c r="G157" s="2"/>
    </row>
    <row r="158" spans="1:7">
      <c r="A158" s="4">
        <v>1469</v>
      </c>
      <c r="B158" s="2" t="s">
        <v>119</v>
      </c>
      <c r="C158" s="2" t="s">
        <v>2858</v>
      </c>
      <c r="D158" s="4" t="str">
        <f>MID(C158,FIND("Loc: ",C158)+5,FIND("| dest",C158)-FIND("Loc: ",C158)-6)</f>
        <v>708</v>
      </c>
      <c r="E158" s="4" t="str">
        <f t="shared" si="2"/>
        <v xml:space="preserve"> 10100</v>
      </c>
      <c r="F158" s="2" t="s">
        <v>2860</v>
      </c>
      <c r="G158" s="2"/>
    </row>
    <row r="159" spans="1:7">
      <c r="A159" s="4">
        <v>1508</v>
      </c>
      <c r="B159" s="2" t="s">
        <v>26</v>
      </c>
      <c r="C159" s="2" t="s">
        <v>2937</v>
      </c>
      <c r="D159" s="4" t="str">
        <f>MID(C159,FIND("Loc: ",C159)+5,FIND("| dest",C159)-FIND("Loc: ",C159)-6)</f>
        <v>708</v>
      </c>
      <c r="E159" s="4" t="str">
        <f t="shared" si="2"/>
        <v xml:space="preserve"> 10100</v>
      </c>
      <c r="F159" s="2" t="s">
        <v>2938</v>
      </c>
      <c r="G159" s="2"/>
    </row>
    <row r="160" spans="1:7">
      <c r="A160" s="4">
        <v>1509</v>
      </c>
      <c r="B160" s="2" t="s">
        <v>26</v>
      </c>
      <c r="C160" s="2" t="s">
        <v>2939</v>
      </c>
      <c r="D160" s="4" t="str">
        <f>MID(C160,FIND("Loc: ",C160)+5,FIND("| dest",C160)-FIND("Loc: ",C160)-6)</f>
        <v>708</v>
      </c>
      <c r="E160" s="4" t="str">
        <f t="shared" si="2"/>
        <v xml:space="preserve"> 10100</v>
      </c>
      <c r="F160" s="2" t="s">
        <v>2940</v>
      </c>
      <c r="G160" s="2"/>
    </row>
    <row r="161" spans="1:7">
      <c r="A161" s="6">
        <v>80</v>
      </c>
      <c r="B161" s="7" t="s">
        <v>142</v>
      </c>
      <c r="C161" s="7" t="s">
        <v>170</v>
      </c>
      <c r="D161" s="4" t="str">
        <f>MID(C161,FIND("Loc: ",C161)+5,FIND("| dest",C161)-FIND("Loc: ",C161)-6)</f>
        <v>801</v>
      </c>
      <c r="E161" s="4" t="str">
        <f t="shared" si="2"/>
        <v xml:space="preserve"> 1215</v>
      </c>
      <c r="F161" s="7" t="s">
        <v>171</v>
      </c>
      <c r="G161" s="7" t="s">
        <v>3352</v>
      </c>
    </row>
    <row r="162" spans="1:7">
      <c r="A162" s="6">
        <v>1319</v>
      </c>
      <c r="B162" s="7" t="s">
        <v>256</v>
      </c>
      <c r="C162" s="7" t="s">
        <v>2579</v>
      </c>
      <c r="D162" s="4" t="str">
        <f>MID(C162,FIND("Loc: ",C162)+5,FIND("| dest",C162)-FIND("Loc: ",C162)-6)</f>
        <v>801</v>
      </c>
      <c r="E162" s="4" t="str">
        <f t="shared" si="2"/>
        <v xml:space="preserve"> 1220</v>
      </c>
      <c r="F162" s="7" t="s">
        <v>2580</v>
      </c>
      <c r="G162" s="7" t="s">
        <v>3352</v>
      </c>
    </row>
    <row r="163" spans="1:7">
      <c r="A163" s="4">
        <v>518</v>
      </c>
      <c r="B163" s="2" t="s">
        <v>298</v>
      </c>
      <c r="C163" s="2" t="s">
        <v>1026</v>
      </c>
      <c r="D163" s="4" t="str">
        <f>MID(C163,FIND("Loc: ",C163)+5,FIND("| dest",C163)-FIND("Loc: ",C163)-6)</f>
        <v>803</v>
      </c>
      <c r="E163" s="4" t="str">
        <f t="shared" si="2"/>
        <v xml:space="preserve"> 1213</v>
      </c>
      <c r="F163" s="2" t="s">
        <v>1027</v>
      </c>
      <c r="G163" s="2"/>
    </row>
    <row r="164" spans="1:7">
      <c r="A164" s="4">
        <v>1113</v>
      </c>
      <c r="B164" s="2" t="s">
        <v>298</v>
      </c>
      <c r="C164" s="2" t="s">
        <v>2184</v>
      </c>
      <c r="D164" s="4" t="str">
        <f>MID(C164,FIND("Loc: ",C164)+5,FIND("| dest",C164)-FIND("Loc: ",C164)-6)</f>
        <v>803</v>
      </c>
      <c r="E164" s="4" t="str">
        <f t="shared" si="2"/>
        <v xml:space="preserve"> 1212</v>
      </c>
      <c r="F164" s="2" t="s">
        <v>2185</v>
      </c>
      <c r="G164" s="2"/>
    </row>
    <row r="165" spans="1:7">
      <c r="A165" s="4">
        <v>1115</v>
      </c>
      <c r="B165" s="2" t="s">
        <v>298</v>
      </c>
      <c r="C165" s="2" t="s">
        <v>2188</v>
      </c>
      <c r="D165" s="4" t="str">
        <f>MID(C165,FIND("Loc: ",C165)+5,FIND("| dest",C165)-FIND("Loc: ",C165)-6)</f>
        <v>803</v>
      </c>
      <c r="E165" s="4" t="str">
        <f t="shared" si="2"/>
        <v xml:space="preserve"> 1212</v>
      </c>
      <c r="F165" s="2" t="s">
        <v>2189</v>
      </c>
      <c r="G165" s="2"/>
    </row>
    <row r="166" spans="1:7">
      <c r="A166" s="4">
        <v>1116</v>
      </c>
      <c r="B166" s="2" t="s">
        <v>264</v>
      </c>
      <c r="C166" s="2" t="s">
        <v>2190</v>
      </c>
      <c r="D166" s="4" t="str">
        <f>MID(C166,FIND("Loc: ",C166)+5,FIND("| dest",C166)-FIND("Loc: ",C166)-6)</f>
        <v>803</v>
      </c>
      <c r="E166" s="4" t="str">
        <f t="shared" si="2"/>
        <v xml:space="preserve"> 1212</v>
      </c>
      <c r="F166" s="2" t="s">
        <v>2191</v>
      </c>
      <c r="G166" s="2"/>
    </row>
    <row r="167" spans="1:7">
      <c r="A167" s="4">
        <v>1121</v>
      </c>
      <c r="B167" s="2" t="s">
        <v>264</v>
      </c>
      <c r="C167" s="2" t="s">
        <v>2200</v>
      </c>
      <c r="D167" s="4" t="str">
        <f>MID(C167,FIND("Loc: ",C167)+5,FIND("| dest",C167)-FIND("Loc: ",C167)-6)</f>
        <v>803</v>
      </c>
      <c r="E167" s="4" t="str">
        <f t="shared" si="2"/>
        <v xml:space="preserve"> 1212</v>
      </c>
      <c r="F167" s="2" t="s">
        <v>2201</v>
      </c>
      <c r="G167" s="2"/>
    </row>
    <row r="168" spans="1:7">
      <c r="A168" s="4">
        <v>1137</v>
      </c>
      <c r="B168" s="2" t="s">
        <v>264</v>
      </c>
      <c r="C168" s="2" t="s">
        <v>2231</v>
      </c>
      <c r="D168" s="4" t="str">
        <f>MID(C168,FIND("Loc: ",C168)+5,FIND("| dest",C168)-FIND("Loc: ",C168)-6)</f>
        <v>803</v>
      </c>
      <c r="E168" s="4" t="str">
        <f t="shared" si="2"/>
        <v xml:space="preserve"> 512</v>
      </c>
      <c r="F168" s="2" t="s">
        <v>2232</v>
      </c>
      <c r="G168" s="2"/>
    </row>
    <row r="169" spans="1:7">
      <c r="A169" s="4">
        <v>1141</v>
      </c>
      <c r="B169" s="2" t="s">
        <v>264</v>
      </c>
      <c r="C169" s="2" t="s">
        <v>2238</v>
      </c>
      <c r="D169" s="4" t="str">
        <f>MID(C169,FIND("Loc: ",C169)+5,FIND("| dest",C169)-FIND("Loc: ",C169)-6)</f>
        <v>803</v>
      </c>
      <c r="E169" s="4" t="str">
        <f t="shared" si="2"/>
        <v xml:space="preserve"> 1212</v>
      </c>
      <c r="F169" s="2" t="s">
        <v>2239</v>
      </c>
      <c r="G169" s="2"/>
    </row>
    <row r="170" spans="1:7">
      <c r="A170" s="4">
        <v>1142</v>
      </c>
      <c r="B170" s="2" t="s">
        <v>264</v>
      </c>
      <c r="C170" s="2" t="s">
        <v>2238</v>
      </c>
      <c r="D170" s="4" t="str">
        <f>MID(C170,FIND("Loc: ",C170)+5,FIND("| dest",C170)-FIND("Loc: ",C170)-6)</f>
        <v>803</v>
      </c>
      <c r="E170" s="4" t="str">
        <f t="shared" si="2"/>
        <v xml:space="preserve"> 1212</v>
      </c>
      <c r="F170" s="2" t="s">
        <v>2240</v>
      </c>
      <c r="G170" s="2"/>
    </row>
    <row r="171" spans="1:7">
      <c r="A171" s="4">
        <v>1201</v>
      </c>
      <c r="B171" s="2" t="s">
        <v>2356</v>
      </c>
      <c r="C171" s="2" t="s">
        <v>2357</v>
      </c>
      <c r="D171" s="4" t="str">
        <f>MID(C171,FIND("Loc: ",C171)+5,FIND("| dest",C171)-FIND("Loc: ",C171)-6)</f>
        <v>803</v>
      </c>
      <c r="E171" s="4" t="str">
        <f t="shared" si="2"/>
        <v xml:space="preserve"> 1210</v>
      </c>
      <c r="F171" s="2" t="s">
        <v>2358</v>
      </c>
      <c r="G171" s="2"/>
    </row>
    <row r="172" spans="1:7">
      <c r="A172" s="4">
        <v>1202</v>
      </c>
      <c r="B172" s="2" t="s">
        <v>2356</v>
      </c>
      <c r="C172" s="2" t="s">
        <v>2357</v>
      </c>
      <c r="D172" s="4" t="str">
        <f>MID(C172,FIND("Loc: ",C172)+5,FIND("| dest",C172)-FIND("Loc: ",C172)-6)</f>
        <v>803</v>
      </c>
      <c r="E172" s="4" t="str">
        <f t="shared" si="2"/>
        <v xml:space="preserve"> 1210</v>
      </c>
      <c r="F172" s="2" t="s">
        <v>2359</v>
      </c>
      <c r="G172" s="2"/>
    </row>
    <row r="173" spans="1:7">
      <c r="A173" s="4">
        <v>1303</v>
      </c>
      <c r="B173" s="2" t="s">
        <v>142</v>
      </c>
      <c r="C173" s="2" t="s">
        <v>2551</v>
      </c>
      <c r="D173" s="4" t="str">
        <f>MID(C173,FIND("Loc: ",C173)+5,FIND("| dest",C173)-FIND("Loc: ",C173)-6)</f>
        <v>803</v>
      </c>
      <c r="E173" s="4" t="str">
        <f t="shared" si="2"/>
        <v xml:space="preserve"> 1219</v>
      </c>
      <c r="F173" s="2" t="s">
        <v>2552</v>
      </c>
      <c r="G173" s="2"/>
    </row>
    <row r="174" spans="1:7">
      <c r="A174" s="4">
        <v>1304</v>
      </c>
      <c r="B174" s="2" t="s">
        <v>142</v>
      </c>
      <c r="C174" s="2" t="s">
        <v>2553</v>
      </c>
      <c r="D174" s="4" t="str">
        <f>MID(C174,FIND("Loc: ",C174)+5,FIND("| dest",C174)-FIND("Loc: ",C174)-6)</f>
        <v>803</v>
      </c>
      <c r="E174" s="4" t="str">
        <f t="shared" si="2"/>
        <v xml:space="preserve"> 1219</v>
      </c>
      <c r="F174" s="2" t="s">
        <v>2554</v>
      </c>
      <c r="G174" s="2"/>
    </row>
    <row r="175" spans="1:7">
      <c r="A175" s="4">
        <v>104</v>
      </c>
      <c r="B175" s="2" t="s">
        <v>119</v>
      </c>
      <c r="C175" s="2" t="s">
        <v>218</v>
      </c>
      <c r="D175" s="4" t="str">
        <f>MID(C175,FIND("Loc: ",C175)+5,FIND("| dest",C175)-FIND("Loc: ",C175)-6)</f>
        <v>804</v>
      </c>
      <c r="E175" s="4" t="str">
        <f t="shared" si="2"/>
        <v xml:space="preserve"> 1210</v>
      </c>
      <c r="F175" s="2" t="s">
        <v>219</v>
      </c>
      <c r="G175" s="2"/>
    </row>
    <row r="176" spans="1:7">
      <c r="A176" s="4">
        <v>108</v>
      </c>
      <c r="B176" s="2" t="s">
        <v>119</v>
      </c>
      <c r="C176" s="2" t="s">
        <v>225</v>
      </c>
      <c r="D176" s="4" t="str">
        <f>MID(C176,FIND("Loc: ",C176)+5,FIND("| dest",C176)-FIND("Loc: ",C176)-6)</f>
        <v>804</v>
      </c>
      <c r="E176" s="4" t="str">
        <f t="shared" si="2"/>
        <v xml:space="preserve"> 1210</v>
      </c>
      <c r="F176" s="2" t="s">
        <v>226</v>
      </c>
      <c r="G176" s="2"/>
    </row>
    <row r="177" spans="1:7">
      <c r="A177" s="4">
        <v>192</v>
      </c>
      <c r="B177" s="2" t="s">
        <v>392</v>
      </c>
      <c r="C177" s="2" t="s">
        <v>393</v>
      </c>
      <c r="D177" s="4" t="str">
        <f>MID(C177,FIND("Loc: ",C177)+5,FIND("| dest",C177)-FIND("Loc: ",C177)-6)</f>
        <v>804</v>
      </c>
      <c r="E177" s="4" t="str">
        <f t="shared" si="2"/>
        <v xml:space="preserve"> 1210</v>
      </c>
      <c r="F177" s="2" t="s">
        <v>394</v>
      </c>
      <c r="G177" s="2"/>
    </row>
    <row r="178" spans="1:7">
      <c r="A178" s="4">
        <v>248</v>
      </c>
      <c r="B178" s="2" t="s">
        <v>137</v>
      </c>
      <c r="C178" s="2" t="s">
        <v>502</v>
      </c>
      <c r="D178" s="4" t="str">
        <f>MID(C178,FIND("Loc: ",C178)+5,FIND("| dest",C178)-FIND("Loc: ",C178)-6)</f>
        <v>804</v>
      </c>
      <c r="E178" s="4" t="str">
        <f t="shared" si="2"/>
        <v xml:space="preserve"> 1210</v>
      </c>
      <c r="F178" s="2" t="s">
        <v>503</v>
      </c>
      <c r="G178" s="2"/>
    </row>
    <row r="179" spans="1:7">
      <c r="A179" s="4">
        <v>252</v>
      </c>
      <c r="B179" s="2" t="s">
        <v>137</v>
      </c>
      <c r="C179" s="2" t="s">
        <v>510</v>
      </c>
      <c r="D179" s="4" t="str">
        <f>MID(C179,FIND("Loc: ",C179)+5,FIND("| dest",C179)-FIND("Loc: ",C179)-6)</f>
        <v>804</v>
      </c>
      <c r="E179" s="4" t="str">
        <f t="shared" si="2"/>
        <v xml:space="preserve"> 1213</v>
      </c>
      <c r="F179" s="2" t="s">
        <v>511</v>
      </c>
      <c r="G179" s="2"/>
    </row>
    <row r="180" spans="1:7">
      <c r="A180" s="4">
        <v>253</v>
      </c>
      <c r="B180" s="2" t="s">
        <v>137</v>
      </c>
      <c r="C180" s="2" t="s">
        <v>510</v>
      </c>
      <c r="D180" s="4" t="str">
        <f>MID(C180,FIND("Loc: ",C180)+5,FIND("| dest",C180)-FIND("Loc: ",C180)-6)</f>
        <v>804</v>
      </c>
      <c r="E180" s="4" t="str">
        <f t="shared" si="2"/>
        <v xml:space="preserve"> 1213</v>
      </c>
      <c r="F180" s="2" t="s">
        <v>512</v>
      </c>
      <c r="G180" s="2"/>
    </row>
    <row r="181" spans="1:7">
      <c r="A181" s="4">
        <v>317</v>
      </c>
      <c r="B181" s="2" t="s">
        <v>119</v>
      </c>
      <c r="C181" s="2" t="s">
        <v>638</v>
      </c>
      <c r="D181" s="4" t="str">
        <f>MID(C181,FIND("Loc: ",C181)+5,FIND("| dest",C181)-FIND("Loc: ",C181)-6)</f>
        <v>804</v>
      </c>
      <c r="E181" s="4" t="str">
        <f t="shared" si="2"/>
        <v xml:space="preserve"> 1214</v>
      </c>
      <c r="F181" s="2" t="s">
        <v>639</v>
      </c>
      <c r="G181" s="2"/>
    </row>
    <row r="182" spans="1:7">
      <c r="A182" s="4">
        <v>354</v>
      </c>
      <c r="B182" s="2" t="s">
        <v>256</v>
      </c>
      <c r="C182" s="2" t="s">
        <v>709</v>
      </c>
      <c r="D182" s="4" t="str">
        <f>MID(C182,FIND("Loc: ",C182)+5,FIND("| dest",C182)-FIND("Loc: ",C182)-6)</f>
        <v>804</v>
      </c>
      <c r="E182" s="4" t="str">
        <f t="shared" si="2"/>
        <v xml:space="preserve"> 1220</v>
      </c>
      <c r="F182" s="2" t="s">
        <v>710</v>
      </c>
      <c r="G182" s="2"/>
    </row>
    <row r="183" spans="1:7">
      <c r="A183" s="4">
        <v>445</v>
      </c>
      <c r="B183" s="2" t="s">
        <v>134</v>
      </c>
      <c r="C183" s="2" t="s">
        <v>883</v>
      </c>
      <c r="D183" s="4" t="str">
        <f>MID(C183,FIND("Loc: ",C183)+5,FIND("| dest",C183)-FIND("Loc: ",C183)-6)</f>
        <v>804</v>
      </c>
      <c r="E183" s="4" t="str">
        <f t="shared" si="2"/>
        <v xml:space="preserve"> 1220</v>
      </c>
      <c r="F183" s="2" t="s">
        <v>884</v>
      </c>
      <c r="G183" s="2"/>
    </row>
    <row r="184" spans="1:7">
      <c r="A184" s="4">
        <v>446</v>
      </c>
      <c r="B184" s="2" t="s">
        <v>134</v>
      </c>
      <c r="C184" s="2" t="s">
        <v>883</v>
      </c>
      <c r="D184" s="4" t="str">
        <f>MID(C184,FIND("Loc: ",C184)+5,FIND("| dest",C184)-FIND("Loc: ",C184)-6)</f>
        <v>804</v>
      </c>
      <c r="E184" s="4" t="str">
        <f t="shared" si="2"/>
        <v xml:space="preserve"> 1220</v>
      </c>
      <c r="F184" s="2" t="s">
        <v>885</v>
      </c>
      <c r="G184" s="2"/>
    </row>
    <row r="185" spans="1:7">
      <c r="A185" s="4">
        <v>519</v>
      </c>
      <c r="B185" s="2" t="s">
        <v>298</v>
      </c>
      <c r="C185" s="2" t="s">
        <v>1028</v>
      </c>
      <c r="D185" s="4" t="str">
        <f>MID(C185,FIND("Loc: ",C185)+5,FIND("| dest",C185)-FIND("Loc: ",C185)-6)</f>
        <v>804</v>
      </c>
      <c r="E185" s="4" t="str">
        <f t="shared" si="2"/>
        <v xml:space="preserve"> 1213</v>
      </c>
      <c r="F185" s="2" t="s">
        <v>1029</v>
      </c>
      <c r="G185" s="2"/>
    </row>
    <row r="186" spans="1:7">
      <c r="A186" s="4">
        <v>520</v>
      </c>
      <c r="B186" s="2" t="s">
        <v>298</v>
      </c>
      <c r="C186" s="2" t="s">
        <v>1028</v>
      </c>
      <c r="D186" s="4" t="str">
        <f>MID(C186,FIND("Loc: ",C186)+5,FIND("| dest",C186)-FIND("Loc: ",C186)-6)</f>
        <v>804</v>
      </c>
      <c r="E186" s="4" t="str">
        <f t="shared" si="2"/>
        <v xml:space="preserve"> 1213</v>
      </c>
      <c r="F186" s="2" t="s">
        <v>1030</v>
      </c>
      <c r="G186" s="2"/>
    </row>
    <row r="187" spans="1:7">
      <c r="A187" s="6">
        <v>539</v>
      </c>
      <c r="B187" s="7" t="s">
        <v>1067</v>
      </c>
      <c r="C187" s="7" t="s">
        <v>1068</v>
      </c>
      <c r="D187" s="4" t="str">
        <f>MID(C187,FIND("Loc: ",C187)+5,FIND("| dest",C187)-FIND("Loc: ",C187)-6)</f>
        <v>804</v>
      </c>
      <c r="E187" s="4" t="str">
        <f t="shared" si="2"/>
        <v xml:space="preserve"> 1220</v>
      </c>
      <c r="F187" s="7" t="s">
        <v>1069</v>
      </c>
      <c r="G187" s="7" t="s">
        <v>3352</v>
      </c>
    </row>
    <row r="188" spans="1:7">
      <c r="A188" s="4">
        <v>540</v>
      </c>
      <c r="B188" s="2" t="s">
        <v>1067</v>
      </c>
      <c r="C188" s="2" t="s">
        <v>1070</v>
      </c>
      <c r="D188" s="4" t="str">
        <f>MID(C188,FIND("Loc: ",C188)+5,FIND("| dest",C188)-FIND("Loc: ",C188)-6)</f>
        <v>804</v>
      </c>
      <c r="E188" s="4" t="str">
        <f t="shared" si="2"/>
        <v xml:space="preserve"> 1220</v>
      </c>
      <c r="F188" s="2" t="s">
        <v>1071</v>
      </c>
      <c r="G188" s="2"/>
    </row>
    <row r="189" spans="1:7">
      <c r="A189" s="4">
        <v>838</v>
      </c>
      <c r="B189" s="2" t="s">
        <v>119</v>
      </c>
      <c r="C189" s="2" t="s">
        <v>1649</v>
      </c>
      <c r="D189" s="4" t="str">
        <f>MID(C189,FIND("Loc: ",C189)+5,FIND("| dest",C189)-FIND("Loc: ",C189)-6)</f>
        <v>804</v>
      </c>
      <c r="E189" s="4" t="str">
        <f t="shared" si="2"/>
        <v xml:space="preserve"> 1213</v>
      </c>
      <c r="F189" s="2" t="s">
        <v>1650</v>
      </c>
      <c r="G189" s="2"/>
    </row>
    <row r="190" spans="1:7">
      <c r="A190" s="4">
        <v>841</v>
      </c>
      <c r="B190" s="2" t="s">
        <v>119</v>
      </c>
      <c r="C190" s="2" t="s">
        <v>1655</v>
      </c>
      <c r="D190" s="4" t="str">
        <f>MID(C190,FIND("Loc: ",C190)+5,FIND("| dest",C190)-FIND("Loc: ",C190)-6)</f>
        <v>804</v>
      </c>
      <c r="E190" s="4" t="str">
        <f t="shared" si="2"/>
        <v xml:space="preserve"> 1218</v>
      </c>
      <c r="F190" s="2" t="s">
        <v>1656</v>
      </c>
      <c r="G190" s="2"/>
    </row>
    <row r="191" spans="1:7">
      <c r="A191" s="4">
        <v>1114</v>
      </c>
      <c r="B191" s="2" t="s">
        <v>298</v>
      </c>
      <c r="C191" s="2" t="s">
        <v>2186</v>
      </c>
      <c r="D191" s="4" t="str">
        <f>MID(C191,FIND("Loc: ",C191)+5,FIND("| dest",C191)-FIND("Loc: ",C191)-6)</f>
        <v>804</v>
      </c>
      <c r="E191" s="4" t="str">
        <f t="shared" si="2"/>
        <v xml:space="preserve"> 1212</v>
      </c>
      <c r="F191" s="2" t="s">
        <v>2187</v>
      </c>
      <c r="G191" s="2"/>
    </row>
    <row r="192" spans="1:7">
      <c r="A192" s="4">
        <v>1325</v>
      </c>
      <c r="B192" s="2" t="s">
        <v>1019</v>
      </c>
      <c r="C192" s="2" t="s">
        <v>2591</v>
      </c>
      <c r="D192" s="4" t="str">
        <f>MID(C192,FIND("Loc: ",C192)+5,FIND("| dest",C192)-FIND("Loc: ",C192)-6)</f>
        <v>804</v>
      </c>
      <c r="E192" s="4" t="str">
        <f t="shared" si="2"/>
        <v xml:space="preserve"> 1220</v>
      </c>
      <c r="F192" s="2" t="s">
        <v>2592</v>
      </c>
      <c r="G192" s="2"/>
    </row>
    <row r="193" spans="1:7">
      <c r="A193" s="4">
        <v>524</v>
      </c>
      <c r="B193" s="2" t="s">
        <v>298</v>
      </c>
      <c r="C193" s="2" t="s">
        <v>1037</v>
      </c>
      <c r="D193" s="4" t="str">
        <f>MID(C193,FIND("Loc: ",C193)+5,FIND("| dest",C193)-FIND("Loc: ",C193)-6)</f>
        <v>805</v>
      </c>
      <c r="E193" s="4" t="str">
        <f t="shared" si="2"/>
        <v xml:space="preserve"> 1213</v>
      </c>
      <c r="F193" s="2" t="s">
        <v>1038</v>
      </c>
      <c r="G193" s="2"/>
    </row>
    <row r="194" spans="1:7">
      <c r="A194" s="4">
        <v>171</v>
      </c>
      <c r="B194" s="2" t="s">
        <v>26</v>
      </c>
      <c r="C194" s="2" t="s">
        <v>350</v>
      </c>
      <c r="D194" s="4" t="str">
        <f>MID(C194,FIND("Loc: ",C194)+5,FIND("| dest",C194)-FIND("Loc: ",C194)-6)</f>
        <v>901</v>
      </c>
      <c r="E194" s="4" t="str">
        <f t="shared" si="2"/>
        <v xml:space="preserve"> 2003</v>
      </c>
      <c r="F194" s="2" t="s">
        <v>351</v>
      </c>
      <c r="G194" s="2"/>
    </row>
    <row r="195" spans="1:7">
      <c r="A195" s="4">
        <v>207</v>
      </c>
      <c r="B195" s="2" t="s">
        <v>161</v>
      </c>
      <c r="C195" s="2" t="s">
        <v>419</v>
      </c>
      <c r="D195" s="4" t="str">
        <f>MID(C195,FIND("Loc: ",C195)+5,FIND("| dest",C195)-FIND("Loc: ",C195)-6)</f>
        <v>901</v>
      </c>
      <c r="E195" s="4" t="str">
        <f t="shared" si="2"/>
        <v xml:space="preserve"> 1301</v>
      </c>
      <c r="F195" s="2" t="s">
        <v>420</v>
      </c>
      <c r="G195" s="2"/>
    </row>
    <row r="196" spans="1:7">
      <c r="A196" s="4">
        <v>322</v>
      </c>
      <c r="B196" s="2" t="s">
        <v>455</v>
      </c>
      <c r="C196" s="2" t="s">
        <v>648</v>
      </c>
      <c r="D196" s="4" t="str">
        <f>MID(C196,FIND("Loc: ",C196)+5,FIND("| dest",C196)-FIND("Loc: ",C196)-6)</f>
        <v>901</v>
      </c>
      <c r="E196" s="4" t="str">
        <f t="shared" si="2"/>
        <v xml:space="preserve"> 1226</v>
      </c>
      <c r="F196" s="2" t="s">
        <v>649</v>
      </c>
      <c r="G196" s="2"/>
    </row>
    <row r="197" spans="1:7">
      <c r="A197" s="6">
        <v>448</v>
      </c>
      <c r="B197" s="7" t="s">
        <v>161</v>
      </c>
      <c r="C197" s="7" t="s">
        <v>888</v>
      </c>
      <c r="D197" s="4" t="str">
        <f>MID(C197,FIND("Loc: ",C197)+5,FIND("| dest",C197)-FIND("Loc: ",C197)-6)</f>
        <v>901</v>
      </c>
      <c r="E197" s="4" t="str">
        <f t="shared" ref="E197:E260" si="3">MID(C197,FIND("dest: ",C197)+5,FIND("| die",C197)-FIND("dest: ",C197)-6)</f>
        <v xml:space="preserve"> 1301</v>
      </c>
      <c r="F197" s="7" t="s">
        <v>889</v>
      </c>
      <c r="G197" s="7" t="s">
        <v>3352</v>
      </c>
    </row>
    <row r="198" spans="1:7">
      <c r="A198" s="4">
        <v>559</v>
      </c>
      <c r="B198" s="2" t="s">
        <v>26</v>
      </c>
      <c r="C198" s="2" t="s">
        <v>1107</v>
      </c>
      <c r="D198" s="4" t="str">
        <f>MID(C198,FIND("Loc: ",C198)+5,FIND("| dest",C198)-FIND("Loc: ",C198)-6)</f>
        <v>901</v>
      </c>
      <c r="E198" s="4" t="str">
        <f t="shared" si="3"/>
        <v xml:space="preserve"> 500</v>
      </c>
      <c r="F198" s="2" t="s">
        <v>1108</v>
      </c>
      <c r="G198" s="2"/>
    </row>
    <row r="199" spans="1:7">
      <c r="A199" s="4">
        <v>560</v>
      </c>
      <c r="B199" s="2" t="s">
        <v>26</v>
      </c>
      <c r="C199" s="2" t="s">
        <v>1109</v>
      </c>
      <c r="D199" s="4" t="str">
        <f>MID(C199,FIND("Loc: ",C199)+5,FIND("| dest",C199)-FIND("Loc: ",C199)-6)</f>
        <v>901</v>
      </c>
      <c r="E199" s="4" t="str">
        <f t="shared" si="3"/>
        <v xml:space="preserve"> 500</v>
      </c>
      <c r="F199" s="2" t="s">
        <v>1110</v>
      </c>
      <c r="G199" s="2"/>
    </row>
    <row r="200" spans="1:7">
      <c r="A200" s="4">
        <v>1146</v>
      </c>
      <c r="B200" s="2" t="s">
        <v>264</v>
      </c>
      <c r="C200" s="2" t="s">
        <v>2246</v>
      </c>
      <c r="D200" s="4" t="str">
        <f>MID(C200,FIND("Loc: ",C200)+5,FIND("| dest",C200)-FIND("Loc: ",C200)-6)</f>
        <v>901</v>
      </c>
      <c r="E200" s="4" t="str">
        <f t="shared" si="3"/>
        <v xml:space="preserve"> 1201</v>
      </c>
      <c r="F200" s="2" t="s">
        <v>2247</v>
      </c>
      <c r="G200" s="2"/>
    </row>
    <row r="201" spans="1:7">
      <c r="A201" s="6">
        <v>1473</v>
      </c>
      <c r="B201" s="7" t="s">
        <v>26</v>
      </c>
      <c r="C201" s="7" t="s">
        <v>2867</v>
      </c>
      <c r="D201" s="4" t="str">
        <f>MID(C201,FIND("Loc: ",C201)+5,FIND("| dest",C201)-FIND("Loc: ",C201)-6)</f>
        <v>901</v>
      </c>
      <c r="E201" s="4" t="str">
        <f t="shared" si="3"/>
        <v xml:space="preserve"> 1226</v>
      </c>
      <c r="F201" s="7" t="s">
        <v>2868</v>
      </c>
      <c r="G201" s="7" t="s">
        <v>3352</v>
      </c>
    </row>
    <row r="202" spans="1:7">
      <c r="A202" s="4">
        <v>552</v>
      </c>
      <c r="B202" s="2" t="s">
        <v>26</v>
      </c>
      <c r="C202" s="2" t="s">
        <v>1094</v>
      </c>
      <c r="D202" s="4" t="str">
        <f>MID(C202,FIND("Loc: ",C202)+5,FIND("| dest",C202)-FIND("Loc: ",C202)-6)</f>
        <v>902</v>
      </c>
      <c r="E202" s="4" t="str">
        <f t="shared" si="3"/>
        <v xml:space="preserve"> 500</v>
      </c>
      <c r="F202" s="2" t="s">
        <v>1095</v>
      </c>
      <c r="G202" s="2"/>
    </row>
    <row r="203" spans="1:7">
      <c r="A203" s="4">
        <v>573</v>
      </c>
      <c r="B203" s="2" t="s">
        <v>26</v>
      </c>
      <c r="C203" s="2" t="s">
        <v>1135</v>
      </c>
      <c r="D203" s="4" t="str">
        <f>MID(C203,FIND("Loc: ",C203)+5,FIND("| dest",C203)-FIND("Loc: ",C203)-6)</f>
        <v>902</v>
      </c>
      <c r="E203" s="4" t="str">
        <f t="shared" si="3"/>
        <v xml:space="preserve"> 500</v>
      </c>
      <c r="F203" s="2" t="s">
        <v>1136</v>
      </c>
      <c r="G203" s="2"/>
    </row>
    <row r="204" spans="1:7">
      <c r="A204" s="6">
        <v>1031</v>
      </c>
      <c r="B204" s="7" t="s">
        <v>455</v>
      </c>
      <c r="C204" s="7" t="s">
        <v>2022</v>
      </c>
      <c r="D204" s="4" t="str">
        <f>MID(C204,FIND("Loc: ",C204)+5,FIND("| dest",C204)-FIND("Loc: ",C204)-6)</f>
        <v>902</v>
      </c>
      <c r="E204" s="4" t="str">
        <f t="shared" si="3"/>
        <v xml:space="preserve"> 1223</v>
      </c>
      <c r="F204" s="7" t="s">
        <v>2023</v>
      </c>
      <c r="G204" s="7" t="s">
        <v>3352</v>
      </c>
    </row>
    <row r="205" spans="1:7">
      <c r="A205" s="4">
        <v>335</v>
      </c>
      <c r="B205" s="2" t="s">
        <v>455</v>
      </c>
      <c r="C205" s="2" t="s">
        <v>673</v>
      </c>
      <c r="D205" s="4" t="str">
        <f>MID(C205,FIND("Loc: ",C205)+5,FIND("| dest",C205)-FIND("Loc: ",C205)-6)</f>
        <v>903</v>
      </c>
      <c r="E205" s="4" t="str">
        <f t="shared" si="3"/>
        <v xml:space="preserve"> 1226</v>
      </c>
      <c r="F205" s="2" t="s">
        <v>674</v>
      </c>
      <c r="G205" s="2"/>
    </row>
    <row r="206" spans="1:7">
      <c r="A206" s="4">
        <v>338</v>
      </c>
      <c r="B206" s="2" t="s">
        <v>455</v>
      </c>
      <c r="C206" s="2" t="s">
        <v>678</v>
      </c>
      <c r="D206" s="4" t="str">
        <f>MID(C206,FIND("Loc: ",C206)+5,FIND("| dest",C206)-FIND("Loc: ",C206)-6)</f>
        <v>903</v>
      </c>
      <c r="E206" s="4" t="str">
        <f t="shared" si="3"/>
        <v xml:space="preserve"> 1226</v>
      </c>
      <c r="F206" s="2" t="s">
        <v>679</v>
      </c>
      <c r="G206" s="2"/>
    </row>
    <row r="207" spans="1:7">
      <c r="A207" s="4">
        <v>372</v>
      </c>
      <c r="B207" s="2" t="s">
        <v>161</v>
      </c>
      <c r="C207" s="2" t="s">
        <v>743</v>
      </c>
      <c r="D207" s="4" t="str">
        <f>MID(C207,FIND("Loc: ",C207)+5,FIND("| dest",C207)-FIND("Loc: ",C207)-6)</f>
        <v>903</v>
      </c>
      <c r="E207" s="4" t="str">
        <f t="shared" si="3"/>
        <v xml:space="preserve"> 1224</v>
      </c>
      <c r="F207" s="2" t="s">
        <v>744</v>
      </c>
      <c r="G207" s="2"/>
    </row>
    <row r="208" spans="1:7">
      <c r="A208" s="4">
        <v>562</v>
      </c>
      <c r="B208" s="2" t="s">
        <v>26</v>
      </c>
      <c r="C208" s="2" t="s">
        <v>1113</v>
      </c>
      <c r="D208" s="4" t="str">
        <f>MID(C208,FIND("Loc: ",C208)+5,FIND("| dest",C208)-FIND("Loc: ",C208)-6)</f>
        <v>903</v>
      </c>
      <c r="E208" s="4" t="str">
        <f t="shared" si="3"/>
        <v xml:space="preserve"> 500</v>
      </c>
      <c r="F208" s="2" t="s">
        <v>1114</v>
      </c>
      <c r="G208" s="2"/>
    </row>
    <row r="209" spans="1:7">
      <c r="A209" s="4">
        <v>890</v>
      </c>
      <c r="B209" s="2" t="s">
        <v>455</v>
      </c>
      <c r="C209" s="2" t="s">
        <v>1752</v>
      </c>
      <c r="D209" s="4" t="str">
        <f>MID(C209,FIND("Loc: ",C209)+5,FIND("| dest",C209)-FIND("Loc: ",C209)-6)</f>
        <v>903</v>
      </c>
      <c r="E209" s="4" t="str">
        <f t="shared" si="3"/>
        <v xml:space="preserve"> 10100</v>
      </c>
      <c r="F209" s="2" t="s">
        <v>1753</v>
      </c>
      <c r="G209" s="2"/>
    </row>
    <row r="210" spans="1:7">
      <c r="A210" s="4">
        <v>1120</v>
      </c>
      <c r="B210" s="2" t="s">
        <v>264</v>
      </c>
      <c r="C210" s="2" t="s">
        <v>2198</v>
      </c>
      <c r="D210" s="4" t="str">
        <f>MID(C210,FIND("Loc: ",C210)+5,FIND("| dest",C210)-FIND("Loc: ",C210)-6)</f>
        <v>903</v>
      </c>
      <c r="E210" s="4" t="str">
        <f t="shared" si="3"/>
        <v xml:space="preserve"> 5200</v>
      </c>
      <c r="F210" s="2" t="s">
        <v>2199</v>
      </c>
      <c r="G210" s="2"/>
    </row>
    <row r="211" spans="1:7">
      <c r="A211" s="4">
        <v>1128</v>
      </c>
      <c r="B211" s="2" t="s">
        <v>264</v>
      </c>
      <c r="C211" s="2" t="s">
        <v>2213</v>
      </c>
      <c r="D211" s="4" t="str">
        <f>MID(C211,FIND("Loc: ",C211)+5,FIND("| dest",C211)-FIND("Loc: ",C211)-6)</f>
        <v>903</v>
      </c>
      <c r="E211" s="4" t="str">
        <f t="shared" si="3"/>
        <v xml:space="preserve"> 5200</v>
      </c>
      <c r="F211" s="2" t="s">
        <v>2214</v>
      </c>
      <c r="G211" s="2"/>
    </row>
    <row r="212" spans="1:7">
      <c r="A212" s="4">
        <v>1135</v>
      </c>
      <c r="B212" s="2" t="s">
        <v>264</v>
      </c>
      <c r="C212" s="2" t="s">
        <v>2227</v>
      </c>
      <c r="D212" s="4" t="str">
        <f>MID(C212,FIND("Loc: ",C212)+5,FIND("| dest",C212)-FIND("Loc: ",C212)-6)</f>
        <v>903</v>
      </c>
      <c r="E212" s="4" t="str">
        <f t="shared" si="3"/>
        <v xml:space="preserve"> 1201</v>
      </c>
      <c r="F212" s="2" t="s">
        <v>2228</v>
      </c>
      <c r="G212" s="2"/>
    </row>
    <row r="213" spans="1:7">
      <c r="A213" s="4">
        <v>1136</v>
      </c>
      <c r="B213" s="2" t="s">
        <v>264</v>
      </c>
      <c r="C213" s="2" t="s">
        <v>2229</v>
      </c>
      <c r="D213" s="4" t="str">
        <f>MID(C213,FIND("Loc: ",C213)+5,FIND("| dest",C213)-FIND("Loc: ",C213)-6)</f>
        <v>903</v>
      </c>
      <c r="E213" s="4" t="str">
        <f t="shared" si="3"/>
        <v xml:space="preserve"> 1229</v>
      </c>
      <c r="F213" s="2" t="s">
        <v>2230</v>
      </c>
      <c r="G213" s="2"/>
    </row>
    <row r="214" spans="1:7">
      <c r="A214" s="6">
        <v>1149</v>
      </c>
      <c r="B214" s="7" t="s">
        <v>11</v>
      </c>
      <c r="C214" s="7" t="s">
        <v>2253</v>
      </c>
      <c r="D214" s="4" t="str">
        <f>MID(C214,FIND("Loc: ",C214)+5,FIND("| dest",C214)-FIND("Loc: ",C214)-6)</f>
        <v>903</v>
      </c>
      <c r="E214" s="4" t="str">
        <f t="shared" si="3"/>
        <v xml:space="preserve"> 5200</v>
      </c>
      <c r="F214" s="7" t="s">
        <v>2254</v>
      </c>
      <c r="G214" s="7" t="s">
        <v>3352</v>
      </c>
    </row>
    <row r="215" spans="1:7">
      <c r="A215" s="4">
        <v>1644</v>
      </c>
      <c r="B215" s="2" t="s">
        <v>161</v>
      </c>
      <c r="C215" s="2" t="s">
        <v>3200</v>
      </c>
      <c r="D215" s="4" t="str">
        <f>MID(C215,FIND("Loc: ",C215)+5,FIND("| dest",C215)-FIND("Loc: ",C215)-6)</f>
        <v>903</v>
      </c>
      <c r="E215" s="4" t="str">
        <f t="shared" si="3"/>
        <v xml:space="preserve"> 1221</v>
      </c>
      <c r="F215" s="2" t="s">
        <v>3201</v>
      </c>
      <c r="G215" s="2"/>
    </row>
    <row r="216" spans="1:7">
      <c r="A216" s="4">
        <v>1709</v>
      </c>
      <c r="B216" s="2" t="s">
        <v>137</v>
      </c>
      <c r="C216" s="2" t="s">
        <v>3329</v>
      </c>
      <c r="D216" s="4" t="str">
        <f>MID(C216,FIND("Loc: ",C216)+5,FIND("| dest",C216)-FIND("Loc: ",C216)-6)</f>
        <v>903</v>
      </c>
      <c r="E216" s="4" t="str">
        <f t="shared" si="3"/>
        <v xml:space="preserve"> 1300</v>
      </c>
      <c r="F216" s="2" t="s">
        <v>3330</v>
      </c>
      <c r="G216" s="2"/>
    </row>
    <row r="217" spans="1:7">
      <c r="A217" s="4">
        <v>1710</v>
      </c>
      <c r="B217" s="2" t="s">
        <v>137</v>
      </c>
      <c r="C217" s="2" t="s">
        <v>3331</v>
      </c>
      <c r="D217" s="4" t="str">
        <f>MID(C217,FIND("Loc: ",C217)+5,FIND("| dest",C217)-FIND("Loc: ",C217)-6)</f>
        <v>903</v>
      </c>
      <c r="E217" s="4" t="str">
        <f t="shared" si="3"/>
        <v xml:space="preserve"> 2003</v>
      </c>
      <c r="F217" s="2" t="s">
        <v>3332</v>
      </c>
      <c r="G217" s="2"/>
    </row>
    <row r="218" spans="1:7">
      <c r="A218" s="6">
        <v>89</v>
      </c>
      <c r="B218" s="7" t="s">
        <v>161</v>
      </c>
      <c r="C218" s="7" t="s">
        <v>188</v>
      </c>
      <c r="D218" s="4" t="str">
        <f>MID(C218,FIND("Loc: ",C218)+5,FIND("| dest",C218)-FIND("Loc: ",C218)-6)</f>
        <v>904</v>
      </c>
      <c r="E218" s="4" t="str">
        <f t="shared" si="3"/>
        <v xml:space="preserve"> 1301</v>
      </c>
      <c r="F218" s="7" t="s">
        <v>189</v>
      </c>
      <c r="G218" s="7" t="s">
        <v>3352</v>
      </c>
    </row>
    <row r="219" spans="1:7">
      <c r="A219" s="4">
        <v>229</v>
      </c>
      <c r="B219" s="2" t="s">
        <v>455</v>
      </c>
      <c r="C219" s="2" t="s">
        <v>464</v>
      </c>
      <c r="D219" s="4" t="str">
        <f>MID(C219,FIND("Loc: ",C219)+5,FIND("| dest",C219)-FIND("Loc: ",C219)-6)</f>
        <v>904</v>
      </c>
      <c r="E219" s="4" t="str">
        <f t="shared" si="3"/>
        <v xml:space="preserve"> 500</v>
      </c>
      <c r="F219" s="2" t="s">
        <v>465</v>
      </c>
      <c r="G219" s="2"/>
    </row>
    <row r="220" spans="1:7">
      <c r="A220" s="4">
        <v>230</v>
      </c>
      <c r="B220" s="2" t="s">
        <v>455</v>
      </c>
      <c r="C220" s="2" t="s">
        <v>466</v>
      </c>
      <c r="D220" s="4" t="str">
        <f>MID(C220,FIND("Loc: ",C220)+5,FIND("| dest",C220)-FIND("Loc: ",C220)-6)</f>
        <v>904</v>
      </c>
      <c r="E220" s="4" t="str">
        <f t="shared" si="3"/>
        <v xml:space="preserve"> 10100</v>
      </c>
      <c r="F220" s="2" t="s">
        <v>467</v>
      </c>
      <c r="G220" s="2"/>
    </row>
    <row r="221" spans="1:7">
      <c r="A221" s="4">
        <v>408</v>
      </c>
      <c r="B221" s="2" t="s">
        <v>161</v>
      </c>
      <c r="C221" s="2" t="s">
        <v>811</v>
      </c>
      <c r="D221" s="4" t="str">
        <f>MID(C221,FIND("Loc: ",C221)+5,FIND("| dest",C221)-FIND("Loc: ",C221)-6)</f>
        <v>904</v>
      </c>
      <c r="E221" s="4" t="str">
        <f t="shared" si="3"/>
        <v xml:space="preserve"> 10100</v>
      </c>
      <c r="F221" s="2" t="s">
        <v>812</v>
      </c>
      <c r="G221" s="2"/>
    </row>
    <row r="222" spans="1:7">
      <c r="A222" s="4">
        <v>812</v>
      </c>
      <c r="B222" s="2" t="s">
        <v>26</v>
      </c>
      <c r="C222" s="2" t="s">
        <v>1598</v>
      </c>
      <c r="D222" s="4" t="str">
        <f>MID(C222,FIND("Loc: ",C222)+5,FIND("| dest",C222)-FIND("Loc: ",C222)-6)</f>
        <v>904</v>
      </c>
      <c r="E222" s="4" t="str">
        <f t="shared" si="3"/>
        <v xml:space="preserve"> 5200</v>
      </c>
      <c r="F222" s="2" t="s">
        <v>1599</v>
      </c>
      <c r="G222" s="2"/>
    </row>
    <row r="223" spans="1:7">
      <c r="A223" s="4">
        <v>1250</v>
      </c>
      <c r="B223" s="2" t="s">
        <v>26</v>
      </c>
      <c r="C223" s="2" t="s">
        <v>2453</v>
      </c>
      <c r="D223" s="4" t="str">
        <f>MID(C223,FIND("Loc: ",C223)+5,FIND("| dest",C223)-FIND("Loc: ",C223)-6)</f>
        <v>904</v>
      </c>
      <c r="E223" s="4" t="str">
        <f t="shared" si="3"/>
        <v xml:space="preserve"> 10100</v>
      </c>
      <c r="F223" s="2" t="s">
        <v>2454</v>
      </c>
      <c r="G223" s="2"/>
    </row>
    <row r="224" spans="1:7">
      <c r="A224" s="6">
        <v>1392</v>
      </c>
      <c r="B224" s="7" t="s">
        <v>26</v>
      </c>
      <c r="C224" s="7" t="s">
        <v>2722</v>
      </c>
      <c r="D224" s="4" t="str">
        <f>MID(C224,FIND("Loc: ",C224)+5,FIND("| dest",C224)-FIND("Loc: ",C224)-6)</f>
        <v>904</v>
      </c>
      <c r="E224" s="4" t="str">
        <f t="shared" si="3"/>
        <v xml:space="preserve"> 500</v>
      </c>
      <c r="F224" s="7" t="s">
        <v>2723</v>
      </c>
      <c r="G224" s="7" t="s">
        <v>3352</v>
      </c>
    </row>
    <row r="225" spans="1:7">
      <c r="A225" s="4">
        <v>1567</v>
      </c>
      <c r="B225" s="2" t="s">
        <v>455</v>
      </c>
      <c r="C225" s="2" t="s">
        <v>3051</v>
      </c>
      <c r="D225" s="4" t="str">
        <f>MID(C225,FIND("Loc: ",C225)+5,FIND("| dest",C225)-FIND("Loc: ",C225)-6)</f>
        <v>904</v>
      </c>
      <c r="E225" s="4" t="str">
        <f t="shared" si="3"/>
        <v xml:space="preserve"> 10100</v>
      </c>
      <c r="F225" s="2" t="s">
        <v>3052</v>
      </c>
      <c r="G225" s="2"/>
    </row>
    <row r="226" spans="1:7">
      <c r="A226" s="4">
        <v>527</v>
      </c>
      <c r="B226" s="2" t="s">
        <v>298</v>
      </c>
      <c r="C226" s="2" t="s">
        <v>1043</v>
      </c>
      <c r="D226" s="4" t="str">
        <f>MID(C226,FIND("Loc: ",C226)+5,FIND("| dest",C226)-FIND("Loc: ",C226)-6)</f>
        <v>1101</v>
      </c>
      <c r="E226" s="4" t="str">
        <f t="shared" si="3"/>
        <v xml:space="preserve"> 1223</v>
      </c>
      <c r="F226" s="2" t="s">
        <v>1044</v>
      </c>
      <c r="G226" s="2"/>
    </row>
    <row r="227" spans="1:7">
      <c r="A227" s="4">
        <v>596</v>
      </c>
      <c r="B227" s="2" t="s">
        <v>1019</v>
      </c>
      <c r="C227" s="2" t="s">
        <v>1178</v>
      </c>
      <c r="D227" s="4" t="str">
        <f>MID(C227,FIND("Loc: ",C227)+5,FIND("| dest",C227)-FIND("Loc: ",C227)-6)</f>
        <v>1101</v>
      </c>
      <c r="E227" s="4" t="str">
        <f t="shared" si="3"/>
        <v xml:space="preserve"> 1224</v>
      </c>
      <c r="F227" s="2" t="s">
        <v>1179</v>
      </c>
      <c r="G227" s="2"/>
    </row>
    <row r="228" spans="1:7">
      <c r="A228" s="4">
        <v>599</v>
      </c>
      <c r="B228" s="2" t="s">
        <v>1019</v>
      </c>
      <c r="C228" s="2" t="s">
        <v>1183</v>
      </c>
      <c r="D228" s="4" t="str">
        <f>MID(C228,FIND("Loc: ",C228)+5,FIND("| dest",C228)-FIND("Loc: ",C228)-6)</f>
        <v>1101</v>
      </c>
      <c r="E228" s="4" t="str">
        <f t="shared" si="3"/>
        <v xml:space="preserve"> 1222</v>
      </c>
      <c r="F228" s="2" t="s">
        <v>1184</v>
      </c>
      <c r="G228" s="2"/>
    </row>
    <row r="229" spans="1:7">
      <c r="A229" s="4">
        <v>882</v>
      </c>
      <c r="B229" s="2" t="s">
        <v>455</v>
      </c>
      <c r="C229" s="2" t="s">
        <v>1736</v>
      </c>
      <c r="D229" s="4" t="str">
        <f>MID(C229,FIND("Loc: ",C229)+5,FIND("| dest",C229)-FIND("Loc: ",C229)-6)</f>
        <v>1101</v>
      </c>
      <c r="E229" s="4" t="str">
        <f t="shared" si="3"/>
        <v xml:space="preserve"> 1228</v>
      </c>
      <c r="F229" s="2" t="s">
        <v>1737</v>
      </c>
      <c r="G229" s="2"/>
    </row>
    <row r="230" spans="1:7">
      <c r="A230" s="4">
        <v>883</v>
      </c>
      <c r="B230" s="2" t="s">
        <v>455</v>
      </c>
      <c r="C230" s="2" t="s">
        <v>1738</v>
      </c>
      <c r="D230" s="4" t="str">
        <f>MID(C230,FIND("Loc: ",C230)+5,FIND("| dest",C230)-FIND("Loc: ",C230)-6)</f>
        <v>1101</v>
      </c>
      <c r="E230" s="4" t="str">
        <f t="shared" si="3"/>
        <v xml:space="preserve"> 1228</v>
      </c>
      <c r="F230" s="2" t="s">
        <v>1739</v>
      </c>
      <c r="G230" s="2"/>
    </row>
    <row r="231" spans="1:7">
      <c r="A231" s="4">
        <v>884</v>
      </c>
      <c r="B231" s="2" t="s">
        <v>455</v>
      </c>
      <c r="C231" s="2" t="s">
        <v>1740</v>
      </c>
      <c r="D231" s="4" t="str">
        <f>MID(C231,FIND("Loc: ",C231)+5,FIND("| dest",C231)-FIND("Loc: ",C231)-6)</f>
        <v>1101</v>
      </c>
      <c r="E231" s="4" t="str">
        <f t="shared" si="3"/>
        <v xml:space="preserve"> 1228</v>
      </c>
      <c r="F231" s="2" t="s">
        <v>1741</v>
      </c>
      <c r="G231" s="2"/>
    </row>
    <row r="232" spans="1:7">
      <c r="A232" s="4">
        <v>916</v>
      </c>
      <c r="B232" s="2" t="s">
        <v>6</v>
      </c>
      <c r="C232" s="2" t="s">
        <v>1804</v>
      </c>
      <c r="D232" s="4" t="str">
        <f>MID(C232,FIND("Loc: ",C232)+5,FIND("| dest",C232)-FIND("Loc: ",C232)-6)</f>
        <v>1101</v>
      </c>
      <c r="E232" s="4" t="str">
        <f t="shared" si="3"/>
        <v xml:space="preserve"> 1228</v>
      </c>
      <c r="F232" s="2" t="s">
        <v>1805</v>
      </c>
      <c r="G232" s="2"/>
    </row>
    <row r="233" spans="1:7">
      <c r="A233" s="4">
        <v>197</v>
      </c>
      <c r="B233" s="2" t="s">
        <v>161</v>
      </c>
      <c r="C233" s="2" t="s">
        <v>403</v>
      </c>
      <c r="D233" s="4" t="str">
        <f>MID(C233,FIND("Loc: ",C233)+5,FIND("| dest",C233)-FIND("Loc: ",C233)-6)</f>
        <v>1201</v>
      </c>
      <c r="E233" s="4" t="str">
        <f t="shared" si="3"/>
        <v xml:space="preserve"> 1227</v>
      </c>
      <c r="F233" s="2" t="s">
        <v>404</v>
      </c>
      <c r="G233" s="2"/>
    </row>
    <row r="234" spans="1:7">
      <c r="A234" s="4">
        <v>198</v>
      </c>
      <c r="B234" s="2" t="s">
        <v>161</v>
      </c>
      <c r="C234" s="2" t="s">
        <v>405</v>
      </c>
      <c r="D234" s="4" t="str">
        <f>MID(C234,FIND("Loc: ",C234)+5,FIND("| dest",C234)-FIND("Loc: ",C234)-6)</f>
        <v>1201</v>
      </c>
      <c r="E234" s="4" t="str">
        <f t="shared" si="3"/>
        <v xml:space="preserve"> 1301</v>
      </c>
      <c r="F234" s="2" t="s">
        <v>406</v>
      </c>
      <c r="G234" s="2"/>
    </row>
    <row r="235" spans="1:7">
      <c r="A235" s="4">
        <v>210</v>
      </c>
      <c r="B235" s="2" t="s">
        <v>26</v>
      </c>
      <c r="C235" s="2" t="s">
        <v>425</v>
      </c>
      <c r="D235" s="4" t="str">
        <f>MID(C235,FIND("Loc: ",C235)+5,FIND("| dest",C235)-FIND("Loc: ",C235)-6)</f>
        <v>1201</v>
      </c>
      <c r="E235" s="4" t="str">
        <f t="shared" si="3"/>
        <v xml:space="preserve"> 10100</v>
      </c>
      <c r="F235" s="2" t="s">
        <v>426</v>
      </c>
      <c r="G235" s="2"/>
    </row>
    <row r="236" spans="1:7">
      <c r="A236" s="4">
        <v>211</v>
      </c>
      <c r="B236" s="2" t="s">
        <v>26</v>
      </c>
      <c r="C236" s="2" t="s">
        <v>427</v>
      </c>
      <c r="D236" s="4" t="str">
        <f>MID(C236,FIND("Loc: ",C236)+5,FIND("| dest",C236)-FIND("Loc: ",C236)-6)</f>
        <v>1201</v>
      </c>
      <c r="E236" s="4" t="str">
        <f t="shared" si="3"/>
        <v xml:space="preserve"> 10100</v>
      </c>
      <c r="F236" s="2" t="s">
        <v>428</v>
      </c>
      <c r="G236" s="2"/>
    </row>
    <row r="237" spans="1:7">
      <c r="A237" s="4">
        <v>255</v>
      </c>
      <c r="B237" s="2" t="s">
        <v>137</v>
      </c>
      <c r="C237" s="2" t="s">
        <v>515</v>
      </c>
      <c r="D237" s="4" t="str">
        <f>MID(C237,FIND("Loc: ",C237)+5,FIND("| dest",C237)-FIND("Loc: ",C237)-6)</f>
        <v>1201</v>
      </c>
      <c r="E237" s="4" t="str">
        <f t="shared" si="3"/>
        <v xml:space="preserve"> 2003</v>
      </c>
      <c r="F237" s="2" t="s">
        <v>516</v>
      </c>
      <c r="G237" s="2"/>
    </row>
    <row r="238" spans="1:7">
      <c r="A238" s="4">
        <v>313</v>
      </c>
      <c r="B238" s="2" t="s">
        <v>26</v>
      </c>
      <c r="C238" s="2" t="s">
        <v>630</v>
      </c>
      <c r="D238" s="4" t="str">
        <f>MID(C238,FIND("Loc: ",C238)+5,FIND("| dest",C238)-FIND("Loc: ",C238)-6)</f>
        <v>1201</v>
      </c>
      <c r="E238" s="4" t="str">
        <f t="shared" si="3"/>
        <v xml:space="preserve"> 1201</v>
      </c>
      <c r="F238" s="2" t="s">
        <v>631</v>
      </c>
      <c r="G238" s="2"/>
    </row>
    <row r="239" spans="1:7">
      <c r="A239" s="4">
        <v>314</v>
      </c>
      <c r="B239" s="2" t="s">
        <v>26</v>
      </c>
      <c r="C239" s="2" t="s">
        <v>632</v>
      </c>
      <c r="D239" s="4" t="str">
        <f>MID(C239,FIND("Loc: ",C239)+5,FIND("| dest",C239)-FIND("Loc: ",C239)-6)</f>
        <v>1201</v>
      </c>
      <c r="E239" s="4" t="str">
        <f t="shared" si="3"/>
        <v xml:space="preserve"> 1225</v>
      </c>
      <c r="F239" s="2" t="s">
        <v>633</v>
      </c>
      <c r="G239" s="2"/>
    </row>
    <row r="240" spans="1:7">
      <c r="A240" s="6">
        <v>962</v>
      </c>
      <c r="B240" s="7" t="s">
        <v>1895</v>
      </c>
      <c r="C240" s="7" t="s">
        <v>1896</v>
      </c>
      <c r="D240" s="4" t="str">
        <f>MID(C240,FIND("Loc: ",C240)+5,FIND("| dest",C240)-FIND("Loc: ",C240)-6)</f>
        <v>1201</v>
      </c>
      <c r="E240" s="4" t="str">
        <f t="shared" si="3"/>
        <v xml:space="preserve"> 1201</v>
      </c>
      <c r="F240" s="7" t="s">
        <v>1897</v>
      </c>
      <c r="G240" s="7" t="s">
        <v>3352</v>
      </c>
    </row>
    <row r="241" spans="1:7">
      <c r="A241" s="6">
        <v>963</v>
      </c>
      <c r="B241" s="7" t="s">
        <v>1895</v>
      </c>
      <c r="C241" s="7" t="s">
        <v>1898</v>
      </c>
      <c r="D241" s="4" t="str">
        <f>MID(C241,FIND("Loc: ",C241)+5,FIND("| dest",C241)-FIND("Loc: ",C241)-6)</f>
        <v>1201</v>
      </c>
      <c r="E241" s="4" t="str">
        <f t="shared" si="3"/>
        <v xml:space="preserve"> 1201</v>
      </c>
      <c r="F241" s="7" t="s">
        <v>1899</v>
      </c>
      <c r="G241" s="7" t="s">
        <v>3352</v>
      </c>
    </row>
    <row r="242" spans="1:7">
      <c r="A242" s="6">
        <v>964</v>
      </c>
      <c r="B242" s="7" t="s">
        <v>1895</v>
      </c>
      <c r="C242" s="7" t="s">
        <v>1900</v>
      </c>
      <c r="D242" s="4" t="str">
        <f>MID(C242,FIND("Loc: ",C242)+5,FIND("| dest",C242)-FIND("Loc: ",C242)-6)</f>
        <v>1201</v>
      </c>
      <c r="E242" s="4" t="str">
        <f t="shared" si="3"/>
        <v xml:space="preserve"> 1201</v>
      </c>
      <c r="F242" s="7" t="s">
        <v>1901</v>
      </c>
      <c r="G242" s="7" t="s">
        <v>3352</v>
      </c>
    </row>
    <row r="243" spans="1:7">
      <c r="A243" s="6">
        <v>965</v>
      </c>
      <c r="B243" s="7" t="s">
        <v>1895</v>
      </c>
      <c r="C243" s="7" t="s">
        <v>1902</v>
      </c>
      <c r="D243" s="4" t="str">
        <f>MID(C243,FIND("Loc: ",C243)+5,FIND("| dest",C243)-FIND("Loc: ",C243)-6)</f>
        <v>1201</v>
      </c>
      <c r="E243" s="4" t="str">
        <f t="shared" si="3"/>
        <v xml:space="preserve"> 1201</v>
      </c>
      <c r="F243" s="7" t="s">
        <v>1903</v>
      </c>
      <c r="G243" s="7" t="s">
        <v>3352</v>
      </c>
    </row>
    <row r="244" spans="1:7">
      <c r="A244" s="6">
        <v>966</v>
      </c>
      <c r="B244" s="7" t="s">
        <v>1895</v>
      </c>
      <c r="C244" s="7" t="s">
        <v>1904</v>
      </c>
      <c r="D244" s="4" t="str">
        <f>MID(C244,FIND("Loc: ",C244)+5,FIND("| dest",C244)-FIND("Loc: ",C244)-6)</f>
        <v>1201</v>
      </c>
      <c r="E244" s="4" t="str">
        <f t="shared" si="3"/>
        <v xml:space="preserve"> 1201</v>
      </c>
      <c r="F244" s="7" t="s">
        <v>1905</v>
      </c>
      <c r="G244" s="7" t="s">
        <v>3352</v>
      </c>
    </row>
    <row r="245" spans="1:7">
      <c r="A245" s="6">
        <v>967</v>
      </c>
      <c r="B245" s="7" t="s">
        <v>1895</v>
      </c>
      <c r="C245" s="7" t="s">
        <v>1906</v>
      </c>
      <c r="D245" s="4" t="str">
        <f>MID(C245,FIND("Loc: ",C245)+5,FIND("| dest",C245)-FIND("Loc: ",C245)-6)</f>
        <v>1201</v>
      </c>
      <c r="E245" s="4" t="str">
        <f t="shared" si="3"/>
        <v xml:space="preserve"> 1201</v>
      </c>
      <c r="F245" s="7" t="s">
        <v>1907</v>
      </c>
      <c r="G245" s="7" t="s">
        <v>3352</v>
      </c>
    </row>
    <row r="246" spans="1:7">
      <c r="A246" s="6">
        <v>968</v>
      </c>
      <c r="B246" s="7" t="s">
        <v>1895</v>
      </c>
      <c r="C246" s="7" t="s">
        <v>1908</v>
      </c>
      <c r="D246" s="4" t="str">
        <f>MID(C246,FIND("Loc: ",C246)+5,FIND("| dest",C246)-FIND("Loc: ",C246)-6)</f>
        <v>1201</v>
      </c>
      <c r="E246" s="4" t="str">
        <f t="shared" si="3"/>
        <v xml:space="preserve"> 1201</v>
      </c>
      <c r="F246" s="7" t="s">
        <v>1909</v>
      </c>
      <c r="G246" s="7" t="s">
        <v>3352</v>
      </c>
    </row>
    <row r="247" spans="1:7">
      <c r="A247" s="6">
        <v>969</v>
      </c>
      <c r="B247" s="7" t="s">
        <v>1895</v>
      </c>
      <c r="C247" s="7" t="s">
        <v>1910</v>
      </c>
      <c r="D247" s="4" t="str">
        <f>MID(C247,FIND("Loc: ",C247)+5,FIND("| dest",C247)-FIND("Loc: ",C247)-6)</f>
        <v>1201</v>
      </c>
      <c r="E247" s="4" t="str">
        <f t="shared" si="3"/>
        <v xml:space="preserve"> 1201</v>
      </c>
      <c r="F247" s="7" t="s">
        <v>1911</v>
      </c>
      <c r="G247" s="7" t="s">
        <v>3352</v>
      </c>
    </row>
    <row r="248" spans="1:7">
      <c r="A248" s="6">
        <v>970</v>
      </c>
      <c r="B248" s="7" t="s">
        <v>1895</v>
      </c>
      <c r="C248" s="7" t="s">
        <v>1912</v>
      </c>
      <c r="D248" s="4" t="str">
        <f>MID(C248,FIND("Loc: ",C248)+5,FIND("| dest",C248)-FIND("Loc: ",C248)-6)</f>
        <v>1201</v>
      </c>
      <c r="E248" s="4" t="str">
        <f t="shared" si="3"/>
        <v xml:space="preserve"> 1201</v>
      </c>
      <c r="F248" s="7" t="s">
        <v>1913</v>
      </c>
      <c r="G248" s="7" t="s">
        <v>3352</v>
      </c>
    </row>
    <row r="249" spans="1:7">
      <c r="A249" s="6">
        <v>971</v>
      </c>
      <c r="B249" s="7" t="s">
        <v>1895</v>
      </c>
      <c r="C249" s="7" t="s">
        <v>1914</v>
      </c>
      <c r="D249" s="4" t="str">
        <f>MID(C249,FIND("Loc: ",C249)+5,FIND("| dest",C249)-FIND("Loc: ",C249)-6)</f>
        <v>1201</v>
      </c>
      <c r="E249" s="4" t="str">
        <f t="shared" si="3"/>
        <v xml:space="preserve"> 1201</v>
      </c>
      <c r="F249" s="7" t="s">
        <v>1915</v>
      </c>
      <c r="G249" s="7" t="s">
        <v>3352</v>
      </c>
    </row>
    <row r="250" spans="1:7">
      <c r="A250" s="6">
        <v>972</v>
      </c>
      <c r="B250" s="7" t="s">
        <v>1895</v>
      </c>
      <c r="C250" s="7" t="s">
        <v>1916</v>
      </c>
      <c r="D250" s="4" t="str">
        <f>MID(C250,FIND("Loc: ",C250)+5,FIND("| dest",C250)-FIND("Loc: ",C250)-6)</f>
        <v>1201</v>
      </c>
      <c r="E250" s="4" t="str">
        <f t="shared" si="3"/>
        <v xml:space="preserve"> 1201</v>
      </c>
      <c r="F250" s="7" t="s">
        <v>1917</v>
      </c>
      <c r="G250" s="7" t="s">
        <v>3352</v>
      </c>
    </row>
    <row r="251" spans="1:7">
      <c r="A251" s="4">
        <v>1129</v>
      </c>
      <c r="B251" s="2" t="s">
        <v>264</v>
      </c>
      <c r="C251" s="2" t="s">
        <v>2215</v>
      </c>
      <c r="D251" s="4" t="str">
        <f>MID(C251,FIND("Loc: ",C251)+5,FIND("| dest",C251)-FIND("Loc: ",C251)-6)</f>
        <v>1201</v>
      </c>
      <c r="E251" s="4" t="str">
        <f t="shared" si="3"/>
        <v xml:space="preserve"> 1201</v>
      </c>
      <c r="F251" s="2" t="s">
        <v>2216</v>
      </c>
      <c r="G251" s="2"/>
    </row>
    <row r="252" spans="1:7">
      <c r="A252" s="6">
        <v>1144</v>
      </c>
      <c r="B252" s="7" t="s">
        <v>264</v>
      </c>
      <c r="C252" s="7" t="s">
        <v>1898</v>
      </c>
      <c r="D252" s="4" t="str">
        <f>MID(C252,FIND("Loc: ",C252)+5,FIND("| dest",C252)-FIND("Loc: ",C252)-6)</f>
        <v>1201</v>
      </c>
      <c r="E252" s="4" t="str">
        <f t="shared" si="3"/>
        <v xml:space="preserve"> 1201</v>
      </c>
      <c r="F252" s="7" t="s">
        <v>2243</v>
      </c>
      <c r="G252" s="7" t="s">
        <v>3352</v>
      </c>
    </row>
    <row r="253" spans="1:7">
      <c r="A253" s="4">
        <v>1145</v>
      </c>
      <c r="B253" s="2" t="s">
        <v>264</v>
      </c>
      <c r="C253" s="2" t="s">
        <v>2244</v>
      </c>
      <c r="D253" s="4" t="str">
        <f>MID(C253,FIND("Loc: ",C253)+5,FIND("| dest",C253)-FIND("Loc: ",C253)-6)</f>
        <v>1201</v>
      </c>
      <c r="E253" s="4" t="str">
        <f t="shared" si="3"/>
        <v xml:space="preserve"> 1201</v>
      </c>
      <c r="F253" s="2" t="s">
        <v>2245</v>
      </c>
      <c r="G253" s="2"/>
    </row>
    <row r="254" spans="1:7">
      <c r="A254" s="4">
        <v>193</v>
      </c>
      <c r="B254" s="2" t="s">
        <v>161</v>
      </c>
      <c r="C254" s="2" t="s">
        <v>395</v>
      </c>
      <c r="D254" s="4" t="str">
        <f>MID(C254,FIND("Loc: ",C254)+5,FIND("| dest",C254)-FIND("Loc: ",C254)-6)</f>
        <v>1202</v>
      </c>
      <c r="E254" s="4" t="str">
        <f t="shared" si="3"/>
        <v xml:space="preserve"> 1226</v>
      </c>
      <c r="F254" s="2" t="s">
        <v>396</v>
      </c>
      <c r="G254" s="2"/>
    </row>
    <row r="255" spans="1:7">
      <c r="A255" s="4">
        <v>257</v>
      </c>
      <c r="B255" s="2" t="s">
        <v>137</v>
      </c>
      <c r="C255" s="2" t="s">
        <v>519</v>
      </c>
      <c r="D255" s="4" t="str">
        <f>MID(C255,FIND("Loc: ",C255)+5,FIND("| dest",C255)-FIND("Loc: ",C255)-6)</f>
        <v>1202</v>
      </c>
      <c r="E255" s="4" t="str">
        <f t="shared" si="3"/>
        <v xml:space="preserve"> 5200</v>
      </c>
      <c r="F255" s="2" t="s">
        <v>520</v>
      </c>
      <c r="G255" s="2"/>
    </row>
    <row r="256" spans="1:7">
      <c r="A256" s="4">
        <v>289</v>
      </c>
      <c r="B256" s="2" t="s">
        <v>161</v>
      </c>
      <c r="C256" s="2" t="s">
        <v>582</v>
      </c>
      <c r="D256" s="4" t="str">
        <f>MID(C256,FIND("Loc: ",C256)+5,FIND("| dest",C256)-FIND("Loc: ",C256)-6)</f>
        <v>1202</v>
      </c>
      <c r="E256" s="4" t="str">
        <f t="shared" si="3"/>
        <v xml:space="preserve"> 1301</v>
      </c>
      <c r="F256" s="2" t="s">
        <v>583</v>
      </c>
      <c r="G256" s="2"/>
    </row>
    <row r="257" spans="1:7">
      <c r="A257" s="4">
        <v>454</v>
      </c>
      <c r="B257" s="2" t="s">
        <v>161</v>
      </c>
      <c r="C257" s="2" t="s">
        <v>900</v>
      </c>
      <c r="D257" s="4" t="str">
        <f>MID(C257,FIND("Loc: ",C257)+5,FIND("| dest",C257)-FIND("Loc: ",C257)-6)</f>
        <v>1202</v>
      </c>
      <c r="E257" s="4" t="str">
        <f t="shared" si="3"/>
        <v xml:space="preserve"> 1301</v>
      </c>
      <c r="F257" s="2" t="s">
        <v>901</v>
      </c>
      <c r="G257" s="2"/>
    </row>
    <row r="258" spans="1:7">
      <c r="A258" s="4">
        <v>522</v>
      </c>
      <c r="B258" s="2" t="s">
        <v>6</v>
      </c>
      <c r="C258" s="2" t="s">
        <v>1033</v>
      </c>
      <c r="D258" s="4" t="str">
        <f>MID(C258,FIND("Loc: ",C258)+5,FIND("| dest",C258)-FIND("Loc: ",C258)-6)</f>
        <v>1202</v>
      </c>
      <c r="E258" s="4" t="str">
        <f t="shared" si="3"/>
        <v xml:space="preserve"> 1301</v>
      </c>
      <c r="F258" s="2" t="s">
        <v>1034</v>
      </c>
      <c r="G258" s="2"/>
    </row>
    <row r="259" spans="1:7">
      <c r="A259" s="4">
        <v>549</v>
      </c>
      <c r="B259" s="2" t="s">
        <v>26</v>
      </c>
      <c r="C259" s="2" t="s">
        <v>1088</v>
      </c>
      <c r="D259" s="4" t="str">
        <f>MID(C259,FIND("Loc: ",C259)+5,FIND("| dest",C259)-FIND("Loc: ",C259)-6)</f>
        <v>1202</v>
      </c>
      <c r="E259" s="4" t="str">
        <f t="shared" si="3"/>
        <v xml:space="preserve"> 10100</v>
      </c>
      <c r="F259" s="2" t="s">
        <v>1089</v>
      </c>
      <c r="G259" s="2"/>
    </row>
    <row r="260" spans="1:7">
      <c r="A260" s="4">
        <v>550</v>
      </c>
      <c r="B260" s="2" t="s">
        <v>26</v>
      </c>
      <c r="C260" s="2" t="s">
        <v>1090</v>
      </c>
      <c r="D260" s="4" t="str">
        <f>MID(C260,FIND("Loc: ",C260)+5,FIND("| dest",C260)-FIND("Loc: ",C260)-6)</f>
        <v>1202</v>
      </c>
      <c r="E260" s="4" t="str">
        <f t="shared" si="3"/>
        <v xml:space="preserve"> 10100</v>
      </c>
      <c r="F260" s="2" t="s">
        <v>1091</v>
      </c>
      <c r="G260" s="2"/>
    </row>
    <row r="261" spans="1:7">
      <c r="A261" s="4">
        <v>561</v>
      </c>
      <c r="B261" s="2" t="s">
        <v>26</v>
      </c>
      <c r="C261" s="2" t="s">
        <v>1111</v>
      </c>
      <c r="D261" s="4" t="str">
        <f>MID(C261,FIND("Loc: ",C261)+5,FIND("| dest",C261)-FIND("Loc: ",C261)-6)</f>
        <v>1202</v>
      </c>
      <c r="E261" s="4" t="str">
        <f t="shared" ref="E261:E324" si="4">MID(C261,FIND("dest: ",C261)+5,FIND("| die",C261)-FIND("dest: ",C261)-6)</f>
        <v xml:space="preserve"> 500</v>
      </c>
      <c r="F261" s="2" t="s">
        <v>1112</v>
      </c>
      <c r="G261" s="2"/>
    </row>
    <row r="262" spans="1:7">
      <c r="A262" s="4">
        <v>768</v>
      </c>
      <c r="B262" s="2" t="s">
        <v>6</v>
      </c>
      <c r="C262" s="2" t="s">
        <v>1514</v>
      </c>
      <c r="D262" s="4" t="str">
        <f>MID(C262,FIND("Loc: ",C262)+5,FIND("| dest",C262)-FIND("Loc: ",C262)-6)</f>
        <v>1202</v>
      </c>
      <c r="E262" s="4" t="str">
        <f t="shared" si="4"/>
        <v xml:space="preserve"> 1301</v>
      </c>
      <c r="F262" s="2" t="s">
        <v>1515</v>
      </c>
      <c r="G262" s="2"/>
    </row>
    <row r="263" spans="1:7">
      <c r="A263" s="4">
        <v>1130</v>
      </c>
      <c r="B263" s="2" t="s">
        <v>264</v>
      </c>
      <c r="C263" s="2" t="s">
        <v>2217</v>
      </c>
      <c r="D263" s="4" t="str">
        <f>MID(C263,FIND("Loc: ",C263)+5,FIND("| dest",C263)-FIND("Loc: ",C263)-6)</f>
        <v>1202</v>
      </c>
      <c r="E263" s="4" t="str">
        <f t="shared" si="4"/>
        <v xml:space="preserve"> 1202</v>
      </c>
      <c r="F263" s="2" t="s">
        <v>2218</v>
      </c>
      <c r="G263" s="2"/>
    </row>
    <row r="264" spans="1:7">
      <c r="A264" s="4">
        <v>1138</v>
      </c>
      <c r="B264" s="2" t="s">
        <v>298</v>
      </c>
      <c r="C264" s="2" t="s">
        <v>2217</v>
      </c>
      <c r="D264" s="4" t="str">
        <f>MID(C264,FIND("Loc: ",C264)+5,FIND("| dest",C264)-FIND("Loc: ",C264)-6)</f>
        <v>1202</v>
      </c>
      <c r="E264" s="4" t="str">
        <f t="shared" si="4"/>
        <v xml:space="preserve"> 1202</v>
      </c>
      <c r="F264" s="2" t="s">
        <v>2233</v>
      </c>
      <c r="G264" s="2"/>
    </row>
    <row r="265" spans="1:7">
      <c r="A265" s="4">
        <v>1532</v>
      </c>
      <c r="B265" s="2" t="s">
        <v>137</v>
      </c>
      <c r="C265" s="2" t="s">
        <v>2982</v>
      </c>
      <c r="D265" s="4" t="str">
        <f>MID(C265,FIND("Loc: ",C265)+5,FIND("| dest",C265)-FIND("Loc: ",C265)-6)</f>
        <v>1202</v>
      </c>
      <c r="E265" s="4" t="str">
        <f t="shared" si="4"/>
        <v xml:space="preserve"> 1229</v>
      </c>
      <c r="F265" s="2" t="s">
        <v>2983</v>
      </c>
      <c r="G265" s="2"/>
    </row>
    <row r="266" spans="1:7">
      <c r="A266" s="4">
        <v>46</v>
      </c>
      <c r="B266" s="2" t="s">
        <v>6</v>
      </c>
      <c r="C266" s="2" t="s">
        <v>97</v>
      </c>
      <c r="D266" s="4" t="str">
        <f>MID(C266,FIND("Loc: ",C266)+5,FIND("| dest",C266)-FIND("Loc: ",C266)-6)</f>
        <v>1203</v>
      </c>
      <c r="E266" s="4" t="str">
        <f t="shared" si="4"/>
        <v xml:space="preserve"> 500</v>
      </c>
      <c r="F266" s="2" t="s">
        <v>98</v>
      </c>
      <c r="G266" s="2"/>
    </row>
    <row r="267" spans="1:7">
      <c r="A267" s="4">
        <v>205</v>
      </c>
      <c r="B267" s="2" t="s">
        <v>161</v>
      </c>
      <c r="C267" s="2" t="s">
        <v>415</v>
      </c>
      <c r="D267" s="4" t="str">
        <f>MID(C267,FIND("Loc: ",C267)+5,FIND("| dest",C267)-FIND("Loc: ",C267)-6)</f>
        <v>1203</v>
      </c>
      <c r="E267" s="4" t="str">
        <f t="shared" si="4"/>
        <v xml:space="preserve"> 1203</v>
      </c>
      <c r="F267" s="2" t="s">
        <v>416</v>
      </c>
      <c r="G267" s="2"/>
    </row>
    <row r="268" spans="1:7">
      <c r="A268" s="4">
        <v>245</v>
      </c>
      <c r="B268" s="2" t="s">
        <v>455</v>
      </c>
      <c r="C268" s="2" t="s">
        <v>496</v>
      </c>
      <c r="D268" s="4" t="str">
        <f>MID(C268,FIND("Loc: ",C268)+5,FIND("| dest",C268)-FIND("Loc: ",C268)-6)</f>
        <v>1203</v>
      </c>
      <c r="E268" s="4" t="str">
        <f t="shared" si="4"/>
        <v xml:space="preserve"> 1226</v>
      </c>
      <c r="F268" s="2" t="s">
        <v>497</v>
      </c>
      <c r="G268" s="2"/>
    </row>
    <row r="269" spans="1:7">
      <c r="A269" s="4">
        <v>246</v>
      </c>
      <c r="B269" s="2" t="s">
        <v>455</v>
      </c>
      <c r="C269" s="2" t="s">
        <v>498</v>
      </c>
      <c r="D269" s="4" t="str">
        <f>MID(C269,FIND("Loc: ",C269)+5,FIND("| dest",C269)-FIND("Loc: ",C269)-6)</f>
        <v>1203</v>
      </c>
      <c r="E269" s="4" t="str">
        <f t="shared" si="4"/>
        <v xml:space="preserve"> 1226</v>
      </c>
      <c r="F269" s="2" t="s">
        <v>499</v>
      </c>
      <c r="G269" s="2"/>
    </row>
    <row r="270" spans="1:7">
      <c r="A270" s="4">
        <v>461</v>
      </c>
      <c r="B270" s="2" t="s">
        <v>26</v>
      </c>
      <c r="C270" s="2" t="s">
        <v>914</v>
      </c>
      <c r="D270" s="4" t="str">
        <f>MID(C270,FIND("Loc: ",C270)+5,FIND("| dest",C270)-FIND("Loc: ",C270)-6)</f>
        <v>1203</v>
      </c>
      <c r="E270" s="4" t="str">
        <f t="shared" si="4"/>
        <v xml:space="preserve"> 1226</v>
      </c>
      <c r="F270" s="2" t="s">
        <v>915</v>
      </c>
      <c r="G270" s="2"/>
    </row>
    <row r="271" spans="1:7">
      <c r="A271" s="4">
        <v>462</v>
      </c>
      <c r="B271" s="2" t="s">
        <v>26</v>
      </c>
      <c r="C271" s="2" t="s">
        <v>916</v>
      </c>
      <c r="D271" s="4" t="str">
        <f>MID(C271,FIND("Loc: ",C271)+5,FIND("| dest",C271)-FIND("Loc: ",C271)-6)</f>
        <v>1203</v>
      </c>
      <c r="E271" s="4" t="str">
        <f t="shared" si="4"/>
        <v xml:space="preserve"> 1226</v>
      </c>
      <c r="F271" s="2" t="s">
        <v>917</v>
      </c>
      <c r="G271" s="2"/>
    </row>
    <row r="272" spans="1:7">
      <c r="A272" s="4">
        <v>463</v>
      </c>
      <c r="B272" s="2" t="s">
        <v>26</v>
      </c>
      <c r="C272" s="2" t="s">
        <v>918</v>
      </c>
      <c r="D272" s="4" t="str">
        <f>MID(C272,FIND("Loc: ",C272)+5,FIND("| dest",C272)-FIND("Loc: ",C272)-6)</f>
        <v>1203</v>
      </c>
      <c r="E272" s="4" t="str">
        <f t="shared" si="4"/>
        <v xml:space="preserve"> 1226</v>
      </c>
      <c r="F272" s="2" t="s">
        <v>919</v>
      </c>
      <c r="G272" s="2"/>
    </row>
    <row r="273" spans="1:7">
      <c r="A273" s="4">
        <v>464</v>
      </c>
      <c r="B273" s="2" t="s">
        <v>26</v>
      </c>
      <c r="C273" s="2" t="s">
        <v>920</v>
      </c>
      <c r="D273" s="4" t="str">
        <f>MID(C273,FIND("Loc: ",C273)+5,FIND("| dest",C273)-FIND("Loc: ",C273)-6)</f>
        <v>1203</v>
      </c>
      <c r="E273" s="4" t="str">
        <f t="shared" si="4"/>
        <v xml:space="preserve"> 1226</v>
      </c>
      <c r="F273" s="2" t="s">
        <v>921</v>
      </c>
      <c r="G273" s="2"/>
    </row>
    <row r="274" spans="1:7">
      <c r="A274" s="4">
        <v>465</v>
      </c>
      <c r="B274" s="2" t="s">
        <v>26</v>
      </c>
      <c r="C274" s="2" t="s">
        <v>922</v>
      </c>
      <c r="D274" s="4" t="str">
        <f>MID(C274,FIND("Loc: ",C274)+5,FIND("| dest",C274)-FIND("Loc: ",C274)-6)</f>
        <v>1203</v>
      </c>
      <c r="E274" s="4" t="str">
        <f t="shared" si="4"/>
        <v xml:space="preserve"> 1226</v>
      </c>
      <c r="F274" s="2" t="s">
        <v>923</v>
      </c>
      <c r="G274" s="2"/>
    </row>
    <row r="275" spans="1:7">
      <c r="A275" s="4">
        <v>466</v>
      </c>
      <c r="B275" s="2" t="s">
        <v>26</v>
      </c>
      <c r="C275" s="2" t="s">
        <v>924</v>
      </c>
      <c r="D275" s="4" t="str">
        <f>MID(C275,FIND("Loc: ",C275)+5,FIND("| dest",C275)-FIND("Loc: ",C275)-6)</f>
        <v>1203</v>
      </c>
      <c r="E275" s="4" t="str">
        <f t="shared" si="4"/>
        <v xml:space="preserve"> 1226</v>
      </c>
      <c r="F275" s="2" t="s">
        <v>925</v>
      </c>
      <c r="G275" s="2"/>
    </row>
    <row r="276" spans="1:7">
      <c r="A276" s="4">
        <v>467</v>
      </c>
      <c r="B276" s="2" t="s">
        <v>26</v>
      </c>
      <c r="C276" s="2" t="s">
        <v>926</v>
      </c>
      <c r="D276" s="4" t="str">
        <f>MID(C276,FIND("Loc: ",C276)+5,FIND("| dest",C276)-FIND("Loc: ",C276)-6)</f>
        <v>1203</v>
      </c>
      <c r="E276" s="4" t="str">
        <f t="shared" si="4"/>
        <v xml:space="preserve"> 1226</v>
      </c>
      <c r="F276" s="2" t="s">
        <v>927</v>
      </c>
      <c r="G276" s="2"/>
    </row>
    <row r="277" spans="1:7">
      <c r="A277" s="4">
        <v>468</v>
      </c>
      <c r="B277" s="2" t="s">
        <v>26</v>
      </c>
      <c r="C277" s="2" t="s">
        <v>928</v>
      </c>
      <c r="D277" s="4" t="str">
        <f>MID(C277,FIND("Loc: ",C277)+5,FIND("| dest",C277)-FIND("Loc: ",C277)-6)</f>
        <v>1203</v>
      </c>
      <c r="E277" s="4" t="str">
        <f t="shared" si="4"/>
        <v xml:space="preserve"> 1226</v>
      </c>
      <c r="F277" s="2" t="s">
        <v>929</v>
      </c>
      <c r="G277" s="2"/>
    </row>
    <row r="278" spans="1:7">
      <c r="A278" s="4">
        <v>469</v>
      </c>
      <c r="B278" s="2" t="s">
        <v>26</v>
      </c>
      <c r="C278" s="2" t="s">
        <v>930</v>
      </c>
      <c r="D278" s="4" t="str">
        <f>MID(C278,FIND("Loc: ",C278)+5,FIND("| dest",C278)-FIND("Loc: ",C278)-6)</f>
        <v>1203</v>
      </c>
      <c r="E278" s="4" t="str">
        <f t="shared" si="4"/>
        <v xml:space="preserve"> 1226</v>
      </c>
      <c r="F278" s="2" t="s">
        <v>931</v>
      </c>
      <c r="G278" s="2"/>
    </row>
    <row r="279" spans="1:7">
      <c r="A279" s="4">
        <v>471</v>
      </c>
      <c r="B279" s="2" t="s">
        <v>26</v>
      </c>
      <c r="C279" s="2" t="s">
        <v>934</v>
      </c>
      <c r="D279" s="4" t="str">
        <f>MID(C279,FIND("Loc: ",C279)+5,FIND("| dest",C279)-FIND("Loc: ",C279)-6)</f>
        <v>1203</v>
      </c>
      <c r="E279" s="4" t="str">
        <f t="shared" si="4"/>
        <v xml:space="preserve"> 1226</v>
      </c>
      <c r="F279" s="2" t="s">
        <v>935</v>
      </c>
      <c r="G279" s="2"/>
    </row>
    <row r="280" spans="1:7">
      <c r="A280" s="4">
        <v>472</v>
      </c>
      <c r="B280" s="2" t="s">
        <v>26</v>
      </c>
      <c r="C280" s="2" t="s">
        <v>936</v>
      </c>
      <c r="D280" s="4" t="str">
        <f>MID(C280,FIND("Loc: ",C280)+5,FIND("| dest",C280)-FIND("Loc: ",C280)-6)</f>
        <v>1203</v>
      </c>
      <c r="E280" s="4" t="str">
        <f t="shared" si="4"/>
        <v xml:space="preserve"> 1226</v>
      </c>
      <c r="F280" s="2" t="s">
        <v>937</v>
      </c>
      <c r="G280" s="2"/>
    </row>
    <row r="281" spans="1:7">
      <c r="A281" s="4">
        <v>473</v>
      </c>
      <c r="B281" s="2" t="s">
        <v>26</v>
      </c>
      <c r="C281" s="2" t="s">
        <v>938</v>
      </c>
      <c r="D281" s="4" t="str">
        <f>MID(C281,FIND("Loc: ",C281)+5,FIND("| dest",C281)-FIND("Loc: ",C281)-6)</f>
        <v>1203</v>
      </c>
      <c r="E281" s="4" t="str">
        <f t="shared" si="4"/>
        <v xml:space="preserve"> 1226</v>
      </c>
      <c r="F281" s="2" t="s">
        <v>939</v>
      </c>
      <c r="G281" s="2"/>
    </row>
    <row r="282" spans="1:7">
      <c r="A282" s="4">
        <v>525</v>
      </c>
      <c r="B282" s="2" t="s">
        <v>6</v>
      </c>
      <c r="C282" s="2" t="s">
        <v>1039</v>
      </c>
      <c r="D282" s="4" t="str">
        <f>MID(C282,FIND("Loc: ",C282)+5,FIND("| dest",C282)-FIND("Loc: ",C282)-6)</f>
        <v>1203</v>
      </c>
      <c r="E282" s="4" t="str">
        <f t="shared" si="4"/>
        <v xml:space="preserve"> 1301</v>
      </c>
      <c r="F282" s="2" t="s">
        <v>1040</v>
      </c>
      <c r="G282" s="2"/>
    </row>
    <row r="283" spans="1:7">
      <c r="A283" s="4">
        <v>528</v>
      </c>
      <c r="B283" s="2" t="s">
        <v>6</v>
      </c>
      <c r="C283" s="2" t="s">
        <v>1045</v>
      </c>
      <c r="D283" s="4" t="str">
        <f>MID(C283,FIND("Loc: ",C283)+5,FIND("| dest",C283)-FIND("Loc: ",C283)-6)</f>
        <v>1203</v>
      </c>
      <c r="E283" s="4" t="str">
        <f t="shared" si="4"/>
        <v xml:space="preserve"> 1301</v>
      </c>
      <c r="F283" s="2" t="s">
        <v>1046</v>
      </c>
      <c r="G283" s="2"/>
    </row>
    <row r="284" spans="1:7">
      <c r="A284" s="4">
        <v>819</v>
      </c>
      <c r="B284" s="2" t="s">
        <v>6</v>
      </c>
      <c r="C284" s="2" t="s">
        <v>1612</v>
      </c>
      <c r="D284" s="4" t="str">
        <f>MID(C284,FIND("Loc: ",C284)+5,FIND("| dest",C284)-FIND("Loc: ",C284)-6)</f>
        <v>1203</v>
      </c>
      <c r="E284" s="4" t="str">
        <f t="shared" si="4"/>
        <v xml:space="preserve"> 1301</v>
      </c>
      <c r="F284" s="2" t="s">
        <v>1613</v>
      </c>
      <c r="G284" s="2"/>
    </row>
    <row r="285" spans="1:7">
      <c r="A285" s="4">
        <v>1027</v>
      </c>
      <c r="B285" s="2" t="s">
        <v>455</v>
      </c>
      <c r="C285" s="2" t="s">
        <v>2014</v>
      </c>
      <c r="D285" s="4" t="str">
        <f>MID(C285,FIND("Loc: ",C285)+5,FIND("| dest",C285)-FIND("Loc: ",C285)-6)</f>
        <v>1203</v>
      </c>
      <c r="E285" s="4" t="str">
        <f t="shared" si="4"/>
        <v xml:space="preserve"> 1222</v>
      </c>
      <c r="F285" s="2" t="s">
        <v>2015</v>
      </c>
      <c r="G285" s="2"/>
    </row>
    <row r="286" spans="1:7">
      <c r="A286" s="4">
        <v>1028</v>
      </c>
      <c r="B286" s="2" t="s">
        <v>455</v>
      </c>
      <c r="C286" s="2" t="s">
        <v>2016</v>
      </c>
      <c r="D286" s="4" t="str">
        <f>MID(C286,FIND("Loc: ",C286)+5,FIND("| dest",C286)-FIND("Loc: ",C286)-6)</f>
        <v>1203</v>
      </c>
      <c r="E286" s="4" t="str">
        <f t="shared" si="4"/>
        <v xml:space="preserve"> 1222</v>
      </c>
      <c r="F286" s="2" t="s">
        <v>2017</v>
      </c>
      <c r="G286" s="2"/>
    </row>
    <row r="287" spans="1:7">
      <c r="A287" s="4">
        <v>1030</v>
      </c>
      <c r="B287" s="2" t="s">
        <v>455</v>
      </c>
      <c r="C287" s="2" t="s">
        <v>2020</v>
      </c>
      <c r="D287" s="4" t="str">
        <f>MID(C287,FIND("Loc: ",C287)+5,FIND("| dest",C287)-FIND("Loc: ",C287)-6)</f>
        <v>1203</v>
      </c>
      <c r="E287" s="4" t="str">
        <f t="shared" si="4"/>
        <v xml:space="preserve"> 1222</v>
      </c>
      <c r="F287" s="2" t="s">
        <v>2021</v>
      </c>
      <c r="G287" s="2"/>
    </row>
    <row r="288" spans="1:7">
      <c r="A288" s="4">
        <v>1032</v>
      </c>
      <c r="B288" s="2" t="s">
        <v>455</v>
      </c>
      <c r="C288" s="2" t="s">
        <v>2024</v>
      </c>
      <c r="D288" s="4" t="str">
        <f>MID(C288,FIND("Loc: ",C288)+5,FIND("| dest",C288)-FIND("Loc: ",C288)-6)</f>
        <v>1203</v>
      </c>
      <c r="E288" s="4" t="str">
        <f t="shared" si="4"/>
        <v xml:space="preserve"> 1223</v>
      </c>
      <c r="F288" s="2" t="s">
        <v>2025</v>
      </c>
      <c r="G288" s="2"/>
    </row>
    <row r="289" spans="1:7">
      <c r="A289" s="4">
        <v>1033</v>
      </c>
      <c r="B289" s="2" t="s">
        <v>455</v>
      </c>
      <c r="C289" s="2" t="s">
        <v>2026</v>
      </c>
      <c r="D289" s="4" t="str">
        <f>MID(C289,FIND("Loc: ",C289)+5,FIND("| dest",C289)-FIND("Loc: ",C289)-6)</f>
        <v>1203</v>
      </c>
      <c r="E289" s="4" t="str">
        <f t="shared" si="4"/>
        <v xml:space="preserve"> 1223</v>
      </c>
      <c r="F289" s="2" t="s">
        <v>2027</v>
      </c>
      <c r="G289" s="2"/>
    </row>
    <row r="290" spans="1:7">
      <c r="A290" s="4">
        <v>1036</v>
      </c>
      <c r="B290" s="2" t="s">
        <v>455</v>
      </c>
      <c r="C290" s="2" t="s">
        <v>2032</v>
      </c>
      <c r="D290" s="4" t="str">
        <f>MID(C290,FIND("Loc: ",C290)+5,FIND("| dest",C290)-FIND("Loc: ",C290)-6)</f>
        <v>1203</v>
      </c>
      <c r="E290" s="4" t="str">
        <f t="shared" si="4"/>
        <v xml:space="preserve"> 1223</v>
      </c>
      <c r="F290" s="2" t="s">
        <v>2033</v>
      </c>
      <c r="G290" s="2"/>
    </row>
    <row r="291" spans="1:7">
      <c r="A291" s="4">
        <v>1037</v>
      </c>
      <c r="B291" s="2" t="s">
        <v>455</v>
      </c>
      <c r="C291" s="2" t="s">
        <v>2034</v>
      </c>
      <c r="D291" s="4" t="str">
        <f>MID(C291,FIND("Loc: ",C291)+5,FIND("| dest",C291)-FIND("Loc: ",C291)-6)</f>
        <v>1203</v>
      </c>
      <c r="E291" s="4" t="str">
        <f t="shared" si="4"/>
        <v xml:space="preserve"> 1223</v>
      </c>
      <c r="F291" s="2" t="s">
        <v>2035</v>
      </c>
      <c r="G291" s="2"/>
    </row>
    <row r="292" spans="1:7">
      <c r="A292" s="4">
        <v>1038</v>
      </c>
      <c r="B292" s="2" t="s">
        <v>455</v>
      </c>
      <c r="C292" s="2" t="s">
        <v>2036</v>
      </c>
      <c r="D292" s="4" t="str">
        <f>MID(C292,FIND("Loc: ",C292)+5,FIND("| dest",C292)-FIND("Loc: ",C292)-6)</f>
        <v>1203</v>
      </c>
      <c r="E292" s="4" t="str">
        <f t="shared" si="4"/>
        <v xml:space="preserve"> 1223</v>
      </c>
      <c r="F292" s="2" t="s">
        <v>2037</v>
      </c>
      <c r="G292" s="2"/>
    </row>
    <row r="293" spans="1:7">
      <c r="A293" s="4">
        <v>1039</v>
      </c>
      <c r="B293" s="2" t="s">
        <v>455</v>
      </c>
      <c r="C293" s="2" t="s">
        <v>2038</v>
      </c>
      <c r="D293" s="4" t="str">
        <f>MID(C293,FIND("Loc: ",C293)+5,FIND("| dest",C293)-FIND("Loc: ",C293)-6)</f>
        <v>1203</v>
      </c>
      <c r="E293" s="4" t="str">
        <f t="shared" si="4"/>
        <v xml:space="preserve"> 1223</v>
      </c>
      <c r="F293" s="2" t="s">
        <v>2039</v>
      </c>
      <c r="G293" s="2"/>
    </row>
    <row r="294" spans="1:7">
      <c r="A294" s="4">
        <v>1040</v>
      </c>
      <c r="B294" s="2" t="s">
        <v>455</v>
      </c>
      <c r="C294" s="2" t="s">
        <v>2040</v>
      </c>
      <c r="D294" s="4" t="str">
        <f>MID(C294,FIND("Loc: ",C294)+5,FIND("| dest",C294)-FIND("Loc: ",C294)-6)</f>
        <v>1203</v>
      </c>
      <c r="E294" s="4" t="str">
        <f t="shared" si="4"/>
        <v xml:space="preserve"> 1223</v>
      </c>
      <c r="F294" s="2" t="s">
        <v>2041</v>
      </c>
      <c r="G294" s="2"/>
    </row>
    <row r="295" spans="1:7">
      <c r="A295" s="4">
        <v>1122</v>
      </c>
      <c r="B295" s="2" t="s">
        <v>298</v>
      </c>
      <c r="C295" s="2" t="s">
        <v>2202</v>
      </c>
      <c r="D295" s="4" t="str">
        <f>MID(C295,FIND("Loc: ",C295)+5,FIND("| dest",C295)-FIND("Loc: ",C295)-6)</f>
        <v>1203</v>
      </c>
      <c r="E295" s="4" t="str">
        <f t="shared" si="4"/>
        <v xml:space="preserve"> 1203</v>
      </c>
      <c r="F295" s="2" t="s">
        <v>2203</v>
      </c>
      <c r="G295" s="2"/>
    </row>
    <row r="296" spans="1:7">
      <c r="A296" s="4">
        <v>1158</v>
      </c>
      <c r="B296" s="2" t="s">
        <v>2259</v>
      </c>
      <c r="C296" s="2" t="s">
        <v>2271</v>
      </c>
      <c r="D296" s="4" t="str">
        <f>MID(C296,FIND("Loc: ",C296)+5,FIND("| dest",C296)-FIND("Loc: ",C296)-6)</f>
        <v>1203</v>
      </c>
      <c r="E296" s="4" t="str">
        <f t="shared" si="4"/>
        <v xml:space="preserve"> 1203</v>
      </c>
      <c r="F296" s="2" t="s">
        <v>2272</v>
      </c>
      <c r="G296" s="2"/>
    </row>
    <row r="297" spans="1:7">
      <c r="A297" s="4">
        <v>1159</v>
      </c>
      <c r="B297" s="2" t="s">
        <v>2259</v>
      </c>
      <c r="C297" s="2" t="s">
        <v>2273</v>
      </c>
      <c r="D297" s="4" t="str">
        <f>MID(C297,FIND("Loc: ",C297)+5,FIND("| dest",C297)-FIND("Loc: ",C297)-6)</f>
        <v>1203</v>
      </c>
      <c r="E297" s="4" t="str">
        <f t="shared" si="4"/>
        <v xml:space="preserve"> 1203</v>
      </c>
      <c r="F297" s="2" t="s">
        <v>2274</v>
      </c>
      <c r="G297" s="2"/>
    </row>
    <row r="298" spans="1:7">
      <c r="A298" s="4">
        <v>1160</v>
      </c>
      <c r="B298" s="2" t="s">
        <v>2259</v>
      </c>
      <c r="C298" s="2" t="s">
        <v>2275</v>
      </c>
      <c r="D298" s="4" t="str">
        <f>MID(C298,FIND("Loc: ",C298)+5,FIND("| dest",C298)-FIND("Loc: ",C298)-6)</f>
        <v>1203</v>
      </c>
      <c r="E298" s="4" t="str">
        <f t="shared" si="4"/>
        <v xml:space="preserve"> 1203</v>
      </c>
      <c r="F298" s="2" t="s">
        <v>2276</v>
      </c>
      <c r="G298" s="2"/>
    </row>
    <row r="299" spans="1:7">
      <c r="A299" s="4">
        <v>1273</v>
      </c>
      <c r="B299" s="2" t="s">
        <v>26</v>
      </c>
      <c r="C299" s="2" t="s">
        <v>2497</v>
      </c>
      <c r="D299" s="4" t="str">
        <f>MID(C299,FIND("Loc: ",C299)+5,FIND("| dest",C299)-FIND("Loc: ",C299)-6)</f>
        <v>1203</v>
      </c>
      <c r="E299" s="4" t="str">
        <f t="shared" si="4"/>
        <v xml:space="preserve"> 500</v>
      </c>
      <c r="F299" s="2" t="s">
        <v>2498</v>
      </c>
      <c r="G299" s="2"/>
    </row>
    <row r="300" spans="1:7">
      <c r="A300" s="6">
        <v>1454</v>
      </c>
      <c r="B300" s="7" t="s">
        <v>6</v>
      </c>
      <c r="C300" s="7" t="s">
        <v>2832</v>
      </c>
      <c r="D300" s="4" t="str">
        <f>MID(C300,FIND("Loc: ",C300)+5,FIND("| dest",C300)-FIND("Loc: ",C300)-6)</f>
        <v>1203</v>
      </c>
      <c r="E300" s="4" t="str">
        <f t="shared" si="4"/>
        <v xml:space="preserve"> 1203</v>
      </c>
      <c r="F300" s="7" t="s">
        <v>2833</v>
      </c>
      <c r="G300" s="7" t="s">
        <v>3352</v>
      </c>
    </row>
    <row r="301" spans="1:7">
      <c r="A301" s="6">
        <v>1455</v>
      </c>
      <c r="B301" s="7" t="s">
        <v>6</v>
      </c>
      <c r="C301" s="7" t="s">
        <v>2834</v>
      </c>
      <c r="D301" s="4" t="str">
        <f>MID(C301,FIND("Loc: ",C301)+5,FIND("| dest",C301)-FIND("Loc: ",C301)-6)</f>
        <v>1203</v>
      </c>
      <c r="E301" s="4" t="str">
        <f t="shared" si="4"/>
        <v xml:space="preserve"> 1203</v>
      </c>
      <c r="F301" s="7" t="s">
        <v>2835</v>
      </c>
      <c r="G301" s="7" t="s">
        <v>3352</v>
      </c>
    </row>
    <row r="302" spans="1:7">
      <c r="A302" s="6">
        <v>1456</v>
      </c>
      <c r="B302" s="7" t="s">
        <v>6</v>
      </c>
      <c r="C302" s="7" t="s">
        <v>2836</v>
      </c>
      <c r="D302" s="4" t="str">
        <f>MID(C302,FIND("Loc: ",C302)+5,FIND("| dest",C302)-FIND("Loc: ",C302)-6)</f>
        <v>1203</v>
      </c>
      <c r="E302" s="4" t="str">
        <f t="shared" si="4"/>
        <v xml:space="preserve"> 1203</v>
      </c>
      <c r="F302" s="7" t="s">
        <v>2837</v>
      </c>
      <c r="G302" s="7" t="s">
        <v>3352</v>
      </c>
    </row>
    <row r="303" spans="1:7">
      <c r="A303" s="6">
        <v>1457</v>
      </c>
      <c r="B303" s="7" t="s">
        <v>6</v>
      </c>
      <c r="C303" s="7" t="s">
        <v>2838</v>
      </c>
      <c r="D303" s="4" t="str">
        <f>MID(C303,FIND("Loc: ",C303)+5,FIND("| dest",C303)-FIND("Loc: ",C303)-6)</f>
        <v>1203</v>
      </c>
      <c r="E303" s="4" t="str">
        <f t="shared" si="4"/>
        <v xml:space="preserve"> 1203</v>
      </c>
      <c r="F303" s="7" t="s">
        <v>2839</v>
      </c>
      <c r="G303" s="7" t="s">
        <v>3352</v>
      </c>
    </row>
    <row r="304" spans="1:7">
      <c r="A304" s="6">
        <v>1458</v>
      </c>
      <c r="B304" s="7" t="s">
        <v>6</v>
      </c>
      <c r="C304" s="7" t="s">
        <v>2840</v>
      </c>
      <c r="D304" s="4" t="str">
        <f>MID(C304,FIND("Loc: ",C304)+5,FIND("| dest",C304)-FIND("Loc: ",C304)-6)</f>
        <v>1203</v>
      </c>
      <c r="E304" s="4" t="str">
        <f t="shared" si="4"/>
        <v xml:space="preserve"> 1203</v>
      </c>
      <c r="F304" s="7" t="s">
        <v>2841</v>
      </c>
      <c r="G304" s="7" t="s">
        <v>3352</v>
      </c>
    </row>
    <row r="305" spans="1:7">
      <c r="A305" s="4">
        <v>1459</v>
      </c>
      <c r="B305" s="2" t="s">
        <v>6</v>
      </c>
      <c r="C305" s="2" t="s">
        <v>2842</v>
      </c>
      <c r="D305" s="4" t="str">
        <f>MID(C305,FIND("Loc: ",C305)+5,FIND("| dest",C305)-FIND("Loc: ",C305)-6)</f>
        <v>1203</v>
      </c>
      <c r="E305" s="4" t="str">
        <f t="shared" si="4"/>
        <v xml:space="preserve"> 1203</v>
      </c>
      <c r="F305" s="2" t="s">
        <v>2843</v>
      </c>
      <c r="G305" s="2"/>
    </row>
    <row r="306" spans="1:7">
      <c r="A306" s="4">
        <v>1645</v>
      </c>
      <c r="B306" s="2" t="s">
        <v>161</v>
      </c>
      <c r="C306" s="2" t="s">
        <v>3202</v>
      </c>
      <c r="D306" s="4" t="str">
        <f>MID(C306,FIND("Loc: ",C306)+5,FIND("| dest",C306)-FIND("Loc: ",C306)-6)</f>
        <v>1203</v>
      </c>
      <c r="E306" s="4" t="str">
        <f t="shared" si="4"/>
        <v xml:space="preserve"> 1228</v>
      </c>
      <c r="F306" s="2" t="s">
        <v>3203</v>
      </c>
      <c r="G306" s="2"/>
    </row>
    <row r="307" spans="1:7">
      <c r="A307" s="4">
        <v>1654</v>
      </c>
      <c r="B307" s="2" t="s">
        <v>26</v>
      </c>
      <c r="C307" s="2" t="s">
        <v>3219</v>
      </c>
      <c r="D307" s="4" t="str">
        <f>MID(C307,FIND("Loc: ",C307)+5,FIND("| dest",C307)-FIND("Loc: ",C307)-6)</f>
        <v>1203</v>
      </c>
      <c r="E307" s="4" t="str">
        <f t="shared" si="4"/>
        <v xml:space="preserve"> 1225</v>
      </c>
      <c r="F307" s="2" t="s">
        <v>3220</v>
      </c>
      <c r="G307" s="2"/>
    </row>
    <row r="308" spans="1:7">
      <c r="A308" s="4">
        <v>1655</v>
      </c>
      <c r="B308" s="2" t="s">
        <v>26</v>
      </c>
      <c r="C308" s="2" t="s">
        <v>3221</v>
      </c>
      <c r="D308" s="4" t="str">
        <f>MID(C308,FIND("Loc: ",C308)+5,FIND("| dest",C308)-FIND("Loc: ",C308)-6)</f>
        <v>1203</v>
      </c>
      <c r="E308" s="4" t="str">
        <f t="shared" si="4"/>
        <v xml:space="preserve"> 1225</v>
      </c>
      <c r="F308" s="2" t="s">
        <v>3222</v>
      </c>
      <c r="G308" s="2"/>
    </row>
    <row r="309" spans="1:7">
      <c r="A309" s="4">
        <v>1656</v>
      </c>
      <c r="B309" s="2" t="s">
        <v>26</v>
      </c>
      <c r="C309" s="2" t="s">
        <v>3223</v>
      </c>
      <c r="D309" s="4" t="str">
        <f>MID(C309,FIND("Loc: ",C309)+5,FIND("| dest",C309)-FIND("Loc: ",C309)-6)</f>
        <v>1203</v>
      </c>
      <c r="E309" s="4" t="str">
        <f t="shared" si="4"/>
        <v xml:space="preserve"> 1225</v>
      </c>
      <c r="F309" s="2" t="s">
        <v>3224</v>
      </c>
      <c r="G309" s="2"/>
    </row>
    <row r="310" spans="1:7">
      <c r="A310" s="4">
        <v>1657</v>
      </c>
      <c r="B310" s="2" t="s">
        <v>26</v>
      </c>
      <c r="C310" s="2" t="s">
        <v>3225</v>
      </c>
      <c r="D310" s="4" t="str">
        <f>MID(C310,FIND("Loc: ",C310)+5,FIND("| dest",C310)-FIND("Loc: ",C310)-6)</f>
        <v>1203</v>
      </c>
      <c r="E310" s="4" t="str">
        <f t="shared" si="4"/>
        <v xml:space="preserve"> 1221</v>
      </c>
      <c r="F310" s="2" t="s">
        <v>3226</v>
      </c>
      <c r="G310" s="2"/>
    </row>
    <row r="311" spans="1:7">
      <c r="A311" s="4">
        <v>1658</v>
      </c>
      <c r="B311" s="2" t="s">
        <v>26</v>
      </c>
      <c r="C311" s="2" t="s">
        <v>3227</v>
      </c>
      <c r="D311" s="4" t="str">
        <f>MID(C311,FIND("Loc: ",C311)+5,FIND("| dest",C311)-FIND("Loc: ",C311)-6)</f>
        <v>1203</v>
      </c>
      <c r="E311" s="4" t="str">
        <f t="shared" si="4"/>
        <v xml:space="preserve"> 1225</v>
      </c>
      <c r="F311" s="2" t="s">
        <v>3228</v>
      </c>
      <c r="G311" s="2"/>
    </row>
    <row r="312" spans="1:7">
      <c r="A312" s="4">
        <v>1659</v>
      </c>
      <c r="B312" s="2" t="s">
        <v>26</v>
      </c>
      <c r="C312" s="2" t="s">
        <v>3229</v>
      </c>
      <c r="D312" s="4" t="str">
        <f>MID(C312,FIND("Loc: ",C312)+5,FIND("| dest",C312)-FIND("Loc: ",C312)-6)</f>
        <v>1203</v>
      </c>
      <c r="E312" s="4" t="str">
        <f t="shared" si="4"/>
        <v xml:space="preserve"> 1225</v>
      </c>
      <c r="F312" s="2" t="s">
        <v>3230</v>
      </c>
      <c r="G312" s="2"/>
    </row>
    <row r="313" spans="1:7">
      <c r="A313" s="4">
        <v>1660</v>
      </c>
      <c r="B313" s="2" t="s">
        <v>26</v>
      </c>
      <c r="C313" s="2" t="s">
        <v>3231</v>
      </c>
      <c r="D313" s="4" t="str">
        <f>MID(C313,FIND("Loc: ",C313)+5,FIND("| dest",C313)-FIND("Loc: ",C313)-6)</f>
        <v>1203</v>
      </c>
      <c r="E313" s="4" t="str">
        <f t="shared" si="4"/>
        <v xml:space="preserve"> 1225</v>
      </c>
      <c r="F313" s="2" t="s">
        <v>3232</v>
      </c>
      <c r="G313" s="2"/>
    </row>
    <row r="314" spans="1:7">
      <c r="A314" s="4">
        <v>1661</v>
      </c>
      <c r="B314" s="2" t="s">
        <v>26</v>
      </c>
      <c r="C314" s="2" t="s">
        <v>3233</v>
      </c>
      <c r="D314" s="4" t="str">
        <f>MID(C314,FIND("Loc: ",C314)+5,FIND("| dest",C314)-FIND("Loc: ",C314)-6)</f>
        <v>1203</v>
      </c>
      <c r="E314" s="4" t="str">
        <f t="shared" si="4"/>
        <v xml:space="preserve"> 1225</v>
      </c>
      <c r="F314" s="2" t="s">
        <v>3234</v>
      </c>
      <c r="G314" s="2"/>
    </row>
    <row r="315" spans="1:7">
      <c r="A315" s="4">
        <v>1662</v>
      </c>
      <c r="B315" s="2" t="s">
        <v>26</v>
      </c>
      <c r="C315" s="2" t="s">
        <v>3235</v>
      </c>
      <c r="D315" s="4" t="str">
        <f>MID(C315,FIND("Loc: ",C315)+5,FIND("| dest",C315)-FIND("Loc: ",C315)-6)</f>
        <v>1203</v>
      </c>
      <c r="E315" s="4" t="str">
        <f t="shared" si="4"/>
        <v xml:space="preserve"> 1225</v>
      </c>
      <c r="F315" s="2" t="s">
        <v>3236</v>
      </c>
      <c r="G315" s="2"/>
    </row>
    <row r="316" spans="1:7">
      <c r="A316" s="4">
        <v>913</v>
      </c>
      <c r="B316" s="2" t="s">
        <v>6</v>
      </c>
      <c r="C316" s="2" t="s">
        <v>1798</v>
      </c>
      <c r="D316" s="4" t="str">
        <f>MID(C316,FIND("Loc: ",C316)+5,FIND("| dest",C316)-FIND("Loc: ",C316)-6)</f>
        <v>1204</v>
      </c>
      <c r="E316" s="4" t="str">
        <f t="shared" si="4"/>
        <v xml:space="preserve"> 1301</v>
      </c>
      <c r="F316" s="2" t="s">
        <v>1799</v>
      </c>
      <c r="G316" s="2"/>
    </row>
    <row r="317" spans="1:7">
      <c r="A317" s="4">
        <v>159</v>
      </c>
      <c r="B317" s="2" t="s">
        <v>26</v>
      </c>
      <c r="C317" s="2" t="s">
        <v>328</v>
      </c>
      <c r="D317" s="4" t="str">
        <f>MID(C317,FIND("Loc: ",C317)+5,FIND("| dest",C317)-FIND("Loc: ",C317)-6)</f>
        <v>1205</v>
      </c>
      <c r="E317" s="4" t="str">
        <f t="shared" si="4"/>
        <v xml:space="preserve"> 2003</v>
      </c>
      <c r="F317" s="2" t="s">
        <v>329</v>
      </c>
      <c r="G317" s="2"/>
    </row>
    <row r="318" spans="1:7">
      <c r="A318" s="6">
        <v>160</v>
      </c>
      <c r="B318" s="7" t="s">
        <v>26</v>
      </c>
      <c r="C318" s="7" t="s">
        <v>330</v>
      </c>
      <c r="D318" s="4" t="str">
        <f>MID(C318,FIND("Loc: ",C318)+5,FIND("| dest",C318)-FIND("Loc: ",C318)-6)</f>
        <v>1205</v>
      </c>
      <c r="E318" s="4" t="str">
        <f t="shared" si="4"/>
        <v xml:space="preserve"> 2003</v>
      </c>
      <c r="F318" s="7" t="s">
        <v>331</v>
      </c>
      <c r="G318" s="7" t="s">
        <v>3352</v>
      </c>
    </row>
    <row r="319" spans="1:7">
      <c r="A319" s="6">
        <v>165</v>
      </c>
      <c r="B319" s="7" t="s">
        <v>26</v>
      </c>
      <c r="C319" s="7" t="s">
        <v>330</v>
      </c>
      <c r="D319" s="4" t="str">
        <f>MID(C319,FIND("Loc: ",C319)+5,FIND("| dest",C319)-FIND("Loc: ",C319)-6)</f>
        <v>1205</v>
      </c>
      <c r="E319" s="4" t="str">
        <f t="shared" si="4"/>
        <v xml:space="preserve"> 2003</v>
      </c>
      <c r="F319" s="7" t="s">
        <v>340</v>
      </c>
      <c r="G319" s="7" t="s">
        <v>3352</v>
      </c>
    </row>
    <row r="320" spans="1:7">
      <c r="A320" s="4">
        <v>166</v>
      </c>
      <c r="B320" s="2" t="s">
        <v>26</v>
      </c>
      <c r="C320" s="2" t="s">
        <v>341</v>
      </c>
      <c r="D320" s="4" t="str">
        <f>MID(C320,FIND("Loc: ",C320)+5,FIND("| dest",C320)-FIND("Loc: ",C320)-6)</f>
        <v>1205</v>
      </c>
      <c r="E320" s="4" t="str">
        <f t="shared" si="4"/>
        <v xml:space="preserve"> 2003</v>
      </c>
      <c r="F320" s="2" t="s">
        <v>342</v>
      </c>
      <c r="G320" s="2"/>
    </row>
    <row r="321" spans="1:7">
      <c r="A321" s="4">
        <v>173</v>
      </c>
      <c r="B321" s="2" t="s">
        <v>26</v>
      </c>
      <c r="C321" s="2" t="s">
        <v>354</v>
      </c>
      <c r="D321" s="4" t="str">
        <f>MID(C321,FIND("Loc: ",C321)+5,FIND("| dest",C321)-FIND("Loc: ",C321)-6)</f>
        <v>1205</v>
      </c>
      <c r="E321" s="4" t="str">
        <f t="shared" si="4"/>
        <v xml:space="preserve"> 1221</v>
      </c>
      <c r="F321" s="2" t="s">
        <v>355</v>
      </c>
      <c r="G321" s="2"/>
    </row>
    <row r="322" spans="1:7">
      <c r="A322" s="4">
        <v>174</v>
      </c>
      <c r="B322" s="2" t="s">
        <v>26</v>
      </c>
      <c r="C322" s="2" t="s">
        <v>356</v>
      </c>
      <c r="D322" s="4" t="str">
        <f>MID(C322,FIND("Loc: ",C322)+5,FIND("| dest",C322)-FIND("Loc: ",C322)-6)</f>
        <v>1205</v>
      </c>
      <c r="E322" s="4" t="str">
        <f t="shared" si="4"/>
        <v xml:space="preserve"> 1221</v>
      </c>
      <c r="F322" s="2" t="s">
        <v>357</v>
      </c>
      <c r="G322" s="2"/>
    </row>
    <row r="323" spans="1:7">
      <c r="A323" s="4">
        <v>175</v>
      </c>
      <c r="B323" s="2" t="s">
        <v>26</v>
      </c>
      <c r="C323" s="2" t="s">
        <v>358</v>
      </c>
      <c r="D323" s="4" t="str">
        <f>MID(C323,FIND("Loc: ",C323)+5,FIND("| dest",C323)-FIND("Loc: ",C323)-6)</f>
        <v>1205</v>
      </c>
      <c r="E323" s="4" t="str">
        <f t="shared" si="4"/>
        <v xml:space="preserve"> 1221</v>
      </c>
      <c r="F323" s="2" t="s">
        <v>359</v>
      </c>
      <c r="G323" s="2"/>
    </row>
    <row r="324" spans="1:7">
      <c r="A324" s="4">
        <v>176</v>
      </c>
      <c r="B324" s="2" t="s">
        <v>26</v>
      </c>
      <c r="C324" s="2" t="s">
        <v>360</v>
      </c>
      <c r="D324" s="4" t="str">
        <f>MID(C324,FIND("Loc: ",C324)+5,FIND("| dest",C324)-FIND("Loc: ",C324)-6)</f>
        <v>1205</v>
      </c>
      <c r="E324" s="4" t="str">
        <f t="shared" si="4"/>
        <v xml:space="preserve"> 1221</v>
      </c>
      <c r="F324" s="2" t="s">
        <v>361</v>
      </c>
      <c r="G324" s="2"/>
    </row>
    <row r="325" spans="1:7">
      <c r="A325" s="4">
        <v>177</v>
      </c>
      <c r="B325" s="2" t="s">
        <v>26</v>
      </c>
      <c r="C325" s="2" t="s">
        <v>362</v>
      </c>
      <c r="D325" s="4" t="str">
        <f>MID(C325,FIND("Loc: ",C325)+5,FIND("| dest",C325)-FIND("Loc: ",C325)-6)</f>
        <v>1205</v>
      </c>
      <c r="E325" s="4" t="str">
        <f t="shared" ref="E325:E388" si="5">MID(C325,FIND("dest: ",C325)+5,FIND("| die",C325)-FIND("dest: ",C325)-6)</f>
        <v xml:space="preserve"> 1221</v>
      </c>
      <c r="F325" s="2" t="s">
        <v>363</v>
      </c>
      <c r="G325" s="2"/>
    </row>
    <row r="326" spans="1:7">
      <c r="A326" s="4">
        <v>285</v>
      </c>
      <c r="B326" s="2" t="s">
        <v>161</v>
      </c>
      <c r="C326" s="2" t="s">
        <v>574</v>
      </c>
      <c r="D326" s="4" t="str">
        <f>MID(C326,FIND("Loc: ",C326)+5,FIND("| dest",C326)-FIND("Loc: ",C326)-6)</f>
        <v>1205</v>
      </c>
      <c r="E326" s="4" t="str">
        <f t="shared" si="5"/>
        <v xml:space="preserve"> 1301</v>
      </c>
      <c r="F326" s="2" t="s">
        <v>575</v>
      </c>
      <c r="G326" s="2"/>
    </row>
    <row r="327" spans="1:7">
      <c r="A327" s="4">
        <v>294</v>
      </c>
      <c r="B327" s="2" t="s">
        <v>161</v>
      </c>
      <c r="C327" s="2" t="s">
        <v>592</v>
      </c>
      <c r="D327" s="4" t="str">
        <f>MID(C327,FIND("Loc: ",C327)+5,FIND("| dest",C327)-FIND("Loc: ",C327)-6)</f>
        <v>1205</v>
      </c>
      <c r="E327" s="4" t="str">
        <f t="shared" si="5"/>
        <v xml:space="preserve"> 1301</v>
      </c>
      <c r="F327" s="2" t="s">
        <v>593</v>
      </c>
      <c r="G327" s="2"/>
    </row>
    <row r="328" spans="1:7">
      <c r="A328" s="4">
        <v>686</v>
      </c>
      <c r="B328" s="2" t="s">
        <v>26</v>
      </c>
      <c r="C328" s="2" t="s">
        <v>1352</v>
      </c>
      <c r="D328" s="4" t="str">
        <f>MID(C328,FIND("Loc: ",C328)+5,FIND("| dest",C328)-FIND("Loc: ",C328)-6)</f>
        <v>1205</v>
      </c>
      <c r="E328" s="4" t="str">
        <f t="shared" si="5"/>
        <v xml:space="preserve"> 1222</v>
      </c>
      <c r="F328" s="2" t="s">
        <v>1353</v>
      </c>
      <c r="G328" s="2"/>
    </row>
    <row r="329" spans="1:7">
      <c r="A329" s="4">
        <v>687</v>
      </c>
      <c r="B329" s="2" t="s">
        <v>26</v>
      </c>
      <c r="C329" s="2" t="s">
        <v>1354</v>
      </c>
      <c r="D329" s="4" t="str">
        <f>MID(C329,FIND("Loc: ",C329)+5,FIND("| dest",C329)-FIND("Loc: ",C329)-6)</f>
        <v>1205</v>
      </c>
      <c r="E329" s="4" t="str">
        <f t="shared" si="5"/>
        <v xml:space="preserve"> 1222</v>
      </c>
      <c r="F329" s="2" t="s">
        <v>1355</v>
      </c>
      <c r="G329" s="2"/>
    </row>
    <row r="330" spans="1:7">
      <c r="A330" s="4">
        <v>692</v>
      </c>
      <c r="B330" s="2" t="s">
        <v>26</v>
      </c>
      <c r="C330" s="2" t="s">
        <v>1364</v>
      </c>
      <c r="D330" s="4" t="str">
        <f>MID(C330,FIND("Loc: ",C330)+5,FIND("| dest",C330)-FIND("Loc: ",C330)-6)</f>
        <v>1205</v>
      </c>
      <c r="E330" s="4" t="str">
        <f t="shared" si="5"/>
        <v xml:space="preserve"> 1222</v>
      </c>
      <c r="F330" s="2" t="s">
        <v>1365</v>
      </c>
      <c r="G330" s="2"/>
    </row>
    <row r="331" spans="1:7">
      <c r="A331" s="4">
        <v>693</v>
      </c>
      <c r="B331" s="2" t="s">
        <v>26</v>
      </c>
      <c r="C331" s="2" t="s">
        <v>1366</v>
      </c>
      <c r="D331" s="4" t="str">
        <f>MID(C331,FIND("Loc: ",C331)+5,FIND("| dest",C331)-FIND("Loc: ",C331)-6)</f>
        <v>1205</v>
      </c>
      <c r="E331" s="4" t="str">
        <f t="shared" si="5"/>
        <v xml:space="preserve"> 1222</v>
      </c>
      <c r="F331" s="2" t="s">
        <v>1367</v>
      </c>
      <c r="G331" s="2"/>
    </row>
    <row r="332" spans="1:7">
      <c r="A332" s="4">
        <v>695</v>
      </c>
      <c r="B332" s="2" t="s">
        <v>26</v>
      </c>
      <c r="C332" s="2" t="s">
        <v>1370</v>
      </c>
      <c r="D332" s="4" t="str">
        <f>MID(C332,FIND("Loc: ",C332)+5,FIND("| dest",C332)-FIND("Loc: ",C332)-6)</f>
        <v>1205</v>
      </c>
      <c r="E332" s="4" t="str">
        <f t="shared" si="5"/>
        <v xml:space="preserve"> 1222</v>
      </c>
      <c r="F332" s="2" t="s">
        <v>1371</v>
      </c>
      <c r="G332" s="2"/>
    </row>
    <row r="333" spans="1:7">
      <c r="A333" s="4">
        <v>696</v>
      </c>
      <c r="B333" s="2" t="s">
        <v>26</v>
      </c>
      <c r="C333" s="2" t="s">
        <v>1372</v>
      </c>
      <c r="D333" s="4" t="str">
        <f>MID(C333,FIND("Loc: ",C333)+5,FIND("| dest",C333)-FIND("Loc: ",C333)-6)</f>
        <v>1205</v>
      </c>
      <c r="E333" s="4" t="str">
        <f t="shared" si="5"/>
        <v xml:space="preserve"> 1222</v>
      </c>
      <c r="F333" s="2" t="s">
        <v>1373</v>
      </c>
      <c r="G333" s="2"/>
    </row>
    <row r="334" spans="1:7">
      <c r="A334" s="4">
        <v>697</v>
      </c>
      <c r="B334" s="2" t="s">
        <v>26</v>
      </c>
      <c r="C334" s="2" t="s">
        <v>1374</v>
      </c>
      <c r="D334" s="4" t="str">
        <f>MID(C334,FIND("Loc: ",C334)+5,FIND("| dest",C334)-FIND("Loc: ",C334)-6)</f>
        <v>1205</v>
      </c>
      <c r="E334" s="4" t="str">
        <f t="shared" si="5"/>
        <v xml:space="preserve"> 1222</v>
      </c>
      <c r="F334" s="2" t="s">
        <v>1375</v>
      </c>
      <c r="G334" s="2"/>
    </row>
    <row r="335" spans="1:7">
      <c r="A335" s="4">
        <v>698</v>
      </c>
      <c r="B335" s="2" t="s">
        <v>26</v>
      </c>
      <c r="C335" s="2" t="s">
        <v>1376</v>
      </c>
      <c r="D335" s="4" t="str">
        <f>MID(C335,FIND("Loc: ",C335)+5,FIND("| dest",C335)-FIND("Loc: ",C335)-6)</f>
        <v>1205</v>
      </c>
      <c r="E335" s="4" t="str">
        <f t="shared" si="5"/>
        <v xml:space="preserve"> 1222</v>
      </c>
      <c r="F335" s="2" t="s">
        <v>1377</v>
      </c>
      <c r="G335" s="2"/>
    </row>
    <row r="336" spans="1:7">
      <c r="A336" s="4">
        <v>818</v>
      </c>
      <c r="B336" s="2" t="s">
        <v>6</v>
      </c>
      <c r="C336" s="2" t="s">
        <v>1610</v>
      </c>
      <c r="D336" s="4" t="str">
        <f>MID(C336,FIND("Loc: ",C336)+5,FIND("| dest",C336)-FIND("Loc: ",C336)-6)</f>
        <v>1205</v>
      </c>
      <c r="E336" s="4" t="str">
        <f t="shared" si="5"/>
        <v xml:space="preserve"> 1301</v>
      </c>
      <c r="F336" s="2" t="s">
        <v>1611</v>
      </c>
      <c r="G336" s="2"/>
    </row>
    <row r="337" spans="1:7">
      <c r="A337" s="4">
        <v>1131</v>
      </c>
      <c r="B337" s="2" t="s">
        <v>264</v>
      </c>
      <c r="C337" s="2" t="s">
        <v>2219</v>
      </c>
      <c r="D337" s="4" t="str">
        <f>MID(C337,FIND("Loc: ",C337)+5,FIND("| dest",C337)-FIND("Loc: ",C337)-6)</f>
        <v>1205</v>
      </c>
      <c r="E337" s="4" t="str">
        <f t="shared" si="5"/>
        <v xml:space="preserve"> 1205</v>
      </c>
      <c r="F337" s="2" t="s">
        <v>2220</v>
      </c>
      <c r="G337" s="2"/>
    </row>
    <row r="338" spans="1:7">
      <c r="A338" s="4">
        <v>1351</v>
      </c>
      <c r="B338" s="2" t="s">
        <v>11</v>
      </c>
      <c r="C338" s="2" t="s">
        <v>2641</v>
      </c>
      <c r="D338" s="4" t="str">
        <f>MID(C338,FIND("Loc: ",C338)+5,FIND("| dest",C338)-FIND("Loc: ",C338)-6)</f>
        <v>1205</v>
      </c>
      <c r="E338" s="4" t="str">
        <f t="shared" si="5"/>
        <v xml:space="preserve"> 1301</v>
      </c>
      <c r="F338" s="2" t="s">
        <v>2642</v>
      </c>
      <c r="G338" s="2"/>
    </row>
    <row r="339" spans="1:7">
      <c r="A339" s="4">
        <v>1352</v>
      </c>
      <c r="B339" s="2" t="s">
        <v>6</v>
      </c>
      <c r="C339" s="2" t="s">
        <v>2643</v>
      </c>
      <c r="D339" s="4" t="str">
        <f>MID(C339,FIND("Loc: ",C339)+5,FIND("| dest",C339)-FIND("Loc: ",C339)-6)</f>
        <v>1205</v>
      </c>
      <c r="E339" s="4" t="str">
        <f t="shared" si="5"/>
        <v xml:space="preserve"> 1301</v>
      </c>
      <c r="F339" s="2" t="s">
        <v>2644</v>
      </c>
      <c r="G339" s="2"/>
    </row>
    <row r="340" spans="1:7">
      <c r="A340" s="4">
        <v>1355</v>
      </c>
      <c r="B340" s="2" t="s">
        <v>6</v>
      </c>
      <c r="C340" s="2" t="s">
        <v>2649</v>
      </c>
      <c r="D340" s="4" t="str">
        <f>MID(C340,FIND("Loc: ",C340)+5,FIND("| dest",C340)-FIND("Loc: ",C340)-6)</f>
        <v>1205</v>
      </c>
      <c r="E340" s="4" t="str">
        <f t="shared" si="5"/>
        <v xml:space="preserve"> 5200</v>
      </c>
      <c r="F340" s="2" t="s">
        <v>2650</v>
      </c>
      <c r="G340" s="2"/>
    </row>
    <row r="341" spans="1:7">
      <c r="A341" s="4">
        <v>1465</v>
      </c>
      <c r="B341" s="2" t="s">
        <v>6</v>
      </c>
      <c r="C341" s="2" t="s">
        <v>2852</v>
      </c>
      <c r="D341" s="4" t="str">
        <f>MID(C341,FIND("Loc: ",C341)+5,FIND("| dest",C341)-FIND("Loc: ",C341)-6)</f>
        <v>1205</v>
      </c>
      <c r="E341" s="4" t="str">
        <f t="shared" si="5"/>
        <v xml:space="preserve"> 1301</v>
      </c>
      <c r="F341" s="2" t="s">
        <v>2853</v>
      </c>
      <c r="G341" s="2"/>
    </row>
    <row r="342" spans="1:7">
      <c r="A342" s="4">
        <v>290</v>
      </c>
      <c r="B342" s="2" t="s">
        <v>161</v>
      </c>
      <c r="C342" s="2" t="s">
        <v>584</v>
      </c>
      <c r="D342" s="4" t="str">
        <f>MID(C342,FIND("Loc: ",C342)+5,FIND("| dest",C342)-FIND("Loc: ",C342)-6)</f>
        <v>1206</v>
      </c>
      <c r="E342" s="4" t="str">
        <f t="shared" si="5"/>
        <v xml:space="preserve"> 1301</v>
      </c>
      <c r="F342" s="2" t="s">
        <v>585</v>
      </c>
      <c r="G342" s="2"/>
    </row>
    <row r="343" spans="1:7">
      <c r="A343" s="4">
        <v>307</v>
      </c>
      <c r="B343" s="2" t="s">
        <v>26</v>
      </c>
      <c r="C343" s="2" t="s">
        <v>618</v>
      </c>
      <c r="D343" s="4" t="str">
        <f>MID(C343,FIND("Loc: ",C343)+5,FIND("| dest",C343)-FIND("Loc: ",C343)-6)</f>
        <v>1206</v>
      </c>
      <c r="E343" s="4" t="str">
        <f t="shared" si="5"/>
        <v xml:space="preserve"> 10100</v>
      </c>
      <c r="F343" s="2" t="s">
        <v>619</v>
      </c>
      <c r="G343" s="2"/>
    </row>
    <row r="344" spans="1:7">
      <c r="A344" s="4">
        <v>457</v>
      </c>
      <c r="B344" s="2" t="s">
        <v>161</v>
      </c>
      <c r="C344" s="2" t="s">
        <v>906</v>
      </c>
      <c r="D344" s="4" t="str">
        <f>MID(C344,FIND("Loc: ",C344)+5,FIND("| dest",C344)-FIND("Loc: ",C344)-6)</f>
        <v>1206</v>
      </c>
      <c r="E344" s="4" t="str">
        <f t="shared" si="5"/>
        <v xml:space="preserve"> 1301</v>
      </c>
      <c r="F344" s="2" t="s">
        <v>907</v>
      </c>
      <c r="G344" s="2"/>
    </row>
    <row r="345" spans="1:7">
      <c r="A345" s="4">
        <v>507</v>
      </c>
      <c r="B345" s="2" t="s">
        <v>137</v>
      </c>
      <c r="C345" s="2" t="s">
        <v>1006</v>
      </c>
      <c r="D345" s="4" t="str">
        <f>MID(C345,FIND("Loc: ",C345)+5,FIND("| dest",C345)-FIND("Loc: ",C345)-6)</f>
        <v>1206</v>
      </c>
      <c r="E345" s="4" t="str">
        <f t="shared" si="5"/>
        <v xml:space="preserve"> 2003</v>
      </c>
      <c r="F345" s="2" t="s">
        <v>1007</v>
      </c>
      <c r="G345" s="2"/>
    </row>
    <row r="346" spans="1:7">
      <c r="A346" s="4">
        <v>581</v>
      </c>
      <c r="B346" s="2" t="s">
        <v>26</v>
      </c>
      <c r="C346" s="2" t="s">
        <v>1150</v>
      </c>
      <c r="D346" s="4" t="str">
        <f>MID(C346,FIND("Loc: ",C346)+5,FIND("| dest",C346)-FIND("Loc: ",C346)-6)</f>
        <v>1206</v>
      </c>
      <c r="E346" s="4" t="str">
        <f t="shared" si="5"/>
        <v xml:space="preserve"> 500</v>
      </c>
      <c r="F346" s="2" t="s">
        <v>1151</v>
      </c>
      <c r="G346" s="2"/>
    </row>
    <row r="347" spans="1:7">
      <c r="A347" s="4">
        <v>1695</v>
      </c>
      <c r="B347" s="2" t="s">
        <v>26</v>
      </c>
      <c r="C347" s="2" t="s">
        <v>3301</v>
      </c>
      <c r="D347" s="4" t="str">
        <f>MID(C347,FIND("Loc: ",C347)+5,FIND("| dest",C347)-FIND("Loc: ",C347)-6)</f>
        <v>1206</v>
      </c>
      <c r="E347" s="4" t="str">
        <f t="shared" si="5"/>
        <v xml:space="preserve"> 1227</v>
      </c>
      <c r="F347" s="2" t="s">
        <v>3302</v>
      </c>
      <c r="G347" s="2"/>
    </row>
    <row r="348" spans="1:7">
      <c r="A348" s="4">
        <v>1696</v>
      </c>
      <c r="B348" s="2" t="s">
        <v>26</v>
      </c>
      <c r="C348" s="2" t="s">
        <v>3303</v>
      </c>
      <c r="D348" s="4" t="str">
        <f>MID(C348,FIND("Loc: ",C348)+5,FIND("| dest",C348)-FIND("Loc: ",C348)-6)</f>
        <v>1206</v>
      </c>
      <c r="E348" s="4" t="str">
        <f t="shared" si="5"/>
        <v xml:space="preserve"> 1227</v>
      </c>
      <c r="F348" s="2" t="s">
        <v>3304</v>
      </c>
      <c r="G348" s="2"/>
    </row>
    <row r="349" spans="1:7">
      <c r="A349" s="4">
        <v>1697</v>
      </c>
      <c r="B349" s="2" t="s">
        <v>26</v>
      </c>
      <c r="C349" s="2" t="s">
        <v>3305</v>
      </c>
      <c r="D349" s="4" t="str">
        <f>MID(C349,FIND("Loc: ",C349)+5,FIND("| dest",C349)-FIND("Loc: ",C349)-6)</f>
        <v>1206</v>
      </c>
      <c r="E349" s="4" t="str">
        <f t="shared" si="5"/>
        <v xml:space="preserve"> 1227</v>
      </c>
      <c r="F349" s="2" t="s">
        <v>3306</v>
      </c>
      <c r="G349" s="2"/>
    </row>
    <row r="350" spans="1:7">
      <c r="A350" s="4">
        <v>1698</v>
      </c>
      <c r="B350" s="2" t="s">
        <v>26</v>
      </c>
      <c r="C350" s="2" t="s">
        <v>3307</v>
      </c>
      <c r="D350" s="4" t="str">
        <f>MID(C350,FIND("Loc: ",C350)+5,FIND("| dest",C350)-FIND("Loc: ",C350)-6)</f>
        <v>1206</v>
      </c>
      <c r="E350" s="4" t="str">
        <f t="shared" si="5"/>
        <v xml:space="preserve"> 1227</v>
      </c>
      <c r="F350" s="2" t="s">
        <v>3308</v>
      </c>
      <c r="G350" s="2"/>
    </row>
    <row r="351" spans="1:7">
      <c r="A351" s="4">
        <v>1699</v>
      </c>
      <c r="B351" s="2" t="s">
        <v>26</v>
      </c>
      <c r="C351" s="2" t="s">
        <v>3309</v>
      </c>
      <c r="D351" s="4" t="str">
        <f>MID(C351,FIND("Loc: ",C351)+5,FIND("| dest",C351)-FIND("Loc: ",C351)-6)</f>
        <v>1206</v>
      </c>
      <c r="E351" s="4" t="str">
        <f t="shared" si="5"/>
        <v xml:space="preserve"> 1227</v>
      </c>
      <c r="F351" s="2" t="s">
        <v>3310</v>
      </c>
      <c r="G351" s="2"/>
    </row>
    <row r="352" spans="1:7">
      <c r="A352" s="4">
        <v>1700</v>
      </c>
      <c r="B352" s="2" t="s">
        <v>26</v>
      </c>
      <c r="C352" s="2" t="s">
        <v>3311</v>
      </c>
      <c r="D352" s="4" t="str">
        <f>MID(C352,FIND("Loc: ",C352)+5,FIND("| dest",C352)-FIND("Loc: ",C352)-6)</f>
        <v>1206</v>
      </c>
      <c r="E352" s="4" t="str">
        <f t="shared" si="5"/>
        <v xml:space="preserve"> 1227</v>
      </c>
      <c r="F352" s="2" t="s">
        <v>3312</v>
      </c>
      <c r="G352" s="2"/>
    </row>
    <row r="353" spans="1:7">
      <c r="A353" s="4">
        <v>1701</v>
      </c>
      <c r="B353" s="2" t="s">
        <v>26</v>
      </c>
      <c r="C353" s="2" t="s">
        <v>3313</v>
      </c>
      <c r="D353" s="4" t="str">
        <f>MID(C353,FIND("Loc: ",C353)+5,FIND("| dest",C353)-FIND("Loc: ",C353)-6)</f>
        <v>1206</v>
      </c>
      <c r="E353" s="4" t="str">
        <f t="shared" si="5"/>
        <v xml:space="preserve"> 1227</v>
      </c>
      <c r="F353" s="2" t="s">
        <v>3314</v>
      </c>
      <c r="G353" s="2"/>
    </row>
    <row r="354" spans="1:7">
      <c r="A354" s="4">
        <v>1702</v>
      </c>
      <c r="B354" s="2" t="s">
        <v>26</v>
      </c>
      <c r="C354" s="2" t="s">
        <v>3315</v>
      </c>
      <c r="D354" s="4" t="str">
        <f>MID(C354,FIND("Loc: ",C354)+5,FIND("| dest",C354)-FIND("Loc: ",C354)-6)</f>
        <v>1206</v>
      </c>
      <c r="E354" s="4" t="str">
        <f t="shared" si="5"/>
        <v xml:space="preserve"> 1227</v>
      </c>
      <c r="F354" s="2" t="s">
        <v>3316</v>
      </c>
      <c r="G354" s="2"/>
    </row>
    <row r="355" spans="1:7">
      <c r="A355" s="4">
        <v>1703</v>
      </c>
      <c r="B355" s="2" t="s">
        <v>26</v>
      </c>
      <c r="C355" s="2" t="s">
        <v>3317</v>
      </c>
      <c r="D355" s="4" t="str">
        <f>MID(C355,FIND("Loc: ",C355)+5,FIND("| dest",C355)-FIND("Loc: ",C355)-6)</f>
        <v>1206</v>
      </c>
      <c r="E355" s="4" t="str">
        <f t="shared" si="5"/>
        <v xml:space="preserve"> 1227</v>
      </c>
      <c r="F355" s="2" t="s">
        <v>3318</v>
      </c>
      <c r="G355" s="2"/>
    </row>
    <row r="356" spans="1:7">
      <c r="A356" s="4">
        <v>1704</v>
      </c>
      <c r="B356" s="2" t="s">
        <v>26</v>
      </c>
      <c r="C356" s="2" t="s">
        <v>3319</v>
      </c>
      <c r="D356" s="4" t="str">
        <f>MID(C356,FIND("Loc: ",C356)+5,FIND("| dest",C356)-FIND("Loc: ",C356)-6)</f>
        <v>1206</v>
      </c>
      <c r="E356" s="4" t="str">
        <f t="shared" si="5"/>
        <v xml:space="preserve"> 1227</v>
      </c>
      <c r="F356" s="2" t="s">
        <v>3320</v>
      </c>
      <c r="G356" s="2"/>
    </row>
    <row r="357" spans="1:7">
      <c r="A357" s="4">
        <v>1705</v>
      </c>
      <c r="B357" s="2" t="s">
        <v>26</v>
      </c>
      <c r="C357" s="2" t="s">
        <v>3321</v>
      </c>
      <c r="D357" s="4" t="str">
        <f>MID(C357,FIND("Loc: ",C357)+5,FIND("| dest",C357)-FIND("Loc: ",C357)-6)</f>
        <v>1206</v>
      </c>
      <c r="E357" s="4" t="str">
        <f t="shared" si="5"/>
        <v xml:space="preserve"> 1227</v>
      </c>
      <c r="F357" s="2" t="s">
        <v>3322</v>
      </c>
      <c r="G357" s="2"/>
    </row>
    <row r="358" spans="1:7">
      <c r="A358" s="4">
        <v>1706</v>
      </c>
      <c r="B358" s="2" t="s">
        <v>26</v>
      </c>
      <c r="C358" s="2" t="s">
        <v>3323</v>
      </c>
      <c r="D358" s="4" t="str">
        <f>MID(C358,FIND("Loc: ",C358)+5,FIND("| dest",C358)-FIND("Loc: ",C358)-6)</f>
        <v>1206</v>
      </c>
      <c r="E358" s="4" t="str">
        <f t="shared" si="5"/>
        <v xml:space="preserve"> 1227</v>
      </c>
      <c r="F358" s="2" t="s">
        <v>3324</v>
      </c>
      <c r="G358" s="2"/>
    </row>
    <row r="359" spans="1:7">
      <c r="A359" s="4">
        <v>92</v>
      </c>
      <c r="B359" s="2" t="s">
        <v>137</v>
      </c>
      <c r="C359" s="2" t="s">
        <v>194</v>
      </c>
      <c r="D359" s="4" t="str">
        <f>MID(C359,FIND("Loc: ",C359)+5,FIND("| dest",C359)-FIND("Loc: ",C359)-6)</f>
        <v>1207</v>
      </c>
      <c r="E359" s="4" t="str">
        <f t="shared" si="5"/>
        <v xml:space="preserve"> 1207</v>
      </c>
      <c r="F359" s="2" t="s">
        <v>195</v>
      </c>
      <c r="G359" s="2"/>
    </row>
    <row r="360" spans="1:7">
      <c r="A360" s="4">
        <v>370</v>
      </c>
      <c r="B360" s="2" t="s">
        <v>161</v>
      </c>
      <c r="C360" s="2" t="s">
        <v>740</v>
      </c>
      <c r="D360" s="4" t="str">
        <f>MID(C360,FIND("Loc: ",C360)+5,FIND("| dest",C360)-FIND("Loc: ",C360)-6)</f>
        <v>1207</v>
      </c>
      <c r="E360" s="4" t="str">
        <f t="shared" si="5"/>
        <v xml:space="preserve"> 1301</v>
      </c>
      <c r="F360" s="2" t="s">
        <v>741</v>
      </c>
      <c r="G360" s="2"/>
    </row>
    <row r="361" spans="1:7">
      <c r="A361" s="4">
        <v>371</v>
      </c>
      <c r="B361" s="2" t="s">
        <v>161</v>
      </c>
      <c r="C361" s="2" t="s">
        <v>740</v>
      </c>
      <c r="D361" s="4" t="str">
        <f>MID(C361,FIND("Loc: ",C361)+5,FIND("| dest",C361)-FIND("Loc: ",C361)-6)</f>
        <v>1207</v>
      </c>
      <c r="E361" s="4" t="str">
        <f t="shared" si="5"/>
        <v xml:space="preserve"> 1301</v>
      </c>
      <c r="F361" s="2" t="s">
        <v>742</v>
      </c>
      <c r="G361" s="2"/>
    </row>
    <row r="362" spans="1:7">
      <c r="A362" s="4">
        <v>458</v>
      </c>
      <c r="B362" s="2" t="s">
        <v>161</v>
      </c>
      <c r="C362" s="2" t="s">
        <v>908</v>
      </c>
      <c r="D362" s="4" t="str">
        <f>MID(C362,FIND("Loc: ",C362)+5,FIND("| dest",C362)-FIND("Loc: ",C362)-6)</f>
        <v>1207</v>
      </c>
      <c r="E362" s="4" t="str">
        <f t="shared" si="5"/>
        <v xml:space="preserve"> 1301</v>
      </c>
      <c r="F362" s="2" t="s">
        <v>909</v>
      </c>
      <c r="G362" s="2"/>
    </row>
    <row r="363" spans="1:7">
      <c r="A363" s="4">
        <v>496</v>
      </c>
      <c r="B363" s="2" t="s">
        <v>26</v>
      </c>
      <c r="C363" s="2" t="s">
        <v>984</v>
      </c>
      <c r="D363" s="4" t="str">
        <f>MID(C363,FIND("Loc: ",C363)+5,FIND("| dest",C363)-FIND("Loc: ",C363)-6)</f>
        <v>1207</v>
      </c>
      <c r="E363" s="4" t="str">
        <f t="shared" si="5"/>
        <v xml:space="preserve"> 1207</v>
      </c>
      <c r="F363" s="2" t="s">
        <v>985</v>
      </c>
      <c r="G363" s="2"/>
    </row>
    <row r="364" spans="1:7">
      <c r="A364" s="4">
        <v>503</v>
      </c>
      <c r="B364" s="2" t="s">
        <v>137</v>
      </c>
      <c r="C364" s="2" t="s">
        <v>998</v>
      </c>
      <c r="D364" s="4" t="str">
        <f>MID(C364,FIND("Loc: ",C364)+5,FIND("| dest",C364)-FIND("Loc: ",C364)-6)</f>
        <v>1207</v>
      </c>
      <c r="E364" s="4" t="str">
        <f t="shared" si="5"/>
        <v xml:space="preserve"> 1221</v>
      </c>
      <c r="F364" s="2" t="s">
        <v>999</v>
      </c>
      <c r="G364" s="2"/>
    </row>
    <row r="365" spans="1:7">
      <c r="A365" s="4">
        <v>505</v>
      </c>
      <c r="B365" s="2" t="s">
        <v>137</v>
      </c>
      <c r="C365" s="2" t="s">
        <v>1002</v>
      </c>
      <c r="D365" s="4" t="str">
        <f>MID(C365,FIND("Loc: ",C365)+5,FIND("| dest",C365)-FIND("Loc: ",C365)-6)</f>
        <v>1207</v>
      </c>
      <c r="E365" s="4" t="str">
        <f t="shared" si="5"/>
        <v xml:space="preserve"> 1221</v>
      </c>
      <c r="F365" s="2" t="s">
        <v>1003</v>
      </c>
      <c r="G365" s="2"/>
    </row>
    <row r="366" spans="1:7">
      <c r="A366" s="4">
        <v>506</v>
      </c>
      <c r="B366" s="2" t="s">
        <v>137</v>
      </c>
      <c r="C366" s="2" t="s">
        <v>1004</v>
      </c>
      <c r="D366" s="4" t="str">
        <f>MID(C366,FIND("Loc: ",C366)+5,FIND("| dest",C366)-FIND("Loc: ",C366)-6)</f>
        <v>1207</v>
      </c>
      <c r="E366" s="4" t="str">
        <f t="shared" si="5"/>
        <v xml:space="preserve"> 1221</v>
      </c>
      <c r="F366" s="2" t="s">
        <v>1005</v>
      </c>
      <c r="G366" s="2"/>
    </row>
    <row r="367" spans="1:7">
      <c r="A367" s="4">
        <v>556</v>
      </c>
      <c r="B367" s="2" t="s">
        <v>26</v>
      </c>
      <c r="C367" s="2" t="s">
        <v>1102</v>
      </c>
      <c r="D367" s="4" t="str">
        <f>MID(C367,FIND("Loc: ",C367)+5,FIND("| dest",C367)-FIND("Loc: ",C367)-6)</f>
        <v>1207</v>
      </c>
      <c r="E367" s="4" t="str">
        <f t="shared" si="5"/>
        <v xml:space="preserve"> 500</v>
      </c>
      <c r="F367" s="2" t="s">
        <v>1103</v>
      </c>
      <c r="G367" s="2"/>
    </row>
    <row r="368" spans="1:7">
      <c r="A368" s="4">
        <v>557</v>
      </c>
      <c r="B368" s="2" t="s">
        <v>26</v>
      </c>
      <c r="C368" s="2" t="s">
        <v>1104</v>
      </c>
      <c r="D368" s="4" t="str">
        <f>MID(C368,FIND("Loc: ",C368)+5,FIND("| dest",C368)-FIND("Loc: ",C368)-6)</f>
        <v>1207</v>
      </c>
      <c r="E368" s="4" t="str">
        <f t="shared" si="5"/>
        <v xml:space="preserve"> 500</v>
      </c>
      <c r="F368" s="2" t="s">
        <v>1105</v>
      </c>
      <c r="G368" s="2"/>
    </row>
    <row r="369" spans="1:7">
      <c r="A369" s="4">
        <v>558</v>
      </c>
      <c r="B369" s="2" t="s">
        <v>26</v>
      </c>
      <c r="C369" s="2" t="s">
        <v>1104</v>
      </c>
      <c r="D369" s="4" t="str">
        <f>MID(C369,FIND("Loc: ",C369)+5,FIND("| dest",C369)-FIND("Loc: ",C369)-6)</f>
        <v>1207</v>
      </c>
      <c r="E369" s="4" t="str">
        <f t="shared" si="5"/>
        <v xml:space="preserve"> 500</v>
      </c>
      <c r="F369" s="2" t="s">
        <v>1106</v>
      </c>
      <c r="G369" s="2"/>
    </row>
    <row r="370" spans="1:7">
      <c r="A370" s="4">
        <v>565</v>
      </c>
      <c r="B370" s="2" t="s">
        <v>26</v>
      </c>
      <c r="C370" s="2" t="s">
        <v>1119</v>
      </c>
      <c r="D370" s="4" t="str">
        <f>MID(C370,FIND("Loc: ",C370)+5,FIND("| dest",C370)-FIND("Loc: ",C370)-6)</f>
        <v>1207</v>
      </c>
      <c r="E370" s="4" t="str">
        <f t="shared" si="5"/>
        <v xml:space="preserve"> 10100</v>
      </c>
      <c r="F370" s="2" t="s">
        <v>1120</v>
      </c>
      <c r="G370" s="2"/>
    </row>
    <row r="371" spans="1:7">
      <c r="A371" s="4">
        <v>567</v>
      </c>
      <c r="B371" s="2" t="s">
        <v>26</v>
      </c>
      <c r="C371" s="2" t="s">
        <v>1123</v>
      </c>
      <c r="D371" s="4" t="str">
        <f>MID(C371,FIND("Loc: ",C371)+5,FIND("| dest",C371)-FIND("Loc: ",C371)-6)</f>
        <v>1207</v>
      </c>
      <c r="E371" s="4" t="str">
        <f t="shared" si="5"/>
        <v xml:space="preserve"> 10100</v>
      </c>
      <c r="F371" s="2" t="s">
        <v>1124</v>
      </c>
      <c r="G371" s="2"/>
    </row>
    <row r="372" spans="1:7">
      <c r="A372" s="4">
        <v>1472</v>
      </c>
      <c r="B372" s="2" t="s">
        <v>26</v>
      </c>
      <c r="C372" s="2" t="s">
        <v>2865</v>
      </c>
      <c r="D372" s="4" t="str">
        <f>MID(C372,FIND("Loc: ",C372)+5,FIND("| dest",C372)-FIND("Loc: ",C372)-6)</f>
        <v>1207</v>
      </c>
      <c r="E372" s="4" t="str">
        <f t="shared" si="5"/>
        <v xml:space="preserve"> 1229</v>
      </c>
      <c r="F372" s="2" t="s">
        <v>2866</v>
      </c>
      <c r="G372" s="2"/>
    </row>
    <row r="373" spans="1:7">
      <c r="A373" s="4">
        <v>1474</v>
      </c>
      <c r="B373" s="2" t="s">
        <v>26</v>
      </c>
      <c r="C373" s="2" t="s">
        <v>2869</v>
      </c>
      <c r="D373" s="4" t="str">
        <f>MID(C373,FIND("Loc: ",C373)+5,FIND("| dest",C373)-FIND("Loc: ",C373)-6)</f>
        <v>1207</v>
      </c>
      <c r="E373" s="4" t="str">
        <f t="shared" si="5"/>
        <v xml:space="preserve"> 1226</v>
      </c>
      <c r="F373" s="2" t="s">
        <v>2870</v>
      </c>
      <c r="G373" s="2"/>
    </row>
    <row r="374" spans="1:7">
      <c r="A374" s="4">
        <v>1475</v>
      </c>
      <c r="B374" s="2" t="s">
        <v>26</v>
      </c>
      <c r="C374" s="2" t="s">
        <v>2871</v>
      </c>
      <c r="D374" s="4" t="str">
        <f>MID(C374,FIND("Loc: ",C374)+5,FIND("| dest",C374)-FIND("Loc: ",C374)-6)</f>
        <v>1207</v>
      </c>
      <c r="E374" s="4" t="str">
        <f t="shared" si="5"/>
        <v xml:space="preserve"> 1226</v>
      </c>
      <c r="F374" s="2" t="s">
        <v>2872</v>
      </c>
      <c r="G374" s="2"/>
    </row>
    <row r="375" spans="1:7">
      <c r="A375" s="4">
        <v>1476</v>
      </c>
      <c r="B375" s="2" t="s">
        <v>26</v>
      </c>
      <c r="C375" s="2" t="s">
        <v>2873</v>
      </c>
      <c r="D375" s="4" t="str">
        <f>MID(C375,FIND("Loc: ",C375)+5,FIND("| dest",C375)-FIND("Loc: ",C375)-6)</f>
        <v>1207</v>
      </c>
      <c r="E375" s="4" t="str">
        <f t="shared" si="5"/>
        <v xml:space="preserve"> 1226</v>
      </c>
      <c r="F375" s="2" t="s">
        <v>2874</v>
      </c>
      <c r="G375" s="2"/>
    </row>
    <row r="376" spans="1:7">
      <c r="A376" s="4">
        <v>1477</v>
      </c>
      <c r="B376" s="2" t="s">
        <v>26</v>
      </c>
      <c r="C376" s="2" t="s">
        <v>2875</v>
      </c>
      <c r="D376" s="4" t="str">
        <f>MID(C376,FIND("Loc: ",C376)+5,FIND("| dest",C376)-FIND("Loc: ",C376)-6)</f>
        <v>1207</v>
      </c>
      <c r="E376" s="4" t="str">
        <f t="shared" si="5"/>
        <v xml:space="preserve"> 1226</v>
      </c>
      <c r="F376" s="2" t="s">
        <v>2876</v>
      </c>
      <c r="G376" s="2"/>
    </row>
    <row r="377" spans="1:7">
      <c r="A377" s="4">
        <v>1478</v>
      </c>
      <c r="B377" s="2" t="s">
        <v>26</v>
      </c>
      <c r="C377" s="2" t="s">
        <v>2877</v>
      </c>
      <c r="D377" s="4" t="str">
        <f>MID(C377,FIND("Loc: ",C377)+5,FIND("| dest",C377)-FIND("Loc: ",C377)-6)</f>
        <v>1207</v>
      </c>
      <c r="E377" s="4" t="str">
        <f t="shared" si="5"/>
        <v xml:space="preserve"> 1226</v>
      </c>
      <c r="F377" s="2" t="s">
        <v>2878</v>
      </c>
      <c r="G377" s="2"/>
    </row>
    <row r="378" spans="1:7">
      <c r="A378" s="4">
        <v>1479</v>
      </c>
      <c r="B378" s="2" t="s">
        <v>26</v>
      </c>
      <c r="C378" s="2" t="s">
        <v>2879</v>
      </c>
      <c r="D378" s="4" t="str">
        <f>MID(C378,FIND("Loc: ",C378)+5,FIND("| dest",C378)-FIND("Loc: ",C378)-6)</f>
        <v>1207</v>
      </c>
      <c r="E378" s="4" t="str">
        <f t="shared" si="5"/>
        <v xml:space="preserve"> 1226</v>
      </c>
      <c r="F378" s="2" t="s">
        <v>2880</v>
      </c>
      <c r="G378" s="2"/>
    </row>
    <row r="379" spans="1:7">
      <c r="A379" s="4">
        <v>1480</v>
      </c>
      <c r="B379" s="2" t="s">
        <v>26</v>
      </c>
      <c r="C379" s="2" t="s">
        <v>2881</v>
      </c>
      <c r="D379" s="4" t="str">
        <f>MID(C379,FIND("Loc: ",C379)+5,FIND("| dest",C379)-FIND("Loc: ",C379)-6)</f>
        <v>1207</v>
      </c>
      <c r="E379" s="4" t="str">
        <f t="shared" si="5"/>
        <v xml:space="preserve"> 1226</v>
      </c>
      <c r="F379" s="2" t="s">
        <v>2882</v>
      </c>
      <c r="G379" s="2"/>
    </row>
    <row r="380" spans="1:7">
      <c r="A380" s="4">
        <v>1588</v>
      </c>
      <c r="B380" s="2" t="s">
        <v>455</v>
      </c>
      <c r="C380" s="2" t="s">
        <v>3091</v>
      </c>
      <c r="D380" s="4" t="str">
        <f>MID(C380,FIND("Loc: ",C380)+5,FIND("| dest",C380)-FIND("Loc: ",C380)-6)</f>
        <v>1207</v>
      </c>
      <c r="E380" s="4" t="str">
        <f t="shared" si="5"/>
        <v xml:space="preserve"> 10100</v>
      </c>
      <c r="F380" s="2" t="s">
        <v>3092</v>
      </c>
      <c r="G380" s="2"/>
    </row>
    <row r="381" spans="1:7">
      <c r="A381" s="4">
        <v>1618</v>
      </c>
      <c r="B381" s="2" t="s">
        <v>256</v>
      </c>
      <c r="C381" s="2" t="s">
        <v>3148</v>
      </c>
      <c r="D381" s="4" t="str">
        <f>MID(C381,FIND("Loc: ",C381)+5,FIND("| dest",C381)-FIND("Loc: ",C381)-6)</f>
        <v>1207</v>
      </c>
      <c r="E381" s="4" t="str">
        <f t="shared" si="5"/>
        <v xml:space="preserve"> 1207</v>
      </c>
      <c r="F381" s="2" t="s">
        <v>3149</v>
      </c>
      <c r="G381" s="2"/>
    </row>
    <row r="382" spans="1:7">
      <c r="A382" s="4">
        <v>1708</v>
      </c>
      <c r="B382" s="2" t="s">
        <v>137</v>
      </c>
      <c r="C382" s="2" t="s">
        <v>3327</v>
      </c>
      <c r="D382" s="4" t="str">
        <f>MID(C382,FIND("Loc: ",C382)+5,FIND("| dest",C382)-FIND("Loc: ",C382)-6)</f>
        <v>1207</v>
      </c>
      <c r="E382" s="4" t="str">
        <f t="shared" si="5"/>
        <v xml:space="preserve"> 5200</v>
      </c>
      <c r="F382" s="2" t="s">
        <v>3328</v>
      </c>
      <c r="G382" s="2"/>
    </row>
    <row r="383" spans="1:7">
      <c r="A383" s="4">
        <v>65</v>
      </c>
      <c r="B383" s="2" t="s">
        <v>137</v>
      </c>
      <c r="C383" s="2" t="s">
        <v>138</v>
      </c>
      <c r="D383" s="4" t="str">
        <f>MID(C383,FIND("Loc: ",C383)+5,FIND("| dest",C383)-FIND("Loc: ",C383)-6)</f>
        <v>1208</v>
      </c>
      <c r="E383" s="4" t="str">
        <f t="shared" si="5"/>
        <v xml:space="preserve"> 5200</v>
      </c>
      <c r="F383" s="2" t="s">
        <v>139</v>
      </c>
      <c r="G383" s="2"/>
    </row>
    <row r="384" spans="1:7">
      <c r="A384" s="4">
        <v>315</v>
      </c>
      <c r="B384" s="2" t="s">
        <v>26</v>
      </c>
      <c r="C384" s="2" t="s">
        <v>634</v>
      </c>
      <c r="D384" s="4" t="str">
        <f>MID(C384,FIND("Loc: ",C384)+5,FIND("| dest",C384)-FIND("Loc: ",C384)-6)</f>
        <v>1208</v>
      </c>
      <c r="E384" s="4" t="str">
        <f t="shared" si="5"/>
        <v xml:space="preserve"> 1226</v>
      </c>
      <c r="F384" s="2" t="s">
        <v>635</v>
      </c>
      <c r="G384" s="2"/>
    </row>
    <row r="385" spans="1:7">
      <c r="A385" s="4">
        <v>321</v>
      </c>
      <c r="B385" s="2" t="s">
        <v>455</v>
      </c>
      <c r="C385" s="2" t="s">
        <v>646</v>
      </c>
      <c r="D385" s="4" t="str">
        <f>MID(C385,FIND("Loc: ",C385)+5,FIND("| dest",C385)-FIND("Loc: ",C385)-6)</f>
        <v>1208</v>
      </c>
      <c r="E385" s="4" t="str">
        <f t="shared" si="5"/>
        <v xml:space="preserve"> 1226</v>
      </c>
      <c r="F385" s="2" t="s">
        <v>647</v>
      </c>
      <c r="G385" s="2"/>
    </row>
    <row r="386" spans="1:7">
      <c r="A386" s="4">
        <v>323</v>
      </c>
      <c r="B386" s="2" t="s">
        <v>455</v>
      </c>
      <c r="C386" s="2" t="s">
        <v>650</v>
      </c>
      <c r="D386" s="4" t="str">
        <f>MID(C386,FIND("Loc: ",C386)+5,FIND("| dest",C386)-FIND("Loc: ",C386)-6)</f>
        <v>1208</v>
      </c>
      <c r="E386" s="4" t="str">
        <f t="shared" si="5"/>
        <v xml:space="preserve"> 1226</v>
      </c>
      <c r="F386" s="2" t="s">
        <v>651</v>
      </c>
      <c r="G386" s="2"/>
    </row>
    <row r="387" spans="1:7">
      <c r="A387" s="4">
        <v>324</v>
      </c>
      <c r="B387" s="2" t="s">
        <v>455</v>
      </c>
      <c r="C387" s="2" t="s">
        <v>652</v>
      </c>
      <c r="D387" s="4" t="str">
        <f>MID(C387,FIND("Loc: ",C387)+5,FIND("| dest",C387)-FIND("Loc: ",C387)-6)</f>
        <v>1208</v>
      </c>
      <c r="E387" s="4" t="str">
        <f t="shared" si="5"/>
        <v xml:space="preserve"> 1226</v>
      </c>
      <c r="F387" s="2" t="s">
        <v>653</v>
      </c>
      <c r="G387" s="2"/>
    </row>
    <row r="388" spans="1:7">
      <c r="A388" s="4">
        <v>325</v>
      </c>
      <c r="B388" s="2" t="s">
        <v>455</v>
      </c>
      <c r="C388" s="2" t="s">
        <v>654</v>
      </c>
      <c r="D388" s="4" t="str">
        <f>MID(C388,FIND("Loc: ",C388)+5,FIND("| dest",C388)-FIND("Loc: ",C388)-6)</f>
        <v>1208</v>
      </c>
      <c r="E388" s="4" t="str">
        <f t="shared" si="5"/>
        <v xml:space="preserve"> 1226</v>
      </c>
      <c r="F388" s="2" t="s">
        <v>655</v>
      </c>
      <c r="G388" s="2"/>
    </row>
    <row r="389" spans="1:7">
      <c r="A389" s="4">
        <v>326</v>
      </c>
      <c r="B389" s="2" t="s">
        <v>455</v>
      </c>
      <c r="C389" s="2" t="s">
        <v>656</v>
      </c>
      <c r="D389" s="4" t="str">
        <f>MID(C389,FIND("Loc: ",C389)+5,FIND("| dest",C389)-FIND("Loc: ",C389)-6)</f>
        <v>1208</v>
      </c>
      <c r="E389" s="4" t="str">
        <f t="shared" ref="E389:E452" si="6">MID(C389,FIND("dest: ",C389)+5,FIND("| die",C389)-FIND("dest: ",C389)-6)</f>
        <v xml:space="preserve"> 1226</v>
      </c>
      <c r="F389" s="2" t="s">
        <v>657</v>
      </c>
      <c r="G389" s="2"/>
    </row>
    <row r="390" spans="1:7">
      <c r="A390" s="4">
        <v>327</v>
      </c>
      <c r="B390" s="2" t="s">
        <v>455</v>
      </c>
      <c r="C390" s="2" t="s">
        <v>658</v>
      </c>
      <c r="D390" s="4" t="str">
        <f>MID(C390,FIND("Loc: ",C390)+5,FIND("| dest",C390)-FIND("Loc: ",C390)-6)</f>
        <v>1208</v>
      </c>
      <c r="E390" s="4" t="str">
        <f t="shared" si="6"/>
        <v xml:space="preserve"> 1226</v>
      </c>
      <c r="F390" s="2" t="s">
        <v>659</v>
      </c>
      <c r="G390" s="2"/>
    </row>
    <row r="391" spans="1:7">
      <c r="A391" s="4">
        <v>328</v>
      </c>
      <c r="B391" s="2" t="s">
        <v>455</v>
      </c>
      <c r="C391" s="2" t="s">
        <v>660</v>
      </c>
      <c r="D391" s="4" t="str">
        <f>MID(C391,FIND("Loc: ",C391)+5,FIND("| dest",C391)-FIND("Loc: ",C391)-6)</f>
        <v>1208</v>
      </c>
      <c r="E391" s="4" t="str">
        <f t="shared" si="6"/>
        <v xml:space="preserve"> 1226</v>
      </c>
      <c r="F391" s="2" t="s">
        <v>661</v>
      </c>
      <c r="G391" s="2"/>
    </row>
    <row r="392" spans="1:7">
      <c r="A392" s="6">
        <v>329</v>
      </c>
      <c r="B392" s="7" t="s">
        <v>455</v>
      </c>
      <c r="C392" s="7" t="s">
        <v>662</v>
      </c>
      <c r="D392" s="4" t="str">
        <f>MID(C392,FIND("Loc: ",C392)+5,FIND("| dest",C392)-FIND("Loc: ",C392)-6)</f>
        <v>1208</v>
      </c>
      <c r="E392" s="4" t="str">
        <f t="shared" si="6"/>
        <v xml:space="preserve"> 1226</v>
      </c>
      <c r="F392" s="7" t="s">
        <v>663</v>
      </c>
      <c r="G392" s="7" t="s">
        <v>3352</v>
      </c>
    </row>
    <row r="393" spans="1:7">
      <c r="A393" s="4">
        <v>330</v>
      </c>
      <c r="B393" s="2" t="s">
        <v>455</v>
      </c>
      <c r="C393" s="2" t="s">
        <v>664</v>
      </c>
      <c r="D393" s="4" t="str">
        <f>MID(C393,FIND("Loc: ",C393)+5,FIND("| dest",C393)-FIND("Loc: ",C393)-6)</f>
        <v>1208</v>
      </c>
      <c r="E393" s="4" t="str">
        <f t="shared" si="6"/>
        <v xml:space="preserve"> 1226</v>
      </c>
      <c r="F393" s="2" t="s">
        <v>665</v>
      </c>
      <c r="G393" s="2"/>
    </row>
    <row r="394" spans="1:7">
      <c r="A394" s="4">
        <v>331</v>
      </c>
      <c r="B394" s="2" t="s">
        <v>455</v>
      </c>
      <c r="C394" s="2" t="s">
        <v>666</v>
      </c>
      <c r="D394" s="4" t="str">
        <f>MID(C394,FIND("Loc: ",C394)+5,FIND("| dest",C394)-FIND("Loc: ",C394)-6)</f>
        <v>1208</v>
      </c>
      <c r="E394" s="4" t="str">
        <f t="shared" si="6"/>
        <v xml:space="preserve"> 1208</v>
      </c>
      <c r="F394" s="2" t="s">
        <v>667</v>
      </c>
      <c r="G394" s="2"/>
    </row>
    <row r="395" spans="1:7">
      <c r="A395" s="6">
        <v>332</v>
      </c>
      <c r="B395" s="7" t="s">
        <v>455</v>
      </c>
      <c r="C395" s="7" t="s">
        <v>668</v>
      </c>
      <c r="D395" s="4" t="str">
        <f>MID(C395,FIND("Loc: ",C395)+5,FIND("| dest",C395)-FIND("Loc: ",C395)-6)</f>
        <v>1208</v>
      </c>
      <c r="E395" s="4" t="str">
        <f t="shared" si="6"/>
        <v xml:space="preserve"> 1208</v>
      </c>
      <c r="F395" s="7" t="s">
        <v>669</v>
      </c>
      <c r="G395" s="7" t="s">
        <v>3352</v>
      </c>
    </row>
    <row r="396" spans="1:7">
      <c r="A396" s="4">
        <v>333</v>
      </c>
      <c r="B396" s="2" t="s">
        <v>455</v>
      </c>
      <c r="C396" s="2" t="s">
        <v>670</v>
      </c>
      <c r="D396" s="4" t="str">
        <f>MID(C396,FIND("Loc: ",C396)+5,FIND("| dest",C396)-FIND("Loc: ",C396)-6)</f>
        <v>1208</v>
      </c>
      <c r="E396" s="4" t="str">
        <f t="shared" si="6"/>
        <v xml:space="preserve"> 1208</v>
      </c>
      <c r="F396" s="2" t="s">
        <v>671</v>
      </c>
      <c r="G396" s="2"/>
    </row>
    <row r="397" spans="1:7">
      <c r="A397" s="4">
        <v>334</v>
      </c>
      <c r="B397" s="2" t="s">
        <v>455</v>
      </c>
      <c r="C397" s="2" t="s">
        <v>670</v>
      </c>
      <c r="D397" s="4" t="str">
        <f>MID(C397,FIND("Loc: ",C397)+5,FIND("| dest",C397)-FIND("Loc: ",C397)-6)</f>
        <v>1208</v>
      </c>
      <c r="E397" s="4" t="str">
        <f t="shared" si="6"/>
        <v xml:space="preserve"> 1208</v>
      </c>
      <c r="F397" s="2" t="s">
        <v>672</v>
      </c>
      <c r="G397" s="2"/>
    </row>
    <row r="398" spans="1:7">
      <c r="A398" s="4">
        <v>336</v>
      </c>
      <c r="B398" s="2" t="s">
        <v>455</v>
      </c>
      <c r="C398" s="2" t="s">
        <v>675</v>
      </c>
      <c r="D398" s="4" t="str">
        <f>MID(C398,FIND("Loc: ",C398)+5,FIND("| dest",C398)-FIND("Loc: ",C398)-6)</f>
        <v>1208</v>
      </c>
      <c r="E398" s="4" t="str">
        <f t="shared" si="6"/>
        <v xml:space="preserve"> 1226</v>
      </c>
      <c r="F398" s="2" t="s">
        <v>676</v>
      </c>
      <c r="G398" s="2"/>
    </row>
    <row r="399" spans="1:7">
      <c r="A399" s="4">
        <v>337</v>
      </c>
      <c r="B399" s="2" t="s">
        <v>455</v>
      </c>
      <c r="C399" s="2" t="s">
        <v>675</v>
      </c>
      <c r="D399" s="4" t="str">
        <f>MID(C399,FIND("Loc: ",C399)+5,FIND("| dest",C399)-FIND("Loc: ",C399)-6)</f>
        <v>1208</v>
      </c>
      <c r="E399" s="4" t="str">
        <f t="shared" si="6"/>
        <v xml:space="preserve"> 1226</v>
      </c>
      <c r="F399" s="2" t="s">
        <v>677</v>
      </c>
      <c r="G399" s="2"/>
    </row>
    <row r="400" spans="1:7">
      <c r="A400" s="4">
        <v>534</v>
      </c>
      <c r="B400" s="2" t="s">
        <v>6</v>
      </c>
      <c r="C400" s="2" t="s">
        <v>1057</v>
      </c>
      <c r="D400" s="4" t="str">
        <f>MID(C400,FIND("Loc: ",C400)+5,FIND("| dest",C400)-FIND("Loc: ",C400)-6)</f>
        <v>1208</v>
      </c>
      <c r="E400" s="4" t="str">
        <f t="shared" si="6"/>
        <v xml:space="preserve"> 1301</v>
      </c>
      <c r="F400" s="2" t="s">
        <v>1058</v>
      </c>
      <c r="G400" s="2"/>
    </row>
    <row r="401" spans="1:7">
      <c r="A401" s="4">
        <v>1081</v>
      </c>
      <c r="B401" s="2" t="s">
        <v>455</v>
      </c>
      <c r="C401" s="2" t="s">
        <v>2123</v>
      </c>
      <c r="D401" s="4" t="str">
        <f>MID(C401,FIND("Loc: ",C401)+5,FIND("| dest",C401)-FIND("Loc: ",C401)-6)</f>
        <v>1208</v>
      </c>
      <c r="E401" s="4" t="str">
        <f t="shared" si="6"/>
        <v xml:space="preserve"> 1228</v>
      </c>
      <c r="F401" s="2" t="s">
        <v>2124</v>
      </c>
      <c r="G401" s="2"/>
    </row>
    <row r="402" spans="1:7">
      <c r="A402" s="4">
        <v>1270</v>
      </c>
      <c r="B402" s="2" t="s">
        <v>26</v>
      </c>
      <c r="C402" s="2" t="s">
        <v>2491</v>
      </c>
      <c r="D402" s="4" t="str">
        <f>MID(C402,FIND("Loc: ",C402)+5,FIND("| dest",C402)-FIND("Loc: ",C402)-6)</f>
        <v>1208</v>
      </c>
      <c r="E402" s="4" t="str">
        <f t="shared" si="6"/>
        <v xml:space="preserve"> 1223</v>
      </c>
      <c r="F402" s="2" t="s">
        <v>2492</v>
      </c>
      <c r="G402" s="2"/>
    </row>
    <row r="403" spans="1:7">
      <c r="A403" s="4">
        <v>1271</v>
      </c>
      <c r="B403" s="2" t="s">
        <v>26</v>
      </c>
      <c r="C403" s="2" t="s">
        <v>2493</v>
      </c>
      <c r="D403" s="4" t="str">
        <f>MID(C403,FIND("Loc: ",C403)+5,FIND("| dest",C403)-FIND("Loc: ",C403)-6)</f>
        <v>1208</v>
      </c>
      <c r="E403" s="4" t="str">
        <f t="shared" si="6"/>
        <v xml:space="preserve"> 1223</v>
      </c>
      <c r="F403" s="2" t="s">
        <v>2494</v>
      </c>
      <c r="G403" s="2"/>
    </row>
    <row r="404" spans="1:7">
      <c r="A404" s="4">
        <v>359</v>
      </c>
      <c r="B404" s="2" t="s">
        <v>161</v>
      </c>
      <c r="C404" s="2" t="s">
        <v>719</v>
      </c>
      <c r="D404" s="4" t="str">
        <f>MID(C404,FIND("Loc: ",C404)+5,FIND("| dest",C404)-FIND("Loc: ",C404)-6)</f>
        <v>1209</v>
      </c>
      <c r="E404" s="4" t="str">
        <f t="shared" si="6"/>
        <v xml:space="preserve"> 1224</v>
      </c>
      <c r="F404" s="2" t="s">
        <v>720</v>
      </c>
      <c r="G404" s="2"/>
    </row>
    <row r="405" spans="1:7">
      <c r="A405" s="4">
        <v>404</v>
      </c>
      <c r="B405" s="2" t="s">
        <v>161</v>
      </c>
      <c r="C405" s="2" t="s">
        <v>803</v>
      </c>
      <c r="D405" s="4" t="str">
        <f>MID(C405,FIND("Loc: ",C405)+5,FIND("| dest",C405)-FIND("Loc: ",C405)-6)</f>
        <v>1209</v>
      </c>
      <c r="E405" s="4" t="str">
        <f t="shared" si="6"/>
        <v xml:space="preserve"> 1221</v>
      </c>
      <c r="F405" s="2" t="s">
        <v>804</v>
      </c>
      <c r="G405" s="2"/>
    </row>
    <row r="406" spans="1:7">
      <c r="A406" s="4">
        <v>537</v>
      </c>
      <c r="B406" s="2" t="s">
        <v>6</v>
      </c>
      <c r="C406" s="2" t="s">
        <v>1063</v>
      </c>
      <c r="D406" s="4" t="str">
        <f>MID(C406,FIND("Loc: ",C406)+5,FIND("| dest",C406)-FIND("Loc: ",C406)-6)</f>
        <v>1209</v>
      </c>
      <c r="E406" s="4" t="str">
        <f t="shared" si="6"/>
        <v xml:space="preserve"> 1301</v>
      </c>
      <c r="F406" s="2" t="s">
        <v>1064</v>
      </c>
      <c r="G406" s="2"/>
    </row>
    <row r="407" spans="1:7">
      <c r="A407" s="4">
        <v>663</v>
      </c>
      <c r="B407" s="2" t="s">
        <v>6</v>
      </c>
      <c r="C407" s="2" t="s">
        <v>1309</v>
      </c>
      <c r="D407" s="4" t="str">
        <f>MID(C407,FIND("Loc: ",C407)+5,FIND("| dest",C407)-FIND("Loc: ",C407)-6)</f>
        <v>1209</v>
      </c>
      <c r="E407" s="4" t="str">
        <f t="shared" si="6"/>
        <v xml:space="preserve"> 1301</v>
      </c>
      <c r="F407" s="2" t="s">
        <v>1310</v>
      </c>
      <c r="G407" s="2"/>
    </row>
    <row r="408" spans="1:7">
      <c r="A408" s="4">
        <v>778</v>
      </c>
      <c r="B408" s="2" t="s">
        <v>6</v>
      </c>
      <c r="C408" s="2" t="s">
        <v>1531</v>
      </c>
      <c r="D408" s="4" t="str">
        <f>MID(C408,FIND("Loc: ",C408)+5,FIND("| dest",C408)-FIND("Loc: ",C408)-6)</f>
        <v>1209</v>
      </c>
      <c r="E408" s="4" t="str">
        <f t="shared" si="6"/>
        <v xml:space="preserve"> 1301</v>
      </c>
      <c r="F408" s="2" t="s">
        <v>1532</v>
      </c>
      <c r="G408" s="2"/>
    </row>
    <row r="409" spans="1:7">
      <c r="A409" s="4">
        <v>1048</v>
      </c>
      <c r="B409" s="2" t="s">
        <v>455</v>
      </c>
      <c r="C409" s="2" t="s">
        <v>2056</v>
      </c>
      <c r="D409" s="4" t="str">
        <f>MID(C409,FIND("Loc: ",C409)+5,FIND("| dest",C409)-FIND("Loc: ",C409)-6)</f>
        <v>1209</v>
      </c>
      <c r="E409" s="4" t="str">
        <f t="shared" si="6"/>
        <v xml:space="preserve"> 500</v>
      </c>
      <c r="F409" s="2" t="s">
        <v>2057</v>
      </c>
      <c r="G409" s="2"/>
    </row>
    <row r="410" spans="1:7">
      <c r="A410" s="4">
        <v>1053</v>
      </c>
      <c r="B410" s="2" t="s">
        <v>455</v>
      </c>
      <c r="C410" s="2" t="s">
        <v>2067</v>
      </c>
      <c r="D410" s="4" t="str">
        <f>MID(C410,FIND("Loc: ",C410)+5,FIND("| dest",C410)-FIND("Loc: ",C410)-6)</f>
        <v>1209</v>
      </c>
      <c r="E410" s="4" t="str">
        <f t="shared" si="6"/>
        <v xml:space="preserve"> 500</v>
      </c>
      <c r="F410" s="2" t="s">
        <v>2068</v>
      </c>
      <c r="G410" s="2"/>
    </row>
    <row r="411" spans="1:7">
      <c r="A411" s="6">
        <v>1101</v>
      </c>
      <c r="B411" s="7" t="s">
        <v>26</v>
      </c>
      <c r="C411" s="7" t="s">
        <v>2163</v>
      </c>
      <c r="D411" s="4" t="str">
        <f>MID(C411,FIND("Loc: ",C411)+5,FIND("| dest",C411)-FIND("Loc: ",C411)-6)</f>
        <v>1209</v>
      </c>
      <c r="E411" s="4" t="str">
        <f t="shared" si="6"/>
        <v xml:space="preserve"> 5200</v>
      </c>
      <c r="F411" s="7" t="s">
        <v>2164</v>
      </c>
      <c r="G411" s="7" t="s">
        <v>3352</v>
      </c>
    </row>
    <row r="412" spans="1:7">
      <c r="A412" s="6">
        <v>1102</v>
      </c>
      <c r="B412" s="7" t="s">
        <v>26</v>
      </c>
      <c r="C412" s="7" t="s">
        <v>2165</v>
      </c>
      <c r="D412" s="4" t="str">
        <f>MID(C412,FIND("Loc: ",C412)+5,FIND("| dest",C412)-FIND("Loc: ",C412)-6)</f>
        <v>1209</v>
      </c>
      <c r="E412" s="4" t="str">
        <f t="shared" si="6"/>
        <v xml:space="preserve"> 5200</v>
      </c>
      <c r="F412" s="7" t="s">
        <v>2166</v>
      </c>
      <c r="G412" s="7" t="s">
        <v>3352</v>
      </c>
    </row>
    <row r="413" spans="1:7">
      <c r="A413" s="4">
        <v>1176</v>
      </c>
      <c r="B413" s="2" t="s">
        <v>137</v>
      </c>
      <c r="C413" s="2" t="s">
        <v>2307</v>
      </c>
      <c r="D413" s="4" t="str">
        <f>MID(C413,FIND("Loc: ",C413)+5,FIND("| dest",C413)-FIND("Loc: ",C413)-6)</f>
        <v>1209</v>
      </c>
      <c r="E413" s="4" t="str">
        <f t="shared" si="6"/>
        <v xml:space="preserve"> 1301</v>
      </c>
      <c r="F413" s="2" t="s">
        <v>2308</v>
      </c>
      <c r="G413" s="2"/>
    </row>
    <row r="414" spans="1:7">
      <c r="A414" s="4">
        <v>1371</v>
      </c>
      <c r="B414" s="2" t="s">
        <v>26</v>
      </c>
      <c r="C414" s="2" t="s">
        <v>2681</v>
      </c>
      <c r="D414" s="4" t="str">
        <f>MID(C414,FIND("Loc: ",C414)+5,FIND("| dest",C414)-FIND("Loc: ",C414)-6)</f>
        <v>1209</v>
      </c>
      <c r="E414" s="4" t="str">
        <f t="shared" si="6"/>
        <v xml:space="preserve"> 1223</v>
      </c>
      <c r="F414" s="2" t="s">
        <v>2682</v>
      </c>
      <c r="G414" s="2"/>
    </row>
    <row r="415" spans="1:7">
      <c r="A415" s="4">
        <v>1496</v>
      </c>
      <c r="B415" s="2" t="s">
        <v>26</v>
      </c>
      <c r="C415" s="2" t="s">
        <v>2913</v>
      </c>
      <c r="D415" s="4" t="str">
        <f>MID(C415,FIND("Loc: ",C415)+5,FIND("| dest",C415)-FIND("Loc: ",C415)-6)</f>
        <v>1209</v>
      </c>
      <c r="E415" s="4" t="str">
        <f t="shared" si="6"/>
        <v xml:space="preserve"> 10100</v>
      </c>
      <c r="F415" s="2" t="s">
        <v>2914</v>
      </c>
      <c r="G415" s="2"/>
    </row>
    <row r="416" spans="1:7">
      <c r="A416" s="6">
        <v>118</v>
      </c>
      <c r="B416" s="7" t="s">
        <v>77</v>
      </c>
      <c r="C416" s="7" t="s">
        <v>245</v>
      </c>
      <c r="D416" s="4" t="str">
        <f>MID(C416,FIND("Loc: ",C416)+5,FIND("| dest",C416)-FIND("Loc: ",C416)-6)</f>
        <v>1210</v>
      </c>
      <c r="E416" s="4" t="str">
        <f t="shared" si="6"/>
        <v xml:space="preserve"> 1210</v>
      </c>
      <c r="F416" s="7" t="s">
        <v>246</v>
      </c>
      <c r="G416" s="7" t="s">
        <v>3352</v>
      </c>
    </row>
    <row r="417" spans="1:7">
      <c r="A417" s="4">
        <v>128</v>
      </c>
      <c r="B417" s="2" t="s">
        <v>161</v>
      </c>
      <c r="C417" s="2" t="s">
        <v>267</v>
      </c>
      <c r="D417" s="4" t="str">
        <f>MID(C417,FIND("Loc: ",C417)+5,FIND("| dest",C417)-FIND("Loc: ",C417)-6)</f>
        <v>1210</v>
      </c>
      <c r="E417" s="4" t="str">
        <f t="shared" si="6"/>
        <v xml:space="preserve"> 1226</v>
      </c>
      <c r="F417" s="2" t="s">
        <v>268</v>
      </c>
      <c r="G417" s="2"/>
    </row>
    <row r="418" spans="1:7">
      <c r="A418" s="4">
        <v>129</v>
      </c>
      <c r="B418" s="2" t="s">
        <v>161</v>
      </c>
      <c r="C418" s="2" t="s">
        <v>269</v>
      </c>
      <c r="D418" s="4" t="str">
        <f>MID(C418,FIND("Loc: ",C418)+5,FIND("| dest",C418)-FIND("Loc: ",C418)-6)</f>
        <v>1210</v>
      </c>
      <c r="E418" s="4" t="str">
        <f t="shared" si="6"/>
        <v xml:space="preserve"> 1226</v>
      </c>
      <c r="F418" s="2" t="s">
        <v>270</v>
      </c>
      <c r="G418" s="2"/>
    </row>
    <row r="419" spans="1:7">
      <c r="A419" s="4">
        <v>208</v>
      </c>
      <c r="B419" s="2" t="s">
        <v>161</v>
      </c>
      <c r="C419" s="2" t="s">
        <v>421</v>
      </c>
      <c r="D419" s="4" t="str">
        <f>MID(C419,FIND("Loc: ",C419)+5,FIND("| dest",C419)-FIND("Loc: ",C419)-6)</f>
        <v>1210</v>
      </c>
      <c r="E419" s="4" t="str">
        <f t="shared" si="6"/>
        <v xml:space="preserve"> 1301</v>
      </c>
      <c r="F419" s="2" t="s">
        <v>422</v>
      </c>
      <c r="G419" s="2"/>
    </row>
    <row r="420" spans="1:7">
      <c r="A420" s="4">
        <v>401</v>
      </c>
      <c r="B420" s="2" t="s">
        <v>161</v>
      </c>
      <c r="C420" s="2" t="s">
        <v>797</v>
      </c>
      <c r="D420" s="4" t="str">
        <f>MID(C420,FIND("Loc: ",C420)+5,FIND("| dest",C420)-FIND("Loc: ",C420)-6)</f>
        <v>1210</v>
      </c>
      <c r="E420" s="4" t="str">
        <f t="shared" si="6"/>
        <v xml:space="preserve"> 1221</v>
      </c>
      <c r="F420" s="2" t="s">
        <v>798</v>
      </c>
      <c r="G420" s="2"/>
    </row>
    <row r="421" spans="1:7">
      <c r="A421" s="4">
        <v>406</v>
      </c>
      <c r="B421" s="2" t="s">
        <v>161</v>
      </c>
      <c r="C421" s="2" t="s">
        <v>807</v>
      </c>
      <c r="D421" s="4" t="str">
        <f>MID(C421,FIND("Loc: ",C421)+5,FIND("| dest",C421)-FIND("Loc: ",C421)-6)</f>
        <v>1210</v>
      </c>
      <c r="E421" s="4" t="str">
        <f t="shared" si="6"/>
        <v xml:space="preserve"> 10100</v>
      </c>
      <c r="F421" s="2" t="s">
        <v>808</v>
      </c>
      <c r="G421" s="2"/>
    </row>
    <row r="422" spans="1:7">
      <c r="A422" s="4">
        <v>551</v>
      </c>
      <c r="B422" s="2" t="s">
        <v>26</v>
      </c>
      <c r="C422" s="2" t="s">
        <v>1092</v>
      </c>
      <c r="D422" s="4" t="str">
        <f>MID(C422,FIND("Loc: ",C422)+5,FIND("| dest",C422)-FIND("Loc: ",C422)-6)</f>
        <v>1210</v>
      </c>
      <c r="E422" s="4" t="str">
        <f t="shared" si="6"/>
        <v xml:space="preserve"> 500</v>
      </c>
      <c r="F422" s="2" t="s">
        <v>1093</v>
      </c>
      <c r="G422" s="2"/>
    </row>
    <row r="423" spans="1:7">
      <c r="A423" s="4">
        <v>553</v>
      </c>
      <c r="B423" s="2" t="s">
        <v>26</v>
      </c>
      <c r="C423" s="2" t="s">
        <v>1096</v>
      </c>
      <c r="D423" s="4" t="str">
        <f>MID(C423,FIND("Loc: ",C423)+5,FIND("| dest",C423)-FIND("Loc: ",C423)-6)</f>
        <v>1210</v>
      </c>
      <c r="E423" s="4" t="str">
        <f t="shared" si="6"/>
        <v xml:space="preserve"> 500</v>
      </c>
      <c r="F423" s="2" t="s">
        <v>1097</v>
      </c>
      <c r="G423" s="2"/>
    </row>
    <row r="424" spans="1:7">
      <c r="A424" s="4">
        <v>554</v>
      </c>
      <c r="B424" s="2" t="s">
        <v>26</v>
      </c>
      <c r="C424" s="2" t="s">
        <v>1098</v>
      </c>
      <c r="D424" s="4" t="str">
        <f>MID(C424,FIND("Loc: ",C424)+5,FIND("| dest",C424)-FIND("Loc: ",C424)-6)</f>
        <v>1210</v>
      </c>
      <c r="E424" s="4" t="str">
        <f t="shared" si="6"/>
        <v xml:space="preserve"> 500</v>
      </c>
      <c r="F424" s="2" t="s">
        <v>1099</v>
      </c>
      <c r="G424" s="2"/>
    </row>
    <row r="425" spans="1:7">
      <c r="A425" s="4">
        <v>1087</v>
      </c>
      <c r="B425" s="2" t="s">
        <v>26</v>
      </c>
      <c r="C425" s="2" t="s">
        <v>2135</v>
      </c>
      <c r="D425" s="4" t="str">
        <f>MID(C425,FIND("Loc: ",C425)+5,FIND("| dest",C425)-FIND("Loc: ",C425)-6)</f>
        <v>1210</v>
      </c>
      <c r="E425" s="4" t="str">
        <f t="shared" si="6"/>
        <v xml:space="preserve"> 1229</v>
      </c>
      <c r="F425" s="2" t="s">
        <v>2136</v>
      </c>
      <c r="G425" s="2"/>
    </row>
    <row r="426" spans="1:7">
      <c r="A426" s="4">
        <v>1090</v>
      </c>
      <c r="B426" s="2" t="s">
        <v>26</v>
      </c>
      <c r="C426" s="2" t="s">
        <v>2141</v>
      </c>
      <c r="D426" s="4" t="str">
        <f>MID(C426,FIND("Loc: ",C426)+5,FIND("| dest",C426)-FIND("Loc: ",C426)-6)</f>
        <v>1210</v>
      </c>
      <c r="E426" s="4" t="str">
        <f t="shared" si="6"/>
        <v xml:space="preserve"> 1229</v>
      </c>
      <c r="F426" s="2" t="s">
        <v>2142</v>
      </c>
      <c r="G426" s="2"/>
    </row>
    <row r="427" spans="1:7">
      <c r="A427" s="4">
        <v>1091</v>
      </c>
      <c r="B427" s="2" t="s">
        <v>26</v>
      </c>
      <c r="C427" s="2" t="s">
        <v>2143</v>
      </c>
      <c r="D427" s="4" t="str">
        <f>MID(C427,FIND("Loc: ",C427)+5,FIND("| dest",C427)-FIND("Loc: ",C427)-6)</f>
        <v>1210</v>
      </c>
      <c r="E427" s="4" t="str">
        <f t="shared" si="6"/>
        <v xml:space="preserve"> 1229</v>
      </c>
      <c r="F427" s="2" t="s">
        <v>2144</v>
      </c>
      <c r="G427" s="2"/>
    </row>
    <row r="428" spans="1:7">
      <c r="A428" s="4">
        <v>1092</v>
      </c>
      <c r="B428" s="2" t="s">
        <v>26</v>
      </c>
      <c r="C428" s="2" t="s">
        <v>2145</v>
      </c>
      <c r="D428" s="4" t="str">
        <f>MID(C428,FIND("Loc: ",C428)+5,FIND("| dest",C428)-FIND("Loc: ",C428)-6)</f>
        <v>1210</v>
      </c>
      <c r="E428" s="4" t="str">
        <f t="shared" si="6"/>
        <v xml:space="preserve"> 1229</v>
      </c>
      <c r="F428" s="2" t="s">
        <v>2146</v>
      </c>
      <c r="G428" s="2"/>
    </row>
    <row r="429" spans="1:7">
      <c r="A429" s="4">
        <v>1093</v>
      </c>
      <c r="B429" s="2" t="s">
        <v>26</v>
      </c>
      <c r="C429" s="2" t="s">
        <v>2147</v>
      </c>
      <c r="D429" s="4" t="str">
        <f>MID(C429,FIND("Loc: ",C429)+5,FIND("| dest",C429)-FIND("Loc: ",C429)-6)</f>
        <v>1210</v>
      </c>
      <c r="E429" s="4" t="str">
        <f t="shared" si="6"/>
        <v xml:space="preserve"> 1229</v>
      </c>
      <c r="F429" s="2" t="s">
        <v>2148</v>
      </c>
      <c r="G429" s="2"/>
    </row>
    <row r="430" spans="1:7">
      <c r="A430" s="4">
        <v>1094</v>
      </c>
      <c r="B430" s="2" t="s">
        <v>26</v>
      </c>
      <c r="C430" s="2" t="s">
        <v>2149</v>
      </c>
      <c r="D430" s="4" t="str">
        <f>MID(C430,FIND("Loc: ",C430)+5,FIND("| dest",C430)-FIND("Loc: ",C430)-6)</f>
        <v>1210</v>
      </c>
      <c r="E430" s="4" t="str">
        <f t="shared" si="6"/>
        <v xml:space="preserve"> 1229</v>
      </c>
      <c r="F430" s="2" t="s">
        <v>2150</v>
      </c>
      <c r="G430" s="2"/>
    </row>
    <row r="431" spans="1:7">
      <c r="A431" s="4">
        <v>1095</v>
      </c>
      <c r="B431" s="2" t="s">
        <v>26</v>
      </c>
      <c r="C431" s="2" t="s">
        <v>2151</v>
      </c>
      <c r="D431" s="4" t="str">
        <f>MID(C431,FIND("Loc: ",C431)+5,FIND("| dest",C431)-FIND("Loc: ",C431)-6)</f>
        <v>1210</v>
      </c>
      <c r="E431" s="4" t="str">
        <f t="shared" si="6"/>
        <v xml:space="preserve"> 1229</v>
      </c>
      <c r="F431" s="2" t="s">
        <v>2152</v>
      </c>
      <c r="G431" s="2"/>
    </row>
    <row r="432" spans="1:7">
      <c r="A432" s="4">
        <v>1096</v>
      </c>
      <c r="B432" s="2" t="s">
        <v>26</v>
      </c>
      <c r="C432" s="2" t="s">
        <v>2153</v>
      </c>
      <c r="D432" s="4" t="str">
        <f>MID(C432,FIND("Loc: ",C432)+5,FIND("| dest",C432)-FIND("Loc: ",C432)-6)</f>
        <v>1210</v>
      </c>
      <c r="E432" s="4" t="str">
        <f t="shared" si="6"/>
        <v xml:space="preserve"> 1229</v>
      </c>
      <c r="F432" s="2" t="s">
        <v>2154</v>
      </c>
      <c r="G432" s="2"/>
    </row>
    <row r="433" spans="1:7">
      <c r="A433" s="4">
        <v>1097</v>
      </c>
      <c r="B433" s="2" t="s">
        <v>26</v>
      </c>
      <c r="C433" s="2" t="s">
        <v>2155</v>
      </c>
      <c r="D433" s="4" t="str">
        <f>MID(C433,FIND("Loc: ",C433)+5,FIND("| dest",C433)-FIND("Loc: ",C433)-6)</f>
        <v>1210</v>
      </c>
      <c r="E433" s="4" t="str">
        <f t="shared" si="6"/>
        <v xml:space="preserve"> 1229</v>
      </c>
      <c r="F433" s="2" t="s">
        <v>2156</v>
      </c>
      <c r="G433" s="2"/>
    </row>
    <row r="434" spans="1:7">
      <c r="A434" s="4">
        <v>1098</v>
      </c>
      <c r="B434" s="2" t="s">
        <v>26</v>
      </c>
      <c r="C434" s="2" t="s">
        <v>2157</v>
      </c>
      <c r="D434" s="4" t="str">
        <f>MID(C434,FIND("Loc: ",C434)+5,FIND("| dest",C434)-FIND("Loc: ",C434)-6)</f>
        <v>1210</v>
      </c>
      <c r="E434" s="4" t="str">
        <f t="shared" si="6"/>
        <v xml:space="preserve"> 1229</v>
      </c>
      <c r="F434" s="2" t="s">
        <v>2158</v>
      </c>
      <c r="G434" s="2"/>
    </row>
    <row r="435" spans="1:7">
      <c r="A435" s="4">
        <v>1099</v>
      </c>
      <c r="B435" s="2" t="s">
        <v>26</v>
      </c>
      <c r="C435" s="2" t="s">
        <v>2159</v>
      </c>
      <c r="D435" s="4" t="str">
        <f>MID(C435,FIND("Loc: ",C435)+5,FIND("| dest",C435)-FIND("Loc: ",C435)-6)</f>
        <v>1210</v>
      </c>
      <c r="E435" s="4" t="str">
        <f t="shared" si="6"/>
        <v xml:space="preserve"> 1229</v>
      </c>
      <c r="F435" s="2" t="s">
        <v>2160</v>
      </c>
      <c r="G435" s="2"/>
    </row>
    <row r="436" spans="1:7">
      <c r="A436" s="4">
        <v>1100</v>
      </c>
      <c r="B436" s="2" t="s">
        <v>26</v>
      </c>
      <c r="C436" s="2" t="s">
        <v>2161</v>
      </c>
      <c r="D436" s="4" t="str">
        <f>MID(C436,FIND("Loc: ",C436)+5,FIND("| dest",C436)-FIND("Loc: ",C436)-6)</f>
        <v>1210</v>
      </c>
      <c r="E436" s="4" t="str">
        <f t="shared" si="6"/>
        <v xml:space="preserve"> 1229</v>
      </c>
      <c r="F436" s="2" t="s">
        <v>2162</v>
      </c>
      <c r="G436" s="2"/>
    </row>
    <row r="437" spans="1:7">
      <c r="A437" s="4">
        <v>1177</v>
      </c>
      <c r="B437" s="2" t="s">
        <v>137</v>
      </c>
      <c r="C437" s="2" t="s">
        <v>2309</v>
      </c>
      <c r="D437" s="4" t="str">
        <f>MID(C437,FIND("Loc: ",C437)+5,FIND("| dest",C437)-FIND("Loc: ",C437)-6)</f>
        <v>1210</v>
      </c>
      <c r="E437" s="4" t="str">
        <f t="shared" si="6"/>
        <v xml:space="preserve"> 403</v>
      </c>
      <c r="F437" s="2" t="s">
        <v>2310</v>
      </c>
      <c r="G437" s="2"/>
    </row>
    <row r="438" spans="1:7">
      <c r="A438" s="4">
        <v>1179</v>
      </c>
      <c r="B438" s="2" t="s">
        <v>137</v>
      </c>
      <c r="C438" s="2" t="s">
        <v>2309</v>
      </c>
      <c r="D438" s="4" t="str">
        <f>MID(C438,FIND("Loc: ",C438)+5,FIND("| dest",C438)-FIND("Loc: ",C438)-6)</f>
        <v>1210</v>
      </c>
      <c r="E438" s="4" t="str">
        <f t="shared" si="6"/>
        <v xml:space="preserve"> 403</v>
      </c>
      <c r="F438" s="2" t="s">
        <v>2313</v>
      </c>
      <c r="G438" s="2"/>
    </row>
    <row r="439" spans="1:7">
      <c r="A439" s="4">
        <v>1180</v>
      </c>
      <c r="B439" s="2" t="s">
        <v>264</v>
      </c>
      <c r="C439" s="2" t="s">
        <v>2314</v>
      </c>
      <c r="D439" s="4" t="str">
        <f>MID(C439,FIND("Loc: ",C439)+5,FIND("| dest",C439)-FIND("Loc: ",C439)-6)</f>
        <v>1210</v>
      </c>
      <c r="E439" s="4" t="str">
        <f t="shared" si="6"/>
        <v xml:space="preserve"> 500</v>
      </c>
      <c r="F439" s="2" t="s">
        <v>2315</v>
      </c>
      <c r="G439" s="2"/>
    </row>
    <row r="440" spans="1:7">
      <c r="A440" s="4">
        <v>1187</v>
      </c>
      <c r="B440" s="2" t="s">
        <v>264</v>
      </c>
      <c r="C440" s="2" t="s">
        <v>2328</v>
      </c>
      <c r="D440" s="4" t="str">
        <f>MID(C440,FIND("Loc: ",C440)+5,FIND("| dest",C440)-FIND("Loc: ",C440)-6)</f>
        <v>1210</v>
      </c>
      <c r="E440" s="4" t="str">
        <f t="shared" si="6"/>
        <v xml:space="preserve"> 1210</v>
      </c>
      <c r="F440" s="2" t="s">
        <v>2329</v>
      </c>
      <c r="G440" s="2"/>
    </row>
    <row r="441" spans="1:7">
      <c r="A441" s="4">
        <v>1203</v>
      </c>
      <c r="B441" s="2" t="s">
        <v>264</v>
      </c>
      <c r="C441" s="2" t="s">
        <v>2360</v>
      </c>
      <c r="D441" s="4" t="str">
        <f>MID(C441,FIND("Loc: ",C441)+5,FIND("| dest",C441)-FIND("Loc: ",C441)-6)</f>
        <v>1210</v>
      </c>
      <c r="E441" s="4" t="str">
        <f t="shared" si="6"/>
        <v xml:space="preserve"> 1221</v>
      </c>
      <c r="F441" s="2" t="s">
        <v>2361</v>
      </c>
      <c r="G441" s="2"/>
    </row>
    <row r="442" spans="1:7">
      <c r="A442" s="4">
        <v>1220</v>
      </c>
      <c r="B442" s="2" t="s">
        <v>26</v>
      </c>
      <c r="C442" s="2" t="s">
        <v>2393</v>
      </c>
      <c r="D442" s="4" t="str">
        <f>MID(C442,FIND("Loc: ",C442)+5,FIND("| dest",C442)-FIND("Loc: ",C442)-6)</f>
        <v>1210</v>
      </c>
      <c r="E442" s="4" t="str">
        <f t="shared" si="6"/>
        <v xml:space="preserve"> 1221</v>
      </c>
      <c r="F442" s="2" t="s">
        <v>2394</v>
      </c>
      <c r="G442" s="2"/>
    </row>
    <row r="443" spans="1:7">
      <c r="A443" s="4">
        <v>1353</v>
      </c>
      <c r="B443" s="2" t="s">
        <v>6</v>
      </c>
      <c r="C443" s="2" t="s">
        <v>2645</v>
      </c>
      <c r="D443" s="4" t="str">
        <f>MID(C443,FIND("Loc: ",C443)+5,FIND("| dest",C443)-FIND("Loc: ",C443)-6)</f>
        <v>1210</v>
      </c>
      <c r="E443" s="4" t="str">
        <f t="shared" si="6"/>
        <v xml:space="preserve"> 1301</v>
      </c>
      <c r="F443" s="2" t="s">
        <v>2646</v>
      </c>
      <c r="G443" s="2"/>
    </row>
    <row r="444" spans="1:7">
      <c r="A444" s="4">
        <v>1554</v>
      </c>
      <c r="B444" s="2" t="s">
        <v>161</v>
      </c>
      <c r="C444" s="2" t="s">
        <v>3026</v>
      </c>
      <c r="D444" s="4" t="str">
        <f>MID(C444,FIND("Loc: ",C444)+5,FIND("| dest",C444)-FIND("Loc: ",C444)-6)</f>
        <v>1210</v>
      </c>
      <c r="E444" s="4" t="str">
        <f t="shared" si="6"/>
        <v xml:space="preserve"> 10100</v>
      </c>
      <c r="F444" s="2" t="s">
        <v>3027</v>
      </c>
      <c r="G444" s="2"/>
    </row>
    <row r="445" spans="1:7">
      <c r="A445" s="4">
        <v>231</v>
      </c>
      <c r="B445" s="2" t="s">
        <v>455</v>
      </c>
      <c r="C445" s="2" t="s">
        <v>468</v>
      </c>
      <c r="D445" s="4" t="str">
        <f>MID(C445,FIND("Loc: ",C445)+5,FIND("| dest",C445)-FIND("Loc: ",C445)-6)</f>
        <v>1211</v>
      </c>
      <c r="E445" s="4" t="str">
        <f t="shared" si="6"/>
        <v xml:space="preserve"> 1229</v>
      </c>
      <c r="F445" s="2" t="s">
        <v>469</v>
      </c>
      <c r="G445" s="2"/>
    </row>
    <row r="446" spans="1:7">
      <c r="A446" s="4">
        <v>232</v>
      </c>
      <c r="B446" s="2" t="s">
        <v>455</v>
      </c>
      <c r="C446" s="2" t="s">
        <v>470</v>
      </c>
      <c r="D446" s="4" t="str">
        <f>MID(C446,FIND("Loc: ",C446)+5,FIND("| dest",C446)-FIND("Loc: ",C446)-6)</f>
        <v>1211</v>
      </c>
      <c r="E446" s="4" t="str">
        <f t="shared" si="6"/>
        <v xml:space="preserve"> 1229</v>
      </c>
      <c r="F446" s="2" t="s">
        <v>471</v>
      </c>
      <c r="G446" s="2"/>
    </row>
    <row r="447" spans="1:7">
      <c r="A447" s="4">
        <v>233</v>
      </c>
      <c r="B447" s="2" t="s">
        <v>455</v>
      </c>
      <c r="C447" s="2" t="s">
        <v>472</v>
      </c>
      <c r="D447" s="4" t="str">
        <f>MID(C447,FIND("Loc: ",C447)+5,FIND("| dest",C447)-FIND("Loc: ",C447)-6)</f>
        <v>1211</v>
      </c>
      <c r="E447" s="4" t="str">
        <f t="shared" si="6"/>
        <v xml:space="preserve"> 1229</v>
      </c>
      <c r="F447" s="2" t="s">
        <v>473</v>
      </c>
      <c r="G447" s="2"/>
    </row>
    <row r="448" spans="1:7">
      <c r="A448" s="4">
        <v>234</v>
      </c>
      <c r="B448" s="2" t="s">
        <v>455</v>
      </c>
      <c r="C448" s="2" t="s">
        <v>474</v>
      </c>
      <c r="D448" s="4" t="str">
        <f>MID(C448,FIND("Loc: ",C448)+5,FIND("| dest",C448)-FIND("Loc: ",C448)-6)</f>
        <v>1211</v>
      </c>
      <c r="E448" s="4" t="str">
        <f t="shared" si="6"/>
        <v xml:space="preserve"> 1229</v>
      </c>
      <c r="F448" s="2" t="s">
        <v>475</v>
      </c>
      <c r="G448" s="2"/>
    </row>
    <row r="449" spans="1:7">
      <c r="A449" s="4">
        <v>235</v>
      </c>
      <c r="B449" s="2" t="s">
        <v>455</v>
      </c>
      <c r="C449" s="2" t="s">
        <v>476</v>
      </c>
      <c r="D449" s="4" t="str">
        <f>MID(C449,FIND("Loc: ",C449)+5,FIND("| dest",C449)-FIND("Loc: ",C449)-6)</f>
        <v>1211</v>
      </c>
      <c r="E449" s="4" t="str">
        <f t="shared" si="6"/>
        <v xml:space="preserve"> 1229</v>
      </c>
      <c r="F449" s="2" t="s">
        <v>477</v>
      </c>
      <c r="G449" s="2"/>
    </row>
    <row r="450" spans="1:7">
      <c r="A450" s="4">
        <v>236</v>
      </c>
      <c r="B450" s="2" t="s">
        <v>455</v>
      </c>
      <c r="C450" s="2" t="s">
        <v>478</v>
      </c>
      <c r="D450" s="4" t="str">
        <f>MID(C450,FIND("Loc: ",C450)+5,FIND("| dest",C450)-FIND("Loc: ",C450)-6)</f>
        <v>1211</v>
      </c>
      <c r="E450" s="4" t="str">
        <f t="shared" si="6"/>
        <v xml:space="preserve"> 1229</v>
      </c>
      <c r="F450" s="2" t="s">
        <v>479</v>
      </c>
      <c r="G450" s="2"/>
    </row>
    <row r="451" spans="1:7">
      <c r="A451" s="4">
        <v>237</v>
      </c>
      <c r="B451" s="2" t="s">
        <v>455</v>
      </c>
      <c r="C451" s="2" t="s">
        <v>480</v>
      </c>
      <c r="D451" s="4" t="str">
        <f>MID(C451,FIND("Loc: ",C451)+5,FIND("| dest",C451)-FIND("Loc: ",C451)-6)</f>
        <v>1211</v>
      </c>
      <c r="E451" s="4" t="str">
        <f t="shared" si="6"/>
        <v xml:space="preserve"> 1229</v>
      </c>
      <c r="F451" s="2" t="s">
        <v>481</v>
      </c>
      <c r="G451" s="2"/>
    </row>
    <row r="452" spans="1:7">
      <c r="A452" s="4">
        <v>238</v>
      </c>
      <c r="B452" s="2" t="s">
        <v>455</v>
      </c>
      <c r="C452" s="2" t="s">
        <v>482</v>
      </c>
      <c r="D452" s="4" t="str">
        <f>MID(C452,FIND("Loc: ",C452)+5,FIND("| dest",C452)-FIND("Loc: ",C452)-6)</f>
        <v>1211</v>
      </c>
      <c r="E452" s="4" t="str">
        <f t="shared" si="6"/>
        <v xml:space="preserve"> 1227</v>
      </c>
      <c r="F452" s="2" t="s">
        <v>483</v>
      </c>
      <c r="G452" s="2"/>
    </row>
    <row r="453" spans="1:7">
      <c r="A453" s="4">
        <v>239</v>
      </c>
      <c r="B453" s="2" t="s">
        <v>455</v>
      </c>
      <c r="C453" s="2" t="s">
        <v>484</v>
      </c>
      <c r="D453" s="4" t="str">
        <f>MID(C453,FIND("Loc: ",C453)+5,FIND("| dest",C453)-FIND("Loc: ",C453)-6)</f>
        <v>1211</v>
      </c>
      <c r="E453" s="4" t="str">
        <f t="shared" ref="E453:E516" si="7">MID(C453,FIND("dest: ",C453)+5,FIND("| die",C453)-FIND("dest: ",C453)-6)</f>
        <v xml:space="preserve"> 1227</v>
      </c>
      <c r="F453" s="2" t="s">
        <v>485</v>
      </c>
      <c r="G453" s="2"/>
    </row>
    <row r="454" spans="1:7">
      <c r="A454" s="4">
        <v>240</v>
      </c>
      <c r="B454" s="2" t="s">
        <v>455</v>
      </c>
      <c r="C454" s="2" t="s">
        <v>486</v>
      </c>
      <c r="D454" s="4" t="str">
        <f>MID(C454,FIND("Loc: ",C454)+5,FIND("| dest",C454)-FIND("Loc: ",C454)-6)</f>
        <v>1211</v>
      </c>
      <c r="E454" s="4" t="str">
        <f t="shared" si="7"/>
        <v xml:space="preserve"> 1229</v>
      </c>
      <c r="F454" s="2" t="s">
        <v>487</v>
      </c>
      <c r="G454" s="2"/>
    </row>
    <row r="455" spans="1:7">
      <c r="A455" s="4">
        <v>241</v>
      </c>
      <c r="B455" s="2" t="s">
        <v>455</v>
      </c>
      <c r="C455" s="2" t="s">
        <v>488</v>
      </c>
      <c r="D455" s="4" t="str">
        <f>MID(C455,FIND("Loc: ",C455)+5,FIND("| dest",C455)-FIND("Loc: ",C455)-6)</f>
        <v>1211</v>
      </c>
      <c r="E455" s="4" t="str">
        <f t="shared" si="7"/>
        <v xml:space="preserve"> 1229</v>
      </c>
      <c r="F455" s="2" t="s">
        <v>489</v>
      </c>
      <c r="G455" s="2"/>
    </row>
    <row r="456" spans="1:7">
      <c r="A456" s="4">
        <v>244</v>
      </c>
      <c r="B456" s="2" t="s">
        <v>455</v>
      </c>
      <c r="C456" s="2" t="s">
        <v>494</v>
      </c>
      <c r="D456" s="4" t="str">
        <f>MID(C456,FIND("Loc: ",C456)+5,FIND("| dest",C456)-FIND("Loc: ",C456)-6)</f>
        <v>1211</v>
      </c>
      <c r="E456" s="4" t="str">
        <f t="shared" si="7"/>
        <v xml:space="preserve"> 1224</v>
      </c>
      <c r="F456" s="2" t="s">
        <v>495</v>
      </c>
      <c r="G456" s="2"/>
    </row>
    <row r="457" spans="1:7">
      <c r="A457" s="4">
        <v>318</v>
      </c>
      <c r="B457" s="2" t="s">
        <v>455</v>
      </c>
      <c r="C457" s="2" t="s">
        <v>640</v>
      </c>
      <c r="D457" s="4" t="str">
        <f>MID(C457,FIND("Loc: ",C457)+5,FIND("| dest",C457)-FIND("Loc: ",C457)-6)</f>
        <v>1211</v>
      </c>
      <c r="E457" s="4" t="str">
        <f t="shared" si="7"/>
        <v xml:space="preserve"> 1226</v>
      </c>
      <c r="F457" s="2" t="s">
        <v>641</v>
      </c>
      <c r="G457" s="2"/>
    </row>
    <row r="458" spans="1:7">
      <c r="A458" s="4">
        <v>319</v>
      </c>
      <c r="B458" s="2" t="s">
        <v>455</v>
      </c>
      <c r="C458" s="2" t="s">
        <v>642</v>
      </c>
      <c r="D458" s="4" t="str">
        <f>MID(C458,FIND("Loc: ",C458)+5,FIND("| dest",C458)-FIND("Loc: ",C458)-6)</f>
        <v>1211</v>
      </c>
      <c r="E458" s="4" t="str">
        <f t="shared" si="7"/>
        <v xml:space="preserve"> 1226</v>
      </c>
      <c r="F458" s="2" t="s">
        <v>643</v>
      </c>
      <c r="G458" s="2"/>
    </row>
    <row r="459" spans="1:7">
      <c r="A459" s="4">
        <v>412</v>
      </c>
      <c r="B459" s="2" t="s">
        <v>161</v>
      </c>
      <c r="C459" s="2" t="s">
        <v>819</v>
      </c>
      <c r="D459" s="4" t="str">
        <f>MID(C459,FIND("Loc: ",C459)+5,FIND("| dest",C459)-FIND("Loc: ",C459)-6)</f>
        <v>1211</v>
      </c>
      <c r="E459" s="4" t="str">
        <f t="shared" si="7"/>
        <v xml:space="preserve"> 10100</v>
      </c>
      <c r="F459" s="2" t="s">
        <v>820</v>
      </c>
      <c r="G459" s="2"/>
    </row>
    <row r="460" spans="1:7">
      <c r="A460" s="4">
        <v>413</v>
      </c>
      <c r="B460" s="2" t="s">
        <v>161</v>
      </c>
      <c r="C460" s="2" t="s">
        <v>821</v>
      </c>
      <c r="D460" s="4" t="str">
        <f>MID(C460,FIND("Loc: ",C460)+5,FIND("| dest",C460)-FIND("Loc: ",C460)-6)</f>
        <v>1211</v>
      </c>
      <c r="E460" s="4" t="str">
        <f t="shared" si="7"/>
        <v xml:space="preserve"> 500</v>
      </c>
      <c r="F460" s="2" t="s">
        <v>822</v>
      </c>
      <c r="G460" s="2"/>
    </row>
    <row r="461" spans="1:7">
      <c r="A461" s="4">
        <v>452</v>
      </c>
      <c r="B461" s="2" t="s">
        <v>161</v>
      </c>
      <c r="C461" s="2" t="s">
        <v>896</v>
      </c>
      <c r="D461" s="4" t="str">
        <f>MID(C461,FIND("Loc: ",C461)+5,FIND("| dest",C461)-FIND("Loc: ",C461)-6)</f>
        <v>1211</v>
      </c>
      <c r="E461" s="4" t="str">
        <f t="shared" si="7"/>
        <v xml:space="preserve"> 1301</v>
      </c>
      <c r="F461" s="2" t="s">
        <v>897</v>
      </c>
      <c r="G461" s="2"/>
    </row>
    <row r="462" spans="1:7">
      <c r="A462" s="4">
        <v>1082</v>
      </c>
      <c r="B462" s="2" t="s">
        <v>26</v>
      </c>
      <c r="C462" s="2" t="s">
        <v>2125</v>
      </c>
      <c r="D462" s="4" t="str">
        <f>MID(C462,FIND("Loc: ",C462)+5,FIND("| dest",C462)-FIND("Loc: ",C462)-6)</f>
        <v>1211</v>
      </c>
      <c r="E462" s="4" t="str">
        <f t="shared" si="7"/>
        <v xml:space="preserve"> 1226</v>
      </c>
      <c r="F462" s="2" t="s">
        <v>2126</v>
      </c>
      <c r="G462" s="2"/>
    </row>
    <row r="463" spans="1:7">
      <c r="A463" s="4">
        <v>1083</v>
      </c>
      <c r="B463" s="2" t="s">
        <v>26</v>
      </c>
      <c r="C463" s="2" t="s">
        <v>2127</v>
      </c>
      <c r="D463" s="4" t="str">
        <f>MID(C463,FIND("Loc: ",C463)+5,FIND("| dest",C463)-FIND("Loc: ",C463)-6)</f>
        <v>1211</v>
      </c>
      <c r="E463" s="4" t="str">
        <f t="shared" si="7"/>
        <v xml:space="preserve"> 1226</v>
      </c>
      <c r="F463" s="2" t="s">
        <v>2128</v>
      </c>
      <c r="G463" s="2"/>
    </row>
    <row r="464" spans="1:7">
      <c r="A464" s="4">
        <v>1084</v>
      </c>
      <c r="B464" s="2" t="s">
        <v>26</v>
      </c>
      <c r="C464" s="2" t="s">
        <v>2129</v>
      </c>
      <c r="D464" s="4" t="str">
        <f>MID(C464,FIND("Loc: ",C464)+5,FIND("| dest",C464)-FIND("Loc: ",C464)-6)</f>
        <v>1211</v>
      </c>
      <c r="E464" s="4" t="str">
        <f t="shared" si="7"/>
        <v xml:space="preserve"> 1226</v>
      </c>
      <c r="F464" s="2" t="s">
        <v>2130</v>
      </c>
      <c r="G464" s="2"/>
    </row>
    <row r="465" spans="1:7">
      <c r="A465" s="4">
        <v>1085</v>
      </c>
      <c r="B465" s="2" t="s">
        <v>26</v>
      </c>
      <c r="C465" s="2" t="s">
        <v>2131</v>
      </c>
      <c r="D465" s="4" t="str">
        <f>MID(C465,FIND("Loc: ",C465)+5,FIND("| dest",C465)-FIND("Loc: ",C465)-6)</f>
        <v>1211</v>
      </c>
      <c r="E465" s="4" t="str">
        <f t="shared" si="7"/>
        <v xml:space="preserve"> 1226</v>
      </c>
      <c r="F465" s="2" t="s">
        <v>2132</v>
      </c>
      <c r="G465" s="2"/>
    </row>
    <row r="466" spans="1:7">
      <c r="A466" s="4">
        <v>1086</v>
      </c>
      <c r="B466" s="2" t="s">
        <v>26</v>
      </c>
      <c r="C466" s="2" t="s">
        <v>2133</v>
      </c>
      <c r="D466" s="4" t="str">
        <f>MID(C466,FIND("Loc: ",C466)+5,FIND("| dest",C466)-FIND("Loc: ",C466)-6)</f>
        <v>1211</v>
      </c>
      <c r="E466" s="4" t="str">
        <f t="shared" si="7"/>
        <v xml:space="preserve"> 1226</v>
      </c>
      <c r="F466" s="2" t="s">
        <v>2134</v>
      </c>
      <c r="G466" s="2"/>
    </row>
    <row r="467" spans="1:7">
      <c r="A467" s="4">
        <v>1088</v>
      </c>
      <c r="B467" s="2" t="s">
        <v>26</v>
      </c>
      <c r="C467" s="2" t="s">
        <v>2137</v>
      </c>
      <c r="D467" s="4" t="str">
        <f>MID(C467,FIND("Loc: ",C467)+5,FIND("| dest",C467)-FIND("Loc: ",C467)-6)</f>
        <v>1211</v>
      </c>
      <c r="E467" s="4" t="str">
        <f t="shared" si="7"/>
        <v xml:space="preserve"> 1229</v>
      </c>
      <c r="F467" s="2" t="s">
        <v>2138</v>
      </c>
      <c r="G467" s="2"/>
    </row>
    <row r="468" spans="1:7">
      <c r="A468" s="4">
        <v>1089</v>
      </c>
      <c r="B468" s="2" t="s">
        <v>26</v>
      </c>
      <c r="C468" s="2" t="s">
        <v>2139</v>
      </c>
      <c r="D468" s="4" t="str">
        <f>MID(C468,FIND("Loc: ",C468)+5,FIND("| dest",C468)-FIND("Loc: ",C468)-6)</f>
        <v>1211</v>
      </c>
      <c r="E468" s="4" t="str">
        <f t="shared" si="7"/>
        <v xml:space="preserve"> 1229</v>
      </c>
      <c r="F468" s="2" t="s">
        <v>2140</v>
      </c>
      <c r="G468" s="2"/>
    </row>
    <row r="469" spans="1:7">
      <c r="A469" s="4">
        <v>1178</v>
      </c>
      <c r="B469" s="2" t="s">
        <v>137</v>
      </c>
      <c r="C469" s="2" t="s">
        <v>2311</v>
      </c>
      <c r="D469" s="4" t="str">
        <f>MID(C469,FIND("Loc: ",C469)+5,FIND("| dest",C469)-FIND("Loc: ",C469)-6)</f>
        <v>1211</v>
      </c>
      <c r="E469" s="4" t="str">
        <f t="shared" si="7"/>
        <v xml:space="preserve"> 1301</v>
      </c>
      <c r="F469" s="2" t="s">
        <v>2312</v>
      </c>
      <c r="G469" s="2"/>
    </row>
    <row r="470" spans="1:7">
      <c r="A470" s="4">
        <v>1356</v>
      </c>
      <c r="B470" s="2" t="s">
        <v>6</v>
      </c>
      <c r="C470" s="2" t="s">
        <v>2651</v>
      </c>
      <c r="D470" s="4" t="str">
        <f>MID(C470,FIND("Loc: ",C470)+5,FIND("| dest",C470)-FIND("Loc: ",C470)-6)</f>
        <v>1211</v>
      </c>
      <c r="E470" s="4" t="str">
        <f t="shared" si="7"/>
        <v xml:space="preserve"> 1301</v>
      </c>
      <c r="F470" s="2" t="s">
        <v>2652</v>
      </c>
      <c r="G470" s="2"/>
    </row>
    <row r="471" spans="1:7">
      <c r="A471" s="4">
        <v>154</v>
      </c>
      <c r="B471" s="2" t="s">
        <v>161</v>
      </c>
      <c r="C471" s="2" t="s">
        <v>318</v>
      </c>
      <c r="D471" s="4" t="str">
        <f>MID(C471,FIND("Loc: ",C471)+5,FIND("| dest",C471)-FIND("Loc: ",C471)-6)</f>
        <v>1212</v>
      </c>
      <c r="E471" s="4" t="str">
        <f t="shared" si="7"/>
        <v xml:space="preserve"> 1227</v>
      </c>
      <c r="F471" s="2" t="s">
        <v>319</v>
      </c>
      <c r="G471" s="2"/>
    </row>
    <row r="472" spans="1:7">
      <c r="A472" s="4">
        <v>447</v>
      </c>
      <c r="B472" s="2" t="s">
        <v>161</v>
      </c>
      <c r="C472" s="2" t="s">
        <v>886</v>
      </c>
      <c r="D472" s="4" t="str">
        <f>MID(C472,FIND("Loc: ",C472)+5,FIND("| dest",C472)-FIND("Loc: ",C472)-6)</f>
        <v>1212</v>
      </c>
      <c r="E472" s="4" t="str">
        <f t="shared" si="7"/>
        <v xml:space="preserve"> 1301</v>
      </c>
      <c r="F472" s="2" t="s">
        <v>887</v>
      </c>
      <c r="G472" s="2"/>
    </row>
    <row r="473" spans="1:7">
      <c r="A473" s="6">
        <v>677</v>
      </c>
      <c r="B473" s="7" t="s">
        <v>6</v>
      </c>
      <c r="C473" s="7" t="s">
        <v>1334</v>
      </c>
      <c r="D473" s="4" t="str">
        <f>MID(C473,FIND("Loc: ",C473)+5,FIND("| dest",C473)-FIND("Loc: ",C473)-6)</f>
        <v>1212</v>
      </c>
      <c r="E473" s="4" t="str">
        <f t="shared" si="7"/>
        <v xml:space="preserve"> 1224</v>
      </c>
      <c r="F473" s="7" t="s">
        <v>1335</v>
      </c>
      <c r="G473" s="7" t="s">
        <v>3352</v>
      </c>
    </row>
    <row r="474" spans="1:7">
      <c r="A474" s="6">
        <v>678</v>
      </c>
      <c r="B474" s="7" t="s">
        <v>6</v>
      </c>
      <c r="C474" s="7" t="s">
        <v>1336</v>
      </c>
      <c r="D474" s="4" t="str">
        <f>MID(C474,FIND("Loc: ",C474)+5,FIND("| dest",C474)-FIND("Loc: ",C474)-6)</f>
        <v>1212</v>
      </c>
      <c r="E474" s="4" t="str">
        <f t="shared" si="7"/>
        <v xml:space="preserve"> 1224</v>
      </c>
      <c r="F474" s="7" t="s">
        <v>1337</v>
      </c>
      <c r="G474" s="7" t="s">
        <v>3352</v>
      </c>
    </row>
    <row r="475" spans="1:7">
      <c r="A475" s="6">
        <v>679</v>
      </c>
      <c r="B475" s="7" t="s">
        <v>6</v>
      </c>
      <c r="C475" s="7" t="s">
        <v>1338</v>
      </c>
      <c r="D475" s="4" t="str">
        <f>MID(C475,FIND("Loc: ",C475)+5,FIND("| dest",C475)-FIND("Loc: ",C475)-6)</f>
        <v>1212</v>
      </c>
      <c r="E475" s="4" t="str">
        <f t="shared" si="7"/>
        <v xml:space="preserve"> 1224</v>
      </c>
      <c r="F475" s="7" t="s">
        <v>1339</v>
      </c>
      <c r="G475" s="7" t="s">
        <v>3352</v>
      </c>
    </row>
    <row r="476" spans="1:7">
      <c r="A476" s="6">
        <v>680</v>
      </c>
      <c r="B476" s="7" t="s">
        <v>6</v>
      </c>
      <c r="C476" s="7" t="s">
        <v>1340</v>
      </c>
      <c r="D476" s="4" t="str">
        <f>MID(C476,FIND("Loc: ",C476)+5,FIND("| dest",C476)-FIND("Loc: ",C476)-6)</f>
        <v>1212</v>
      </c>
      <c r="E476" s="4" t="str">
        <f t="shared" si="7"/>
        <v xml:space="preserve"> 1224</v>
      </c>
      <c r="F476" s="7" t="s">
        <v>1341</v>
      </c>
      <c r="G476" s="7" t="s">
        <v>3352</v>
      </c>
    </row>
    <row r="477" spans="1:7">
      <c r="A477" s="6">
        <v>681</v>
      </c>
      <c r="B477" s="7" t="s">
        <v>6</v>
      </c>
      <c r="C477" s="7" t="s">
        <v>1342</v>
      </c>
      <c r="D477" s="4" t="str">
        <f>MID(C477,FIND("Loc: ",C477)+5,FIND("| dest",C477)-FIND("Loc: ",C477)-6)</f>
        <v>1212</v>
      </c>
      <c r="E477" s="4" t="str">
        <f t="shared" si="7"/>
        <v xml:space="preserve"> 1224</v>
      </c>
      <c r="F477" s="7" t="s">
        <v>1343</v>
      </c>
      <c r="G477" s="7" t="s">
        <v>3352</v>
      </c>
    </row>
    <row r="478" spans="1:7">
      <c r="A478" s="4">
        <v>682</v>
      </c>
      <c r="B478" s="2" t="s">
        <v>6</v>
      </c>
      <c r="C478" s="2" t="s">
        <v>1344</v>
      </c>
      <c r="D478" s="4" t="str">
        <f>MID(C478,FIND("Loc: ",C478)+5,FIND("| dest",C478)-FIND("Loc: ",C478)-6)</f>
        <v>1212</v>
      </c>
      <c r="E478" s="4" t="str">
        <f t="shared" si="7"/>
        <v xml:space="preserve"> 1224</v>
      </c>
      <c r="F478" s="2" t="s">
        <v>1345</v>
      </c>
      <c r="G478" s="2"/>
    </row>
    <row r="479" spans="1:7">
      <c r="A479" s="4">
        <v>1066</v>
      </c>
      <c r="B479" s="2" t="s">
        <v>455</v>
      </c>
      <c r="C479" s="2" t="s">
        <v>2093</v>
      </c>
      <c r="D479" s="4" t="str">
        <f>MID(C479,FIND("Loc: ",C479)+5,FIND("| dest",C479)-FIND("Loc: ",C479)-6)</f>
        <v>1212</v>
      </c>
      <c r="E479" s="4" t="str">
        <f t="shared" si="7"/>
        <v xml:space="preserve"> 1228</v>
      </c>
      <c r="F479" s="2" t="s">
        <v>2094</v>
      </c>
      <c r="G479" s="2"/>
    </row>
    <row r="480" spans="1:7">
      <c r="A480" s="4">
        <v>1067</v>
      </c>
      <c r="B480" s="2" t="s">
        <v>455</v>
      </c>
      <c r="C480" s="2" t="s">
        <v>2095</v>
      </c>
      <c r="D480" s="4" t="str">
        <f>MID(C480,FIND("Loc: ",C480)+5,FIND("| dest",C480)-FIND("Loc: ",C480)-6)</f>
        <v>1212</v>
      </c>
      <c r="E480" s="4" t="str">
        <f t="shared" si="7"/>
        <v xml:space="preserve"> 1228</v>
      </c>
      <c r="F480" s="2" t="s">
        <v>2096</v>
      </c>
      <c r="G480" s="2"/>
    </row>
    <row r="481" spans="1:7">
      <c r="A481" s="4">
        <v>1068</v>
      </c>
      <c r="B481" s="2" t="s">
        <v>455</v>
      </c>
      <c r="C481" s="2" t="s">
        <v>2097</v>
      </c>
      <c r="D481" s="4" t="str">
        <f>MID(C481,FIND("Loc: ",C481)+5,FIND("| dest",C481)-FIND("Loc: ",C481)-6)</f>
        <v>1212</v>
      </c>
      <c r="E481" s="4" t="str">
        <f t="shared" si="7"/>
        <v xml:space="preserve"> 1228</v>
      </c>
      <c r="F481" s="2" t="s">
        <v>2098</v>
      </c>
      <c r="G481" s="2"/>
    </row>
    <row r="482" spans="1:7">
      <c r="A482" s="4">
        <v>1069</v>
      </c>
      <c r="B482" s="2" t="s">
        <v>455</v>
      </c>
      <c r="C482" s="2" t="s">
        <v>2099</v>
      </c>
      <c r="D482" s="4" t="str">
        <f>MID(C482,FIND("Loc: ",C482)+5,FIND("| dest",C482)-FIND("Loc: ",C482)-6)</f>
        <v>1212</v>
      </c>
      <c r="E482" s="4" t="str">
        <f t="shared" si="7"/>
        <v xml:space="preserve"> 1228</v>
      </c>
      <c r="F482" s="2" t="s">
        <v>2100</v>
      </c>
      <c r="G482" s="2"/>
    </row>
    <row r="483" spans="1:7">
      <c r="A483" s="4">
        <v>1070</v>
      </c>
      <c r="B483" s="2" t="s">
        <v>455</v>
      </c>
      <c r="C483" s="2" t="s">
        <v>2101</v>
      </c>
      <c r="D483" s="4" t="str">
        <f>MID(C483,FIND("Loc: ",C483)+5,FIND("| dest",C483)-FIND("Loc: ",C483)-6)</f>
        <v>1212</v>
      </c>
      <c r="E483" s="4" t="str">
        <f t="shared" si="7"/>
        <v xml:space="preserve"> 1228</v>
      </c>
      <c r="F483" s="2" t="s">
        <v>2102</v>
      </c>
      <c r="G483" s="2"/>
    </row>
    <row r="484" spans="1:7">
      <c r="A484" s="4">
        <v>1071</v>
      </c>
      <c r="B484" s="2" t="s">
        <v>455</v>
      </c>
      <c r="C484" s="2" t="s">
        <v>2103</v>
      </c>
      <c r="D484" s="4" t="str">
        <f>MID(C484,FIND("Loc: ",C484)+5,FIND("| dest",C484)-FIND("Loc: ",C484)-6)</f>
        <v>1212</v>
      </c>
      <c r="E484" s="4" t="str">
        <f t="shared" si="7"/>
        <v xml:space="preserve"> 1228</v>
      </c>
      <c r="F484" s="2" t="s">
        <v>2104</v>
      </c>
      <c r="G484" s="2"/>
    </row>
    <row r="485" spans="1:7">
      <c r="A485" s="4">
        <v>1072</v>
      </c>
      <c r="B485" s="2" t="s">
        <v>455</v>
      </c>
      <c r="C485" s="2" t="s">
        <v>2105</v>
      </c>
      <c r="D485" s="4" t="str">
        <f>MID(C485,FIND("Loc: ",C485)+5,FIND("| dest",C485)-FIND("Loc: ",C485)-6)</f>
        <v>1212</v>
      </c>
      <c r="E485" s="4" t="str">
        <f t="shared" si="7"/>
        <v xml:space="preserve"> 1228</v>
      </c>
      <c r="F485" s="2" t="s">
        <v>2106</v>
      </c>
      <c r="G485" s="2"/>
    </row>
    <row r="486" spans="1:7">
      <c r="A486" s="4">
        <v>1073</v>
      </c>
      <c r="B486" s="2" t="s">
        <v>455</v>
      </c>
      <c r="C486" s="2" t="s">
        <v>2107</v>
      </c>
      <c r="D486" s="4" t="str">
        <f>MID(C486,FIND("Loc: ",C486)+5,FIND("| dest",C486)-FIND("Loc: ",C486)-6)</f>
        <v>1212</v>
      </c>
      <c r="E486" s="4" t="str">
        <f t="shared" si="7"/>
        <v xml:space="preserve"> 1228</v>
      </c>
      <c r="F486" s="2" t="s">
        <v>2108</v>
      </c>
      <c r="G486" s="2"/>
    </row>
    <row r="487" spans="1:7">
      <c r="A487" s="4">
        <v>1074</v>
      </c>
      <c r="B487" s="2" t="s">
        <v>455</v>
      </c>
      <c r="C487" s="2" t="s">
        <v>2109</v>
      </c>
      <c r="D487" s="4" t="str">
        <f>MID(C487,FIND("Loc: ",C487)+5,FIND("| dest",C487)-FIND("Loc: ",C487)-6)</f>
        <v>1212</v>
      </c>
      <c r="E487" s="4" t="str">
        <f t="shared" si="7"/>
        <v xml:space="preserve"> 1223</v>
      </c>
      <c r="F487" s="2" t="s">
        <v>2110</v>
      </c>
      <c r="G487" s="2"/>
    </row>
    <row r="488" spans="1:7">
      <c r="A488" s="4">
        <v>1075</v>
      </c>
      <c r="B488" s="2" t="s">
        <v>455</v>
      </c>
      <c r="C488" s="2" t="s">
        <v>2111</v>
      </c>
      <c r="D488" s="4" t="str">
        <f>MID(C488,FIND("Loc: ",C488)+5,FIND("| dest",C488)-FIND("Loc: ",C488)-6)</f>
        <v>1212</v>
      </c>
      <c r="E488" s="4" t="str">
        <f t="shared" si="7"/>
        <v xml:space="preserve"> 1223</v>
      </c>
      <c r="F488" s="2" t="s">
        <v>2112</v>
      </c>
      <c r="G488" s="2"/>
    </row>
    <row r="489" spans="1:7">
      <c r="A489" s="4">
        <v>1076</v>
      </c>
      <c r="B489" s="2" t="s">
        <v>455</v>
      </c>
      <c r="C489" s="2" t="s">
        <v>2113</v>
      </c>
      <c r="D489" s="4" t="str">
        <f>MID(C489,FIND("Loc: ",C489)+5,FIND("| dest",C489)-FIND("Loc: ",C489)-6)</f>
        <v>1212</v>
      </c>
      <c r="E489" s="4" t="str">
        <f t="shared" si="7"/>
        <v xml:space="preserve"> 1223</v>
      </c>
      <c r="F489" s="2" t="s">
        <v>2114</v>
      </c>
      <c r="G489" s="2"/>
    </row>
    <row r="490" spans="1:7">
      <c r="A490" s="4">
        <v>1077</v>
      </c>
      <c r="B490" s="2" t="s">
        <v>455</v>
      </c>
      <c r="C490" s="2" t="s">
        <v>2115</v>
      </c>
      <c r="D490" s="4" t="str">
        <f>MID(C490,FIND("Loc: ",C490)+5,FIND("| dest",C490)-FIND("Loc: ",C490)-6)</f>
        <v>1212</v>
      </c>
      <c r="E490" s="4" t="str">
        <f t="shared" si="7"/>
        <v xml:space="preserve"> 1223</v>
      </c>
      <c r="F490" s="2" t="s">
        <v>2116</v>
      </c>
      <c r="G490" s="2"/>
    </row>
    <row r="491" spans="1:7">
      <c r="A491" s="6">
        <v>1112</v>
      </c>
      <c r="B491" s="7" t="s">
        <v>298</v>
      </c>
      <c r="C491" s="7" t="s">
        <v>2182</v>
      </c>
      <c r="D491" s="4" t="str">
        <f>MID(C491,FIND("Loc: ",C491)+5,FIND("| dest",C491)-FIND("Loc: ",C491)-6)</f>
        <v>1212</v>
      </c>
      <c r="E491" s="4" t="str">
        <f t="shared" si="7"/>
        <v xml:space="preserve"> 1212</v>
      </c>
      <c r="F491" s="7" t="s">
        <v>2183</v>
      </c>
      <c r="G491" s="7" t="s">
        <v>3352</v>
      </c>
    </row>
    <row r="492" spans="1:7">
      <c r="A492" s="4">
        <v>1123</v>
      </c>
      <c r="B492" s="2" t="s">
        <v>264</v>
      </c>
      <c r="C492" s="2" t="s">
        <v>2204</v>
      </c>
      <c r="D492" s="4" t="str">
        <f>MID(C492,FIND("Loc: ",C492)+5,FIND("| dest",C492)-FIND("Loc: ",C492)-6)</f>
        <v>1212</v>
      </c>
      <c r="E492" s="4" t="str">
        <f t="shared" si="7"/>
        <v xml:space="preserve"> </v>
      </c>
      <c r="F492" s="2" t="s">
        <v>2205</v>
      </c>
      <c r="G492" s="2"/>
    </row>
    <row r="493" spans="1:7">
      <c r="A493" s="4">
        <v>1127</v>
      </c>
      <c r="B493" s="2" t="s">
        <v>264</v>
      </c>
      <c r="C493" s="2" t="s">
        <v>2211</v>
      </c>
      <c r="D493" s="4" t="str">
        <f>MID(C493,FIND("Loc: ",C493)+5,FIND("| dest",C493)-FIND("Loc: ",C493)-6)</f>
        <v>1212</v>
      </c>
      <c r="E493" s="4" t="str">
        <f t="shared" si="7"/>
        <v xml:space="preserve"> 5200</v>
      </c>
      <c r="F493" s="2" t="s">
        <v>2212</v>
      </c>
      <c r="G493" s="2"/>
    </row>
    <row r="494" spans="1:7">
      <c r="A494" s="4">
        <v>1152</v>
      </c>
      <c r="B494" s="2" t="s">
        <v>2259</v>
      </c>
      <c r="C494" s="2" t="s">
        <v>2260</v>
      </c>
      <c r="D494" s="4" t="str">
        <f>MID(C494,FIND("Loc: ",C494)+5,FIND("| dest",C494)-FIND("Loc: ",C494)-6)</f>
        <v>1212</v>
      </c>
      <c r="E494" s="4" t="str">
        <f t="shared" si="7"/>
        <v xml:space="preserve"> </v>
      </c>
      <c r="F494" s="2" t="s">
        <v>2261</v>
      </c>
      <c r="G494" s="2"/>
    </row>
    <row r="495" spans="1:7">
      <c r="A495" s="4">
        <v>1153</v>
      </c>
      <c r="B495" s="2" t="s">
        <v>2259</v>
      </c>
      <c r="C495" s="2" t="s">
        <v>2260</v>
      </c>
      <c r="D495" s="4" t="str">
        <f>MID(C495,FIND("Loc: ",C495)+5,FIND("| dest",C495)-FIND("Loc: ",C495)-6)</f>
        <v>1212</v>
      </c>
      <c r="E495" s="4" t="str">
        <f t="shared" si="7"/>
        <v xml:space="preserve"> </v>
      </c>
      <c r="F495" s="2" t="s">
        <v>2262</v>
      </c>
      <c r="G495" s="2"/>
    </row>
    <row r="496" spans="1:7">
      <c r="A496" s="4">
        <v>1154</v>
      </c>
      <c r="B496" s="2" t="s">
        <v>2259</v>
      </c>
      <c r="C496" s="2" t="s">
        <v>2263</v>
      </c>
      <c r="D496" s="4" t="str">
        <f>MID(C496,FIND("Loc: ",C496)+5,FIND("| dest",C496)-FIND("Loc: ",C496)-6)</f>
        <v>1212</v>
      </c>
      <c r="E496" s="4" t="str">
        <f t="shared" si="7"/>
        <v xml:space="preserve"> 1212</v>
      </c>
      <c r="F496" s="2" t="s">
        <v>2264</v>
      </c>
      <c r="G496" s="2"/>
    </row>
    <row r="497" spans="1:7">
      <c r="A497" s="4">
        <v>1155</v>
      </c>
      <c r="B497" s="2" t="s">
        <v>2259</v>
      </c>
      <c r="C497" s="2" t="s">
        <v>2265</v>
      </c>
      <c r="D497" s="4" t="str">
        <f>MID(C497,FIND("Loc: ",C497)+5,FIND("| dest",C497)-FIND("Loc: ",C497)-6)</f>
        <v>1212</v>
      </c>
      <c r="E497" s="4" t="str">
        <f t="shared" si="7"/>
        <v xml:space="preserve"> 1212</v>
      </c>
      <c r="F497" s="2" t="s">
        <v>2266</v>
      </c>
      <c r="G497" s="2"/>
    </row>
    <row r="498" spans="1:7">
      <c r="A498" s="4">
        <v>1156</v>
      </c>
      <c r="B498" s="2" t="s">
        <v>2259</v>
      </c>
      <c r="C498" s="2" t="s">
        <v>2267</v>
      </c>
      <c r="D498" s="4" t="str">
        <f>MID(C498,FIND("Loc: ",C498)+5,FIND("| dest",C498)-FIND("Loc: ",C498)-6)</f>
        <v>1212</v>
      </c>
      <c r="E498" s="4" t="str">
        <f t="shared" si="7"/>
        <v xml:space="preserve"> 1212</v>
      </c>
      <c r="F498" s="2" t="s">
        <v>2268</v>
      </c>
      <c r="G498" s="2"/>
    </row>
    <row r="499" spans="1:7">
      <c r="A499" s="4">
        <v>55</v>
      </c>
      <c r="B499" s="2" t="s">
        <v>26</v>
      </c>
      <c r="C499" s="2" t="s">
        <v>115</v>
      </c>
      <c r="D499" s="4" t="str">
        <f>MID(C499,FIND("Loc: ",C499)+5,FIND("| dest",C499)-FIND("Loc: ",C499)-6)</f>
        <v>1213</v>
      </c>
      <c r="E499" s="4" t="str">
        <f t="shared" si="7"/>
        <v xml:space="preserve"> 10100</v>
      </c>
      <c r="F499" s="2" t="s">
        <v>116</v>
      </c>
      <c r="G499" s="2"/>
    </row>
    <row r="500" spans="1:7">
      <c r="A500" s="4">
        <v>196</v>
      </c>
      <c r="B500" s="2" t="s">
        <v>161</v>
      </c>
      <c r="C500" s="2" t="s">
        <v>401</v>
      </c>
      <c r="D500" s="4" t="str">
        <f>MID(C500,FIND("Loc: ",C500)+5,FIND("| dest",C500)-FIND("Loc: ",C500)-6)</f>
        <v>1213</v>
      </c>
      <c r="E500" s="4" t="str">
        <f t="shared" si="7"/>
        <v xml:space="preserve"> 1301</v>
      </c>
      <c r="F500" s="2" t="s">
        <v>402</v>
      </c>
      <c r="G500" s="2"/>
    </row>
    <row r="501" spans="1:7">
      <c r="A501" s="4">
        <v>450</v>
      </c>
      <c r="B501" s="2" t="s">
        <v>161</v>
      </c>
      <c r="C501" s="2" t="s">
        <v>892</v>
      </c>
      <c r="D501" s="4" t="str">
        <f>MID(C501,FIND("Loc: ",C501)+5,FIND("| dest",C501)-FIND("Loc: ",C501)-6)</f>
        <v>1213</v>
      </c>
      <c r="E501" s="4" t="str">
        <f t="shared" si="7"/>
        <v xml:space="preserve"> 1301</v>
      </c>
      <c r="F501" s="2" t="s">
        <v>893</v>
      </c>
      <c r="G501" s="2"/>
    </row>
    <row r="502" spans="1:7">
      <c r="A502" s="4">
        <v>665</v>
      </c>
      <c r="B502" s="2" t="s">
        <v>6</v>
      </c>
      <c r="C502" s="2" t="s">
        <v>1313</v>
      </c>
      <c r="D502" s="4" t="str">
        <f>MID(C502,FIND("Loc: ",C502)+5,FIND("| dest",C502)-FIND("Loc: ",C502)-6)</f>
        <v>1213</v>
      </c>
      <c r="E502" s="4" t="str">
        <f t="shared" si="7"/>
        <v xml:space="preserve"> 1301</v>
      </c>
      <c r="F502" s="2" t="s">
        <v>1314</v>
      </c>
      <c r="G502" s="2"/>
    </row>
    <row r="503" spans="1:7">
      <c r="A503" s="4">
        <v>779</v>
      </c>
      <c r="B503" s="2" t="s">
        <v>6</v>
      </c>
      <c r="C503" s="2" t="s">
        <v>1533</v>
      </c>
      <c r="D503" s="4" t="str">
        <f>MID(C503,FIND("Loc: ",C503)+5,FIND("| dest",C503)-FIND("Loc: ",C503)-6)</f>
        <v>1213</v>
      </c>
      <c r="E503" s="4" t="str">
        <f t="shared" si="7"/>
        <v xml:space="preserve"> 1301</v>
      </c>
      <c r="F503" s="2" t="s">
        <v>1534</v>
      </c>
      <c r="G503" s="2"/>
    </row>
    <row r="504" spans="1:7">
      <c r="A504" s="4">
        <v>1054</v>
      </c>
      <c r="B504" s="2" t="s">
        <v>455</v>
      </c>
      <c r="C504" s="2" t="s">
        <v>2069</v>
      </c>
      <c r="D504" s="4" t="str">
        <f>MID(C504,FIND("Loc: ",C504)+5,FIND("| dest",C504)-FIND("Loc: ",C504)-6)</f>
        <v>1213</v>
      </c>
      <c r="E504" s="4" t="str">
        <f t="shared" si="7"/>
        <v xml:space="preserve"> 1228</v>
      </c>
      <c r="F504" s="2" t="s">
        <v>2070</v>
      </c>
      <c r="G504" s="2"/>
    </row>
    <row r="505" spans="1:7">
      <c r="A505" s="4">
        <v>1055</v>
      </c>
      <c r="B505" s="2" t="s">
        <v>455</v>
      </c>
      <c r="C505" s="2" t="s">
        <v>2071</v>
      </c>
      <c r="D505" s="4" t="str">
        <f>MID(C505,FIND("Loc: ",C505)+5,FIND("| dest",C505)-FIND("Loc: ",C505)-6)</f>
        <v>1213</v>
      </c>
      <c r="E505" s="4" t="str">
        <f t="shared" si="7"/>
        <v xml:space="preserve"> 1228</v>
      </c>
      <c r="F505" s="2" t="s">
        <v>2072</v>
      </c>
      <c r="G505" s="2"/>
    </row>
    <row r="506" spans="1:7">
      <c r="A506" s="4">
        <v>1056</v>
      </c>
      <c r="B506" s="2" t="s">
        <v>455</v>
      </c>
      <c r="C506" s="2" t="s">
        <v>2073</v>
      </c>
      <c r="D506" s="4" t="str">
        <f>MID(C506,FIND("Loc: ",C506)+5,FIND("| dest",C506)-FIND("Loc: ",C506)-6)</f>
        <v>1213</v>
      </c>
      <c r="E506" s="4" t="str">
        <f t="shared" si="7"/>
        <v xml:space="preserve"> 1228</v>
      </c>
      <c r="F506" s="2" t="s">
        <v>2074</v>
      </c>
      <c r="G506" s="2"/>
    </row>
    <row r="507" spans="1:7">
      <c r="A507" s="4">
        <v>1057</v>
      </c>
      <c r="B507" s="2" t="s">
        <v>455</v>
      </c>
      <c r="C507" s="2" t="s">
        <v>2075</v>
      </c>
      <c r="D507" s="4" t="str">
        <f>MID(C507,FIND("Loc: ",C507)+5,FIND("| dest",C507)-FIND("Loc: ",C507)-6)</f>
        <v>1213</v>
      </c>
      <c r="E507" s="4" t="str">
        <f t="shared" si="7"/>
        <v xml:space="preserve"> 1228</v>
      </c>
      <c r="F507" s="2" t="s">
        <v>2076</v>
      </c>
      <c r="G507" s="2"/>
    </row>
    <row r="508" spans="1:7">
      <c r="A508" s="4">
        <v>1058</v>
      </c>
      <c r="B508" s="2" t="s">
        <v>455</v>
      </c>
      <c r="C508" s="2" t="s">
        <v>2077</v>
      </c>
      <c r="D508" s="4" t="str">
        <f>MID(C508,FIND("Loc: ",C508)+5,FIND("| dest",C508)-FIND("Loc: ",C508)-6)</f>
        <v>1213</v>
      </c>
      <c r="E508" s="4" t="str">
        <f t="shared" si="7"/>
        <v xml:space="preserve"> 1228</v>
      </c>
      <c r="F508" s="2" t="s">
        <v>2078</v>
      </c>
      <c r="G508" s="2"/>
    </row>
    <row r="509" spans="1:7">
      <c r="A509" s="4">
        <v>1059</v>
      </c>
      <c r="B509" s="2" t="s">
        <v>455</v>
      </c>
      <c r="C509" s="2" t="s">
        <v>2079</v>
      </c>
      <c r="D509" s="4" t="str">
        <f>MID(C509,FIND("Loc: ",C509)+5,FIND("| dest",C509)-FIND("Loc: ",C509)-6)</f>
        <v>1213</v>
      </c>
      <c r="E509" s="4" t="str">
        <f t="shared" si="7"/>
        <v xml:space="preserve"> 1228</v>
      </c>
      <c r="F509" s="2" t="s">
        <v>2080</v>
      </c>
      <c r="G509" s="2"/>
    </row>
    <row r="510" spans="1:7">
      <c r="A510" s="4">
        <v>1060</v>
      </c>
      <c r="B510" s="2" t="s">
        <v>455</v>
      </c>
      <c r="C510" s="2" t="s">
        <v>2081</v>
      </c>
      <c r="D510" s="4" t="str">
        <f>MID(C510,FIND("Loc: ",C510)+5,FIND("| dest",C510)-FIND("Loc: ",C510)-6)</f>
        <v>1213</v>
      </c>
      <c r="E510" s="4" t="str">
        <f t="shared" si="7"/>
        <v xml:space="preserve"> 1228</v>
      </c>
      <c r="F510" s="2" t="s">
        <v>2082</v>
      </c>
      <c r="G510" s="2"/>
    </row>
    <row r="511" spans="1:7">
      <c r="A511" s="4">
        <v>1061</v>
      </c>
      <c r="B511" s="2" t="s">
        <v>455</v>
      </c>
      <c r="C511" s="2" t="s">
        <v>2083</v>
      </c>
      <c r="D511" s="4" t="str">
        <f>MID(C511,FIND("Loc: ",C511)+5,FIND("| dest",C511)-FIND("Loc: ",C511)-6)</f>
        <v>1213</v>
      </c>
      <c r="E511" s="4" t="str">
        <f t="shared" si="7"/>
        <v xml:space="preserve"> 1228</v>
      </c>
      <c r="F511" s="2" t="s">
        <v>2084</v>
      </c>
      <c r="G511" s="2"/>
    </row>
    <row r="512" spans="1:7">
      <c r="A512" s="4">
        <v>1062</v>
      </c>
      <c r="B512" s="2" t="s">
        <v>455</v>
      </c>
      <c r="C512" s="2" t="s">
        <v>2085</v>
      </c>
      <c r="D512" s="4" t="str">
        <f>MID(C512,FIND("Loc: ",C512)+5,FIND("| dest",C512)-FIND("Loc: ",C512)-6)</f>
        <v>1213</v>
      </c>
      <c r="E512" s="4" t="str">
        <f t="shared" si="7"/>
        <v xml:space="preserve"> 1228</v>
      </c>
      <c r="F512" s="2" t="s">
        <v>2086</v>
      </c>
      <c r="G512" s="2"/>
    </row>
    <row r="513" spans="1:7">
      <c r="A513" s="4">
        <v>1063</v>
      </c>
      <c r="B513" s="2" t="s">
        <v>455</v>
      </c>
      <c r="C513" s="2" t="s">
        <v>2087</v>
      </c>
      <c r="D513" s="4" t="str">
        <f>MID(C513,FIND("Loc: ",C513)+5,FIND("| dest",C513)-FIND("Loc: ",C513)-6)</f>
        <v>1213</v>
      </c>
      <c r="E513" s="4" t="str">
        <f t="shared" si="7"/>
        <v xml:space="preserve"> 1228</v>
      </c>
      <c r="F513" s="2" t="s">
        <v>2088</v>
      </c>
      <c r="G513" s="2"/>
    </row>
    <row r="514" spans="1:7">
      <c r="A514" s="4">
        <v>1064</v>
      </c>
      <c r="B514" s="2" t="s">
        <v>455</v>
      </c>
      <c r="C514" s="2" t="s">
        <v>2089</v>
      </c>
      <c r="D514" s="4" t="str">
        <f>MID(C514,FIND("Loc: ",C514)+5,FIND("| dest",C514)-FIND("Loc: ",C514)-6)</f>
        <v>1213</v>
      </c>
      <c r="E514" s="4" t="str">
        <f t="shared" si="7"/>
        <v xml:space="preserve"> 1228</v>
      </c>
      <c r="F514" s="2" t="s">
        <v>2090</v>
      </c>
      <c r="G514" s="2"/>
    </row>
    <row r="515" spans="1:7">
      <c r="A515" s="4">
        <v>1065</v>
      </c>
      <c r="B515" s="2" t="s">
        <v>455</v>
      </c>
      <c r="C515" s="2" t="s">
        <v>2091</v>
      </c>
      <c r="D515" s="4" t="str">
        <f>MID(C515,FIND("Loc: ",C515)+5,FIND("| dest",C515)-FIND("Loc: ",C515)-6)</f>
        <v>1213</v>
      </c>
      <c r="E515" s="4" t="str">
        <f t="shared" si="7"/>
        <v xml:space="preserve"> 1228</v>
      </c>
      <c r="F515" s="2" t="s">
        <v>2092</v>
      </c>
      <c r="G515" s="2"/>
    </row>
    <row r="516" spans="1:7">
      <c r="A516" s="4">
        <v>1171</v>
      </c>
      <c r="B516" s="2" t="s">
        <v>264</v>
      </c>
      <c r="C516" s="2" t="s">
        <v>2297</v>
      </c>
      <c r="D516" s="4" t="str">
        <f>MID(C516,FIND("Loc: ",C516)+5,FIND("| dest",C516)-FIND("Loc: ",C516)-6)</f>
        <v>1213</v>
      </c>
      <c r="E516" s="4" t="str">
        <f t="shared" si="7"/>
        <v xml:space="preserve"> 5200</v>
      </c>
      <c r="F516" s="2" t="s">
        <v>2298</v>
      </c>
      <c r="G516" s="2"/>
    </row>
    <row r="517" spans="1:7">
      <c r="A517" s="4">
        <v>1269</v>
      </c>
      <c r="B517" s="2" t="s">
        <v>26</v>
      </c>
      <c r="C517" s="2" t="s">
        <v>2489</v>
      </c>
      <c r="D517" s="4" t="str">
        <f>MID(C517,FIND("Loc: ",C517)+5,FIND("| dest",C517)-FIND("Loc: ",C517)-6)</f>
        <v>1213</v>
      </c>
      <c r="E517" s="4" t="str">
        <f t="shared" ref="E517:E580" si="8">MID(C517,FIND("dest: ",C517)+5,FIND("| die",C517)-FIND("dest: ",C517)-6)</f>
        <v xml:space="preserve"> 1223</v>
      </c>
      <c r="F517" s="2" t="s">
        <v>2490</v>
      </c>
      <c r="G517" s="2"/>
    </row>
    <row r="518" spans="1:7">
      <c r="A518" s="4">
        <v>1372</v>
      </c>
      <c r="B518" s="2" t="s">
        <v>26</v>
      </c>
      <c r="C518" s="2" t="s">
        <v>2683</v>
      </c>
      <c r="D518" s="4" t="str">
        <f>MID(C518,FIND("Loc: ",C518)+5,FIND("| dest",C518)-FIND("Loc: ",C518)-6)</f>
        <v>1213</v>
      </c>
      <c r="E518" s="4" t="str">
        <f t="shared" si="8"/>
        <v xml:space="preserve"> 1223</v>
      </c>
      <c r="F518" s="2" t="s">
        <v>2684</v>
      </c>
      <c r="G518" s="2"/>
    </row>
    <row r="519" spans="1:7">
      <c r="A519" s="4">
        <v>1378</v>
      </c>
      <c r="B519" s="2" t="s">
        <v>26</v>
      </c>
      <c r="C519" s="2" t="s">
        <v>2695</v>
      </c>
      <c r="D519" s="4" t="str">
        <f>MID(C519,FIND("Loc: ",C519)+5,FIND("| dest",C519)-FIND("Loc: ",C519)-6)</f>
        <v>1213</v>
      </c>
      <c r="E519" s="4" t="str">
        <f t="shared" si="8"/>
        <v xml:space="preserve"> 10100</v>
      </c>
      <c r="F519" s="2" t="s">
        <v>2696</v>
      </c>
      <c r="G519" s="2"/>
    </row>
    <row r="520" spans="1:7">
      <c r="A520" s="4">
        <v>1497</v>
      </c>
      <c r="B520" s="2" t="s">
        <v>26</v>
      </c>
      <c r="C520" s="2" t="s">
        <v>2915</v>
      </c>
      <c r="D520" s="4" t="str">
        <f>MID(C520,FIND("Loc: ",C520)+5,FIND("| dest",C520)-FIND("Loc: ",C520)-6)</f>
        <v>1213</v>
      </c>
      <c r="E520" s="4" t="str">
        <f t="shared" si="8"/>
        <v xml:space="preserve"> 10100</v>
      </c>
      <c r="F520" s="2" t="s">
        <v>2916</v>
      </c>
      <c r="G520" s="2"/>
    </row>
    <row r="521" spans="1:7">
      <c r="A521" s="4">
        <v>1518</v>
      </c>
      <c r="B521" s="2" t="s">
        <v>26</v>
      </c>
      <c r="C521" s="2" t="s">
        <v>2957</v>
      </c>
      <c r="D521" s="4" t="str">
        <f>MID(C521,FIND("Loc: ",C521)+5,FIND("| dest",C521)-FIND("Loc: ",C521)-6)</f>
        <v>1213</v>
      </c>
      <c r="E521" s="4" t="str">
        <f t="shared" si="8"/>
        <v xml:space="preserve"> 10100</v>
      </c>
      <c r="F521" s="2" t="s">
        <v>2958</v>
      </c>
      <c r="G521" s="2"/>
    </row>
    <row r="522" spans="1:7">
      <c r="A522" s="4">
        <v>1682</v>
      </c>
      <c r="B522" s="2" t="s">
        <v>26</v>
      </c>
      <c r="C522" s="2" t="s">
        <v>3275</v>
      </c>
      <c r="D522" s="4" t="str">
        <f>MID(C522,FIND("Loc: ",C522)+5,FIND("| dest",C522)-FIND("Loc: ",C522)-6)</f>
        <v>1213</v>
      </c>
      <c r="E522" s="4" t="str">
        <f t="shared" si="8"/>
        <v xml:space="preserve"> 1226</v>
      </c>
      <c r="F522" s="2" t="s">
        <v>3276</v>
      </c>
      <c r="G522" s="2"/>
    </row>
    <row r="523" spans="1:7">
      <c r="A523" s="4">
        <v>1683</v>
      </c>
      <c r="B523" s="2" t="s">
        <v>26</v>
      </c>
      <c r="C523" s="2" t="s">
        <v>3277</v>
      </c>
      <c r="D523" s="4" t="str">
        <f>MID(C523,FIND("Loc: ",C523)+5,FIND("| dest",C523)-FIND("Loc: ",C523)-6)</f>
        <v>1213</v>
      </c>
      <c r="E523" s="4" t="str">
        <f t="shared" si="8"/>
        <v xml:space="preserve"> 1226</v>
      </c>
      <c r="F523" s="2" t="s">
        <v>3278</v>
      </c>
      <c r="G523" s="2"/>
    </row>
    <row r="524" spans="1:7">
      <c r="A524" s="4">
        <v>1684</v>
      </c>
      <c r="B524" s="2" t="s">
        <v>26</v>
      </c>
      <c r="C524" s="2" t="s">
        <v>3279</v>
      </c>
      <c r="D524" s="4" t="str">
        <f>MID(C524,FIND("Loc: ",C524)+5,FIND("| dest",C524)-FIND("Loc: ",C524)-6)</f>
        <v>1213</v>
      </c>
      <c r="E524" s="4" t="str">
        <f t="shared" si="8"/>
        <v xml:space="preserve"> 1226</v>
      </c>
      <c r="F524" s="2" t="s">
        <v>3280</v>
      </c>
      <c r="G524" s="2"/>
    </row>
    <row r="525" spans="1:7">
      <c r="A525" s="4">
        <v>1685</v>
      </c>
      <c r="B525" s="2" t="s">
        <v>26</v>
      </c>
      <c r="C525" s="2" t="s">
        <v>3281</v>
      </c>
      <c r="D525" s="4" t="str">
        <f>MID(C525,FIND("Loc: ",C525)+5,FIND("| dest",C525)-FIND("Loc: ",C525)-6)</f>
        <v>1213</v>
      </c>
      <c r="E525" s="4" t="str">
        <f t="shared" si="8"/>
        <v xml:space="preserve"> 1226</v>
      </c>
      <c r="F525" s="2" t="s">
        <v>3282</v>
      </c>
      <c r="G525" s="2"/>
    </row>
    <row r="526" spans="1:7">
      <c r="A526" s="4">
        <v>1686</v>
      </c>
      <c r="B526" s="2" t="s">
        <v>26</v>
      </c>
      <c r="C526" s="2" t="s">
        <v>3283</v>
      </c>
      <c r="D526" s="4" t="str">
        <f>MID(C526,FIND("Loc: ",C526)+5,FIND("| dest",C526)-FIND("Loc: ",C526)-6)</f>
        <v>1213</v>
      </c>
      <c r="E526" s="4" t="str">
        <f t="shared" si="8"/>
        <v xml:space="preserve"> 1226</v>
      </c>
      <c r="F526" s="2" t="s">
        <v>3284</v>
      </c>
      <c r="G526" s="2"/>
    </row>
    <row r="527" spans="1:7">
      <c r="A527" s="4">
        <v>1687</v>
      </c>
      <c r="B527" s="2" t="s">
        <v>26</v>
      </c>
      <c r="C527" s="2" t="s">
        <v>3285</v>
      </c>
      <c r="D527" s="4" t="str">
        <f>MID(C527,FIND("Loc: ",C527)+5,FIND("| dest",C527)-FIND("Loc: ",C527)-6)</f>
        <v>1213</v>
      </c>
      <c r="E527" s="4" t="str">
        <f t="shared" si="8"/>
        <v xml:space="preserve"> 1226</v>
      </c>
      <c r="F527" s="2" t="s">
        <v>3286</v>
      </c>
      <c r="G527" s="2"/>
    </row>
    <row r="528" spans="1:7">
      <c r="A528" s="4">
        <v>1688</v>
      </c>
      <c r="B528" s="2" t="s">
        <v>26</v>
      </c>
      <c r="C528" s="2" t="s">
        <v>3287</v>
      </c>
      <c r="D528" s="4" t="str">
        <f>MID(C528,FIND("Loc: ",C528)+5,FIND("| dest",C528)-FIND("Loc: ",C528)-6)</f>
        <v>1213</v>
      </c>
      <c r="E528" s="4" t="str">
        <f t="shared" si="8"/>
        <v xml:space="preserve"> 1226</v>
      </c>
      <c r="F528" s="2" t="s">
        <v>3288</v>
      </c>
      <c r="G528" s="2"/>
    </row>
    <row r="529" spans="1:7">
      <c r="A529" s="4">
        <v>1689</v>
      </c>
      <c r="B529" s="2" t="s">
        <v>26</v>
      </c>
      <c r="C529" s="2" t="s">
        <v>3289</v>
      </c>
      <c r="D529" s="4" t="str">
        <f>MID(C529,FIND("Loc: ",C529)+5,FIND("| dest",C529)-FIND("Loc: ",C529)-6)</f>
        <v>1213</v>
      </c>
      <c r="E529" s="4" t="str">
        <f t="shared" si="8"/>
        <v xml:space="preserve"> 1226</v>
      </c>
      <c r="F529" s="2" t="s">
        <v>3290</v>
      </c>
      <c r="G529" s="2"/>
    </row>
    <row r="530" spans="1:7">
      <c r="A530" s="4">
        <v>1690</v>
      </c>
      <c r="B530" s="2" t="s">
        <v>26</v>
      </c>
      <c r="C530" s="2" t="s">
        <v>3291</v>
      </c>
      <c r="D530" s="4" t="str">
        <f>MID(C530,FIND("Loc: ",C530)+5,FIND("| dest",C530)-FIND("Loc: ",C530)-6)</f>
        <v>1213</v>
      </c>
      <c r="E530" s="4" t="str">
        <f t="shared" si="8"/>
        <v xml:space="preserve"> 1227</v>
      </c>
      <c r="F530" s="2" t="s">
        <v>3292</v>
      </c>
      <c r="G530" s="2"/>
    </row>
    <row r="531" spans="1:7">
      <c r="A531" s="4">
        <v>1691</v>
      </c>
      <c r="B531" s="2" t="s">
        <v>26</v>
      </c>
      <c r="C531" s="2" t="s">
        <v>3293</v>
      </c>
      <c r="D531" s="4" t="str">
        <f>MID(C531,FIND("Loc: ",C531)+5,FIND("| dest",C531)-FIND("Loc: ",C531)-6)</f>
        <v>1213</v>
      </c>
      <c r="E531" s="4" t="str">
        <f t="shared" si="8"/>
        <v xml:space="preserve"> 1227</v>
      </c>
      <c r="F531" s="2" t="s">
        <v>3294</v>
      </c>
      <c r="G531" s="2"/>
    </row>
    <row r="532" spans="1:7">
      <c r="A532" s="4">
        <v>1693</v>
      </c>
      <c r="B532" s="2" t="s">
        <v>26</v>
      </c>
      <c r="C532" s="2" t="s">
        <v>3297</v>
      </c>
      <c r="D532" s="4" t="str">
        <f>MID(C532,FIND("Loc: ",C532)+5,FIND("| dest",C532)-FIND("Loc: ",C532)-6)</f>
        <v>1213</v>
      </c>
      <c r="E532" s="4" t="str">
        <f t="shared" si="8"/>
        <v xml:space="preserve"> 1227</v>
      </c>
      <c r="F532" s="2" t="s">
        <v>3298</v>
      </c>
      <c r="G532" s="2"/>
    </row>
    <row r="533" spans="1:7">
      <c r="A533" s="4">
        <v>1694</v>
      </c>
      <c r="B533" s="2" t="s">
        <v>26</v>
      </c>
      <c r="C533" s="2" t="s">
        <v>3299</v>
      </c>
      <c r="D533" s="4" t="str">
        <f>MID(C533,FIND("Loc: ",C533)+5,FIND("| dest",C533)-FIND("Loc: ",C533)-6)</f>
        <v>1213</v>
      </c>
      <c r="E533" s="4" t="str">
        <f t="shared" si="8"/>
        <v xml:space="preserve"> 1227</v>
      </c>
      <c r="F533" s="2" t="s">
        <v>3300</v>
      </c>
      <c r="G533" s="2"/>
    </row>
    <row r="534" spans="1:7">
      <c r="A534" s="4">
        <v>41</v>
      </c>
      <c r="B534" s="2" t="s">
        <v>26</v>
      </c>
      <c r="C534" s="2" t="s">
        <v>87</v>
      </c>
      <c r="D534" s="4" t="str">
        <f>MID(C534,FIND("Loc: ",C534)+5,FIND("| dest",C534)-FIND("Loc: ",C534)-6)</f>
        <v>1214</v>
      </c>
      <c r="E534" s="4" t="str">
        <f t="shared" si="8"/>
        <v xml:space="preserve"> 500</v>
      </c>
      <c r="F534" s="2" t="s">
        <v>88</v>
      </c>
      <c r="G534" s="2"/>
    </row>
    <row r="535" spans="1:7">
      <c r="A535" s="4">
        <v>42</v>
      </c>
      <c r="B535" s="2" t="s">
        <v>26</v>
      </c>
      <c r="C535" s="2" t="s">
        <v>89</v>
      </c>
      <c r="D535" s="4" t="str">
        <f>MID(C535,FIND("Loc: ",C535)+5,FIND("| dest",C535)-FIND("Loc: ",C535)-6)</f>
        <v>1214</v>
      </c>
      <c r="E535" s="4" t="str">
        <f t="shared" si="8"/>
        <v xml:space="preserve"> 1229</v>
      </c>
      <c r="F535" s="2" t="s">
        <v>90</v>
      </c>
      <c r="G535" s="2"/>
    </row>
    <row r="536" spans="1:7">
      <c r="A536" s="4">
        <v>43</v>
      </c>
      <c r="B536" s="2" t="s">
        <v>26</v>
      </c>
      <c r="C536" s="2" t="s">
        <v>91</v>
      </c>
      <c r="D536" s="4" t="str">
        <f>MID(C536,FIND("Loc: ",C536)+5,FIND("| dest",C536)-FIND("Loc: ",C536)-6)</f>
        <v>1214</v>
      </c>
      <c r="E536" s="4" t="str">
        <f t="shared" si="8"/>
        <v xml:space="preserve"> 1229</v>
      </c>
      <c r="F536" s="2" t="s">
        <v>92</v>
      </c>
      <c r="G536" s="2"/>
    </row>
    <row r="537" spans="1:7">
      <c r="A537" s="6">
        <v>261</v>
      </c>
      <c r="B537" s="7" t="s">
        <v>161</v>
      </c>
      <c r="C537" s="7" t="s">
        <v>527</v>
      </c>
      <c r="D537" s="4" t="str">
        <f>MID(C537,FIND("Loc: ",C537)+5,FIND("| dest",C537)-FIND("Loc: ",C537)-6)</f>
        <v>1214</v>
      </c>
      <c r="E537" s="4" t="str">
        <f t="shared" si="8"/>
        <v xml:space="preserve"> 1227</v>
      </c>
      <c r="F537" s="7" t="s">
        <v>528</v>
      </c>
      <c r="G537" s="7" t="s">
        <v>3352</v>
      </c>
    </row>
    <row r="538" spans="1:7">
      <c r="A538" s="4">
        <v>262</v>
      </c>
      <c r="B538" s="2" t="s">
        <v>161</v>
      </c>
      <c r="C538" s="2" t="s">
        <v>529</v>
      </c>
      <c r="D538" s="4" t="str">
        <f>MID(C538,FIND("Loc: ",C538)+5,FIND("| dest",C538)-FIND("Loc: ",C538)-6)</f>
        <v>1214</v>
      </c>
      <c r="E538" s="4" t="str">
        <f t="shared" si="8"/>
        <v xml:space="preserve"> 1227</v>
      </c>
      <c r="F538" s="2" t="s">
        <v>530</v>
      </c>
      <c r="G538" s="2"/>
    </row>
    <row r="539" spans="1:7">
      <c r="A539" s="4">
        <v>291</v>
      </c>
      <c r="B539" s="2" t="s">
        <v>264</v>
      </c>
      <c r="C539" s="2" t="s">
        <v>586</v>
      </c>
      <c r="D539" s="4" t="str">
        <f>MID(C539,FIND("Loc: ",C539)+5,FIND("| dest",C539)-FIND("Loc: ",C539)-6)</f>
        <v>1214</v>
      </c>
      <c r="E539" s="4" t="str">
        <f t="shared" si="8"/>
        <v xml:space="preserve"> 1301</v>
      </c>
      <c r="F539" s="2" t="s">
        <v>587</v>
      </c>
      <c r="G539" s="2"/>
    </row>
    <row r="540" spans="1:7">
      <c r="A540" s="4">
        <v>295</v>
      </c>
      <c r="B540" s="2" t="s">
        <v>264</v>
      </c>
      <c r="C540" s="2" t="s">
        <v>594</v>
      </c>
      <c r="D540" s="4" t="str">
        <f>MID(C540,FIND("Loc: ",C540)+5,FIND("| dest",C540)-FIND("Loc: ",C540)-6)</f>
        <v>1214</v>
      </c>
      <c r="E540" s="4" t="str">
        <f t="shared" si="8"/>
        <v xml:space="preserve"> 1301</v>
      </c>
      <c r="F540" s="2" t="s">
        <v>595</v>
      </c>
      <c r="G540" s="2"/>
    </row>
    <row r="541" spans="1:7">
      <c r="A541" s="4">
        <v>453</v>
      </c>
      <c r="B541" s="2" t="s">
        <v>161</v>
      </c>
      <c r="C541" s="2" t="s">
        <v>898</v>
      </c>
      <c r="D541" s="4" t="str">
        <f>MID(C541,FIND("Loc: ",C541)+5,FIND("| dest",C541)-FIND("Loc: ",C541)-6)</f>
        <v>1214</v>
      </c>
      <c r="E541" s="4" t="str">
        <f t="shared" si="8"/>
        <v xml:space="preserve"> 1301</v>
      </c>
      <c r="F541" s="2" t="s">
        <v>899</v>
      </c>
      <c r="G541" s="2"/>
    </row>
    <row r="542" spans="1:7">
      <c r="A542" s="4">
        <v>791</v>
      </c>
      <c r="B542" s="2" t="s">
        <v>455</v>
      </c>
      <c r="C542" s="2" t="s">
        <v>1558</v>
      </c>
      <c r="D542" s="4" t="str">
        <f>MID(C542,FIND("Loc: ",C542)+5,FIND("| dest",C542)-FIND("Loc: ",C542)-6)</f>
        <v>1214</v>
      </c>
      <c r="E542" s="4" t="str">
        <f t="shared" si="8"/>
        <v xml:space="preserve"> 10100</v>
      </c>
      <c r="F542" s="2" t="s">
        <v>1559</v>
      </c>
      <c r="G542" s="2"/>
    </row>
    <row r="543" spans="1:7">
      <c r="A543" s="4">
        <v>912</v>
      </c>
      <c r="B543" s="2" t="s">
        <v>6</v>
      </c>
      <c r="C543" s="2" t="s">
        <v>1796</v>
      </c>
      <c r="D543" s="4" t="str">
        <f>MID(C543,FIND("Loc: ",C543)+5,FIND("| dest",C543)-FIND("Loc: ",C543)-6)</f>
        <v>1214</v>
      </c>
      <c r="E543" s="4" t="str">
        <f t="shared" si="8"/>
        <v xml:space="preserve"> 1301</v>
      </c>
      <c r="F543" s="2" t="s">
        <v>1797</v>
      </c>
      <c r="G543" s="2"/>
    </row>
    <row r="544" spans="1:7">
      <c r="A544" s="4">
        <v>1364</v>
      </c>
      <c r="B544" s="2" t="s">
        <v>6</v>
      </c>
      <c r="C544" s="2" t="s">
        <v>2667</v>
      </c>
      <c r="D544" s="4" t="str">
        <f>MID(C544,FIND("Loc: ",C544)+5,FIND("| dest",C544)-FIND("Loc: ",C544)-6)</f>
        <v>1214</v>
      </c>
      <c r="E544" s="4" t="str">
        <f t="shared" si="8"/>
        <v xml:space="preserve"> 1301</v>
      </c>
      <c r="F544" s="2" t="s">
        <v>2668</v>
      </c>
      <c r="G544" s="2"/>
    </row>
    <row r="545" spans="1:7">
      <c r="A545" s="4">
        <v>1373</v>
      </c>
      <c r="B545" s="2" t="s">
        <v>26</v>
      </c>
      <c r="C545" s="2" t="s">
        <v>2685</v>
      </c>
      <c r="D545" s="4" t="str">
        <f>MID(C545,FIND("Loc: ",C545)+5,FIND("| dest",C545)-FIND("Loc: ",C545)-6)</f>
        <v>1214</v>
      </c>
      <c r="E545" s="4" t="str">
        <f t="shared" si="8"/>
        <v xml:space="preserve"> 1226</v>
      </c>
      <c r="F545" s="2" t="s">
        <v>2686</v>
      </c>
      <c r="G545" s="2"/>
    </row>
    <row r="546" spans="1:7">
      <c r="A546" s="4">
        <v>1374</v>
      </c>
      <c r="B546" s="2" t="s">
        <v>26</v>
      </c>
      <c r="C546" s="2" t="s">
        <v>2687</v>
      </c>
      <c r="D546" s="4" t="str">
        <f>MID(C546,FIND("Loc: ",C546)+5,FIND("| dest",C546)-FIND("Loc: ",C546)-6)</f>
        <v>1214</v>
      </c>
      <c r="E546" s="4" t="str">
        <f t="shared" si="8"/>
        <v xml:space="preserve"> 1226</v>
      </c>
      <c r="F546" s="2" t="s">
        <v>2688</v>
      </c>
      <c r="G546" s="2"/>
    </row>
    <row r="547" spans="1:7">
      <c r="A547" s="4">
        <v>1375</v>
      </c>
      <c r="B547" s="2" t="s">
        <v>26</v>
      </c>
      <c r="C547" s="2" t="s">
        <v>2689</v>
      </c>
      <c r="D547" s="4" t="str">
        <f>MID(C547,FIND("Loc: ",C547)+5,FIND("| dest",C547)-FIND("Loc: ",C547)-6)</f>
        <v>1214</v>
      </c>
      <c r="E547" s="4" t="str">
        <f t="shared" si="8"/>
        <v xml:space="preserve"> 1226</v>
      </c>
      <c r="F547" s="2" t="s">
        <v>2690</v>
      </c>
      <c r="G547" s="2"/>
    </row>
    <row r="548" spans="1:7">
      <c r="A548" s="4">
        <v>1376</v>
      </c>
      <c r="B548" s="2" t="s">
        <v>26</v>
      </c>
      <c r="C548" s="2" t="s">
        <v>2691</v>
      </c>
      <c r="D548" s="4" t="str">
        <f>MID(C548,FIND("Loc: ",C548)+5,FIND("| dest",C548)-FIND("Loc: ",C548)-6)</f>
        <v>1214</v>
      </c>
      <c r="E548" s="4" t="str">
        <f t="shared" si="8"/>
        <v xml:space="preserve"> 1226</v>
      </c>
      <c r="F548" s="2" t="s">
        <v>2692</v>
      </c>
      <c r="G548" s="2"/>
    </row>
    <row r="549" spans="1:7">
      <c r="A549" s="4">
        <v>1377</v>
      </c>
      <c r="B549" s="2" t="s">
        <v>26</v>
      </c>
      <c r="C549" s="2" t="s">
        <v>2693</v>
      </c>
      <c r="D549" s="4" t="str">
        <f>MID(C549,FIND("Loc: ",C549)+5,FIND("| dest",C549)-FIND("Loc: ",C549)-6)</f>
        <v>1214</v>
      </c>
      <c r="E549" s="4" t="str">
        <f t="shared" si="8"/>
        <v xml:space="preserve"> 1226</v>
      </c>
      <c r="F549" s="2" t="s">
        <v>2694</v>
      </c>
      <c r="G549" s="2"/>
    </row>
    <row r="550" spans="1:7">
      <c r="A550" s="4">
        <v>1557</v>
      </c>
      <c r="B550" s="2" t="s">
        <v>161</v>
      </c>
      <c r="C550" s="2" t="s">
        <v>3032</v>
      </c>
      <c r="D550" s="4" t="str">
        <f>MID(C550,FIND("Loc: ",C550)+5,FIND("| dest",C550)-FIND("Loc: ",C550)-6)</f>
        <v>1214</v>
      </c>
      <c r="E550" s="4" t="str">
        <f t="shared" si="8"/>
        <v xml:space="preserve"> 1226</v>
      </c>
      <c r="F550" s="2" t="s">
        <v>3033</v>
      </c>
      <c r="G550" s="2"/>
    </row>
    <row r="551" spans="1:7">
      <c r="A551" s="6">
        <v>1606</v>
      </c>
      <c r="B551" s="7" t="s">
        <v>77</v>
      </c>
      <c r="C551" s="7" t="s">
        <v>3127</v>
      </c>
      <c r="D551" s="4" t="str">
        <f>MID(C551,FIND("Loc: ",C551)+5,FIND("| dest",C551)-FIND("Loc: ",C551)-6)</f>
        <v>1214</v>
      </c>
      <c r="E551" s="4" t="str">
        <f t="shared" si="8"/>
        <v xml:space="preserve"> 1214</v>
      </c>
      <c r="F551" s="7" t="s">
        <v>3128</v>
      </c>
      <c r="G551" s="7" t="s">
        <v>3352</v>
      </c>
    </row>
    <row r="552" spans="1:7">
      <c r="A552" s="6">
        <v>1607</v>
      </c>
      <c r="B552" s="7" t="s">
        <v>77</v>
      </c>
      <c r="C552" s="7" t="s">
        <v>3129</v>
      </c>
      <c r="D552" s="4" t="str">
        <f>MID(C552,FIND("Loc: ",C552)+5,FIND("| dest",C552)-FIND("Loc: ",C552)-6)</f>
        <v>1214</v>
      </c>
      <c r="E552" s="4" t="str">
        <f t="shared" si="8"/>
        <v xml:space="preserve"> 1214</v>
      </c>
      <c r="F552" s="7" t="s">
        <v>3130</v>
      </c>
      <c r="G552" s="7" t="s">
        <v>3352</v>
      </c>
    </row>
    <row r="553" spans="1:7">
      <c r="A553" s="4">
        <v>1650</v>
      </c>
      <c r="B553" s="2" t="s">
        <v>161</v>
      </c>
      <c r="C553" s="2" t="s">
        <v>3211</v>
      </c>
      <c r="D553" s="4" t="str">
        <f>MID(C553,FIND("Loc: ",C553)+5,FIND("| dest",C553)-FIND("Loc: ",C553)-6)</f>
        <v>1214</v>
      </c>
      <c r="E553" s="4" t="str">
        <f t="shared" si="8"/>
        <v xml:space="preserve"> 1224</v>
      </c>
      <c r="F553" s="2" t="s">
        <v>3212</v>
      </c>
      <c r="G553" s="2"/>
    </row>
    <row r="554" spans="1:7">
      <c r="A554" s="4">
        <v>39</v>
      </c>
      <c r="B554" s="2" t="s">
        <v>26</v>
      </c>
      <c r="C554" s="2" t="s">
        <v>83</v>
      </c>
      <c r="D554" s="4" t="str">
        <f>MID(C554,FIND("Loc: ",C554)+5,FIND("| dest",C554)-FIND("Loc: ",C554)-6)</f>
        <v>1215</v>
      </c>
      <c r="E554" s="4" t="str">
        <f t="shared" si="8"/>
        <v xml:space="preserve"> 1229</v>
      </c>
      <c r="F554" s="2" t="s">
        <v>84</v>
      </c>
      <c r="G554" s="2"/>
    </row>
    <row r="555" spans="1:7">
      <c r="A555" s="4">
        <v>77</v>
      </c>
      <c r="B555" s="2" t="s">
        <v>142</v>
      </c>
      <c r="C555" s="2" t="s">
        <v>164</v>
      </c>
      <c r="D555" s="4" t="str">
        <f>MID(C555,FIND("Loc: ",C555)+5,FIND("| dest",C555)-FIND("Loc: ",C555)-6)</f>
        <v>1215</v>
      </c>
      <c r="E555" s="4" t="str">
        <f t="shared" si="8"/>
        <v xml:space="preserve"> 1215</v>
      </c>
      <c r="F555" s="2" t="s">
        <v>165</v>
      </c>
      <c r="G555" s="2"/>
    </row>
    <row r="556" spans="1:7">
      <c r="A556" s="6">
        <v>78</v>
      </c>
      <c r="B556" s="7" t="s">
        <v>142</v>
      </c>
      <c r="C556" s="7" t="s">
        <v>166</v>
      </c>
      <c r="D556" s="4" t="str">
        <f>MID(C556,FIND("Loc: ",C556)+5,FIND("| dest",C556)-FIND("Loc: ",C556)-6)</f>
        <v>1215</v>
      </c>
      <c r="E556" s="4" t="str">
        <f t="shared" si="8"/>
        <v xml:space="preserve"> 1215</v>
      </c>
      <c r="F556" s="7" t="s">
        <v>167</v>
      </c>
      <c r="G556" s="7" t="s">
        <v>3352</v>
      </c>
    </row>
    <row r="557" spans="1:7">
      <c r="A557" s="6">
        <v>79</v>
      </c>
      <c r="B557" s="7" t="s">
        <v>142</v>
      </c>
      <c r="C557" s="7" t="s">
        <v>168</v>
      </c>
      <c r="D557" s="4" t="str">
        <f>MID(C557,FIND("Loc: ",C557)+5,FIND("| dest",C557)-FIND("Loc: ",C557)-6)</f>
        <v>1215</v>
      </c>
      <c r="E557" s="4" t="str">
        <f t="shared" si="8"/>
        <v xml:space="preserve"> 1215</v>
      </c>
      <c r="F557" s="7" t="s">
        <v>169</v>
      </c>
      <c r="G557" s="7" t="s">
        <v>3352</v>
      </c>
    </row>
    <row r="558" spans="1:7">
      <c r="A558" s="6">
        <v>82</v>
      </c>
      <c r="B558" s="7" t="s">
        <v>142</v>
      </c>
      <c r="C558" s="7" t="s">
        <v>174</v>
      </c>
      <c r="D558" s="4" t="str">
        <f>MID(C558,FIND("Loc: ",C558)+5,FIND("| dest",C558)-FIND("Loc: ",C558)-6)</f>
        <v>1215</v>
      </c>
      <c r="E558" s="4" t="str">
        <f t="shared" si="8"/>
        <v xml:space="preserve"> 1215</v>
      </c>
      <c r="F558" s="7" t="s">
        <v>175</v>
      </c>
      <c r="G558" s="7" t="s">
        <v>3352</v>
      </c>
    </row>
    <row r="559" spans="1:7">
      <c r="A559" s="6">
        <v>83</v>
      </c>
      <c r="B559" s="7" t="s">
        <v>142</v>
      </c>
      <c r="C559" s="7" t="s">
        <v>176</v>
      </c>
      <c r="D559" s="4" t="str">
        <f>MID(C559,FIND("Loc: ",C559)+5,FIND("| dest",C559)-FIND("Loc: ",C559)-6)</f>
        <v>1215</v>
      </c>
      <c r="E559" s="4" t="str">
        <f t="shared" si="8"/>
        <v xml:space="preserve"> 1215</v>
      </c>
      <c r="F559" s="7" t="s">
        <v>177</v>
      </c>
      <c r="G559" s="7" t="s">
        <v>3352</v>
      </c>
    </row>
    <row r="560" spans="1:7">
      <c r="A560" s="4">
        <v>84</v>
      </c>
      <c r="B560" s="2" t="s">
        <v>161</v>
      </c>
      <c r="C560" s="2" t="s">
        <v>178</v>
      </c>
      <c r="D560" s="4" t="str">
        <f>MID(C560,FIND("Loc: ",C560)+5,FIND("| dest",C560)-FIND("Loc: ",C560)-6)</f>
        <v>1215</v>
      </c>
      <c r="E560" s="4" t="str">
        <f t="shared" si="8"/>
        <v xml:space="preserve"> 500</v>
      </c>
      <c r="F560" s="2" t="s">
        <v>179</v>
      </c>
      <c r="G560" s="2"/>
    </row>
    <row r="561" spans="1:7">
      <c r="A561" s="4">
        <v>358</v>
      </c>
      <c r="B561" s="2" t="s">
        <v>161</v>
      </c>
      <c r="C561" s="2" t="s">
        <v>717</v>
      </c>
      <c r="D561" s="4" t="str">
        <f>MID(C561,FIND("Loc: ",C561)+5,FIND("| dest",C561)-FIND("Loc: ",C561)-6)</f>
        <v>1215</v>
      </c>
      <c r="E561" s="4" t="str">
        <f t="shared" si="8"/>
        <v xml:space="preserve"> 1224</v>
      </c>
      <c r="F561" s="2" t="s">
        <v>718</v>
      </c>
      <c r="G561" s="2"/>
    </row>
    <row r="562" spans="1:7">
      <c r="A562" s="4">
        <v>459</v>
      </c>
      <c r="B562" s="2" t="s">
        <v>161</v>
      </c>
      <c r="C562" s="2" t="s">
        <v>910</v>
      </c>
      <c r="D562" s="4" t="str">
        <f>MID(C562,FIND("Loc: ",C562)+5,FIND("| dest",C562)-FIND("Loc: ",C562)-6)</f>
        <v>1215</v>
      </c>
      <c r="E562" s="4" t="str">
        <f t="shared" si="8"/>
        <v xml:space="preserve"> 1221</v>
      </c>
      <c r="F562" s="2" t="s">
        <v>911</v>
      </c>
      <c r="G562" s="2"/>
    </row>
    <row r="563" spans="1:7">
      <c r="A563" s="4">
        <v>474</v>
      </c>
      <c r="B563" s="2" t="s">
        <v>26</v>
      </c>
      <c r="C563" s="2" t="s">
        <v>940</v>
      </c>
      <c r="D563" s="4" t="str">
        <f>MID(C563,FIND("Loc: ",C563)+5,FIND("| dest",C563)-FIND("Loc: ",C563)-6)</f>
        <v>1215</v>
      </c>
      <c r="E563" s="4" t="str">
        <f t="shared" si="8"/>
        <v xml:space="preserve"> 1226</v>
      </c>
      <c r="F563" s="2" t="s">
        <v>941</v>
      </c>
      <c r="G563" s="2"/>
    </row>
    <row r="564" spans="1:7">
      <c r="A564" s="4">
        <v>900</v>
      </c>
      <c r="B564" s="2" t="s">
        <v>455</v>
      </c>
      <c r="C564" s="2" t="s">
        <v>1772</v>
      </c>
      <c r="D564" s="4" t="str">
        <f>MID(C564,FIND("Loc: ",C564)+5,FIND("| dest",C564)-FIND("Loc: ",C564)-6)</f>
        <v>1215</v>
      </c>
      <c r="E564" s="4" t="str">
        <f t="shared" si="8"/>
        <v xml:space="preserve"> 1224</v>
      </c>
      <c r="F564" s="2" t="s">
        <v>1773</v>
      </c>
      <c r="G564" s="2"/>
    </row>
    <row r="565" spans="1:7">
      <c r="A565" s="4">
        <v>1481</v>
      </c>
      <c r="B565" s="2" t="s">
        <v>26</v>
      </c>
      <c r="C565" s="2" t="s">
        <v>2883</v>
      </c>
      <c r="D565" s="4" t="str">
        <f>MID(C565,FIND("Loc: ",C565)+5,FIND("| dest",C565)-FIND("Loc: ",C565)-6)</f>
        <v>1215</v>
      </c>
      <c r="E565" s="4" t="str">
        <f t="shared" si="8"/>
        <v xml:space="preserve"> 1229</v>
      </c>
      <c r="F565" s="2" t="s">
        <v>2884</v>
      </c>
      <c r="G565" s="2"/>
    </row>
    <row r="566" spans="1:7">
      <c r="A566" s="4">
        <v>1482</v>
      </c>
      <c r="B566" s="2" t="s">
        <v>26</v>
      </c>
      <c r="C566" s="2" t="s">
        <v>2885</v>
      </c>
      <c r="D566" s="4" t="str">
        <f>MID(C566,FIND("Loc: ",C566)+5,FIND("| dest",C566)-FIND("Loc: ",C566)-6)</f>
        <v>1215</v>
      </c>
      <c r="E566" s="4" t="str">
        <f t="shared" si="8"/>
        <v xml:space="preserve"> 1229</v>
      </c>
      <c r="F566" s="2" t="s">
        <v>2886</v>
      </c>
      <c r="G566" s="2"/>
    </row>
    <row r="567" spans="1:7">
      <c r="A567" s="4">
        <v>1483</v>
      </c>
      <c r="B567" s="2" t="s">
        <v>26</v>
      </c>
      <c r="C567" s="2" t="s">
        <v>2887</v>
      </c>
      <c r="D567" s="4" t="str">
        <f>MID(C567,FIND("Loc: ",C567)+5,FIND("| dest",C567)-FIND("Loc: ",C567)-6)</f>
        <v>1215</v>
      </c>
      <c r="E567" s="4" t="str">
        <f t="shared" si="8"/>
        <v xml:space="preserve"> 1229</v>
      </c>
      <c r="F567" s="2" t="s">
        <v>2888</v>
      </c>
      <c r="G567" s="2"/>
    </row>
    <row r="568" spans="1:7">
      <c r="A568" s="4">
        <v>1484</v>
      </c>
      <c r="B568" s="2" t="s">
        <v>26</v>
      </c>
      <c r="C568" s="2" t="s">
        <v>2889</v>
      </c>
      <c r="D568" s="4" t="str">
        <f>MID(C568,FIND("Loc: ",C568)+5,FIND("| dest",C568)-FIND("Loc: ",C568)-6)</f>
        <v>1215</v>
      </c>
      <c r="E568" s="4" t="str">
        <f t="shared" si="8"/>
        <v xml:space="preserve"> 1229</v>
      </c>
      <c r="F568" s="2" t="s">
        <v>2890</v>
      </c>
      <c r="G568" s="2"/>
    </row>
    <row r="569" spans="1:7">
      <c r="A569" s="4">
        <v>1485</v>
      </c>
      <c r="B569" s="2" t="s">
        <v>26</v>
      </c>
      <c r="C569" s="2" t="s">
        <v>2891</v>
      </c>
      <c r="D569" s="4" t="str">
        <f>MID(C569,FIND("Loc: ",C569)+5,FIND("| dest",C569)-FIND("Loc: ",C569)-6)</f>
        <v>1215</v>
      </c>
      <c r="E569" s="4" t="str">
        <f t="shared" si="8"/>
        <v xml:space="preserve"> 1229</v>
      </c>
      <c r="F569" s="2" t="s">
        <v>2892</v>
      </c>
      <c r="G569" s="2"/>
    </row>
    <row r="570" spans="1:7">
      <c r="A570" s="4">
        <v>1487</v>
      </c>
      <c r="B570" s="2" t="s">
        <v>26</v>
      </c>
      <c r="C570" s="2" t="s">
        <v>2895</v>
      </c>
      <c r="D570" s="4" t="str">
        <f>MID(C570,FIND("Loc: ",C570)+5,FIND("| dest",C570)-FIND("Loc: ",C570)-6)</f>
        <v>1215</v>
      </c>
      <c r="E570" s="4" t="str">
        <f t="shared" si="8"/>
        <v xml:space="preserve"> 1229</v>
      </c>
      <c r="F570" s="2" t="s">
        <v>2896</v>
      </c>
      <c r="G570" s="2"/>
    </row>
    <row r="571" spans="1:7">
      <c r="A571" s="4">
        <v>1488</v>
      </c>
      <c r="B571" s="2" t="s">
        <v>26</v>
      </c>
      <c r="C571" s="2" t="s">
        <v>2897</v>
      </c>
      <c r="D571" s="4" t="str">
        <f>MID(C571,FIND("Loc: ",C571)+5,FIND("| dest",C571)-FIND("Loc: ",C571)-6)</f>
        <v>1215</v>
      </c>
      <c r="E571" s="4" t="str">
        <f t="shared" si="8"/>
        <v xml:space="preserve"> 1229</v>
      </c>
      <c r="F571" s="2" t="s">
        <v>2898</v>
      </c>
      <c r="G571" s="2"/>
    </row>
    <row r="572" spans="1:7">
      <c r="A572" s="4">
        <v>1489</v>
      </c>
      <c r="B572" s="2" t="s">
        <v>26</v>
      </c>
      <c r="C572" s="2" t="s">
        <v>2899</v>
      </c>
      <c r="D572" s="4" t="str">
        <f>MID(C572,FIND("Loc: ",C572)+5,FIND("| dest",C572)-FIND("Loc: ",C572)-6)</f>
        <v>1215</v>
      </c>
      <c r="E572" s="4" t="str">
        <f t="shared" si="8"/>
        <v xml:space="preserve"> 1229</v>
      </c>
      <c r="F572" s="2" t="s">
        <v>2900</v>
      </c>
      <c r="G572" s="2"/>
    </row>
    <row r="573" spans="1:7">
      <c r="A573" s="4">
        <v>1491</v>
      </c>
      <c r="B573" s="2" t="s">
        <v>26</v>
      </c>
      <c r="C573" s="2" t="s">
        <v>2903</v>
      </c>
      <c r="D573" s="4" t="str">
        <f>MID(C573,FIND("Loc: ",C573)+5,FIND("| dest",C573)-FIND("Loc: ",C573)-6)</f>
        <v>1215</v>
      </c>
      <c r="E573" s="4" t="str">
        <f t="shared" si="8"/>
        <v xml:space="preserve"> 1229</v>
      </c>
      <c r="F573" s="2" t="s">
        <v>2904</v>
      </c>
      <c r="G573" s="2"/>
    </row>
    <row r="574" spans="1:7">
      <c r="A574" s="4">
        <v>1492</v>
      </c>
      <c r="B574" s="2" t="s">
        <v>26</v>
      </c>
      <c r="C574" s="2" t="s">
        <v>2905</v>
      </c>
      <c r="D574" s="4" t="str">
        <f>MID(C574,FIND("Loc: ",C574)+5,FIND("| dest",C574)-FIND("Loc: ",C574)-6)</f>
        <v>1215</v>
      </c>
      <c r="E574" s="4" t="str">
        <f t="shared" si="8"/>
        <v xml:space="preserve"> 1229</v>
      </c>
      <c r="F574" s="2" t="s">
        <v>2906</v>
      </c>
      <c r="G574" s="2"/>
    </row>
    <row r="575" spans="1:7">
      <c r="A575" s="4">
        <v>1493</v>
      </c>
      <c r="B575" s="2" t="s">
        <v>26</v>
      </c>
      <c r="C575" s="2" t="s">
        <v>2907</v>
      </c>
      <c r="D575" s="4" t="str">
        <f>MID(C575,FIND("Loc: ",C575)+5,FIND("| dest",C575)-FIND("Loc: ",C575)-6)</f>
        <v>1215</v>
      </c>
      <c r="E575" s="4" t="str">
        <f t="shared" si="8"/>
        <v xml:space="preserve"> 1229</v>
      </c>
      <c r="F575" s="2" t="s">
        <v>2908</v>
      </c>
      <c r="G575" s="2"/>
    </row>
    <row r="576" spans="1:7">
      <c r="A576" s="4">
        <v>1494</v>
      </c>
      <c r="B576" s="2" t="s">
        <v>26</v>
      </c>
      <c r="C576" s="2" t="s">
        <v>2909</v>
      </c>
      <c r="D576" s="4" t="str">
        <f>MID(C576,FIND("Loc: ",C576)+5,FIND("| dest",C576)-FIND("Loc: ",C576)-6)</f>
        <v>1215</v>
      </c>
      <c r="E576" s="4" t="str">
        <f t="shared" si="8"/>
        <v xml:space="preserve"> 1229</v>
      </c>
      <c r="F576" s="2" t="s">
        <v>2910</v>
      </c>
      <c r="G576" s="2"/>
    </row>
    <row r="577" spans="1:7">
      <c r="A577" s="4">
        <v>86</v>
      </c>
      <c r="B577" s="2" t="s">
        <v>161</v>
      </c>
      <c r="C577" s="2" t="s">
        <v>182</v>
      </c>
      <c r="D577" s="4" t="str">
        <f>MID(C577,FIND("Loc: ",C577)+5,FIND("| dest",C577)-FIND("Loc: ",C577)-6)</f>
        <v>1216</v>
      </c>
      <c r="E577" s="4" t="str">
        <f t="shared" si="8"/>
        <v xml:space="preserve"> 1229</v>
      </c>
      <c r="F577" s="2" t="s">
        <v>183</v>
      </c>
      <c r="G577" s="2"/>
    </row>
    <row r="578" spans="1:7">
      <c r="A578" s="6">
        <v>119</v>
      </c>
      <c r="B578" s="7" t="s">
        <v>77</v>
      </c>
      <c r="C578" s="7" t="s">
        <v>247</v>
      </c>
      <c r="D578" s="4" t="str">
        <f>MID(C578,FIND("Loc: ",C578)+5,FIND("| dest",C578)-FIND("Loc: ",C578)-6)</f>
        <v>1216</v>
      </c>
      <c r="E578" s="4" t="str">
        <f t="shared" si="8"/>
        <v xml:space="preserve"> 1216</v>
      </c>
      <c r="F578" s="7" t="s">
        <v>248</v>
      </c>
      <c r="G578" s="7" t="s">
        <v>3352</v>
      </c>
    </row>
    <row r="579" spans="1:7">
      <c r="A579" s="4">
        <v>212</v>
      </c>
      <c r="B579" s="2" t="s">
        <v>26</v>
      </c>
      <c r="C579" s="2" t="s">
        <v>429</v>
      </c>
      <c r="D579" s="4" t="str">
        <f>MID(C579,FIND("Loc: ",C579)+5,FIND("| dest",C579)-FIND("Loc: ",C579)-6)</f>
        <v>1216</v>
      </c>
      <c r="E579" s="4" t="str">
        <f t="shared" si="8"/>
        <v xml:space="preserve"> 1229</v>
      </c>
      <c r="F579" s="2" t="s">
        <v>430</v>
      </c>
      <c r="G579" s="2"/>
    </row>
    <row r="580" spans="1:7">
      <c r="A580" s="4">
        <v>213</v>
      </c>
      <c r="B580" s="2" t="s">
        <v>26</v>
      </c>
      <c r="C580" s="2" t="s">
        <v>431</v>
      </c>
      <c r="D580" s="4" t="str">
        <f>MID(C580,FIND("Loc: ",C580)+5,FIND("| dest",C580)-FIND("Loc: ",C580)-6)</f>
        <v>1216</v>
      </c>
      <c r="E580" s="4" t="str">
        <f t="shared" si="8"/>
        <v xml:space="preserve"> 1229</v>
      </c>
      <c r="F580" s="2" t="s">
        <v>432</v>
      </c>
      <c r="G580" s="2"/>
    </row>
    <row r="581" spans="1:7">
      <c r="A581" s="4">
        <v>214</v>
      </c>
      <c r="B581" s="2" t="s">
        <v>26</v>
      </c>
      <c r="C581" s="2" t="s">
        <v>433</v>
      </c>
      <c r="D581" s="4" t="str">
        <f>MID(C581,FIND("Loc: ",C581)+5,FIND("| dest",C581)-FIND("Loc: ",C581)-6)</f>
        <v>1216</v>
      </c>
      <c r="E581" s="4" t="str">
        <f t="shared" ref="E581:E644" si="9">MID(C581,FIND("dest: ",C581)+5,FIND("| die",C581)-FIND("dest: ",C581)-6)</f>
        <v xml:space="preserve"> 1229</v>
      </c>
      <c r="F581" s="2" t="s">
        <v>434</v>
      </c>
      <c r="G581" s="2"/>
    </row>
    <row r="582" spans="1:7">
      <c r="A582" s="4">
        <v>215</v>
      </c>
      <c r="B582" s="2" t="s">
        <v>26</v>
      </c>
      <c r="C582" s="2" t="s">
        <v>435</v>
      </c>
      <c r="D582" s="4" t="str">
        <f>MID(C582,FIND("Loc: ",C582)+5,FIND("| dest",C582)-FIND("Loc: ",C582)-6)</f>
        <v>1216</v>
      </c>
      <c r="E582" s="4" t="str">
        <f t="shared" si="9"/>
        <v xml:space="preserve"> 1229</v>
      </c>
      <c r="F582" s="2" t="s">
        <v>436</v>
      </c>
      <c r="G582" s="2"/>
    </row>
    <row r="583" spans="1:7">
      <c r="A583" s="4">
        <v>216</v>
      </c>
      <c r="B583" s="2" t="s">
        <v>26</v>
      </c>
      <c r="C583" s="2" t="s">
        <v>437</v>
      </c>
      <c r="D583" s="4" t="str">
        <f>MID(C583,FIND("Loc: ",C583)+5,FIND("| dest",C583)-FIND("Loc: ",C583)-6)</f>
        <v>1216</v>
      </c>
      <c r="E583" s="4" t="str">
        <f t="shared" si="9"/>
        <v xml:space="preserve"> 1229</v>
      </c>
      <c r="F583" s="2" t="s">
        <v>438</v>
      </c>
      <c r="G583" s="2"/>
    </row>
    <row r="584" spans="1:7">
      <c r="A584" s="4">
        <v>217</v>
      </c>
      <c r="B584" s="2" t="s">
        <v>26</v>
      </c>
      <c r="C584" s="2" t="s">
        <v>439</v>
      </c>
      <c r="D584" s="4" t="str">
        <f>MID(C584,FIND("Loc: ",C584)+5,FIND("| dest",C584)-FIND("Loc: ",C584)-6)</f>
        <v>1216</v>
      </c>
      <c r="E584" s="4" t="str">
        <f t="shared" si="9"/>
        <v xml:space="preserve"> 1229</v>
      </c>
      <c r="F584" s="2" t="s">
        <v>440</v>
      </c>
      <c r="G584" s="2"/>
    </row>
    <row r="585" spans="1:7">
      <c r="A585" s="4">
        <v>218</v>
      </c>
      <c r="B585" s="2" t="s">
        <v>26</v>
      </c>
      <c r="C585" s="2" t="s">
        <v>441</v>
      </c>
      <c r="D585" s="4" t="str">
        <f>MID(C585,FIND("Loc: ",C585)+5,FIND("| dest",C585)-FIND("Loc: ",C585)-6)</f>
        <v>1216</v>
      </c>
      <c r="E585" s="4" t="str">
        <f t="shared" si="9"/>
        <v xml:space="preserve"> 1229</v>
      </c>
      <c r="F585" s="2" t="s">
        <v>442</v>
      </c>
      <c r="G585" s="2"/>
    </row>
    <row r="586" spans="1:7">
      <c r="A586" s="4">
        <v>220</v>
      </c>
      <c r="B586" s="2" t="s">
        <v>26</v>
      </c>
      <c r="C586" s="2" t="s">
        <v>445</v>
      </c>
      <c r="D586" s="4" t="str">
        <f>MID(C586,FIND("Loc: ",C586)+5,FIND("| dest",C586)-FIND("Loc: ",C586)-6)</f>
        <v>1216</v>
      </c>
      <c r="E586" s="4" t="str">
        <f t="shared" si="9"/>
        <v xml:space="preserve"> 1229</v>
      </c>
      <c r="F586" s="2" t="s">
        <v>446</v>
      </c>
      <c r="G586" s="2"/>
    </row>
    <row r="587" spans="1:7">
      <c r="A587" s="4">
        <v>221</v>
      </c>
      <c r="B587" s="2" t="s">
        <v>26</v>
      </c>
      <c r="C587" s="2" t="s">
        <v>447</v>
      </c>
      <c r="D587" s="4" t="str">
        <f>MID(C587,FIND("Loc: ",C587)+5,FIND("| dest",C587)-FIND("Loc: ",C587)-6)</f>
        <v>1216</v>
      </c>
      <c r="E587" s="4" t="str">
        <f t="shared" si="9"/>
        <v xml:space="preserve"> 1229</v>
      </c>
      <c r="F587" s="2" t="s">
        <v>448</v>
      </c>
      <c r="G587" s="2"/>
    </row>
    <row r="588" spans="1:7">
      <c r="A588" s="4">
        <v>222</v>
      </c>
      <c r="B588" s="2" t="s">
        <v>26</v>
      </c>
      <c r="C588" s="2" t="s">
        <v>449</v>
      </c>
      <c r="D588" s="4" t="str">
        <f>MID(C588,FIND("Loc: ",C588)+5,FIND("| dest",C588)-FIND("Loc: ",C588)-6)</f>
        <v>1216</v>
      </c>
      <c r="E588" s="4" t="str">
        <f t="shared" si="9"/>
        <v xml:space="preserve"> 1229</v>
      </c>
      <c r="F588" s="2" t="s">
        <v>450</v>
      </c>
      <c r="G588" s="2"/>
    </row>
    <row r="589" spans="1:7">
      <c r="A589" s="4">
        <v>223</v>
      </c>
      <c r="B589" s="2" t="s">
        <v>26</v>
      </c>
      <c r="C589" s="2" t="s">
        <v>451</v>
      </c>
      <c r="D589" s="4" t="str">
        <f>MID(C589,FIND("Loc: ",C589)+5,FIND("| dest",C589)-FIND("Loc: ",C589)-6)</f>
        <v>1216</v>
      </c>
      <c r="E589" s="4" t="str">
        <f t="shared" si="9"/>
        <v xml:space="preserve"> 1229</v>
      </c>
      <c r="F589" s="2" t="s">
        <v>452</v>
      </c>
      <c r="G589" s="2"/>
    </row>
    <row r="590" spans="1:7">
      <c r="A590" s="4">
        <v>224</v>
      </c>
      <c r="B590" s="2" t="s">
        <v>26</v>
      </c>
      <c r="C590" s="2" t="s">
        <v>453</v>
      </c>
      <c r="D590" s="4" t="str">
        <f>MID(C590,FIND("Loc: ",C590)+5,FIND("| dest",C590)-FIND("Loc: ",C590)-6)</f>
        <v>1216</v>
      </c>
      <c r="E590" s="4" t="str">
        <f t="shared" si="9"/>
        <v xml:space="preserve"> 1229</v>
      </c>
      <c r="F590" s="2" t="s">
        <v>454</v>
      </c>
      <c r="G590" s="2"/>
    </row>
    <row r="591" spans="1:7">
      <c r="A591" s="4">
        <v>366</v>
      </c>
      <c r="B591" s="2" t="s">
        <v>161</v>
      </c>
      <c r="C591" s="2" t="s">
        <v>733</v>
      </c>
      <c r="D591" s="4" t="str">
        <f>MID(C591,FIND("Loc: ",C591)+5,FIND("| dest",C591)-FIND("Loc: ",C591)-6)</f>
        <v>1216</v>
      </c>
      <c r="E591" s="4" t="str">
        <f t="shared" si="9"/>
        <v xml:space="preserve"> 1224</v>
      </c>
      <c r="F591" s="2" t="s">
        <v>734</v>
      </c>
      <c r="G591" s="2"/>
    </row>
    <row r="592" spans="1:7">
      <c r="A592" s="4">
        <v>367</v>
      </c>
      <c r="B592" s="2" t="s">
        <v>161</v>
      </c>
      <c r="C592" s="2" t="s">
        <v>735</v>
      </c>
      <c r="D592" s="4" t="str">
        <f>MID(C592,FIND("Loc: ",C592)+5,FIND("| dest",C592)-FIND("Loc: ",C592)-6)</f>
        <v>1216</v>
      </c>
      <c r="E592" s="4" t="str">
        <f t="shared" si="9"/>
        <v xml:space="preserve"> 1224</v>
      </c>
      <c r="F592" s="2" t="s">
        <v>736</v>
      </c>
      <c r="G592" s="2"/>
    </row>
    <row r="593" spans="1:7">
      <c r="A593" s="4">
        <v>368</v>
      </c>
      <c r="B593" s="2" t="s">
        <v>161</v>
      </c>
      <c r="C593" s="2" t="s">
        <v>735</v>
      </c>
      <c r="D593" s="4" t="str">
        <f>MID(C593,FIND("Loc: ",C593)+5,FIND("| dest",C593)-FIND("Loc: ",C593)-6)</f>
        <v>1216</v>
      </c>
      <c r="E593" s="4" t="str">
        <f t="shared" si="9"/>
        <v xml:space="preserve"> 1224</v>
      </c>
      <c r="F593" s="2" t="s">
        <v>737</v>
      </c>
      <c r="G593" s="2"/>
    </row>
    <row r="594" spans="1:7">
      <c r="A594" s="4">
        <v>369</v>
      </c>
      <c r="B594" s="2" t="s">
        <v>161</v>
      </c>
      <c r="C594" s="2" t="s">
        <v>738</v>
      </c>
      <c r="D594" s="4" t="str">
        <f>MID(C594,FIND("Loc: ",C594)+5,FIND("| dest",C594)-FIND("Loc: ",C594)-6)</f>
        <v>1216</v>
      </c>
      <c r="E594" s="4" t="str">
        <f t="shared" si="9"/>
        <v xml:space="preserve"> 1216</v>
      </c>
      <c r="F594" s="2" t="s">
        <v>739</v>
      </c>
      <c r="G594" s="2"/>
    </row>
    <row r="595" spans="1:7">
      <c r="A595" s="4">
        <v>409</v>
      </c>
      <c r="B595" s="2" t="s">
        <v>161</v>
      </c>
      <c r="C595" s="2" t="s">
        <v>813</v>
      </c>
      <c r="D595" s="4" t="str">
        <f>MID(C595,FIND("Loc: ",C595)+5,FIND("| dest",C595)-FIND("Loc: ",C595)-6)</f>
        <v>1216</v>
      </c>
      <c r="E595" s="4" t="str">
        <f t="shared" si="9"/>
        <v xml:space="preserve"> 1221</v>
      </c>
      <c r="F595" s="2" t="s">
        <v>814</v>
      </c>
      <c r="G595" s="2"/>
    </row>
    <row r="596" spans="1:7">
      <c r="A596" s="4">
        <v>456</v>
      </c>
      <c r="B596" s="2" t="s">
        <v>161</v>
      </c>
      <c r="C596" s="2" t="s">
        <v>904</v>
      </c>
      <c r="D596" s="4" t="str">
        <f>MID(C596,FIND("Loc: ",C596)+5,FIND("| dest",C596)-FIND("Loc: ",C596)-6)</f>
        <v>1216</v>
      </c>
      <c r="E596" s="4" t="str">
        <f t="shared" si="9"/>
        <v xml:space="preserve"> 1301</v>
      </c>
      <c r="F596" s="2" t="s">
        <v>905</v>
      </c>
      <c r="G596" s="2"/>
    </row>
    <row r="597" spans="1:7">
      <c r="A597" s="4">
        <v>564</v>
      </c>
      <c r="B597" s="2" t="s">
        <v>26</v>
      </c>
      <c r="C597" s="2" t="s">
        <v>1117</v>
      </c>
      <c r="D597" s="4" t="str">
        <f>MID(C597,FIND("Loc: ",C597)+5,FIND("| dest",C597)-FIND("Loc: ",C597)-6)</f>
        <v>1216</v>
      </c>
      <c r="E597" s="4" t="str">
        <f t="shared" si="9"/>
        <v xml:space="preserve"> 500</v>
      </c>
      <c r="F597" s="2" t="s">
        <v>1118</v>
      </c>
      <c r="G597" s="2"/>
    </row>
    <row r="598" spans="1:7">
      <c r="A598" s="4">
        <v>889</v>
      </c>
      <c r="B598" s="2" t="s">
        <v>455</v>
      </c>
      <c r="C598" s="2" t="s">
        <v>1750</v>
      </c>
      <c r="D598" s="4" t="str">
        <f>MID(C598,FIND("Loc: ",C598)+5,FIND("| dest",C598)-FIND("Loc: ",C598)-6)</f>
        <v>1216</v>
      </c>
      <c r="E598" s="4" t="str">
        <f t="shared" si="9"/>
        <v xml:space="preserve"> 10100</v>
      </c>
      <c r="F598" s="2" t="s">
        <v>1751</v>
      </c>
      <c r="G598" s="2"/>
    </row>
    <row r="599" spans="1:7">
      <c r="A599" s="4">
        <v>897</v>
      </c>
      <c r="B599" s="2" t="s">
        <v>455</v>
      </c>
      <c r="C599" s="2" t="s">
        <v>1766</v>
      </c>
      <c r="D599" s="4" t="str">
        <f>MID(C599,FIND("Loc: ",C599)+5,FIND("| dest",C599)-FIND("Loc: ",C599)-6)</f>
        <v>1216</v>
      </c>
      <c r="E599" s="4" t="str">
        <f t="shared" si="9"/>
        <v xml:space="preserve"> 500</v>
      </c>
      <c r="F599" s="2" t="s">
        <v>1767</v>
      </c>
      <c r="G599" s="2"/>
    </row>
    <row r="600" spans="1:7">
      <c r="A600" s="4">
        <v>918</v>
      </c>
      <c r="B600" s="2" t="s">
        <v>6</v>
      </c>
      <c r="C600" s="2" t="s">
        <v>1808</v>
      </c>
      <c r="D600" s="4" t="str">
        <f>MID(C600,FIND("Loc: ",C600)+5,FIND("| dest",C600)-FIND("Loc: ",C600)-6)</f>
        <v>1216</v>
      </c>
      <c r="E600" s="4" t="str">
        <f t="shared" si="9"/>
        <v xml:space="preserve"> 1301</v>
      </c>
      <c r="F600" s="2" t="s">
        <v>1809</v>
      </c>
      <c r="G600" s="2"/>
    </row>
    <row r="601" spans="1:7">
      <c r="A601" s="4">
        <v>1218</v>
      </c>
      <c r="B601" s="2" t="s">
        <v>2380</v>
      </c>
      <c r="C601" s="2" t="s">
        <v>2389</v>
      </c>
      <c r="D601" s="4" t="str">
        <f>MID(C601,FIND("Loc: ",C601)+5,FIND("| dest",C601)-FIND("Loc: ",C601)-6)</f>
        <v>1216</v>
      </c>
      <c r="E601" s="4" t="str">
        <f t="shared" si="9"/>
        <v xml:space="preserve"> 1216</v>
      </c>
      <c r="F601" s="2" t="s">
        <v>2390</v>
      </c>
      <c r="G601" s="2"/>
    </row>
    <row r="602" spans="1:7">
      <c r="A602" s="6">
        <v>1448</v>
      </c>
      <c r="B602" s="7" t="s">
        <v>6</v>
      </c>
      <c r="C602" s="7" t="s">
        <v>2821</v>
      </c>
      <c r="D602" s="4" t="str">
        <f>MID(C602,FIND("Loc: ",C602)+5,FIND("| dest",C602)-FIND("Loc: ",C602)-6)</f>
        <v>1216</v>
      </c>
      <c r="E602" s="4" t="str">
        <f t="shared" si="9"/>
        <v xml:space="preserve"> 1216</v>
      </c>
      <c r="F602" s="7" t="s">
        <v>2822</v>
      </c>
      <c r="G602" s="7" t="s">
        <v>3352</v>
      </c>
    </row>
    <row r="603" spans="1:7">
      <c r="A603" s="6">
        <v>1449</v>
      </c>
      <c r="B603" s="7" t="s">
        <v>6</v>
      </c>
      <c r="C603" s="7" t="s">
        <v>2823</v>
      </c>
      <c r="D603" s="4" t="str">
        <f>MID(C603,FIND("Loc: ",C603)+5,FIND("| dest",C603)-FIND("Loc: ",C603)-6)</f>
        <v>1216</v>
      </c>
      <c r="E603" s="4" t="str">
        <f t="shared" si="9"/>
        <v xml:space="preserve"> 1216</v>
      </c>
      <c r="F603" s="7" t="s">
        <v>2824</v>
      </c>
      <c r="G603" s="7" t="s">
        <v>3352</v>
      </c>
    </row>
    <row r="604" spans="1:7">
      <c r="A604" s="6">
        <v>1450</v>
      </c>
      <c r="B604" s="7" t="s">
        <v>6</v>
      </c>
      <c r="C604" s="7" t="s">
        <v>2825</v>
      </c>
      <c r="D604" s="4" t="str">
        <f>MID(C604,FIND("Loc: ",C604)+5,FIND("| dest",C604)-FIND("Loc: ",C604)-6)</f>
        <v>1216</v>
      </c>
      <c r="E604" s="4" t="str">
        <f t="shared" si="9"/>
        <v xml:space="preserve"> 1216</v>
      </c>
      <c r="F604" s="7" t="s">
        <v>2826</v>
      </c>
      <c r="G604" s="7" t="s">
        <v>3352</v>
      </c>
    </row>
    <row r="605" spans="1:7">
      <c r="A605" s="6">
        <v>1451</v>
      </c>
      <c r="B605" s="7" t="s">
        <v>6</v>
      </c>
      <c r="C605" s="7" t="s">
        <v>2827</v>
      </c>
      <c r="D605" s="4" t="str">
        <f>MID(C605,FIND("Loc: ",C605)+5,FIND("| dest",C605)-FIND("Loc: ",C605)-6)</f>
        <v>1216</v>
      </c>
      <c r="E605" s="4" t="str">
        <f t="shared" si="9"/>
        <v xml:space="preserve"> 1216</v>
      </c>
      <c r="F605" s="7" t="s">
        <v>2828</v>
      </c>
      <c r="G605" s="7" t="s">
        <v>3352</v>
      </c>
    </row>
    <row r="606" spans="1:7">
      <c r="A606" s="6">
        <v>1452</v>
      </c>
      <c r="B606" s="7" t="s">
        <v>6</v>
      </c>
      <c r="C606" s="7" t="s">
        <v>2829</v>
      </c>
      <c r="D606" s="4" t="str">
        <f>MID(C606,FIND("Loc: ",C606)+5,FIND("| dest",C606)-FIND("Loc: ",C606)-6)</f>
        <v>1216</v>
      </c>
      <c r="E606" s="4" t="str">
        <f t="shared" si="9"/>
        <v xml:space="preserve"> 1216</v>
      </c>
      <c r="F606" s="7" t="s">
        <v>2830</v>
      </c>
      <c r="G606" s="7" t="s">
        <v>3352</v>
      </c>
    </row>
    <row r="607" spans="1:7">
      <c r="A607" s="4">
        <v>1453</v>
      </c>
      <c r="B607" s="2" t="s">
        <v>6</v>
      </c>
      <c r="C607" s="2" t="s">
        <v>2389</v>
      </c>
      <c r="D607" s="4" t="str">
        <f>MID(C607,FIND("Loc: ",C607)+5,FIND("| dest",C607)-FIND("Loc: ",C607)-6)</f>
        <v>1216</v>
      </c>
      <c r="E607" s="4" t="str">
        <f t="shared" si="9"/>
        <v xml:space="preserve"> 1216</v>
      </c>
      <c r="F607" s="2" t="s">
        <v>2831</v>
      </c>
      <c r="G607" s="2"/>
    </row>
    <row r="608" spans="1:7">
      <c r="A608" s="4">
        <v>1641</v>
      </c>
      <c r="B608" s="2" t="s">
        <v>161</v>
      </c>
      <c r="C608" s="2" t="s">
        <v>3194</v>
      </c>
      <c r="D608" s="4" t="str">
        <f>MID(C608,FIND("Loc: ",C608)+5,FIND("| dest",C608)-FIND("Loc: ",C608)-6)</f>
        <v>1216</v>
      </c>
      <c r="E608" s="4" t="str">
        <f t="shared" si="9"/>
        <v xml:space="preserve"> 1228</v>
      </c>
      <c r="F608" s="2" t="s">
        <v>3195</v>
      </c>
      <c r="G608" s="2"/>
    </row>
    <row r="609" spans="1:7">
      <c r="A609" s="4">
        <v>156</v>
      </c>
      <c r="B609" s="2" t="s">
        <v>161</v>
      </c>
      <c r="C609" s="2" t="s">
        <v>322</v>
      </c>
      <c r="D609" s="4" t="str">
        <f>MID(C609,FIND("Loc: ",C609)+5,FIND("| dest",C609)-FIND("Loc: ",C609)-6)</f>
        <v>1217</v>
      </c>
      <c r="E609" s="4" t="str">
        <f t="shared" si="9"/>
        <v xml:space="preserve"> 1226</v>
      </c>
      <c r="F609" s="2" t="s">
        <v>323</v>
      </c>
      <c r="G609" s="2"/>
    </row>
    <row r="610" spans="1:7">
      <c r="A610" s="4">
        <v>727</v>
      </c>
      <c r="B610" s="2" t="s">
        <v>26</v>
      </c>
      <c r="C610" s="2" t="s">
        <v>1434</v>
      </c>
      <c r="D610" s="4" t="str">
        <f>MID(C610,FIND("Loc: ",C610)+5,FIND("| dest",C610)-FIND("Loc: ",C610)-6)</f>
        <v>1217</v>
      </c>
      <c r="E610" s="4" t="str">
        <f t="shared" si="9"/>
        <v xml:space="preserve"> 1227</v>
      </c>
      <c r="F610" s="2" t="s">
        <v>1435</v>
      </c>
      <c r="G610" s="2"/>
    </row>
    <row r="611" spans="1:7">
      <c r="A611" s="4">
        <v>728</v>
      </c>
      <c r="B611" s="2" t="s">
        <v>26</v>
      </c>
      <c r="C611" s="2" t="s">
        <v>1436</v>
      </c>
      <c r="D611" s="4" t="str">
        <f>MID(C611,FIND("Loc: ",C611)+5,FIND("| dest",C611)-FIND("Loc: ",C611)-6)</f>
        <v>1217</v>
      </c>
      <c r="E611" s="4" t="str">
        <f t="shared" si="9"/>
        <v xml:space="preserve"> 1227</v>
      </c>
      <c r="F611" s="2" t="s">
        <v>1437</v>
      </c>
      <c r="G611" s="2"/>
    </row>
    <row r="612" spans="1:7">
      <c r="A612" s="4">
        <v>729</v>
      </c>
      <c r="B612" s="2" t="s">
        <v>26</v>
      </c>
      <c r="C612" s="2" t="s">
        <v>1438</v>
      </c>
      <c r="D612" s="4" t="str">
        <f>MID(C612,FIND("Loc: ",C612)+5,FIND("| dest",C612)-FIND("Loc: ",C612)-6)</f>
        <v>1217</v>
      </c>
      <c r="E612" s="4" t="str">
        <f t="shared" si="9"/>
        <v xml:space="preserve"> 1227</v>
      </c>
      <c r="F612" s="2" t="s">
        <v>1439</v>
      </c>
      <c r="G612" s="2"/>
    </row>
    <row r="613" spans="1:7">
      <c r="A613" s="4">
        <v>730</v>
      </c>
      <c r="B613" s="2" t="s">
        <v>26</v>
      </c>
      <c r="C613" s="2" t="s">
        <v>1440</v>
      </c>
      <c r="D613" s="4" t="str">
        <f>MID(C613,FIND("Loc: ",C613)+5,FIND("| dest",C613)-FIND("Loc: ",C613)-6)</f>
        <v>1217</v>
      </c>
      <c r="E613" s="4" t="str">
        <f t="shared" si="9"/>
        <v xml:space="preserve"> 1227</v>
      </c>
      <c r="F613" s="2" t="s">
        <v>1441</v>
      </c>
      <c r="G613" s="2"/>
    </row>
    <row r="614" spans="1:7">
      <c r="A614" s="4">
        <v>731</v>
      </c>
      <c r="B614" s="2" t="s">
        <v>26</v>
      </c>
      <c r="C614" s="2" t="s">
        <v>1442</v>
      </c>
      <c r="D614" s="4" t="str">
        <f>MID(C614,FIND("Loc: ",C614)+5,FIND("| dest",C614)-FIND("Loc: ",C614)-6)</f>
        <v>1217</v>
      </c>
      <c r="E614" s="4" t="str">
        <f t="shared" si="9"/>
        <v xml:space="preserve"> 1227</v>
      </c>
      <c r="F614" s="2" t="s">
        <v>1443</v>
      </c>
      <c r="G614" s="2"/>
    </row>
    <row r="615" spans="1:7">
      <c r="A615" s="4">
        <v>732</v>
      </c>
      <c r="B615" s="2" t="s">
        <v>26</v>
      </c>
      <c r="C615" s="2" t="s">
        <v>1444</v>
      </c>
      <c r="D615" s="4" t="str">
        <f>MID(C615,FIND("Loc: ",C615)+5,FIND("| dest",C615)-FIND("Loc: ",C615)-6)</f>
        <v>1217</v>
      </c>
      <c r="E615" s="4" t="str">
        <f t="shared" si="9"/>
        <v xml:space="preserve"> 1227</v>
      </c>
      <c r="F615" s="2" t="s">
        <v>1445</v>
      </c>
      <c r="G615" s="2"/>
    </row>
    <row r="616" spans="1:7">
      <c r="A616" s="4">
        <v>891</v>
      </c>
      <c r="B616" s="2" t="s">
        <v>455</v>
      </c>
      <c r="C616" s="2" t="s">
        <v>1754</v>
      </c>
      <c r="D616" s="4" t="str">
        <f>MID(C616,FIND("Loc: ",C616)+5,FIND("| dest",C616)-FIND("Loc: ",C616)-6)</f>
        <v>1217</v>
      </c>
      <c r="E616" s="4" t="str">
        <f t="shared" si="9"/>
        <v xml:space="preserve"> 1222</v>
      </c>
      <c r="F616" s="2" t="s">
        <v>1755</v>
      </c>
      <c r="G616" s="2"/>
    </row>
    <row r="617" spans="1:7">
      <c r="A617" s="4">
        <v>892</v>
      </c>
      <c r="B617" s="2" t="s">
        <v>455</v>
      </c>
      <c r="C617" s="2" t="s">
        <v>1756</v>
      </c>
      <c r="D617" s="4" t="str">
        <f>MID(C617,FIND("Loc: ",C617)+5,FIND("| dest",C617)-FIND("Loc: ",C617)-6)</f>
        <v>1217</v>
      </c>
      <c r="E617" s="4" t="str">
        <f t="shared" si="9"/>
        <v xml:space="preserve"> 1222</v>
      </c>
      <c r="F617" s="2" t="s">
        <v>1757</v>
      </c>
      <c r="G617" s="2"/>
    </row>
    <row r="618" spans="1:7">
      <c r="A618" s="4">
        <v>893</v>
      </c>
      <c r="B618" s="2" t="s">
        <v>455</v>
      </c>
      <c r="C618" s="2" t="s">
        <v>1758</v>
      </c>
      <c r="D618" s="4" t="str">
        <f>MID(C618,FIND("Loc: ",C618)+5,FIND("| dest",C618)-FIND("Loc: ",C618)-6)</f>
        <v>1217</v>
      </c>
      <c r="E618" s="4" t="str">
        <f t="shared" si="9"/>
        <v xml:space="preserve"> 1222</v>
      </c>
      <c r="F618" s="2" t="s">
        <v>1759</v>
      </c>
      <c r="G618" s="2"/>
    </row>
    <row r="619" spans="1:7">
      <c r="A619" s="4">
        <v>894</v>
      </c>
      <c r="B619" s="2" t="s">
        <v>455</v>
      </c>
      <c r="C619" s="2" t="s">
        <v>1760</v>
      </c>
      <c r="D619" s="4" t="str">
        <f>MID(C619,FIND("Loc: ",C619)+5,FIND("| dest",C619)-FIND("Loc: ",C619)-6)</f>
        <v>1217</v>
      </c>
      <c r="E619" s="4" t="str">
        <f t="shared" si="9"/>
        <v xml:space="preserve"> 1222</v>
      </c>
      <c r="F619" s="2" t="s">
        <v>1761</v>
      </c>
      <c r="G619" s="2"/>
    </row>
    <row r="620" spans="1:7">
      <c r="A620" s="4">
        <v>895</v>
      </c>
      <c r="B620" s="2" t="s">
        <v>455</v>
      </c>
      <c r="C620" s="2" t="s">
        <v>1762</v>
      </c>
      <c r="D620" s="4" t="str">
        <f>MID(C620,FIND("Loc: ",C620)+5,FIND("| dest",C620)-FIND("Loc: ",C620)-6)</f>
        <v>1217</v>
      </c>
      <c r="E620" s="4" t="str">
        <f t="shared" si="9"/>
        <v xml:space="preserve"> 1222</v>
      </c>
      <c r="F620" s="2" t="s">
        <v>1763</v>
      </c>
      <c r="G620" s="2"/>
    </row>
    <row r="621" spans="1:7">
      <c r="A621" s="4">
        <v>896</v>
      </c>
      <c r="B621" s="2" t="s">
        <v>455</v>
      </c>
      <c r="C621" s="2" t="s">
        <v>1764</v>
      </c>
      <c r="D621" s="4" t="str">
        <f>MID(C621,FIND("Loc: ",C621)+5,FIND("| dest",C621)-FIND("Loc: ",C621)-6)</f>
        <v>1217</v>
      </c>
      <c r="E621" s="4" t="str">
        <f t="shared" si="9"/>
        <v xml:space="preserve"> 1222</v>
      </c>
      <c r="F621" s="2" t="s">
        <v>1765</v>
      </c>
      <c r="G621" s="2"/>
    </row>
    <row r="622" spans="1:7">
      <c r="A622" s="4">
        <v>1217</v>
      </c>
      <c r="B622" s="2" t="s">
        <v>2380</v>
      </c>
      <c r="C622" s="2" t="s">
        <v>2387</v>
      </c>
      <c r="D622" s="4" t="str">
        <f>MID(C622,FIND("Loc: ",C622)+5,FIND("| dest",C622)-FIND("Loc: ",C622)-6)</f>
        <v>1217</v>
      </c>
      <c r="E622" s="4" t="str">
        <f t="shared" si="9"/>
        <v xml:space="preserve"> 1217</v>
      </c>
      <c r="F622" s="2" t="s">
        <v>2388</v>
      </c>
      <c r="G622" s="2"/>
    </row>
    <row r="623" spans="1:7">
      <c r="A623" s="4">
        <v>1438</v>
      </c>
      <c r="B623" s="2" t="s">
        <v>6</v>
      </c>
      <c r="C623" s="2" t="s">
        <v>2387</v>
      </c>
      <c r="D623" s="4" t="str">
        <f>MID(C623,FIND("Loc: ",C623)+5,FIND("| dest",C623)-FIND("Loc: ",C623)-6)</f>
        <v>1217</v>
      </c>
      <c r="E623" s="4" t="str">
        <f t="shared" si="9"/>
        <v xml:space="preserve"> 1217</v>
      </c>
      <c r="F623" s="2" t="s">
        <v>2803</v>
      </c>
      <c r="G623" s="2"/>
    </row>
    <row r="624" spans="1:7">
      <c r="A624" s="6">
        <v>1439</v>
      </c>
      <c r="B624" s="7" t="s">
        <v>6</v>
      </c>
      <c r="C624" s="7" t="s">
        <v>2804</v>
      </c>
      <c r="D624" s="4" t="str">
        <f>MID(C624,FIND("Loc: ",C624)+5,FIND("| dest",C624)-FIND("Loc: ",C624)-6)</f>
        <v>1217</v>
      </c>
      <c r="E624" s="4" t="str">
        <f t="shared" si="9"/>
        <v xml:space="preserve"> 1217</v>
      </c>
      <c r="F624" s="7" t="s">
        <v>2805</v>
      </c>
      <c r="G624" s="7" t="s">
        <v>3352</v>
      </c>
    </row>
    <row r="625" spans="1:7">
      <c r="A625" s="6">
        <v>1440</v>
      </c>
      <c r="B625" s="7" t="s">
        <v>6</v>
      </c>
      <c r="C625" s="7" t="s">
        <v>2806</v>
      </c>
      <c r="D625" s="4" t="str">
        <f>MID(C625,FIND("Loc: ",C625)+5,FIND("| dest",C625)-FIND("Loc: ",C625)-6)</f>
        <v>1217</v>
      </c>
      <c r="E625" s="4" t="str">
        <f t="shared" si="9"/>
        <v xml:space="preserve"> 1217</v>
      </c>
      <c r="F625" s="7" t="s">
        <v>2807</v>
      </c>
      <c r="G625" s="7" t="s">
        <v>3352</v>
      </c>
    </row>
    <row r="626" spans="1:7">
      <c r="A626" s="6">
        <v>1441</v>
      </c>
      <c r="B626" s="7" t="s">
        <v>6</v>
      </c>
      <c r="C626" s="7" t="s">
        <v>2808</v>
      </c>
      <c r="D626" s="4" t="str">
        <f>MID(C626,FIND("Loc: ",C626)+5,FIND("| dest",C626)-FIND("Loc: ",C626)-6)</f>
        <v>1217</v>
      </c>
      <c r="E626" s="4" t="str">
        <f t="shared" si="9"/>
        <v xml:space="preserve"> 1217</v>
      </c>
      <c r="F626" s="7" t="s">
        <v>2809</v>
      </c>
      <c r="G626" s="7" t="s">
        <v>3352</v>
      </c>
    </row>
    <row r="627" spans="1:7">
      <c r="A627" s="6">
        <v>1442</v>
      </c>
      <c r="B627" s="7" t="s">
        <v>6</v>
      </c>
      <c r="C627" s="7" t="s">
        <v>2810</v>
      </c>
      <c r="D627" s="4" t="str">
        <f>MID(C627,FIND("Loc: ",C627)+5,FIND("| dest",C627)-FIND("Loc: ",C627)-6)</f>
        <v>1217</v>
      </c>
      <c r="E627" s="4" t="str">
        <f t="shared" si="9"/>
        <v xml:space="preserve"> 1217</v>
      </c>
      <c r="F627" s="7" t="s">
        <v>2811</v>
      </c>
      <c r="G627" s="7" t="s">
        <v>3352</v>
      </c>
    </row>
    <row r="628" spans="1:7">
      <c r="A628" s="6">
        <v>1443</v>
      </c>
      <c r="B628" s="7" t="s">
        <v>6</v>
      </c>
      <c r="C628" s="7" t="s">
        <v>2812</v>
      </c>
      <c r="D628" s="4" t="str">
        <f>MID(C628,FIND("Loc: ",C628)+5,FIND("| dest",C628)-FIND("Loc: ",C628)-6)</f>
        <v>1217</v>
      </c>
      <c r="E628" s="4" t="str">
        <f t="shared" si="9"/>
        <v xml:space="preserve"> 1217</v>
      </c>
      <c r="F628" s="7" t="s">
        <v>2813</v>
      </c>
      <c r="G628" s="7" t="s">
        <v>3352</v>
      </c>
    </row>
    <row r="629" spans="1:7">
      <c r="A629" s="4">
        <v>1521</v>
      </c>
      <c r="B629" s="2" t="s">
        <v>26</v>
      </c>
      <c r="C629" s="2" t="s">
        <v>2963</v>
      </c>
      <c r="D629" s="4" t="str">
        <f>MID(C629,FIND("Loc: ",C629)+5,FIND("| dest",C629)-FIND("Loc: ",C629)-6)</f>
        <v>1217</v>
      </c>
      <c r="E629" s="4" t="str">
        <f t="shared" si="9"/>
        <v xml:space="preserve"> 500</v>
      </c>
      <c r="F629" s="2" t="s">
        <v>2964</v>
      </c>
      <c r="G629" s="2"/>
    </row>
    <row r="630" spans="1:7">
      <c r="A630" s="4">
        <v>1605</v>
      </c>
      <c r="B630" s="2" t="s">
        <v>455</v>
      </c>
      <c r="C630" s="2" t="s">
        <v>3125</v>
      </c>
      <c r="D630" s="4" t="str">
        <f>MID(C630,FIND("Loc: ",C630)+5,FIND("| dest",C630)-FIND("Loc: ",C630)-6)</f>
        <v>1217</v>
      </c>
      <c r="E630" s="4" t="str">
        <f t="shared" si="9"/>
        <v xml:space="preserve"> 1228</v>
      </c>
      <c r="F630" s="2" t="s">
        <v>3126</v>
      </c>
      <c r="G630" s="2"/>
    </row>
    <row r="631" spans="1:7">
      <c r="A631" s="4">
        <v>1634</v>
      </c>
      <c r="B631" s="2" t="s">
        <v>161</v>
      </c>
      <c r="C631" s="2" t="s">
        <v>3180</v>
      </c>
      <c r="D631" s="4" t="str">
        <f>MID(C631,FIND("Loc: ",C631)+5,FIND("| dest",C631)-FIND("Loc: ",C631)-6)</f>
        <v>1217</v>
      </c>
      <c r="E631" s="4" t="str">
        <f t="shared" si="9"/>
        <v xml:space="preserve"> 1301</v>
      </c>
      <c r="F631" s="2" t="s">
        <v>3181</v>
      </c>
      <c r="G631" s="2"/>
    </row>
    <row r="632" spans="1:7">
      <c r="A632" s="4">
        <v>1642</v>
      </c>
      <c r="B632" s="2" t="s">
        <v>161</v>
      </c>
      <c r="C632" s="2" t="s">
        <v>3196</v>
      </c>
      <c r="D632" s="4" t="str">
        <f>MID(C632,FIND("Loc: ",C632)+5,FIND("| dest",C632)-FIND("Loc: ",C632)-6)</f>
        <v>1217</v>
      </c>
      <c r="E632" s="4" t="str">
        <f t="shared" si="9"/>
        <v xml:space="preserve"> 1301</v>
      </c>
      <c r="F632" s="2" t="s">
        <v>3197</v>
      </c>
      <c r="G632" s="2"/>
    </row>
    <row r="633" spans="1:7">
      <c r="A633" s="4">
        <v>715</v>
      </c>
      <c r="B633" s="2" t="s">
        <v>26</v>
      </c>
      <c r="C633" s="2" t="s">
        <v>1410</v>
      </c>
      <c r="D633" s="4" t="str">
        <f>MID(C633,FIND("Loc: ",C633)+5,FIND("| dest",C633)-FIND("Loc: ",C633)-6)</f>
        <v>1218</v>
      </c>
      <c r="E633" s="4" t="str">
        <f t="shared" si="9"/>
        <v xml:space="preserve"> 1227</v>
      </c>
      <c r="F633" s="2" t="s">
        <v>1411</v>
      </c>
      <c r="G633" s="2"/>
    </row>
    <row r="634" spans="1:7">
      <c r="A634" s="4">
        <v>716</v>
      </c>
      <c r="B634" s="2" t="s">
        <v>26</v>
      </c>
      <c r="C634" s="2" t="s">
        <v>1412</v>
      </c>
      <c r="D634" s="4" t="str">
        <f>MID(C634,FIND("Loc: ",C634)+5,FIND("| dest",C634)-FIND("Loc: ",C634)-6)</f>
        <v>1218</v>
      </c>
      <c r="E634" s="4" t="str">
        <f t="shared" si="9"/>
        <v xml:space="preserve"> 1227</v>
      </c>
      <c r="F634" s="2" t="s">
        <v>1413</v>
      </c>
      <c r="G634" s="2"/>
    </row>
    <row r="635" spans="1:7">
      <c r="A635" s="4">
        <v>717</v>
      </c>
      <c r="B635" s="2" t="s">
        <v>26</v>
      </c>
      <c r="C635" s="2" t="s">
        <v>1414</v>
      </c>
      <c r="D635" s="4" t="str">
        <f>MID(C635,FIND("Loc: ",C635)+5,FIND("| dest",C635)-FIND("Loc: ",C635)-6)</f>
        <v>1218</v>
      </c>
      <c r="E635" s="4" t="str">
        <f t="shared" si="9"/>
        <v xml:space="preserve"> 1227</v>
      </c>
      <c r="F635" s="2" t="s">
        <v>1415</v>
      </c>
      <c r="G635" s="2"/>
    </row>
    <row r="636" spans="1:7">
      <c r="A636" s="4">
        <v>718</v>
      </c>
      <c r="B636" s="2" t="s">
        <v>26</v>
      </c>
      <c r="C636" s="2" t="s">
        <v>1416</v>
      </c>
      <c r="D636" s="4" t="str">
        <f>MID(C636,FIND("Loc: ",C636)+5,FIND("| dest",C636)-FIND("Loc: ",C636)-6)</f>
        <v>1218</v>
      </c>
      <c r="E636" s="4" t="str">
        <f t="shared" si="9"/>
        <v xml:space="preserve"> 1227</v>
      </c>
      <c r="F636" s="2" t="s">
        <v>1417</v>
      </c>
      <c r="G636" s="2"/>
    </row>
    <row r="637" spans="1:7">
      <c r="A637" s="4">
        <v>719</v>
      </c>
      <c r="B637" s="2" t="s">
        <v>26</v>
      </c>
      <c r="C637" s="2" t="s">
        <v>1418</v>
      </c>
      <c r="D637" s="4" t="str">
        <f>MID(C637,FIND("Loc: ",C637)+5,FIND("| dest",C637)-FIND("Loc: ",C637)-6)</f>
        <v>1218</v>
      </c>
      <c r="E637" s="4" t="str">
        <f t="shared" si="9"/>
        <v xml:space="preserve"> 1227</v>
      </c>
      <c r="F637" s="2" t="s">
        <v>1419</v>
      </c>
      <c r="G637" s="2"/>
    </row>
    <row r="638" spans="1:7">
      <c r="A638" s="4">
        <v>720</v>
      </c>
      <c r="B638" s="2" t="s">
        <v>26</v>
      </c>
      <c r="C638" s="2" t="s">
        <v>1420</v>
      </c>
      <c r="D638" s="4" t="str">
        <f>MID(C638,FIND("Loc: ",C638)+5,FIND("| dest",C638)-FIND("Loc: ",C638)-6)</f>
        <v>1218</v>
      </c>
      <c r="E638" s="4" t="str">
        <f t="shared" si="9"/>
        <v xml:space="preserve"> 1227</v>
      </c>
      <c r="F638" s="2" t="s">
        <v>1421</v>
      </c>
      <c r="G638" s="2"/>
    </row>
    <row r="639" spans="1:7">
      <c r="A639" s="4">
        <v>721</v>
      </c>
      <c r="B639" s="2" t="s">
        <v>26</v>
      </c>
      <c r="C639" s="2" t="s">
        <v>1422</v>
      </c>
      <c r="D639" s="4" t="str">
        <f>MID(C639,FIND("Loc: ",C639)+5,FIND("| dest",C639)-FIND("Loc: ",C639)-6)</f>
        <v>1218</v>
      </c>
      <c r="E639" s="4" t="str">
        <f t="shared" si="9"/>
        <v xml:space="preserve"> 1227</v>
      </c>
      <c r="F639" s="2" t="s">
        <v>1423</v>
      </c>
      <c r="G639" s="2"/>
    </row>
    <row r="640" spans="1:7">
      <c r="A640" s="4">
        <v>722</v>
      </c>
      <c r="B640" s="2" t="s">
        <v>26</v>
      </c>
      <c r="C640" s="2" t="s">
        <v>1424</v>
      </c>
      <c r="D640" s="4" t="str">
        <f>MID(C640,FIND("Loc: ",C640)+5,FIND("| dest",C640)-FIND("Loc: ",C640)-6)</f>
        <v>1218</v>
      </c>
      <c r="E640" s="4" t="str">
        <f t="shared" si="9"/>
        <v xml:space="preserve"> 1227</v>
      </c>
      <c r="F640" s="2" t="s">
        <v>1425</v>
      </c>
      <c r="G640" s="2"/>
    </row>
    <row r="641" spans="1:7">
      <c r="A641" s="4">
        <v>723</v>
      </c>
      <c r="B641" s="2" t="s">
        <v>26</v>
      </c>
      <c r="C641" s="2" t="s">
        <v>1426</v>
      </c>
      <c r="D641" s="4" t="str">
        <f>MID(C641,FIND("Loc: ",C641)+5,FIND("| dest",C641)-FIND("Loc: ",C641)-6)</f>
        <v>1218</v>
      </c>
      <c r="E641" s="4" t="str">
        <f t="shared" si="9"/>
        <v xml:space="preserve"> 1227</v>
      </c>
      <c r="F641" s="2" t="s">
        <v>1427</v>
      </c>
      <c r="G641" s="2"/>
    </row>
    <row r="642" spans="1:7">
      <c r="A642" s="4">
        <v>724</v>
      </c>
      <c r="B642" s="2" t="s">
        <v>26</v>
      </c>
      <c r="C642" s="2" t="s">
        <v>1428</v>
      </c>
      <c r="D642" s="4" t="str">
        <f>MID(C642,FIND("Loc: ",C642)+5,FIND("| dest",C642)-FIND("Loc: ",C642)-6)</f>
        <v>1218</v>
      </c>
      <c r="E642" s="4" t="str">
        <f t="shared" si="9"/>
        <v xml:space="preserve"> 1227</v>
      </c>
      <c r="F642" s="2" t="s">
        <v>1429</v>
      </c>
      <c r="G642" s="2"/>
    </row>
    <row r="643" spans="1:7">
      <c r="A643" s="4">
        <v>725</v>
      </c>
      <c r="B643" s="2" t="s">
        <v>26</v>
      </c>
      <c r="C643" s="2" t="s">
        <v>1430</v>
      </c>
      <c r="D643" s="4" t="str">
        <f>MID(C643,FIND("Loc: ",C643)+5,FIND("| dest",C643)-FIND("Loc: ",C643)-6)</f>
        <v>1218</v>
      </c>
      <c r="E643" s="4" t="str">
        <f t="shared" si="9"/>
        <v xml:space="preserve"> 1227</v>
      </c>
      <c r="F643" s="2" t="s">
        <v>1431</v>
      </c>
      <c r="G643" s="2"/>
    </row>
    <row r="644" spans="1:7">
      <c r="A644" s="4">
        <v>726</v>
      </c>
      <c r="B644" s="2" t="s">
        <v>26</v>
      </c>
      <c r="C644" s="2" t="s">
        <v>1432</v>
      </c>
      <c r="D644" s="4" t="str">
        <f>MID(C644,FIND("Loc: ",C644)+5,FIND("| dest",C644)-FIND("Loc: ",C644)-6)</f>
        <v>1218</v>
      </c>
      <c r="E644" s="4" t="str">
        <f t="shared" si="9"/>
        <v xml:space="preserve"> 1227</v>
      </c>
      <c r="F644" s="2" t="s">
        <v>1433</v>
      </c>
      <c r="G644" s="2"/>
    </row>
    <row r="645" spans="1:7">
      <c r="A645" s="4">
        <v>1041</v>
      </c>
      <c r="B645" s="2" t="s">
        <v>455</v>
      </c>
      <c r="C645" s="2" t="s">
        <v>2042</v>
      </c>
      <c r="D645" s="4" t="str">
        <f>MID(C645,FIND("Loc: ",C645)+5,FIND("| dest",C645)-FIND("Loc: ",C645)-6)</f>
        <v>1218</v>
      </c>
      <c r="E645" s="4" t="str">
        <f t="shared" ref="E645:E708" si="10">MID(C645,FIND("dest: ",C645)+5,FIND("| die",C645)-FIND("dest: ",C645)-6)</f>
        <v xml:space="preserve"> 1223</v>
      </c>
      <c r="F645" s="2" t="s">
        <v>2043</v>
      </c>
      <c r="G645" s="2"/>
    </row>
    <row r="646" spans="1:7">
      <c r="A646" s="4">
        <v>1042</v>
      </c>
      <c r="B646" s="2" t="s">
        <v>455</v>
      </c>
      <c r="C646" s="2" t="s">
        <v>2044</v>
      </c>
      <c r="D646" s="4" t="str">
        <f>MID(C646,FIND("Loc: ",C646)+5,FIND("| dest",C646)-FIND("Loc: ",C646)-6)</f>
        <v>1218</v>
      </c>
      <c r="E646" s="4" t="str">
        <f t="shared" si="10"/>
        <v xml:space="preserve"> 1223</v>
      </c>
      <c r="F646" s="2" t="s">
        <v>2045</v>
      </c>
      <c r="G646" s="2"/>
    </row>
    <row r="647" spans="1:7">
      <c r="A647" s="4">
        <v>1043</v>
      </c>
      <c r="B647" s="2" t="s">
        <v>455</v>
      </c>
      <c r="C647" s="2" t="s">
        <v>2046</v>
      </c>
      <c r="D647" s="4" t="str">
        <f>MID(C647,FIND("Loc: ",C647)+5,FIND("| dest",C647)-FIND("Loc: ",C647)-6)</f>
        <v>1218</v>
      </c>
      <c r="E647" s="4" t="str">
        <f t="shared" si="10"/>
        <v xml:space="preserve"> 1223</v>
      </c>
      <c r="F647" s="2" t="s">
        <v>2047</v>
      </c>
      <c r="G647" s="2"/>
    </row>
    <row r="648" spans="1:7">
      <c r="A648" s="4">
        <v>1044</v>
      </c>
      <c r="B648" s="2" t="s">
        <v>455</v>
      </c>
      <c r="C648" s="2" t="s">
        <v>2048</v>
      </c>
      <c r="D648" s="4" t="str">
        <f>MID(C648,FIND("Loc: ",C648)+5,FIND("| dest",C648)-FIND("Loc: ",C648)-6)</f>
        <v>1218</v>
      </c>
      <c r="E648" s="4" t="str">
        <f t="shared" si="10"/>
        <v xml:space="preserve"> 1223</v>
      </c>
      <c r="F648" s="2" t="s">
        <v>2049</v>
      </c>
      <c r="G648" s="2"/>
    </row>
    <row r="649" spans="1:7">
      <c r="A649" s="4">
        <v>1045</v>
      </c>
      <c r="B649" s="2" t="s">
        <v>455</v>
      </c>
      <c r="C649" s="2" t="s">
        <v>2050</v>
      </c>
      <c r="D649" s="4" t="str">
        <f>MID(C649,FIND("Loc: ",C649)+5,FIND("| dest",C649)-FIND("Loc: ",C649)-6)</f>
        <v>1218</v>
      </c>
      <c r="E649" s="4" t="str">
        <f t="shared" si="10"/>
        <v xml:space="preserve"> 1223</v>
      </c>
      <c r="F649" s="2" t="s">
        <v>2051</v>
      </c>
      <c r="G649" s="2"/>
    </row>
    <row r="650" spans="1:7">
      <c r="A650" s="4">
        <v>1046</v>
      </c>
      <c r="B650" s="2" t="s">
        <v>455</v>
      </c>
      <c r="C650" s="2" t="s">
        <v>2052</v>
      </c>
      <c r="D650" s="4" t="str">
        <f>MID(C650,FIND("Loc: ",C650)+5,FIND("| dest",C650)-FIND("Loc: ",C650)-6)</f>
        <v>1218</v>
      </c>
      <c r="E650" s="4" t="str">
        <f t="shared" si="10"/>
        <v xml:space="preserve"> 1223</v>
      </c>
      <c r="F650" s="2" t="s">
        <v>2053</v>
      </c>
      <c r="G650" s="2"/>
    </row>
    <row r="651" spans="1:7">
      <c r="A651" s="4">
        <v>1047</v>
      </c>
      <c r="B651" s="2" t="s">
        <v>455</v>
      </c>
      <c r="C651" s="2" t="s">
        <v>2054</v>
      </c>
      <c r="D651" s="4" t="str">
        <f>MID(C651,FIND("Loc: ",C651)+5,FIND("| dest",C651)-FIND("Loc: ",C651)-6)</f>
        <v>1218</v>
      </c>
      <c r="E651" s="4" t="str">
        <f t="shared" si="10"/>
        <v xml:space="preserve"> 1223</v>
      </c>
      <c r="F651" s="2" t="s">
        <v>2055</v>
      </c>
      <c r="G651" s="2"/>
    </row>
    <row r="652" spans="1:7">
      <c r="A652" s="4">
        <v>1216</v>
      </c>
      <c r="B652" s="2" t="s">
        <v>2380</v>
      </c>
      <c r="C652" s="2" t="s">
        <v>2385</v>
      </c>
      <c r="D652" s="4" t="str">
        <f>MID(C652,FIND("Loc: ",C652)+5,FIND("| dest",C652)-FIND("Loc: ",C652)-6)</f>
        <v>1218</v>
      </c>
      <c r="E652" s="4" t="str">
        <f t="shared" si="10"/>
        <v xml:space="preserve"> 1218</v>
      </c>
      <c r="F652" s="2" t="s">
        <v>2386</v>
      </c>
      <c r="G652" s="2"/>
    </row>
    <row r="653" spans="1:7">
      <c r="A653" s="4">
        <v>1428</v>
      </c>
      <c r="B653" s="2" t="s">
        <v>6</v>
      </c>
      <c r="C653" s="2" t="s">
        <v>2385</v>
      </c>
      <c r="D653" s="4" t="str">
        <f>MID(C653,FIND("Loc: ",C653)+5,FIND("| dest",C653)-FIND("Loc: ",C653)-6)</f>
        <v>1218</v>
      </c>
      <c r="E653" s="4" t="str">
        <f t="shared" si="10"/>
        <v xml:space="preserve"> 1218</v>
      </c>
      <c r="F653" s="2" t="s">
        <v>2787</v>
      </c>
      <c r="G653" s="2"/>
    </row>
    <row r="654" spans="1:7">
      <c r="A654" s="6">
        <v>1429</v>
      </c>
      <c r="B654" s="7" t="s">
        <v>6</v>
      </c>
      <c r="C654" s="7" t="s">
        <v>2788</v>
      </c>
      <c r="D654" s="4" t="str">
        <f>MID(C654,FIND("Loc: ",C654)+5,FIND("| dest",C654)-FIND("Loc: ",C654)-6)</f>
        <v>1218</v>
      </c>
      <c r="E654" s="4" t="str">
        <f t="shared" si="10"/>
        <v xml:space="preserve"> 1218</v>
      </c>
      <c r="F654" s="7" t="s">
        <v>2789</v>
      </c>
      <c r="G654" s="7" t="s">
        <v>3352</v>
      </c>
    </row>
    <row r="655" spans="1:7">
      <c r="A655" s="6">
        <v>1430</v>
      </c>
      <c r="B655" s="7" t="s">
        <v>6</v>
      </c>
      <c r="C655" s="7" t="s">
        <v>2790</v>
      </c>
      <c r="D655" s="4" t="str">
        <f>MID(C655,FIND("Loc: ",C655)+5,FIND("| dest",C655)-FIND("Loc: ",C655)-6)</f>
        <v>1218</v>
      </c>
      <c r="E655" s="4" t="str">
        <f t="shared" si="10"/>
        <v xml:space="preserve"> 1218</v>
      </c>
      <c r="F655" s="7" t="s">
        <v>2791</v>
      </c>
      <c r="G655" s="7" t="s">
        <v>3352</v>
      </c>
    </row>
    <row r="656" spans="1:7">
      <c r="A656" s="6">
        <v>1433</v>
      </c>
      <c r="B656" s="7" t="s">
        <v>6</v>
      </c>
      <c r="C656" s="7" t="s">
        <v>2795</v>
      </c>
      <c r="D656" s="4" t="str">
        <f>MID(C656,FIND("Loc: ",C656)+5,FIND("| dest",C656)-FIND("Loc: ",C656)-6)</f>
        <v>1218</v>
      </c>
      <c r="E656" s="4" t="str">
        <f t="shared" si="10"/>
        <v xml:space="preserve"> 1218</v>
      </c>
      <c r="F656" s="7" t="s">
        <v>2796</v>
      </c>
      <c r="G656" s="7" t="s">
        <v>3352</v>
      </c>
    </row>
    <row r="657" spans="1:7">
      <c r="A657" s="6">
        <v>1434</v>
      </c>
      <c r="B657" s="7" t="s">
        <v>6</v>
      </c>
      <c r="C657" s="7" t="s">
        <v>2797</v>
      </c>
      <c r="D657" s="4" t="str">
        <f>MID(C657,FIND("Loc: ",C657)+5,FIND("| dest",C657)-FIND("Loc: ",C657)-6)</f>
        <v>1218</v>
      </c>
      <c r="E657" s="4" t="str">
        <f t="shared" si="10"/>
        <v xml:space="preserve"> 1218</v>
      </c>
      <c r="F657" s="7" t="s">
        <v>2798</v>
      </c>
      <c r="G657" s="7" t="s">
        <v>3352</v>
      </c>
    </row>
    <row r="658" spans="1:7">
      <c r="A658" s="6">
        <v>1435</v>
      </c>
      <c r="B658" s="7" t="s">
        <v>6</v>
      </c>
      <c r="C658" s="7" t="s">
        <v>2799</v>
      </c>
      <c r="D658" s="4" t="str">
        <f>MID(C658,FIND("Loc: ",C658)+5,FIND("| dest",C658)-FIND("Loc: ",C658)-6)</f>
        <v>1218</v>
      </c>
      <c r="E658" s="4" t="str">
        <f t="shared" si="10"/>
        <v xml:space="preserve"> 1218</v>
      </c>
      <c r="F658" s="7" t="s">
        <v>2800</v>
      </c>
      <c r="G658" s="7" t="s">
        <v>3352</v>
      </c>
    </row>
    <row r="659" spans="1:7">
      <c r="A659" s="6">
        <v>1437</v>
      </c>
      <c r="B659" s="7" t="s">
        <v>6</v>
      </c>
      <c r="C659" s="7" t="s">
        <v>2799</v>
      </c>
      <c r="D659" s="4" t="str">
        <f>MID(C659,FIND("Loc: ",C659)+5,FIND("| dest",C659)-FIND("Loc: ",C659)-6)</f>
        <v>1218</v>
      </c>
      <c r="E659" s="4" t="str">
        <f t="shared" si="10"/>
        <v xml:space="preserve"> 1218</v>
      </c>
      <c r="F659" s="7" t="s">
        <v>2802</v>
      </c>
      <c r="G659" s="7" t="s">
        <v>3352</v>
      </c>
    </row>
    <row r="660" spans="1:7">
      <c r="A660" s="4">
        <v>1444</v>
      </c>
      <c r="B660" s="2" t="s">
        <v>6</v>
      </c>
      <c r="C660" s="2" t="s">
        <v>2814</v>
      </c>
      <c r="D660" s="4" t="str">
        <f>MID(C660,FIND("Loc: ",C660)+5,FIND("| dest",C660)-FIND("Loc: ",C660)-6)</f>
        <v>1218</v>
      </c>
      <c r="E660" s="4" t="str">
        <f t="shared" si="10"/>
        <v xml:space="preserve"> 1301</v>
      </c>
      <c r="F660" s="2" t="s">
        <v>2815</v>
      </c>
      <c r="G660" s="2"/>
    </row>
    <row r="661" spans="1:7">
      <c r="A661" s="4">
        <v>1617</v>
      </c>
      <c r="B661" s="2" t="s">
        <v>256</v>
      </c>
      <c r="C661" s="2" t="s">
        <v>3146</v>
      </c>
      <c r="D661" s="4" t="str">
        <f>MID(C661,FIND("Loc: ",C661)+5,FIND("| dest",C661)-FIND("Loc: ",C661)-6)</f>
        <v>1218</v>
      </c>
      <c r="E661" s="4" t="str">
        <f t="shared" si="10"/>
        <v xml:space="preserve"> 5200</v>
      </c>
      <c r="F661" s="2" t="s">
        <v>3147</v>
      </c>
      <c r="G661" s="2"/>
    </row>
    <row r="662" spans="1:7">
      <c r="A662" s="4">
        <v>1643</v>
      </c>
      <c r="B662" s="2" t="s">
        <v>161</v>
      </c>
      <c r="C662" s="2" t="s">
        <v>3198</v>
      </c>
      <c r="D662" s="4" t="str">
        <f>MID(C662,FIND("Loc: ",C662)+5,FIND("| dest",C662)-FIND("Loc: ",C662)-6)</f>
        <v>1218</v>
      </c>
      <c r="E662" s="4" t="str">
        <f t="shared" si="10"/>
        <v xml:space="preserve"> 1301</v>
      </c>
      <c r="F662" s="2" t="s">
        <v>3199</v>
      </c>
      <c r="G662" s="2"/>
    </row>
    <row r="663" spans="1:7">
      <c r="A663" s="4">
        <v>1667</v>
      </c>
      <c r="B663" s="2" t="s">
        <v>26</v>
      </c>
      <c r="C663" s="2" t="s">
        <v>3245</v>
      </c>
      <c r="D663" s="4" t="str">
        <f>MID(C663,FIND("Loc: ",C663)+5,FIND("| dest",C663)-FIND("Loc: ",C663)-6)</f>
        <v>1218</v>
      </c>
      <c r="E663" s="4" t="str">
        <f t="shared" si="10"/>
        <v xml:space="preserve"> 1225</v>
      </c>
      <c r="F663" s="2" t="s">
        <v>3246</v>
      </c>
      <c r="G663" s="2"/>
    </row>
    <row r="664" spans="1:7">
      <c r="A664" s="4">
        <v>1668</v>
      </c>
      <c r="B664" s="2" t="s">
        <v>26</v>
      </c>
      <c r="C664" s="2" t="s">
        <v>3247</v>
      </c>
      <c r="D664" s="4" t="str">
        <f>MID(C664,FIND("Loc: ",C664)+5,FIND("| dest",C664)-FIND("Loc: ",C664)-6)</f>
        <v>1218</v>
      </c>
      <c r="E664" s="4" t="str">
        <f t="shared" si="10"/>
        <v xml:space="preserve"> 1225</v>
      </c>
      <c r="F664" s="2" t="s">
        <v>3248</v>
      </c>
      <c r="G664" s="2"/>
    </row>
    <row r="665" spans="1:7">
      <c r="A665" s="4">
        <v>1670</v>
      </c>
      <c r="B665" s="2" t="s">
        <v>26</v>
      </c>
      <c r="C665" s="2" t="s">
        <v>3251</v>
      </c>
      <c r="D665" s="4" t="str">
        <f>MID(C665,FIND("Loc: ",C665)+5,FIND("| dest",C665)-FIND("Loc: ",C665)-6)</f>
        <v>1218</v>
      </c>
      <c r="E665" s="4" t="str">
        <f t="shared" si="10"/>
        <v xml:space="preserve"> 1225</v>
      </c>
      <c r="F665" s="2" t="s">
        <v>3252</v>
      </c>
      <c r="G665" s="2"/>
    </row>
    <row r="666" spans="1:7">
      <c r="A666" s="4">
        <v>1671</v>
      </c>
      <c r="B666" s="2" t="s">
        <v>26</v>
      </c>
      <c r="C666" s="2" t="s">
        <v>3253</v>
      </c>
      <c r="D666" s="4" t="str">
        <f>MID(C666,FIND("Loc: ",C666)+5,FIND("| dest",C666)-FIND("Loc: ",C666)-6)</f>
        <v>1218</v>
      </c>
      <c r="E666" s="4" t="str">
        <f t="shared" si="10"/>
        <v xml:space="preserve"> 1225</v>
      </c>
      <c r="F666" s="2" t="s">
        <v>3254</v>
      </c>
      <c r="G666" s="2"/>
    </row>
    <row r="667" spans="1:7">
      <c r="A667" s="4">
        <v>1672</v>
      </c>
      <c r="B667" s="2" t="s">
        <v>26</v>
      </c>
      <c r="C667" s="2" t="s">
        <v>3255</v>
      </c>
      <c r="D667" s="4" t="str">
        <f>MID(C667,FIND("Loc: ",C667)+5,FIND("| dest",C667)-FIND("Loc: ",C667)-6)</f>
        <v>1218</v>
      </c>
      <c r="E667" s="4" t="str">
        <f t="shared" si="10"/>
        <v xml:space="preserve"> 1225</v>
      </c>
      <c r="F667" s="2" t="s">
        <v>3256</v>
      </c>
      <c r="G667" s="2"/>
    </row>
    <row r="668" spans="1:7">
      <c r="A668" s="4">
        <v>1673</v>
      </c>
      <c r="B668" s="2" t="s">
        <v>26</v>
      </c>
      <c r="C668" s="2" t="s">
        <v>3257</v>
      </c>
      <c r="D668" s="4" t="str">
        <f>MID(C668,FIND("Loc: ",C668)+5,FIND("| dest",C668)-FIND("Loc: ",C668)-6)</f>
        <v>1218</v>
      </c>
      <c r="E668" s="4" t="str">
        <f t="shared" si="10"/>
        <v xml:space="preserve"> 1225</v>
      </c>
      <c r="F668" s="2" t="s">
        <v>3258</v>
      </c>
      <c r="G668" s="2"/>
    </row>
    <row r="669" spans="1:7">
      <c r="A669" s="4">
        <v>1674</v>
      </c>
      <c r="B669" s="2" t="s">
        <v>26</v>
      </c>
      <c r="C669" s="2" t="s">
        <v>3259</v>
      </c>
      <c r="D669" s="4" t="str">
        <f>MID(C669,FIND("Loc: ",C669)+5,FIND("| dest",C669)-FIND("Loc: ",C669)-6)</f>
        <v>1218</v>
      </c>
      <c r="E669" s="4" t="str">
        <f t="shared" si="10"/>
        <v xml:space="preserve"> 1225</v>
      </c>
      <c r="F669" s="2" t="s">
        <v>3260</v>
      </c>
      <c r="G669" s="2"/>
    </row>
    <row r="670" spans="1:7">
      <c r="A670" s="4">
        <v>1675</v>
      </c>
      <c r="B670" s="2" t="s">
        <v>26</v>
      </c>
      <c r="C670" s="2" t="s">
        <v>3261</v>
      </c>
      <c r="D670" s="4" t="str">
        <f>MID(C670,FIND("Loc: ",C670)+5,FIND("| dest",C670)-FIND("Loc: ",C670)-6)</f>
        <v>1218</v>
      </c>
      <c r="E670" s="4" t="str">
        <f t="shared" si="10"/>
        <v xml:space="preserve"> 1225</v>
      </c>
      <c r="F670" s="2" t="s">
        <v>3262</v>
      </c>
      <c r="G670" s="2"/>
    </row>
    <row r="671" spans="1:7">
      <c r="A671" s="4">
        <v>1676</v>
      </c>
      <c r="B671" s="2" t="s">
        <v>26</v>
      </c>
      <c r="C671" s="2" t="s">
        <v>3263</v>
      </c>
      <c r="D671" s="4" t="str">
        <f>MID(C671,FIND("Loc: ",C671)+5,FIND("| dest",C671)-FIND("Loc: ",C671)-6)</f>
        <v>1218</v>
      </c>
      <c r="E671" s="4" t="str">
        <f t="shared" si="10"/>
        <v xml:space="preserve"> 1225</v>
      </c>
      <c r="F671" s="2" t="s">
        <v>3264</v>
      </c>
      <c r="G671" s="2"/>
    </row>
    <row r="672" spans="1:7">
      <c r="A672" s="4">
        <v>1677</v>
      </c>
      <c r="B672" s="2" t="s">
        <v>26</v>
      </c>
      <c r="C672" s="2" t="s">
        <v>3265</v>
      </c>
      <c r="D672" s="4" t="str">
        <f>MID(C672,FIND("Loc: ",C672)+5,FIND("| dest",C672)-FIND("Loc: ",C672)-6)</f>
        <v>1218</v>
      </c>
      <c r="E672" s="4" t="str">
        <f t="shared" si="10"/>
        <v xml:space="preserve"> 1225</v>
      </c>
      <c r="F672" s="2" t="s">
        <v>3266</v>
      </c>
      <c r="G672" s="2"/>
    </row>
    <row r="673" spans="1:7">
      <c r="A673" s="4">
        <v>1678</v>
      </c>
      <c r="B673" s="2" t="s">
        <v>26</v>
      </c>
      <c r="C673" s="2" t="s">
        <v>3267</v>
      </c>
      <c r="D673" s="4" t="str">
        <f>MID(C673,FIND("Loc: ",C673)+5,FIND("| dest",C673)-FIND("Loc: ",C673)-6)</f>
        <v>1218</v>
      </c>
      <c r="E673" s="4" t="str">
        <f t="shared" si="10"/>
        <v xml:space="preserve"> 1225</v>
      </c>
      <c r="F673" s="2" t="s">
        <v>3268</v>
      </c>
      <c r="G673" s="2"/>
    </row>
    <row r="674" spans="1:7">
      <c r="A674" s="4">
        <v>114</v>
      </c>
      <c r="B674" s="2" t="s">
        <v>26</v>
      </c>
      <c r="C674" s="2" t="s">
        <v>237</v>
      </c>
      <c r="D674" s="4" t="str">
        <f>MID(C674,FIND("Loc: ",C674)+5,FIND("| dest",C674)-FIND("Loc: ",C674)-6)</f>
        <v>1219</v>
      </c>
      <c r="E674" s="4" t="str">
        <f t="shared" si="10"/>
        <v xml:space="preserve"> 1226</v>
      </c>
      <c r="F674" s="2" t="s">
        <v>238</v>
      </c>
      <c r="G674" s="2"/>
    </row>
    <row r="675" spans="1:7">
      <c r="A675" s="4">
        <v>699</v>
      </c>
      <c r="B675" s="2" t="s">
        <v>26</v>
      </c>
      <c r="C675" s="2" t="s">
        <v>1378</v>
      </c>
      <c r="D675" s="4" t="str">
        <f>MID(C675,FIND("Loc: ",C675)+5,FIND("| dest",C675)-FIND("Loc: ",C675)-6)</f>
        <v>1219</v>
      </c>
      <c r="E675" s="4" t="str">
        <f t="shared" si="10"/>
        <v xml:space="preserve"> 1222</v>
      </c>
      <c r="F675" s="2" t="s">
        <v>1379</v>
      </c>
      <c r="G675" s="2"/>
    </row>
    <row r="676" spans="1:7">
      <c r="A676" s="4">
        <v>701</v>
      </c>
      <c r="B676" s="2" t="s">
        <v>26</v>
      </c>
      <c r="C676" s="2" t="s">
        <v>1382</v>
      </c>
      <c r="D676" s="4" t="str">
        <f>MID(C676,FIND("Loc: ",C676)+5,FIND("| dest",C676)-FIND("Loc: ",C676)-6)</f>
        <v>1219</v>
      </c>
      <c r="E676" s="4" t="str">
        <f t="shared" si="10"/>
        <v xml:space="preserve"> 1222</v>
      </c>
      <c r="F676" s="2" t="s">
        <v>1383</v>
      </c>
      <c r="G676" s="2"/>
    </row>
    <row r="677" spans="1:7">
      <c r="A677" s="4">
        <v>702</v>
      </c>
      <c r="B677" s="2" t="s">
        <v>26</v>
      </c>
      <c r="C677" s="2" t="s">
        <v>1384</v>
      </c>
      <c r="D677" s="4" t="str">
        <f>MID(C677,FIND("Loc: ",C677)+5,FIND("| dest",C677)-FIND("Loc: ",C677)-6)</f>
        <v>1219</v>
      </c>
      <c r="E677" s="4" t="str">
        <f t="shared" si="10"/>
        <v xml:space="preserve"> 1222</v>
      </c>
      <c r="F677" s="2" t="s">
        <v>1385</v>
      </c>
      <c r="G677" s="2"/>
    </row>
    <row r="678" spans="1:7">
      <c r="A678" s="4">
        <v>703</v>
      </c>
      <c r="B678" s="2" t="s">
        <v>26</v>
      </c>
      <c r="C678" s="2" t="s">
        <v>1386</v>
      </c>
      <c r="D678" s="4" t="str">
        <f>MID(C678,FIND("Loc: ",C678)+5,FIND("| dest",C678)-FIND("Loc: ",C678)-6)</f>
        <v>1219</v>
      </c>
      <c r="E678" s="4" t="str">
        <f t="shared" si="10"/>
        <v xml:space="preserve"> 1222</v>
      </c>
      <c r="F678" s="2" t="s">
        <v>1387</v>
      </c>
      <c r="G678" s="2"/>
    </row>
    <row r="679" spans="1:7">
      <c r="A679" s="4">
        <v>704</v>
      </c>
      <c r="B679" s="2" t="s">
        <v>26</v>
      </c>
      <c r="C679" s="2" t="s">
        <v>1388</v>
      </c>
      <c r="D679" s="4" t="str">
        <f>MID(C679,FIND("Loc: ",C679)+5,FIND("| dest",C679)-FIND("Loc: ",C679)-6)</f>
        <v>1219</v>
      </c>
      <c r="E679" s="4" t="str">
        <f t="shared" si="10"/>
        <v xml:space="preserve"> 1219</v>
      </c>
      <c r="F679" s="2" t="s">
        <v>1389</v>
      </c>
      <c r="G679" s="2"/>
    </row>
    <row r="680" spans="1:7">
      <c r="A680" s="4">
        <v>705</v>
      </c>
      <c r="B680" s="2" t="s">
        <v>26</v>
      </c>
      <c r="C680" s="2" t="s">
        <v>1390</v>
      </c>
      <c r="D680" s="4" t="str">
        <f>MID(C680,FIND("Loc: ",C680)+5,FIND("| dest",C680)-FIND("Loc: ",C680)-6)</f>
        <v>1219</v>
      </c>
      <c r="E680" s="4" t="str">
        <f t="shared" si="10"/>
        <v xml:space="preserve"> 1222</v>
      </c>
      <c r="F680" s="2" t="s">
        <v>1391</v>
      </c>
      <c r="G680" s="2"/>
    </row>
    <row r="681" spans="1:7">
      <c r="A681" s="4">
        <v>706</v>
      </c>
      <c r="B681" s="2" t="s">
        <v>26</v>
      </c>
      <c r="C681" s="2" t="s">
        <v>1392</v>
      </c>
      <c r="D681" s="4" t="str">
        <f>MID(C681,FIND("Loc: ",C681)+5,FIND("| dest",C681)-FIND("Loc: ",C681)-6)</f>
        <v>1219</v>
      </c>
      <c r="E681" s="4" t="str">
        <f t="shared" si="10"/>
        <v xml:space="preserve"> 1222</v>
      </c>
      <c r="F681" s="2" t="s">
        <v>1393</v>
      </c>
      <c r="G681" s="2"/>
    </row>
    <row r="682" spans="1:7">
      <c r="A682" s="4">
        <v>707</v>
      </c>
      <c r="B682" s="2" t="s">
        <v>26</v>
      </c>
      <c r="C682" s="2" t="s">
        <v>1394</v>
      </c>
      <c r="D682" s="4" t="str">
        <f>MID(C682,FIND("Loc: ",C682)+5,FIND("| dest",C682)-FIND("Loc: ",C682)-6)</f>
        <v>1219</v>
      </c>
      <c r="E682" s="4" t="str">
        <f t="shared" si="10"/>
        <v xml:space="preserve"> 1222</v>
      </c>
      <c r="F682" s="2" t="s">
        <v>1395</v>
      </c>
      <c r="G682" s="2"/>
    </row>
    <row r="683" spans="1:7">
      <c r="A683" s="4">
        <v>708</v>
      </c>
      <c r="B683" s="2" t="s">
        <v>26</v>
      </c>
      <c r="C683" s="2" t="s">
        <v>1396</v>
      </c>
      <c r="D683" s="4" t="str">
        <f>MID(C683,FIND("Loc: ",C683)+5,FIND("| dest",C683)-FIND("Loc: ",C683)-6)</f>
        <v>1219</v>
      </c>
      <c r="E683" s="4" t="str">
        <f t="shared" si="10"/>
        <v xml:space="preserve"> 1222</v>
      </c>
      <c r="F683" s="2" t="s">
        <v>1397</v>
      </c>
      <c r="G683" s="2"/>
    </row>
    <row r="684" spans="1:7">
      <c r="A684" s="6">
        <v>709</v>
      </c>
      <c r="B684" s="7" t="s">
        <v>26</v>
      </c>
      <c r="C684" s="7" t="s">
        <v>1398</v>
      </c>
      <c r="D684" s="4" t="str">
        <f>MID(C684,FIND("Loc: ",C684)+5,FIND("| dest",C684)-FIND("Loc: ",C684)-6)</f>
        <v>1219</v>
      </c>
      <c r="E684" s="4" t="str">
        <f t="shared" si="10"/>
        <v xml:space="preserve"> 1222</v>
      </c>
      <c r="F684" s="7" t="s">
        <v>1399</v>
      </c>
      <c r="G684" s="7" t="s">
        <v>3352</v>
      </c>
    </row>
    <row r="685" spans="1:7">
      <c r="A685" s="4">
        <v>710</v>
      </c>
      <c r="B685" s="2" t="s">
        <v>26</v>
      </c>
      <c r="C685" s="2" t="s">
        <v>1400</v>
      </c>
      <c r="D685" s="4" t="str">
        <f>MID(C685,FIND("Loc: ",C685)+5,FIND("| dest",C685)-FIND("Loc: ",C685)-6)</f>
        <v>1219</v>
      </c>
      <c r="E685" s="4" t="str">
        <f t="shared" si="10"/>
        <v xml:space="preserve"> 1222</v>
      </c>
      <c r="F685" s="2" t="s">
        <v>1401</v>
      </c>
      <c r="G685" s="2"/>
    </row>
    <row r="686" spans="1:7">
      <c r="A686" s="4">
        <v>711</v>
      </c>
      <c r="B686" s="2" t="s">
        <v>26</v>
      </c>
      <c r="C686" s="2" t="s">
        <v>1402</v>
      </c>
      <c r="D686" s="4" t="str">
        <f>MID(C686,FIND("Loc: ",C686)+5,FIND("| dest",C686)-FIND("Loc: ",C686)-6)</f>
        <v>1219</v>
      </c>
      <c r="E686" s="4" t="str">
        <f t="shared" si="10"/>
        <v xml:space="preserve"> 1219</v>
      </c>
      <c r="F686" s="2" t="s">
        <v>1403</v>
      </c>
      <c r="G686" s="2"/>
    </row>
    <row r="687" spans="1:7">
      <c r="A687" s="4">
        <v>712</v>
      </c>
      <c r="B687" s="2" t="s">
        <v>26</v>
      </c>
      <c r="C687" s="2" t="s">
        <v>1404</v>
      </c>
      <c r="D687" s="4" t="str">
        <f>MID(C687,FIND("Loc: ",C687)+5,FIND("| dest",C687)-FIND("Loc: ",C687)-6)</f>
        <v>1219</v>
      </c>
      <c r="E687" s="4" t="str">
        <f t="shared" si="10"/>
        <v xml:space="preserve"> 1222</v>
      </c>
      <c r="F687" s="2" t="s">
        <v>1405</v>
      </c>
      <c r="G687" s="2"/>
    </row>
    <row r="688" spans="1:7">
      <c r="A688" s="4">
        <v>713</v>
      </c>
      <c r="B688" s="2" t="s">
        <v>26</v>
      </c>
      <c r="C688" s="2" t="s">
        <v>1406</v>
      </c>
      <c r="D688" s="4" t="str">
        <f>MID(C688,FIND("Loc: ",C688)+5,FIND("| dest",C688)-FIND("Loc: ",C688)-6)</f>
        <v>1219</v>
      </c>
      <c r="E688" s="4" t="str">
        <f t="shared" si="10"/>
        <v xml:space="preserve"> 1222</v>
      </c>
      <c r="F688" s="2" t="s">
        <v>1407</v>
      </c>
      <c r="G688" s="2"/>
    </row>
    <row r="689" spans="1:7">
      <c r="A689" s="4">
        <v>714</v>
      </c>
      <c r="B689" s="2" t="s">
        <v>26</v>
      </c>
      <c r="C689" s="2" t="s">
        <v>1408</v>
      </c>
      <c r="D689" s="4" t="str">
        <f>MID(C689,FIND("Loc: ",C689)+5,FIND("| dest",C689)-FIND("Loc: ",C689)-6)</f>
        <v>1219</v>
      </c>
      <c r="E689" s="4" t="str">
        <f t="shared" si="10"/>
        <v xml:space="preserve"> 1222</v>
      </c>
      <c r="F689" s="2" t="s">
        <v>1409</v>
      </c>
      <c r="G689" s="2"/>
    </row>
    <row r="690" spans="1:7">
      <c r="A690" s="4">
        <v>1214</v>
      </c>
      <c r="B690" s="2" t="s">
        <v>2380</v>
      </c>
      <c r="C690" s="2" t="s">
        <v>2381</v>
      </c>
      <c r="D690" s="4" t="str">
        <f>MID(C690,FIND("Loc: ",C690)+5,FIND("| dest",C690)-FIND("Loc: ",C690)-6)</f>
        <v>1219</v>
      </c>
      <c r="E690" s="4" t="str">
        <f t="shared" si="10"/>
        <v xml:space="preserve"> 1219</v>
      </c>
      <c r="F690" s="2" t="s">
        <v>2382</v>
      </c>
      <c r="G690" s="2"/>
    </row>
    <row r="691" spans="1:7">
      <c r="A691" s="6">
        <v>1431</v>
      </c>
      <c r="B691" s="7" t="s">
        <v>6</v>
      </c>
      <c r="C691" s="7" t="s">
        <v>2792</v>
      </c>
      <c r="D691" s="4" t="str">
        <f>MID(C691,FIND("Loc: ",C691)+5,FIND("| dest",C691)-FIND("Loc: ",C691)-6)</f>
        <v>1219</v>
      </c>
      <c r="E691" s="4" t="str">
        <f t="shared" si="10"/>
        <v xml:space="preserve"> 1219</v>
      </c>
      <c r="F691" s="7" t="s">
        <v>2793</v>
      </c>
      <c r="G691" s="7" t="s">
        <v>3352</v>
      </c>
    </row>
    <row r="692" spans="1:7">
      <c r="A692" s="4">
        <v>1432</v>
      </c>
      <c r="B692" s="2" t="s">
        <v>6</v>
      </c>
      <c r="C692" s="2" t="s">
        <v>2381</v>
      </c>
      <c r="D692" s="4" t="str">
        <f>MID(C692,FIND("Loc: ",C692)+5,FIND("| dest",C692)-FIND("Loc: ",C692)-6)</f>
        <v>1219</v>
      </c>
      <c r="E692" s="4" t="str">
        <f t="shared" si="10"/>
        <v xml:space="preserve"> 1219</v>
      </c>
      <c r="F692" s="2" t="s">
        <v>2794</v>
      </c>
      <c r="G692" s="2"/>
    </row>
    <row r="693" spans="1:7">
      <c r="A693" s="4">
        <v>1436</v>
      </c>
      <c r="B693" s="2" t="s">
        <v>6</v>
      </c>
      <c r="C693" s="2" t="s">
        <v>2381</v>
      </c>
      <c r="D693" s="4" t="str">
        <f>MID(C693,FIND("Loc: ",C693)+5,FIND("| dest",C693)-FIND("Loc: ",C693)-6)</f>
        <v>1219</v>
      </c>
      <c r="E693" s="4" t="str">
        <f t="shared" si="10"/>
        <v xml:space="preserve"> 1219</v>
      </c>
      <c r="F693" s="2" t="s">
        <v>2801</v>
      </c>
      <c r="G693" s="2"/>
    </row>
    <row r="694" spans="1:7">
      <c r="A694" s="4">
        <v>1503</v>
      </c>
      <c r="B694" s="2" t="s">
        <v>26</v>
      </c>
      <c r="C694" s="2" t="s">
        <v>2927</v>
      </c>
      <c r="D694" s="4" t="str">
        <f>MID(C694,FIND("Loc: ",C694)+5,FIND("| dest",C694)-FIND("Loc: ",C694)-6)</f>
        <v>1219</v>
      </c>
      <c r="E694" s="4" t="str">
        <f t="shared" si="10"/>
        <v xml:space="preserve"> 1223</v>
      </c>
      <c r="F694" s="2" t="s">
        <v>2928</v>
      </c>
      <c r="G694" s="2"/>
    </row>
    <row r="695" spans="1:7">
      <c r="A695" s="6">
        <v>1504</v>
      </c>
      <c r="B695" s="7" t="s">
        <v>26</v>
      </c>
      <c r="C695" s="7" t="s">
        <v>2929</v>
      </c>
      <c r="D695" s="4" t="str">
        <f>MID(C695,FIND("Loc: ",C695)+5,FIND("| dest",C695)-FIND("Loc: ",C695)-6)</f>
        <v>1219</v>
      </c>
      <c r="E695" s="4" t="str">
        <f t="shared" si="10"/>
        <v xml:space="preserve"> 1219</v>
      </c>
      <c r="F695" s="7" t="s">
        <v>2930</v>
      </c>
      <c r="G695" s="7" t="s">
        <v>3352</v>
      </c>
    </row>
    <row r="696" spans="1:7">
      <c r="A696" s="6">
        <v>1505</v>
      </c>
      <c r="B696" s="7" t="s">
        <v>26</v>
      </c>
      <c r="C696" s="7" t="s">
        <v>2931</v>
      </c>
      <c r="D696" s="4" t="str">
        <f>MID(C696,FIND("Loc: ",C696)+5,FIND("| dest",C696)-FIND("Loc: ",C696)-6)</f>
        <v>1219</v>
      </c>
      <c r="E696" s="4" t="str">
        <f t="shared" si="10"/>
        <v xml:space="preserve"> 1219</v>
      </c>
      <c r="F696" s="7" t="s">
        <v>2932</v>
      </c>
      <c r="G696" s="7" t="s">
        <v>3352</v>
      </c>
    </row>
    <row r="697" spans="1:7">
      <c r="A697" s="4">
        <v>1540</v>
      </c>
      <c r="B697" s="2" t="s">
        <v>161</v>
      </c>
      <c r="C697" s="2" t="s">
        <v>2998</v>
      </c>
      <c r="D697" s="4" t="str">
        <f>MID(C697,FIND("Loc: ",C697)+5,FIND("| dest",C697)-FIND("Loc: ",C697)-6)</f>
        <v>1219</v>
      </c>
      <c r="E697" s="4" t="str">
        <f t="shared" si="10"/>
        <v xml:space="preserve"> 1222</v>
      </c>
      <c r="F697" s="2" t="s">
        <v>2999</v>
      </c>
      <c r="G697" s="2"/>
    </row>
    <row r="698" spans="1:7">
      <c r="A698" s="4">
        <v>1681</v>
      </c>
      <c r="B698" s="2" t="s">
        <v>26</v>
      </c>
      <c r="C698" s="2" t="s">
        <v>3273</v>
      </c>
      <c r="D698" s="4" t="str">
        <f>MID(C698,FIND("Loc: ",C698)+5,FIND("| dest",C698)-FIND("Loc: ",C698)-6)</f>
        <v>1219</v>
      </c>
      <c r="E698" s="4" t="str">
        <f t="shared" si="10"/>
        <v xml:space="preserve"> 500</v>
      </c>
      <c r="F698" s="2" t="s">
        <v>3274</v>
      </c>
      <c r="G698" s="2"/>
    </row>
    <row r="699" spans="1:7">
      <c r="A699" s="4">
        <v>45</v>
      </c>
      <c r="B699" s="2" t="s">
        <v>6</v>
      </c>
      <c r="C699" s="2" t="s">
        <v>95</v>
      </c>
      <c r="D699" s="4" t="str">
        <f>MID(C699,FIND("Loc: ",C699)+5,FIND("| dest",C699)-FIND("Loc: ",C699)-6)</f>
        <v>1220</v>
      </c>
      <c r="E699" s="4" t="str">
        <f t="shared" si="10"/>
        <v xml:space="preserve"> 1220</v>
      </c>
      <c r="F699" s="2" t="s">
        <v>96</v>
      </c>
      <c r="G699" s="2"/>
    </row>
    <row r="700" spans="1:7">
      <c r="A700" s="4">
        <v>433</v>
      </c>
      <c r="B700" s="2" t="s">
        <v>26</v>
      </c>
      <c r="C700" s="2" t="s">
        <v>859</v>
      </c>
      <c r="D700" s="4" t="str">
        <f>MID(C700,FIND("Loc: ",C700)+5,FIND("| dest",C700)-FIND("Loc: ",C700)-6)</f>
        <v>1220</v>
      </c>
      <c r="E700" s="4" t="str">
        <f t="shared" si="10"/>
        <v xml:space="preserve"> 1221</v>
      </c>
      <c r="F700" s="2" t="s">
        <v>860</v>
      </c>
      <c r="G700" s="2"/>
    </row>
    <row r="701" spans="1:7">
      <c r="A701" s="4">
        <v>434</v>
      </c>
      <c r="B701" s="2" t="s">
        <v>26</v>
      </c>
      <c r="C701" s="2" t="s">
        <v>861</v>
      </c>
      <c r="D701" s="4" t="str">
        <f>MID(C701,FIND("Loc: ",C701)+5,FIND("| dest",C701)-FIND("Loc: ",C701)-6)</f>
        <v>1220</v>
      </c>
      <c r="E701" s="4" t="str">
        <f t="shared" si="10"/>
        <v xml:space="preserve"> 1221</v>
      </c>
      <c r="F701" s="2" t="s">
        <v>862</v>
      </c>
      <c r="G701" s="2"/>
    </row>
    <row r="702" spans="1:7">
      <c r="A702" s="4">
        <v>435</v>
      </c>
      <c r="B702" s="2" t="s">
        <v>26</v>
      </c>
      <c r="C702" s="2" t="s">
        <v>863</v>
      </c>
      <c r="D702" s="4" t="str">
        <f>MID(C702,FIND("Loc: ",C702)+5,FIND("| dest",C702)-FIND("Loc: ",C702)-6)</f>
        <v>1220</v>
      </c>
      <c r="E702" s="4" t="str">
        <f t="shared" si="10"/>
        <v xml:space="preserve"> 1221</v>
      </c>
      <c r="F702" s="2" t="s">
        <v>864</v>
      </c>
      <c r="G702" s="2"/>
    </row>
    <row r="703" spans="1:7">
      <c r="A703" s="4">
        <v>436</v>
      </c>
      <c r="B703" s="2" t="s">
        <v>26</v>
      </c>
      <c r="C703" s="2" t="s">
        <v>865</v>
      </c>
      <c r="D703" s="4" t="str">
        <f>MID(C703,FIND("Loc: ",C703)+5,FIND("| dest",C703)-FIND("Loc: ",C703)-6)</f>
        <v>1220</v>
      </c>
      <c r="E703" s="4" t="str">
        <f t="shared" si="10"/>
        <v xml:space="preserve"> 1221</v>
      </c>
      <c r="F703" s="2" t="s">
        <v>866</v>
      </c>
      <c r="G703" s="2"/>
    </row>
    <row r="704" spans="1:7">
      <c r="A704" s="4">
        <v>437</v>
      </c>
      <c r="B704" s="2" t="s">
        <v>26</v>
      </c>
      <c r="C704" s="2" t="s">
        <v>867</v>
      </c>
      <c r="D704" s="4" t="str">
        <f>MID(C704,FIND("Loc: ",C704)+5,FIND("| dest",C704)-FIND("Loc: ",C704)-6)</f>
        <v>1220</v>
      </c>
      <c r="E704" s="4" t="str">
        <f t="shared" si="10"/>
        <v xml:space="preserve"> 1221</v>
      </c>
      <c r="F704" s="2" t="s">
        <v>868</v>
      </c>
      <c r="G704" s="2"/>
    </row>
    <row r="705" spans="1:7">
      <c r="A705" s="4">
        <v>438</v>
      </c>
      <c r="B705" s="2" t="s">
        <v>26</v>
      </c>
      <c r="C705" s="2" t="s">
        <v>869</v>
      </c>
      <c r="D705" s="4" t="str">
        <f>MID(C705,FIND("Loc: ",C705)+5,FIND("| dest",C705)-FIND("Loc: ",C705)-6)</f>
        <v>1220</v>
      </c>
      <c r="E705" s="4" t="str">
        <f t="shared" si="10"/>
        <v xml:space="preserve"> 1221</v>
      </c>
      <c r="F705" s="2" t="s">
        <v>870</v>
      </c>
      <c r="G705" s="2"/>
    </row>
    <row r="706" spans="1:7">
      <c r="A706" s="4">
        <v>439</v>
      </c>
      <c r="B706" s="2" t="s">
        <v>26</v>
      </c>
      <c r="C706" s="2" t="s">
        <v>871</v>
      </c>
      <c r="D706" s="4" t="str">
        <f>MID(C706,FIND("Loc: ",C706)+5,FIND("| dest",C706)-FIND("Loc: ",C706)-6)</f>
        <v>1220</v>
      </c>
      <c r="E706" s="4" t="str">
        <f t="shared" si="10"/>
        <v xml:space="preserve"> 1221</v>
      </c>
      <c r="F706" s="2" t="s">
        <v>872</v>
      </c>
      <c r="G706" s="2"/>
    </row>
    <row r="707" spans="1:7">
      <c r="A707" s="4">
        <v>455</v>
      </c>
      <c r="B707" s="2" t="s">
        <v>161</v>
      </c>
      <c r="C707" s="2" t="s">
        <v>902</v>
      </c>
      <c r="D707" s="4" t="str">
        <f>MID(C707,FIND("Loc: ",C707)+5,FIND("| dest",C707)-FIND("Loc: ",C707)-6)</f>
        <v>1220</v>
      </c>
      <c r="E707" s="4" t="str">
        <f t="shared" si="10"/>
        <v xml:space="preserve"> 1301</v>
      </c>
      <c r="F707" s="2" t="s">
        <v>903</v>
      </c>
      <c r="G707" s="2"/>
    </row>
    <row r="708" spans="1:7">
      <c r="A708" s="4">
        <v>563</v>
      </c>
      <c r="B708" s="2" t="s">
        <v>26</v>
      </c>
      <c r="C708" s="2" t="s">
        <v>1115</v>
      </c>
      <c r="D708" s="4" t="str">
        <f>MID(C708,FIND("Loc: ",C708)+5,FIND("| dest",C708)-FIND("Loc: ",C708)-6)</f>
        <v>1220</v>
      </c>
      <c r="E708" s="4" t="str">
        <f t="shared" si="10"/>
        <v xml:space="preserve"> 500</v>
      </c>
      <c r="F708" s="2" t="s">
        <v>1116</v>
      </c>
      <c r="G708" s="2"/>
    </row>
    <row r="709" spans="1:7">
      <c r="A709" s="4">
        <v>1267</v>
      </c>
      <c r="B709" s="2" t="s">
        <v>26</v>
      </c>
      <c r="C709" s="2" t="s">
        <v>2485</v>
      </c>
      <c r="D709" s="4" t="str">
        <f>MID(C709,FIND("Loc: ",C709)+5,FIND("| dest",C709)-FIND("Loc: ",C709)-6)</f>
        <v>1220</v>
      </c>
      <c r="E709" s="4" t="str">
        <f t="shared" ref="E709:E772" si="11">MID(C709,FIND("dest: ",C709)+5,FIND("| die",C709)-FIND("dest: ",C709)-6)</f>
        <v xml:space="preserve"> 1220</v>
      </c>
      <c r="F709" s="2" t="s">
        <v>2486</v>
      </c>
      <c r="G709" s="2"/>
    </row>
    <row r="710" spans="1:7">
      <c r="A710" s="4">
        <v>1268</v>
      </c>
      <c r="B710" s="2" t="s">
        <v>26</v>
      </c>
      <c r="C710" s="2" t="s">
        <v>2487</v>
      </c>
      <c r="D710" s="4" t="str">
        <f>MID(C710,FIND("Loc: ",C710)+5,FIND("| dest",C710)-FIND("Loc: ",C710)-6)</f>
        <v>1220</v>
      </c>
      <c r="E710" s="4" t="str">
        <f t="shared" si="11"/>
        <v xml:space="preserve"> 1223</v>
      </c>
      <c r="F710" s="2" t="s">
        <v>2488</v>
      </c>
      <c r="G710" s="2"/>
    </row>
    <row r="711" spans="1:7">
      <c r="A711" s="4">
        <v>1285</v>
      </c>
      <c r="B711" s="2" t="s">
        <v>26</v>
      </c>
      <c r="C711" s="2" t="s">
        <v>2519</v>
      </c>
      <c r="D711" s="4" t="str">
        <f>MID(C711,FIND("Loc: ",C711)+5,FIND("| dest",C711)-FIND("Loc: ",C711)-6)</f>
        <v>1220</v>
      </c>
      <c r="E711" s="4" t="str">
        <f t="shared" si="11"/>
        <v xml:space="preserve"> 5200</v>
      </c>
      <c r="F711" s="2" t="s">
        <v>2520</v>
      </c>
      <c r="G711" s="2"/>
    </row>
    <row r="712" spans="1:7">
      <c r="A712" s="4">
        <v>1286</v>
      </c>
      <c r="B712" s="2" t="s">
        <v>26</v>
      </c>
      <c r="C712" s="2" t="s">
        <v>2521</v>
      </c>
      <c r="D712" s="4" t="str">
        <f>MID(C712,FIND("Loc: ",C712)+5,FIND("| dest",C712)-FIND("Loc: ",C712)-6)</f>
        <v>1220</v>
      </c>
      <c r="E712" s="4" t="str">
        <f t="shared" si="11"/>
        <v xml:space="preserve"> 1223</v>
      </c>
      <c r="F712" s="2" t="s">
        <v>2522</v>
      </c>
      <c r="G712" s="2"/>
    </row>
    <row r="713" spans="1:7">
      <c r="A713" s="4">
        <v>1341</v>
      </c>
      <c r="B713" s="2" t="s">
        <v>134</v>
      </c>
      <c r="C713" s="2" t="s">
        <v>2622</v>
      </c>
      <c r="D713" s="4" t="str">
        <f>MID(C713,FIND("Loc: ",C713)+5,FIND("| dest",C713)-FIND("Loc: ",C713)-6)</f>
        <v>1220</v>
      </c>
      <c r="E713" s="4" t="str">
        <f t="shared" si="11"/>
        <v xml:space="preserve"> 1223</v>
      </c>
      <c r="F713" s="2" t="s">
        <v>2623</v>
      </c>
      <c r="G713" s="2"/>
    </row>
    <row r="714" spans="1:7">
      <c r="A714" s="4">
        <v>1349</v>
      </c>
      <c r="B714" s="2" t="s">
        <v>134</v>
      </c>
      <c r="C714" s="2" t="s">
        <v>2637</v>
      </c>
      <c r="D714" s="4" t="str">
        <f>MID(C714,FIND("Loc: ",C714)+5,FIND("| dest",C714)-FIND("Loc: ",C714)-6)</f>
        <v>1220</v>
      </c>
      <c r="E714" s="4" t="str">
        <f t="shared" si="11"/>
        <v xml:space="preserve"> 10100</v>
      </c>
      <c r="F714" s="2" t="s">
        <v>2638</v>
      </c>
      <c r="G714" s="2"/>
    </row>
    <row r="715" spans="1:7">
      <c r="A715" s="6">
        <v>1387</v>
      </c>
      <c r="B715" s="7" t="s">
        <v>26</v>
      </c>
      <c r="C715" s="7" t="s">
        <v>2713</v>
      </c>
      <c r="D715" s="4" t="str">
        <f>MID(C715,FIND("Loc: ",C715)+5,FIND("| dest",C715)-FIND("Loc: ",C715)-6)</f>
        <v>1220</v>
      </c>
      <c r="E715" s="4" t="str">
        <f t="shared" si="11"/>
        <v xml:space="preserve"> 1223</v>
      </c>
      <c r="F715" s="7" t="s">
        <v>2714</v>
      </c>
      <c r="G715" s="7" t="s">
        <v>3352</v>
      </c>
    </row>
    <row r="716" spans="1:7">
      <c r="A716" s="6">
        <v>1388</v>
      </c>
      <c r="B716" s="7" t="s">
        <v>26</v>
      </c>
      <c r="C716" s="7" t="s">
        <v>2715</v>
      </c>
      <c r="D716" s="4" t="str">
        <f>MID(C716,FIND("Loc: ",C716)+5,FIND("| dest",C716)-FIND("Loc: ",C716)-6)</f>
        <v>1220</v>
      </c>
      <c r="E716" s="4" t="str">
        <f t="shared" si="11"/>
        <v xml:space="preserve"> 1223</v>
      </c>
      <c r="F716" s="7" t="s">
        <v>2716</v>
      </c>
      <c r="G716" s="7" t="s">
        <v>3352</v>
      </c>
    </row>
    <row r="717" spans="1:7">
      <c r="A717" s="4">
        <v>22</v>
      </c>
      <c r="B717" s="2" t="s">
        <v>26</v>
      </c>
      <c r="C717" s="2" t="s">
        <v>49</v>
      </c>
      <c r="D717" s="4" t="str">
        <f>MID(C717,FIND("Loc: ",C717)+5,FIND("| dest",C717)-FIND("Loc: ",C717)-6)</f>
        <v>1221</v>
      </c>
      <c r="E717" s="4" t="str">
        <f t="shared" si="11"/>
        <v xml:space="preserve"> 500</v>
      </c>
      <c r="F717" s="2" t="s">
        <v>50</v>
      </c>
      <c r="G717" s="2"/>
    </row>
    <row r="718" spans="1:7">
      <c r="A718" s="4">
        <v>50</v>
      </c>
      <c r="B718" s="2" t="s">
        <v>26</v>
      </c>
      <c r="C718" s="2" t="s">
        <v>105</v>
      </c>
      <c r="D718" s="4" t="str">
        <f>MID(C718,FIND("Loc: ",C718)+5,FIND("| dest",C718)-FIND("Loc: ",C718)-6)</f>
        <v>1221</v>
      </c>
      <c r="E718" s="4" t="str">
        <f t="shared" si="11"/>
        <v xml:space="preserve"> 1229</v>
      </c>
      <c r="F718" s="2" t="s">
        <v>106</v>
      </c>
      <c r="G718" s="2"/>
    </row>
    <row r="719" spans="1:7">
      <c r="A719" s="4">
        <v>51</v>
      </c>
      <c r="B719" s="2" t="s">
        <v>26</v>
      </c>
      <c r="C719" s="2" t="s">
        <v>107</v>
      </c>
      <c r="D719" s="4" t="str">
        <f>MID(C719,FIND("Loc: ",C719)+5,FIND("| dest",C719)-FIND("Loc: ",C719)-6)</f>
        <v>1221</v>
      </c>
      <c r="E719" s="4" t="str">
        <f t="shared" si="11"/>
        <v xml:space="preserve"> 1229</v>
      </c>
      <c r="F719" s="2" t="s">
        <v>108</v>
      </c>
      <c r="G719" s="2"/>
    </row>
    <row r="720" spans="1:7">
      <c r="A720" s="4">
        <v>87</v>
      </c>
      <c r="B720" s="2" t="s">
        <v>161</v>
      </c>
      <c r="C720" s="2" t="s">
        <v>184</v>
      </c>
      <c r="D720" s="4" t="str">
        <f>MID(C720,FIND("Loc: ",C720)+5,FIND("| dest",C720)-FIND("Loc: ",C720)-6)</f>
        <v>1221</v>
      </c>
      <c r="E720" s="4" t="str">
        <f t="shared" si="11"/>
        <v xml:space="preserve"> 704</v>
      </c>
      <c r="F720" s="2" t="s">
        <v>185</v>
      </c>
      <c r="G720" s="2"/>
    </row>
    <row r="721" spans="1:7">
      <c r="A721" s="4">
        <v>100</v>
      </c>
      <c r="B721" s="2" t="s">
        <v>26</v>
      </c>
      <c r="C721" s="2" t="s">
        <v>210</v>
      </c>
      <c r="D721" s="4" t="str">
        <f>MID(C721,FIND("Loc: ",C721)+5,FIND("| dest",C721)-FIND("Loc: ",C721)-6)</f>
        <v>1221</v>
      </c>
      <c r="E721" s="4" t="str">
        <f t="shared" si="11"/>
        <v xml:space="preserve"> 1226</v>
      </c>
      <c r="F721" s="2" t="s">
        <v>211</v>
      </c>
      <c r="G721" s="2"/>
    </row>
    <row r="722" spans="1:7">
      <c r="A722" s="4">
        <v>101</v>
      </c>
      <c r="B722" s="2" t="s">
        <v>26</v>
      </c>
      <c r="C722" s="2" t="s">
        <v>212</v>
      </c>
      <c r="D722" s="4" t="str">
        <f>MID(C722,FIND("Loc: ",C722)+5,FIND("| dest",C722)-FIND("Loc: ",C722)-6)</f>
        <v>1221</v>
      </c>
      <c r="E722" s="4" t="str">
        <f t="shared" si="11"/>
        <v xml:space="preserve"> 1226</v>
      </c>
      <c r="F722" s="2" t="s">
        <v>213</v>
      </c>
      <c r="G722" s="2"/>
    </row>
    <row r="723" spans="1:7">
      <c r="A723" s="4">
        <v>102</v>
      </c>
      <c r="B723" s="2" t="s">
        <v>26</v>
      </c>
      <c r="C723" s="2" t="s">
        <v>214</v>
      </c>
      <c r="D723" s="4" t="str">
        <f>MID(C723,FIND("Loc: ",C723)+5,FIND("| dest",C723)-FIND("Loc: ",C723)-6)</f>
        <v>1221</v>
      </c>
      <c r="E723" s="4" t="str">
        <f t="shared" si="11"/>
        <v xml:space="preserve"> 1226</v>
      </c>
      <c r="F723" s="2" t="s">
        <v>215</v>
      </c>
      <c r="G723" s="2"/>
    </row>
    <row r="724" spans="1:7">
      <c r="A724" s="4">
        <v>103</v>
      </c>
      <c r="B724" s="2" t="s">
        <v>26</v>
      </c>
      <c r="C724" s="2" t="s">
        <v>216</v>
      </c>
      <c r="D724" s="4" t="str">
        <f>MID(C724,FIND("Loc: ",C724)+5,FIND("| dest",C724)-FIND("Loc: ",C724)-6)</f>
        <v>1221</v>
      </c>
      <c r="E724" s="4" t="str">
        <f t="shared" si="11"/>
        <v xml:space="preserve"> 1226</v>
      </c>
      <c r="F724" s="2" t="s">
        <v>217</v>
      </c>
      <c r="G724" s="2"/>
    </row>
    <row r="725" spans="1:7">
      <c r="A725" s="4">
        <v>157</v>
      </c>
      <c r="B725" s="2" t="s">
        <v>26</v>
      </c>
      <c r="C725" s="2" t="s">
        <v>324</v>
      </c>
      <c r="D725" s="4" t="str">
        <f>MID(C725,FIND("Loc: ",C725)+5,FIND("| dest",C725)-FIND("Loc: ",C725)-6)</f>
        <v>1221</v>
      </c>
      <c r="E725" s="4" t="str">
        <f t="shared" si="11"/>
        <v xml:space="preserve"> 1221</v>
      </c>
      <c r="F725" s="2" t="s">
        <v>325</v>
      </c>
      <c r="G725" s="2"/>
    </row>
    <row r="726" spans="1:7">
      <c r="A726" s="4">
        <v>161</v>
      </c>
      <c r="B726" s="2" t="s">
        <v>26</v>
      </c>
      <c r="C726" s="2" t="s">
        <v>332</v>
      </c>
      <c r="D726" s="4" t="str">
        <f>MID(C726,FIND("Loc: ",C726)+5,FIND("| dest",C726)-FIND("Loc: ",C726)-6)</f>
        <v>1221</v>
      </c>
      <c r="E726" s="4" t="str">
        <f t="shared" si="11"/>
        <v xml:space="preserve"> 1227</v>
      </c>
      <c r="F726" s="2" t="s">
        <v>333</v>
      </c>
      <c r="G726" s="2"/>
    </row>
    <row r="727" spans="1:7">
      <c r="A727" s="4">
        <v>162</v>
      </c>
      <c r="B727" s="2" t="s">
        <v>26</v>
      </c>
      <c r="C727" s="2" t="s">
        <v>334</v>
      </c>
      <c r="D727" s="4" t="str">
        <f>MID(C727,FIND("Loc: ",C727)+5,FIND("| dest",C727)-FIND("Loc: ",C727)-6)</f>
        <v>1221</v>
      </c>
      <c r="E727" s="4" t="str">
        <f t="shared" si="11"/>
        <v xml:space="preserve"> 1221</v>
      </c>
      <c r="F727" s="2" t="s">
        <v>335</v>
      </c>
      <c r="G727" s="2"/>
    </row>
    <row r="728" spans="1:7">
      <c r="A728" s="4">
        <v>250</v>
      </c>
      <c r="B728" s="2" t="s">
        <v>137</v>
      </c>
      <c r="C728" s="2" t="s">
        <v>506</v>
      </c>
      <c r="D728" s="4" t="str">
        <f>MID(C728,FIND("Loc: ",C728)+5,FIND("| dest",C728)-FIND("Loc: ",C728)-6)</f>
        <v>1221</v>
      </c>
      <c r="E728" s="4" t="str">
        <f t="shared" si="11"/>
        <v xml:space="preserve"> 1221</v>
      </c>
      <c r="F728" s="2" t="s">
        <v>507</v>
      </c>
      <c r="G728" s="2"/>
    </row>
    <row r="729" spans="1:7">
      <c r="A729" s="6">
        <v>309</v>
      </c>
      <c r="B729" s="7" t="s">
        <v>26</v>
      </c>
      <c r="C729" s="7" t="s">
        <v>622</v>
      </c>
      <c r="D729" s="4" t="str">
        <f>MID(C729,FIND("Loc: ",C729)+5,FIND("| dest",C729)-FIND("Loc: ",C729)-6)</f>
        <v>1221</v>
      </c>
      <c r="E729" s="4" t="str">
        <f t="shared" si="11"/>
        <v xml:space="preserve"> 1221</v>
      </c>
      <c r="F729" s="7" t="s">
        <v>623</v>
      </c>
      <c r="G729" s="7" t="s">
        <v>3352</v>
      </c>
    </row>
    <row r="730" spans="1:7">
      <c r="A730" s="4">
        <v>341</v>
      </c>
      <c r="B730" s="2" t="s">
        <v>134</v>
      </c>
      <c r="C730" s="2" t="s">
        <v>684</v>
      </c>
      <c r="D730" s="4" t="str">
        <f>MID(C730,FIND("Loc: ",C730)+5,FIND("| dest",C730)-FIND("Loc: ",C730)-6)</f>
        <v>1221</v>
      </c>
      <c r="E730" s="4" t="str">
        <f t="shared" si="11"/>
        <v xml:space="preserve"> 5200</v>
      </c>
      <c r="F730" s="2" t="s">
        <v>685</v>
      </c>
      <c r="G730" s="2"/>
    </row>
    <row r="731" spans="1:7">
      <c r="A731" s="4">
        <v>346</v>
      </c>
      <c r="B731" s="2" t="s">
        <v>134</v>
      </c>
      <c r="C731" s="2" t="s">
        <v>694</v>
      </c>
      <c r="D731" s="4" t="str">
        <f>MID(C731,FIND("Loc: ",C731)+5,FIND("| dest",C731)-FIND("Loc: ",C731)-6)</f>
        <v>1221</v>
      </c>
      <c r="E731" s="4" t="str">
        <f t="shared" si="11"/>
        <v xml:space="preserve"> 5200</v>
      </c>
      <c r="F731" s="2" t="s">
        <v>695</v>
      </c>
      <c r="G731" s="2"/>
    </row>
    <row r="732" spans="1:7">
      <c r="A732" s="4">
        <v>360</v>
      </c>
      <c r="B732" s="2" t="s">
        <v>161</v>
      </c>
      <c r="C732" s="2" t="s">
        <v>721</v>
      </c>
      <c r="D732" s="4" t="str">
        <f>MID(C732,FIND("Loc: ",C732)+5,FIND("| dest",C732)-FIND("Loc: ",C732)-6)</f>
        <v>1221</v>
      </c>
      <c r="E732" s="4" t="str">
        <f t="shared" si="11"/>
        <v xml:space="preserve"> 1224</v>
      </c>
      <c r="F732" s="2" t="s">
        <v>722</v>
      </c>
      <c r="G732" s="2"/>
    </row>
    <row r="733" spans="1:7">
      <c r="A733" s="6">
        <v>361</v>
      </c>
      <c r="B733" s="7" t="s">
        <v>161</v>
      </c>
      <c r="C733" s="7" t="s">
        <v>723</v>
      </c>
      <c r="D733" s="4" t="str">
        <f>MID(C733,FIND("Loc: ",C733)+5,FIND("| dest",C733)-FIND("Loc: ",C733)-6)</f>
        <v>1221</v>
      </c>
      <c r="E733" s="4" t="str">
        <f t="shared" si="11"/>
        <v xml:space="preserve"> 1224</v>
      </c>
      <c r="F733" s="7" t="s">
        <v>724</v>
      </c>
      <c r="G733" s="7" t="s">
        <v>3352</v>
      </c>
    </row>
    <row r="734" spans="1:7">
      <c r="A734" s="4">
        <v>362</v>
      </c>
      <c r="B734" s="2" t="s">
        <v>161</v>
      </c>
      <c r="C734" s="2" t="s">
        <v>725</v>
      </c>
      <c r="D734" s="4" t="str">
        <f>MID(C734,FIND("Loc: ",C734)+5,FIND("| dest",C734)-FIND("Loc: ",C734)-6)</f>
        <v>1221</v>
      </c>
      <c r="E734" s="4" t="str">
        <f t="shared" si="11"/>
        <v xml:space="preserve"> 1224</v>
      </c>
      <c r="F734" s="2" t="s">
        <v>726</v>
      </c>
      <c r="G734" s="2"/>
    </row>
    <row r="735" spans="1:7">
      <c r="A735" s="6">
        <v>429</v>
      </c>
      <c r="B735" s="7" t="s">
        <v>26</v>
      </c>
      <c r="C735" s="7" t="s">
        <v>851</v>
      </c>
      <c r="D735" s="4" t="str">
        <f>MID(C735,FIND("Loc: ",C735)+5,FIND("| dest",C735)-FIND("Loc: ",C735)-6)</f>
        <v>1221</v>
      </c>
      <c r="E735" s="4" t="str">
        <f t="shared" si="11"/>
        <v xml:space="preserve"> 1221</v>
      </c>
      <c r="F735" s="7" t="s">
        <v>852</v>
      </c>
      <c r="G735" s="7" t="s">
        <v>3352</v>
      </c>
    </row>
    <row r="736" spans="1:7">
      <c r="A736" s="6">
        <v>430</v>
      </c>
      <c r="B736" s="7" t="s">
        <v>26</v>
      </c>
      <c r="C736" s="7" t="s">
        <v>853</v>
      </c>
      <c r="D736" s="4" t="str">
        <f>MID(C736,FIND("Loc: ",C736)+5,FIND("| dest",C736)-FIND("Loc: ",C736)-6)</f>
        <v>1221</v>
      </c>
      <c r="E736" s="4" t="str">
        <f t="shared" si="11"/>
        <v xml:space="preserve"> 1221</v>
      </c>
      <c r="F736" s="7" t="s">
        <v>854</v>
      </c>
      <c r="G736" s="7" t="s">
        <v>3352</v>
      </c>
    </row>
    <row r="737" spans="1:7">
      <c r="A737" s="6">
        <v>470</v>
      </c>
      <c r="B737" s="7" t="s">
        <v>26</v>
      </c>
      <c r="C737" s="7" t="s">
        <v>932</v>
      </c>
      <c r="D737" s="4" t="str">
        <f>MID(C737,FIND("Loc: ",C737)+5,FIND("| dest",C737)-FIND("Loc: ",C737)-6)</f>
        <v>1221</v>
      </c>
      <c r="E737" s="4" t="str">
        <f t="shared" si="11"/>
        <v xml:space="preserve"> 1221</v>
      </c>
      <c r="F737" s="7" t="s">
        <v>933</v>
      </c>
      <c r="G737" s="7" t="s">
        <v>3352</v>
      </c>
    </row>
    <row r="738" spans="1:7">
      <c r="A738" s="4">
        <v>475</v>
      </c>
      <c r="B738" s="2" t="s">
        <v>26</v>
      </c>
      <c r="C738" s="2" t="s">
        <v>942</v>
      </c>
      <c r="D738" s="4" t="str">
        <f>MID(C738,FIND("Loc: ",C738)+5,FIND("| dest",C738)-FIND("Loc: ",C738)-6)</f>
        <v>1221</v>
      </c>
      <c r="E738" s="4" t="str">
        <f t="shared" si="11"/>
        <v xml:space="preserve"> 1227</v>
      </c>
      <c r="F738" s="2" t="s">
        <v>943</v>
      </c>
      <c r="G738" s="2"/>
    </row>
    <row r="739" spans="1:7">
      <c r="A739" s="4">
        <v>476</v>
      </c>
      <c r="B739" s="2" t="s">
        <v>26</v>
      </c>
      <c r="C739" s="2" t="s">
        <v>944</v>
      </c>
      <c r="D739" s="4" t="str">
        <f>MID(C739,FIND("Loc: ",C739)+5,FIND("| dest",C739)-FIND("Loc: ",C739)-6)</f>
        <v>1221</v>
      </c>
      <c r="E739" s="4" t="str">
        <f t="shared" si="11"/>
        <v xml:space="preserve"> 1227</v>
      </c>
      <c r="F739" s="2" t="s">
        <v>945</v>
      </c>
      <c r="G739" s="2"/>
    </row>
    <row r="740" spans="1:7">
      <c r="A740" s="4">
        <v>477</v>
      </c>
      <c r="B740" s="2" t="s">
        <v>26</v>
      </c>
      <c r="C740" s="2" t="s">
        <v>946</v>
      </c>
      <c r="D740" s="4" t="str">
        <f>MID(C740,FIND("Loc: ",C740)+5,FIND("| dest",C740)-FIND("Loc: ",C740)-6)</f>
        <v>1221</v>
      </c>
      <c r="E740" s="4" t="str">
        <f t="shared" si="11"/>
        <v xml:space="preserve"> 1227</v>
      </c>
      <c r="F740" s="2" t="s">
        <v>947</v>
      </c>
      <c r="G740" s="2"/>
    </row>
    <row r="741" spans="1:7">
      <c r="A741" s="4">
        <v>478</v>
      </c>
      <c r="B741" s="2" t="s">
        <v>26</v>
      </c>
      <c r="C741" s="2" t="s">
        <v>948</v>
      </c>
      <c r="D741" s="4" t="str">
        <f>MID(C741,FIND("Loc: ",C741)+5,FIND("| dest",C741)-FIND("Loc: ",C741)-6)</f>
        <v>1221</v>
      </c>
      <c r="E741" s="4" t="str">
        <f t="shared" si="11"/>
        <v xml:space="preserve"> 1227</v>
      </c>
      <c r="F741" s="2" t="s">
        <v>949</v>
      </c>
      <c r="G741" s="2"/>
    </row>
    <row r="742" spans="1:7">
      <c r="A742" s="4">
        <v>479</v>
      </c>
      <c r="B742" s="2" t="s">
        <v>26</v>
      </c>
      <c r="C742" s="2" t="s">
        <v>950</v>
      </c>
      <c r="D742" s="4" t="str">
        <f>MID(C742,FIND("Loc: ",C742)+5,FIND("| dest",C742)-FIND("Loc: ",C742)-6)</f>
        <v>1221</v>
      </c>
      <c r="E742" s="4" t="str">
        <f t="shared" si="11"/>
        <v xml:space="preserve"> 1227</v>
      </c>
      <c r="F742" s="2" t="s">
        <v>951</v>
      </c>
      <c r="G742" s="2"/>
    </row>
    <row r="743" spans="1:7">
      <c r="A743" s="4">
        <v>480</v>
      </c>
      <c r="B743" s="2" t="s">
        <v>26</v>
      </c>
      <c r="C743" s="2" t="s">
        <v>952</v>
      </c>
      <c r="D743" s="4" t="str">
        <f>MID(C743,FIND("Loc: ",C743)+5,FIND("| dest",C743)-FIND("Loc: ",C743)-6)</f>
        <v>1221</v>
      </c>
      <c r="E743" s="4" t="str">
        <f t="shared" si="11"/>
        <v xml:space="preserve"> 1227</v>
      </c>
      <c r="F743" s="2" t="s">
        <v>953</v>
      </c>
      <c r="G743" s="2"/>
    </row>
    <row r="744" spans="1:7">
      <c r="A744" s="4">
        <v>481</v>
      </c>
      <c r="B744" s="2" t="s">
        <v>26</v>
      </c>
      <c r="C744" s="2" t="s">
        <v>954</v>
      </c>
      <c r="D744" s="4" t="str">
        <f>MID(C744,FIND("Loc: ",C744)+5,FIND("| dest",C744)-FIND("Loc: ",C744)-6)</f>
        <v>1221</v>
      </c>
      <c r="E744" s="4" t="str">
        <f t="shared" si="11"/>
        <v xml:space="preserve"> 1227</v>
      </c>
      <c r="F744" s="2" t="s">
        <v>955</v>
      </c>
      <c r="G744" s="2"/>
    </row>
    <row r="745" spans="1:7">
      <c r="A745" s="4">
        <v>482</v>
      </c>
      <c r="B745" s="2" t="s">
        <v>26</v>
      </c>
      <c r="C745" s="2" t="s">
        <v>956</v>
      </c>
      <c r="D745" s="4" t="str">
        <f>MID(C745,FIND("Loc: ",C745)+5,FIND("| dest",C745)-FIND("Loc: ",C745)-6)</f>
        <v>1221</v>
      </c>
      <c r="E745" s="4" t="str">
        <f t="shared" si="11"/>
        <v xml:space="preserve"> 1227</v>
      </c>
      <c r="F745" s="2" t="s">
        <v>957</v>
      </c>
      <c r="G745" s="2"/>
    </row>
    <row r="746" spans="1:7">
      <c r="A746" s="4">
        <v>483</v>
      </c>
      <c r="B746" s="2" t="s">
        <v>26</v>
      </c>
      <c r="C746" s="2" t="s">
        <v>958</v>
      </c>
      <c r="D746" s="4" t="str">
        <f>MID(C746,FIND("Loc: ",C746)+5,FIND("| dest",C746)-FIND("Loc: ",C746)-6)</f>
        <v>1221</v>
      </c>
      <c r="E746" s="4" t="str">
        <f t="shared" si="11"/>
        <v xml:space="preserve"> 1227</v>
      </c>
      <c r="F746" s="2" t="s">
        <v>959</v>
      </c>
      <c r="G746" s="2"/>
    </row>
    <row r="747" spans="1:7">
      <c r="A747" s="4">
        <v>484</v>
      </c>
      <c r="B747" s="2" t="s">
        <v>26</v>
      </c>
      <c r="C747" s="2" t="s">
        <v>960</v>
      </c>
      <c r="D747" s="4" t="str">
        <f>MID(C747,FIND("Loc: ",C747)+5,FIND("| dest",C747)-FIND("Loc: ",C747)-6)</f>
        <v>1221</v>
      </c>
      <c r="E747" s="4" t="str">
        <f t="shared" si="11"/>
        <v xml:space="preserve"> 1227</v>
      </c>
      <c r="F747" s="2" t="s">
        <v>961</v>
      </c>
      <c r="G747" s="2"/>
    </row>
    <row r="748" spans="1:7">
      <c r="A748" s="4">
        <v>485</v>
      </c>
      <c r="B748" s="2" t="s">
        <v>26</v>
      </c>
      <c r="C748" s="2" t="s">
        <v>962</v>
      </c>
      <c r="D748" s="4" t="str">
        <f>MID(C748,FIND("Loc: ",C748)+5,FIND("| dest",C748)-FIND("Loc: ",C748)-6)</f>
        <v>1221</v>
      </c>
      <c r="E748" s="4" t="str">
        <f t="shared" si="11"/>
        <v xml:space="preserve"> 1227</v>
      </c>
      <c r="F748" s="2" t="s">
        <v>963</v>
      </c>
      <c r="G748" s="2"/>
    </row>
    <row r="749" spans="1:7">
      <c r="A749" s="4">
        <v>486</v>
      </c>
      <c r="B749" s="2" t="s">
        <v>26</v>
      </c>
      <c r="C749" s="2" t="s">
        <v>964</v>
      </c>
      <c r="D749" s="4" t="str">
        <f>MID(C749,FIND("Loc: ",C749)+5,FIND("| dest",C749)-FIND("Loc: ",C749)-6)</f>
        <v>1221</v>
      </c>
      <c r="E749" s="4" t="str">
        <f t="shared" si="11"/>
        <v xml:space="preserve"> 1227</v>
      </c>
      <c r="F749" s="2" t="s">
        <v>965</v>
      </c>
      <c r="G749" s="2"/>
    </row>
    <row r="750" spans="1:7">
      <c r="A750" s="4">
        <v>487</v>
      </c>
      <c r="B750" s="2" t="s">
        <v>26</v>
      </c>
      <c r="C750" s="2" t="s">
        <v>966</v>
      </c>
      <c r="D750" s="4" t="str">
        <f>MID(C750,FIND("Loc: ",C750)+5,FIND("| dest",C750)-FIND("Loc: ",C750)-6)</f>
        <v>1221</v>
      </c>
      <c r="E750" s="4" t="str">
        <f t="shared" si="11"/>
        <v xml:space="preserve"> 1227</v>
      </c>
      <c r="F750" s="2" t="s">
        <v>967</v>
      </c>
      <c r="G750" s="2"/>
    </row>
    <row r="751" spans="1:7">
      <c r="A751" s="4">
        <v>488</v>
      </c>
      <c r="B751" s="2" t="s">
        <v>26</v>
      </c>
      <c r="C751" s="2" t="s">
        <v>968</v>
      </c>
      <c r="D751" s="4" t="str">
        <f>MID(C751,FIND("Loc: ",C751)+5,FIND("| dest",C751)-FIND("Loc: ",C751)-6)</f>
        <v>1221</v>
      </c>
      <c r="E751" s="4" t="str">
        <f t="shared" si="11"/>
        <v xml:space="preserve"> 1227</v>
      </c>
      <c r="F751" s="2" t="s">
        <v>969</v>
      </c>
      <c r="G751" s="2"/>
    </row>
    <row r="752" spans="1:7">
      <c r="A752" s="4">
        <v>489</v>
      </c>
      <c r="B752" s="2" t="s">
        <v>26</v>
      </c>
      <c r="C752" s="2" t="s">
        <v>970</v>
      </c>
      <c r="D752" s="4" t="str">
        <f>MID(C752,FIND("Loc: ",C752)+5,FIND("| dest",C752)-FIND("Loc: ",C752)-6)</f>
        <v>1221</v>
      </c>
      <c r="E752" s="4" t="str">
        <f t="shared" si="11"/>
        <v xml:space="preserve"> 1227</v>
      </c>
      <c r="F752" s="2" t="s">
        <v>971</v>
      </c>
      <c r="G752" s="2"/>
    </row>
    <row r="753" spans="1:7">
      <c r="A753" s="4">
        <v>490</v>
      </c>
      <c r="B753" s="2" t="s">
        <v>26</v>
      </c>
      <c r="C753" s="2" t="s">
        <v>972</v>
      </c>
      <c r="D753" s="4" t="str">
        <f>MID(C753,FIND("Loc: ",C753)+5,FIND("| dest",C753)-FIND("Loc: ",C753)-6)</f>
        <v>1221</v>
      </c>
      <c r="E753" s="4" t="str">
        <f t="shared" si="11"/>
        <v xml:space="preserve"> 1227</v>
      </c>
      <c r="F753" s="2" t="s">
        <v>973</v>
      </c>
      <c r="G753" s="2"/>
    </row>
    <row r="754" spans="1:7">
      <c r="A754" s="4">
        <v>491</v>
      </c>
      <c r="B754" s="2" t="s">
        <v>26</v>
      </c>
      <c r="C754" s="2" t="s">
        <v>974</v>
      </c>
      <c r="D754" s="4" t="str">
        <f>MID(C754,FIND("Loc: ",C754)+5,FIND("| dest",C754)-FIND("Loc: ",C754)-6)</f>
        <v>1221</v>
      </c>
      <c r="E754" s="4" t="str">
        <f t="shared" si="11"/>
        <v xml:space="preserve"> 1227</v>
      </c>
      <c r="F754" s="2" t="s">
        <v>975</v>
      </c>
      <c r="G754" s="2"/>
    </row>
    <row r="755" spans="1:7">
      <c r="A755" s="4">
        <v>492</v>
      </c>
      <c r="B755" s="2" t="s">
        <v>26</v>
      </c>
      <c r="C755" s="2" t="s">
        <v>976</v>
      </c>
      <c r="D755" s="4" t="str">
        <f>MID(C755,FIND("Loc: ",C755)+5,FIND("| dest",C755)-FIND("Loc: ",C755)-6)</f>
        <v>1221</v>
      </c>
      <c r="E755" s="4" t="str">
        <f t="shared" si="11"/>
        <v xml:space="preserve"> 1227</v>
      </c>
      <c r="F755" s="2" t="s">
        <v>977</v>
      </c>
      <c r="G755" s="2"/>
    </row>
    <row r="756" spans="1:7">
      <c r="A756" s="4">
        <v>493</v>
      </c>
      <c r="B756" s="2" t="s">
        <v>26</v>
      </c>
      <c r="C756" s="2" t="s">
        <v>978</v>
      </c>
      <c r="D756" s="4" t="str">
        <f>MID(C756,FIND("Loc: ",C756)+5,FIND("| dest",C756)-FIND("Loc: ",C756)-6)</f>
        <v>1221</v>
      </c>
      <c r="E756" s="4" t="str">
        <f t="shared" si="11"/>
        <v xml:space="preserve"> 1227</v>
      </c>
      <c r="F756" s="2" t="s">
        <v>979</v>
      </c>
      <c r="G756" s="2"/>
    </row>
    <row r="757" spans="1:7">
      <c r="A757" s="4">
        <v>494</v>
      </c>
      <c r="B757" s="2" t="s">
        <v>26</v>
      </c>
      <c r="C757" s="2" t="s">
        <v>980</v>
      </c>
      <c r="D757" s="4" t="str">
        <f>MID(C757,FIND("Loc: ",C757)+5,FIND("| dest",C757)-FIND("Loc: ",C757)-6)</f>
        <v>1221</v>
      </c>
      <c r="E757" s="4" t="str">
        <f t="shared" si="11"/>
        <v xml:space="preserve"> 1227</v>
      </c>
      <c r="F757" s="2" t="s">
        <v>981</v>
      </c>
      <c r="G757" s="2"/>
    </row>
    <row r="758" spans="1:7">
      <c r="A758" s="4">
        <v>495</v>
      </c>
      <c r="B758" s="2" t="s">
        <v>26</v>
      </c>
      <c r="C758" s="2" t="s">
        <v>982</v>
      </c>
      <c r="D758" s="4" t="str">
        <f>MID(C758,FIND("Loc: ",C758)+5,FIND("| dest",C758)-FIND("Loc: ",C758)-6)</f>
        <v>1221</v>
      </c>
      <c r="E758" s="4" t="str">
        <f t="shared" si="11"/>
        <v xml:space="preserve"> 1227</v>
      </c>
      <c r="F758" s="2" t="s">
        <v>983</v>
      </c>
      <c r="G758" s="2"/>
    </row>
    <row r="759" spans="1:7">
      <c r="A759" s="4">
        <v>508</v>
      </c>
      <c r="B759" s="2" t="s">
        <v>137</v>
      </c>
      <c r="C759" s="2" t="s">
        <v>1008</v>
      </c>
      <c r="D759" s="4" t="str">
        <f>MID(C759,FIND("Loc: ",C759)+5,FIND("| dest",C759)-FIND("Loc: ",C759)-6)</f>
        <v>1221</v>
      </c>
      <c r="E759" s="4" t="str">
        <f t="shared" si="11"/>
        <v xml:space="preserve"> 2003</v>
      </c>
      <c r="F759" s="2" t="s">
        <v>1009</v>
      </c>
      <c r="G759" s="2"/>
    </row>
    <row r="760" spans="1:7">
      <c r="A760" s="4">
        <v>526</v>
      </c>
      <c r="B760" s="2" t="s">
        <v>6</v>
      </c>
      <c r="C760" s="2" t="s">
        <v>1041</v>
      </c>
      <c r="D760" s="4" t="str">
        <f>MID(C760,FIND("Loc: ",C760)+5,FIND("| dest",C760)-FIND("Loc: ",C760)-6)</f>
        <v>1221</v>
      </c>
      <c r="E760" s="4" t="str">
        <f t="shared" si="11"/>
        <v xml:space="preserve"> 5200</v>
      </c>
      <c r="F760" s="2" t="s">
        <v>1042</v>
      </c>
      <c r="G760" s="2"/>
    </row>
    <row r="761" spans="1:7">
      <c r="A761" s="4">
        <v>566</v>
      </c>
      <c r="B761" s="2" t="s">
        <v>26</v>
      </c>
      <c r="C761" s="2" t="s">
        <v>1121</v>
      </c>
      <c r="D761" s="4" t="str">
        <f>MID(C761,FIND("Loc: ",C761)+5,FIND("| dest",C761)-FIND("Loc: ",C761)-6)</f>
        <v>1221</v>
      </c>
      <c r="E761" s="4" t="str">
        <f t="shared" si="11"/>
        <v xml:space="preserve"> 5200</v>
      </c>
      <c r="F761" s="2" t="s">
        <v>1122</v>
      </c>
      <c r="G761" s="2"/>
    </row>
    <row r="762" spans="1:7">
      <c r="A762" s="4">
        <v>619</v>
      </c>
      <c r="B762" s="2" t="s">
        <v>6</v>
      </c>
      <c r="C762" s="2" t="s">
        <v>1223</v>
      </c>
      <c r="D762" s="4" t="str">
        <f>MID(C762,FIND("Loc: ",C762)+5,FIND("| dest",C762)-FIND("Loc: ",C762)-6)</f>
        <v>1221</v>
      </c>
      <c r="E762" s="4" t="str">
        <f t="shared" si="11"/>
        <v xml:space="preserve"> 1222</v>
      </c>
      <c r="F762" s="2" t="s">
        <v>1224</v>
      </c>
      <c r="G762" s="2"/>
    </row>
    <row r="763" spans="1:7">
      <c r="A763" s="4">
        <v>628</v>
      </c>
      <c r="B763" s="2" t="s">
        <v>6</v>
      </c>
      <c r="C763" s="2" t="s">
        <v>1241</v>
      </c>
      <c r="D763" s="4" t="str">
        <f>MID(C763,FIND("Loc: ",C763)+5,FIND("| dest",C763)-FIND("Loc: ",C763)-6)</f>
        <v>1221</v>
      </c>
      <c r="E763" s="4" t="str">
        <f t="shared" si="11"/>
        <v xml:space="preserve"> 1300</v>
      </c>
      <c r="F763" s="2" t="s">
        <v>1242</v>
      </c>
      <c r="G763" s="2"/>
    </row>
    <row r="764" spans="1:7">
      <c r="A764" s="6">
        <v>629</v>
      </c>
      <c r="B764" s="7" t="s">
        <v>6</v>
      </c>
      <c r="C764" s="7" t="s">
        <v>1243</v>
      </c>
      <c r="D764" s="4" t="str">
        <f>MID(C764,FIND("Loc: ",C764)+5,FIND("| dest",C764)-FIND("Loc: ",C764)-6)</f>
        <v>1221</v>
      </c>
      <c r="E764" s="4" t="str">
        <f t="shared" si="11"/>
        <v xml:space="preserve"> 1300</v>
      </c>
      <c r="F764" s="7" t="s">
        <v>1244</v>
      </c>
      <c r="G764" s="7" t="s">
        <v>3352</v>
      </c>
    </row>
    <row r="765" spans="1:7">
      <c r="A765" s="6">
        <v>630</v>
      </c>
      <c r="B765" s="7" t="s">
        <v>6</v>
      </c>
      <c r="C765" s="7" t="s">
        <v>1245</v>
      </c>
      <c r="D765" s="4" t="str">
        <f>MID(C765,FIND("Loc: ",C765)+5,FIND("| dest",C765)-FIND("Loc: ",C765)-6)</f>
        <v>1221</v>
      </c>
      <c r="E765" s="4" t="str">
        <f t="shared" si="11"/>
        <v xml:space="preserve"> 1300</v>
      </c>
      <c r="F765" s="7" t="s">
        <v>1246</v>
      </c>
      <c r="G765" s="7" t="s">
        <v>3352</v>
      </c>
    </row>
    <row r="766" spans="1:7">
      <c r="A766" s="6">
        <v>631</v>
      </c>
      <c r="B766" s="7" t="s">
        <v>6</v>
      </c>
      <c r="C766" s="7" t="s">
        <v>1247</v>
      </c>
      <c r="D766" s="4" t="str">
        <f>MID(C766,FIND("Loc: ",C766)+5,FIND("| dest",C766)-FIND("Loc: ",C766)-6)</f>
        <v>1221</v>
      </c>
      <c r="E766" s="4" t="str">
        <f t="shared" si="11"/>
        <v xml:space="preserve"> 1300</v>
      </c>
      <c r="F766" s="7" t="s">
        <v>1248</v>
      </c>
      <c r="G766" s="7" t="s">
        <v>3352</v>
      </c>
    </row>
    <row r="767" spans="1:7">
      <c r="A767" s="6">
        <v>632</v>
      </c>
      <c r="B767" s="7" t="s">
        <v>6</v>
      </c>
      <c r="C767" s="7" t="s">
        <v>1247</v>
      </c>
      <c r="D767" s="4" t="str">
        <f>MID(C767,FIND("Loc: ",C767)+5,FIND("| dest",C767)-FIND("Loc: ",C767)-6)</f>
        <v>1221</v>
      </c>
      <c r="E767" s="4" t="str">
        <f t="shared" si="11"/>
        <v xml:space="preserve"> 1300</v>
      </c>
      <c r="F767" s="7" t="s">
        <v>1249</v>
      </c>
      <c r="G767" s="7" t="s">
        <v>3352</v>
      </c>
    </row>
    <row r="768" spans="1:7">
      <c r="A768" s="6">
        <v>633</v>
      </c>
      <c r="B768" s="7" t="s">
        <v>6</v>
      </c>
      <c r="C768" s="7" t="s">
        <v>1250</v>
      </c>
      <c r="D768" s="4" t="str">
        <f>MID(C768,FIND("Loc: ",C768)+5,FIND("| dest",C768)-FIND("Loc: ",C768)-6)</f>
        <v>1221</v>
      </c>
      <c r="E768" s="4" t="str">
        <f t="shared" si="11"/>
        <v xml:space="preserve"> 1300</v>
      </c>
      <c r="F768" s="7" t="s">
        <v>1251</v>
      </c>
      <c r="G768" s="7" t="s">
        <v>3352</v>
      </c>
    </row>
    <row r="769" spans="1:7">
      <c r="A769" s="6">
        <v>634</v>
      </c>
      <c r="B769" s="7" t="s">
        <v>6</v>
      </c>
      <c r="C769" s="7" t="s">
        <v>1252</v>
      </c>
      <c r="D769" s="4" t="str">
        <f>MID(C769,FIND("Loc: ",C769)+5,FIND("| dest",C769)-FIND("Loc: ",C769)-6)</f>
        <v>1221</v>
      </c>
      <c r="E769" s="4" t="str">
        <f t="shared" si="11"/>
        <v xml:space="preserve"> 1221</v>
      </c>
      <c r="F769" s="7" t="s">
        <v>1253</v>
      </c>
      <c r="G769" s="7" t="s">
        <v>3352</v>
      </c>
    </row>
    <row r="770" spans="1:7">
      <c r="A770" s="6">
        <v>635</v>
      </c>
      <c r="B770" s="7" t="s">
        <v>6</v>
      </c>
      <c r="C770" s="7" t="s">
        <v>1254</v>
      </c>
      <c r="D770" s="4" t="str">
        <f>MID(C770,FIND("Loc: ",C770)+5,FIND("| dest",C770)-FIND("Loc: ",C770)-6)</f>
        <v>1221</v>
      </c>
      <c r="E770" s="4" t="str">
        <f t="shared" si="11"/>
        <v xml:space="preserve"> 1221</v>
      </c>
      <c r="F770" s="7" t="s">
        <v>1255</v>
      </c>
      <c r="G770" s="7" t="s">
        <v>3352</v>
      </c>
    </row>
    <row r="771" spans="1:7">
      <c r="A771" s="6">
        <v>636</v>
      </c>
      <c r="B771" s="7" t="s">
        <v>6</v>
      </c>
      <c r="C771" s="7" t="s">
        <v>1256</v>
      </c>
      <c r="D771" s="4" t="str">
        <f>MID(C771,FIND("Loc: ",C771)+5,FIND("| dest",C771)-FIND("Loc: ",C771)-6)</f>
        <v>1221</v>
      </c>
      <c r="E771" s="4" t="str">
        <f t="shared" si="11"/>
        <v xml:space="preserve"> 1221</v>
      </c>
      <c r="F771" s="7" t="s">
        <v>1257</v>
      </c>
      <c r="G771" s="7" t="s">
        <v>3352</v>
      </c>
    </row>
    <row r="772" spans="1:7">
      <c r="A772" s="6">
        <v>637</v>
      </c>
      <c r="B772" s="7" t="s">
        <v>6</v>
      </c>
      <c r="C772" s="7" t="s">
        <v>1258</v>
      </c>
      <c r="D772" s="4" t="str">
        <f>MID(C772,FIND("Loc: ",C772)+5,FIND("| dest",C772)-FIND("Loc: ",C772)-6)</f>
        <v>1221</v>
      </c>
      <c r="E772" s="4" t="str">
        <f t="shared" si="11"/>
        <v xml:space="preserve"> 1221</v>
      </c>
      <c r="F772" s="7" t="s">
        <v>1259</v>
      </c>
      <c r="G772" s="7" t="s">
        <v>3352</v>
      </c>
    </row>
    <row r="773" spans="1:7">
      <c r="A773" s="6">
        <v>638</v>
      </c>
      <c r="B773" s="7" t="s">
        <v>6</v>
      </c>
      <c r="C773" s="7" t="s">
        <v>1260</v>
      </c>
      <c r="D773" s="4" t="str">
        <f>MID(C773,FIND("Loc: ",C773)+5,FIND("| dest",C773)-FIND("Loc: ",C773)-6)</f>
        <v>1221</v>
      </c>
      <c r="E773" s="4" t="str">
        <f t="shared" ref="E773:E836" si="12">MID(C773,FIND("dest: ",C773)+5,FIND("| die",C773)-FIND("dest: ",C773)-6)</f>
        <v xml:space="preserve"> 1221</v>
      </c>
      <c r="F773" s="7" t="s">
        <v>1261</v>
      </c>
      <c r="G773" s="7" t="s">
        <v>3352</v>
      </c>
    </row>
    <row r="774" spans="1:7">
      <c r="A774" s="6">
        <v>639</v>
      </c>
      <c r="B774" s="7" t="s">
        <v>6</v>
      </c>
      <c r="C774" s="7" t="s">
        <v>1260</v>
      </c>
      <c r="D774" s="4" t="str">
        <f>MID(C774,FIND("Loc: ",C774)+5,FIND("| dest",C774)-FIND("Loc: ",C774)-6)</f>
        <v>1221</v>
      </c>
      <c r="E774" s="4" t="str">
        <f t="shared" si="12"/>
        <v xml:space="preserve"> 1221</v>
      </c>
      <c r="F774" s="7" t="s">
        <v>1262</v>
      </c>
      <c r="G774" s="7" t="s">
        <v>3352</v>
      </c>
    </row>
    <row r="775" spans="1:7">
      <c r="A775" s="4">
        <v>640</v>
      </c>
      <c r="B775" s="2" t="s">
        <v>6</v>
      </c>
      <c r="C775" s="2" t="s">
        <v>1263</v>
      </c>
      <c r="D775" s="4" t="str">
        <f>MID(C775,FIND("Loc: ",C775)+5,FIND("| dest",C775)-FIND("Loc: ",C775)-6)</f>
        <v>1221</v>
      </c>
      <c r="E775" s="4" t="str">
        <f t="shared" si="12"/>
        <v xml:space="preserve"> 1221</v>
      </c>
      <c r="F775" s="2" t="s">
        <v>1264</v>
      </c>
      <c r="G775" s="2"/>
    </row>
    <row r="776" spans="1:7">
      <c r="A776" s="6">
        <v>641</v>
      </c>
      <c r="B776" s="7" t="s">
        <v>6</v>
      </c>
      <c r="C776" s="7" t="s">
        <v>1265</v>
      </c>
      <c r="D776" s="4" t="str">
        <f>MID(C776,FIND("Loc: ",C776)+5,FIND("| dest",C776)-FIND("Loc: ",C776)-6)</f>
        <v>1221</v>
      </c>
      <c r="E776" s="4" t="str">
        <f t="shared" si="12"/>
        <v xml:space="preserve"> 1221</v>
      </c>
      <c r="F776" s="7" t="s">
        <v>1266</v>
      </c>
      <c r="G776" s="7" t="s">
        <v>3352</v>
      </c>
    </row>
    <row r="777" spans="1:7">
      <c r="A777" s="6">
        <v>642</v>
      </c>
      <c r="B777" s="7" t="s">
        <v>6</v>
      </c>
      <c r="C777" s="7" t="s">
        <v>1267</v>
      </c>
      <c r="D777" s="4" t="str">
        <f>MID(C777,FIND("Loc: ",C777)+5,FIND("| dest",C777)-FIND("Loc: ",C777)-6)</f>
        <v>1221</v>
      </c>
      <c r="E777" s="4" t="str">
        <f t="shared" si="12"/>
        <v xml:space="preserve"> 1221</v>
      </c>
      <c r="F777" s="7" t="s">
        <v>1268</v>
      </c>
      <c r="G777" s="7" t="s">
        <v>3352</v>
      </c>
    </row>
    <row r="778" spans="1:7">
      <c r="A778" s="6">
        <v>643</v>
      </c>
      <c r="B778" s="7" t="s">
        <v>6</v>
      </c>
      <c r="C778" s="7" t="s">
        <v>1269</v>
      </c>
      <c r="D778" s="4" t="str">
        <f>MID(C778,FIND("Loc: ",C778)+5,FIND("| dest",C778)-FIND("Loc: ",C778)-6)</f>
        <v>1221</v>
      </c>
      <c r="E778" s="4" t="str">
        <f t="shared" si="12"/>
        <v xml:space="preserve"> 1221</v>
      </c>
      <c r="F778" s="7" t="s">
        <v>1270</v>
      </c>
      <c r="G778" s="7" t="s">
        <v>3352</v>
      </c>
    </row>
    <row r="779" spans="1:7">
      <c r="A779" s="6">
        <v>644</v>
      </c>
      <c r="B779" s="7" t="s">
        <v>6</v>
      </c>
      <c r="C779" s="7" t="s">
        <v>1271</v>
      </c>
      <c r="D779" s="4" t="str">
        <f>MID(C779,FIND("Loc: ",C779)+5,FIND("| dest",C779)-FIND("Loc: ",C779)-6)</f>
        <v>1221</v>
      </c>
      <c r="E779" s="4" t="str">
        <f t="shared" si="12"/>
        <v xml:space="preserve"> 1221</v>
      </c>
      <c r="F779" s="7" t="s">
        <v>1272</v>
      </c>
      <c r="G779" s="7" t="s">
        <v>3352</v>
      </c>
    </row>
    <row r="780" spans="1:7">
      <c r="A780" s="6">
        <v>652</v>
      </c>
      <c r="B780" s="7" t="s">
        <v>6</v>
      </c>
      <c r="C780" s="7" t="s">
        <v>1287</v>
      </c>
      <c r="D780" s="4" t="str">
        <f>MID(C780,FIND("Loc: ",C780)+5,FIND("| dest",C780)-FIND("Loc: ",C780)-6)</f>
        <v>1221</v>
      </c>
      <c r="E780" s="4" t="str">
        <f t="shared" si="12"/>
        <v xml:space="preserve"> 1221</v>
      </c>
      <c r="F780" s="7" t="s">
        <v>1288</v>
      </c>
      <c r="G780" s="7" t="s">
        <v>3352</v>
      </c>
    </row>
    <row r="781" spans="1:7">
      <c r="A781" s="6">
        <v>920</v>
      </c>
      <c r="B781" s="7" t="s">
        <v>6</v>
      </c>
      <c r="C781" s="7" t="s">
        <v>1812</v>
      </c>
      <c r="D781" s="4" t="str">
        <f>MID(C781,FIND("Loc: ",C781)+5,FIND("| dest",C781)-FIND("Loc: ",C781)-6)</f>
        <v>1221</v>
      </c>
      <c r="E781" s="4" t="str">
        <f t="shared" si="12"/>
        <v xml:space="preserve"> 1221</v>
      </c>
      <c r="F781" s="7" t="s">
        <v>1813</v>
      </c>
      <c r="G781" s="7" t="s">
        <v>3352</v>
      </c>
    </row>
    <row r="782" spans="1:7">
      <c r="A782" s="4">
        <v>1223</v>
      </c>
      <c r="B782" s="2" t="s">
        <v>26</v>
      </c>
      <c r="C782" s="2" t="s">
        <v>2399</v>
      </c>
      <c r="D782" s="4" t="str">
        <f>MID(C782,FIND("Loc: ",C782)+5,FIND("| dest",C782)-FIND("Loc: ",C782)-6)</f>
        <v>1221</v>
      </c>
      <c r="E782" s="4" t="str">
        <f t="shared" si="12"/>
        <v xml:space="preserve"> 704</v>
      </c>
      <c r="F782" s="2" t="s">
        <v>2400</v>
      </c>
      <c r="G782" s="2"/>
    </row>
    <row r="783" spans="1:7">
      <c r="A783" s="4">
        <v>1225</v>
      </c>
      <c r="B783" s="2" t="s">
        <v>26</v>
      </c>
      <c r="C783" s="2" t="s">
        <v>2403</v>
      </c>
      <c r="D783" s="4" t="str">
        <f>MID(C783,FIND("Loc: ",C783)+5,FIND("| dest",C783)-FIND("Loc: ",C783)-6)</f>
        <v>1221</v>
      </c>
      <c r="E783" s="4" t="str">
        <f t="shared" si="12"/>
        <v xml:space="preserve"> 704</v>
      </c>
      <c r="F783" s="2" t="s">
        <v>2404</v>
      </c>
      <c r="G783" s="2"/>
    </row>
    <row r="784" spans="1:7">
      <c r="A784" s="4">
        <v>1226</v>
      </c>
      <c r="B784" s="2" t="s">
        <v>26</v>
      </c>
      <c r="C784" s="2" t="s">
        <v>2405</v>
      </c>
      <c r="D784" s="4" t="str">
        <f>MID(C784,FIND("Loc: ",C784)+5,FIND("| dest",C784)-FIND("Loc: ",C784)-6)</f>
        <v>1221</v>
      </c>
      <c r="E784" s="4" t="str">
        <f t="shared" si="12"/>
        <v xml:space="preserve"> 704</v>
      </c>
      <c r="F784" s="2" t="s">
        <v>2406</v>
      </c>
      <c r="G784" s="2"/>
    </row>
    <row r="785" spans="1:7">
      <c r="A785" s="4">
        <v>1228</v>
      </c>
      <c r="B785" s="2" t="s">
        <v>26</v>
      </c>
      <c r="C785" s="2" t="s">
        <v>2409</v>
      </c>
      <c r="D785" s="4" t="str">
        <f>MID(C785,FIND("Loc: ",C785)+5,FIND("| dest",C785)-FIND("Loc: ",C785)-6)</f>
        <v>1221</v>
      </c>
      <c r="E785" s="4" t="str">
        <f t="shared" si="12"/>
        <v xml:space="preserve"> 704</v>
      </c>
      <c r="F785" s="2" t="s">
        <v>2410</v>
      </c>
      <c r="G785" s="2"/>
    </row>
    <row r="786" spans="1:7">
      <c r="A786" s="4">
        <v>1230</v>
      </c>
      <c r="B786" s="2" t="s">
        <v>26</v>
      </c>
      <c r="C786" s="2" t="s">
        <v>2413</v>
      </c>
      <c r="D786" s="4" t="str">
        <f>MID(C786,FIND("Loc: ",C786)+5,FIND("| dest",C786)-FIND("Loc: ",C786)-6)</f>
        <v>1221</v>
      </c>
      <c r="E786" s="4" t="str">
        <f t="shared" si="12"/>
        <v xml:space="preserve"> 704</v>
      </c>
      <c r="F786" s="2" t="s">
        <v>2414</v>
      </c>
      <c r="G786" s="2"/>
    </row>
    <row r="787" spans="1:7">
      <c r="A787" s="4">
        <v>1232</v>
      </c>
      <c r="B787" s="2" t="s">
        <v>26</v>
      </c>
      <c r="C787" s="2" t="s">
        <v>2417</v>
      </c>
      <c r="D787" s="4" t="str">
        <f>MID(C787,FIND("Loc: ",C787)+5,FIND("| dest",C787)-FIND("Loc: ",C787)-6)</f>
        <v>1221</v>
      </c>
      <c r="E787" s="4" t="str">
        <f t="shared" si="12"/>
        <v xml:space="preserve"> 1221</v>
      </c>
      <c r="F787" s="2" t="s">
        <v>2418</v>
      </c>
      <c r="G787" s="2"/>
    </row>
    <row r="788" spans="1:7">
      <c r="A788" s="4">
        <v>1233</v>
      </c>
      <c r="B788" s="2" t="s">
        <v>26</v>
      </c>
      <c r="C788" s="2" t="s">
        <v>2419</v>
      </c>
      <c r="D788" s="4" t="str">
        <f>MID(C788,FIND("Loc: ",C788)+5,FIND("| dest",C788)-FIND("Loc: ",C788)-6)</f>
        <v>1221</v>
      </c>
      <c r="E788" s="4" t="str">
        <f t="shared" si="12"/>
        <v xml:space="preserve"> 704</v>
      </c>
      <c r="F788" s="2" t="s">
        <v>2420</v>
      </c>
      <c r="G788" s="2"/>
    </row>
    <row r="789" spans="1:7">
      <c r="A789" s="4">
        <v>1235</v>
      </c>
      <c r="B789" s="2" t="s">
        <v>26</v>
      </c>
      <c r="C789" s="2" t="s">
        <v>2423</v>
      </c>
      <c r="D789" s="4" t="str">
        <f>MID(C789,FIND("Loc: ",C789)+5,FIND("| dest",C789)-FIND("Loc: ",C789)-6)</f>
        <v>1221</v>
      </c>
      <c r="E789" s="4" t="str">
        <f t="shared" si="12"/>
        <v xml:space="preserve"> 704</v>
      </c>
      <c r="F789" s="2" t="s">
        <v>2424</v>
      </c>
      <c r="G789" s="2"/>
    </row>
    <row r="790" spans="1:7">
      <c r="A790" s="4">
        <v>1237</v>
      </c>
      <c r="B790" s="2" t="s">
        <v>26</v>
      </c>
      <c r="C790" s="2" t="s">
        <v>2427</v>
      </c>
      <c r="D790" s="4" t="str">
        <f>MID(C790,FIND("Loc: ",C790)+5,FIND("| dest",C790)-FIND("Loc: ",C790)-6)</f>
        <v>1221</v>
      </c>
      <c r="E790" s="4" t="str">
        <f t="shared" si="12"/>
        <v xml:space="preserve"> 704</v>
      </c>
      <c r="F790" s="2" t="s">
        <v>2428</v>
      </c>
      <c r="G790" s="2"/>
    </row>
    <row r="791" spans="1:7">
      <c r="A791" s="4">
        <v>1239</v>
      </c>
      <c r="B791" s="2" t="s">
        <v>26</v>
      </c>
      <c r="C791" s="2" t="s">
        <v>2431</v>
      </c>
      <c r="D791" s="4" t="str">
        <f>MID(C791,FIND("Loc: ",C791)+5,FIND("| dest",C791)-FIND("Loc: ",C791)-6)</f>
        <v>1221</v>
      </c>
      <c r="E791" s="4" t="str">
        <f t="shared" si="12"/>
        <v xml:space="preserve"> 5200</v>
      </c>
      <c r="F791" s="2" t="s">
        <v>2432</v>
      </c>
      <c r="G791" s="2"/>
    </row>
    <row r="792" spans="1:7">
      <c r="A792" s="4">
        <v>1240</v>
      </c>
      <c r="B792" s="2" t="s">
        <v>26</v>
      </c>
      <c r="C792" s="2" t="s">
        <v>2433</v>
      </c>
      <c r="D792" s="4" t="str">
        <f>MID(C792,FIND("Loc: ",C792)+5,FIND("| dest",C792)-FIND("Loc: ",C792)-6)</f>
        <v>1221</v>
      </c>
      <c r="E792" s="4" t="str">
        <f t="shared" si="12"/>
        <v xml:space="preserve"> 704</v>
      </c>
      <c r="F792" s="2" t="s">
        <v>2434</v>
      </c>
      <c r="G792" s="2"/>
    </row>
    <row r="793" spans="1:7">
      <c r="A793" s="4">
        <v>1241</v>
      </c>
      <c r="B793" s="2" t="s">
        <v>26</v>
      </c>
      <c r="C793" s="2" t="s">
        <v>2435</v>
      </c>
      <c r="D793" s="4" t="str">
        <f>MID(C793,FIND("Loc: ",C793)+5,FIND("| dest",C793)-FIND("Loc: ",C793)-6)</f>
        <v>1221</v>
      </c>
      <c r="E793" s="4" t="str">
        <f t="shared" si="12"/>
        <v xml:space="preserve"> 704</v>
      </c>
      <c r="F793" s="2" t="s">
        <v>2436</v>
      </c>
      <c r="G793" s="2"/>
    </row>
    <row r="794" spans="1:7">
      <c r="A794" s="4">
        <v>1358</v>
      </c>
      <c r="B794" s="2" t="s">
        <v>6</v>
      </c>
      <c r="C794" s="2" t="s">
        <v>2655</v>
      </c>
      <c r="D794" s="4" t="str">
        <f>MID(C794,FIND("Loc: ",C794)+5,FIND("| dest",C794)-FIND("Loc: ",C794)-6)</f>
        <v>1221</v>
      </c>
      <c r="E794" s="4" t="str">
        <f t="shared" si="12"/>
        <v xml:space="preserve"> 1300</v>
      </c>
      <c r="F794" s="2" t="s">
        <v>2656</v>
      </c>
      <c r="G794" s="2"/>
    </row>
    <row r="795" spans="1:7">
      <c r="A795" s="4">
        <v>1536</v>
      </c>
      <c r="B795" s="2" t="s">
        <v>161</v>
      </c>
      <c r="C795" s="2" t="s">
        <v>2990</v>
      </c>
      <c r="D795" s="4" t="str">
        <f>MID(C795,FIND("Loc: ",C795)+5,FIND("| dest",C795)-FIND("Loc: ",C795)-6)</f>
        <v>1221</v>
      </c>
      <c r="E795" s="4" t="str">
        <f t="shared" si="12"/>
        <v xml:space="preserve"> 1222</v>
      </c>
      <c r="F795" s="2" t="s">
        <v>2991</v>
      </c>
      <c r="G795" s="2"/>
    </row>
    <row r="796" spans="1:7">
      <c r="A796" s="4">
        <v>1622</v>
      </c>
      <c r="B796" s="2" t="s">
        <v>161</v>
      </c>
      <c r="C796" s="2" t="s">
        <v>3156</v>
      </c>
      <c r="D796" s="4" t="str">
        <f>MID(C796,FIND("Loc: ",C796)+5,FIND("| dest",C796)-FIND("Loc: ",C796)-6)</f>
        <v>1221</v>
      </c>
      <c r="E796" s="4" t="str">
        <f t="shared" si="12"/>
        <v xml:space="preserve"> 10100</v>
      </c>
      <c r="F796" s="2" t="s">
        <v>3157</v>
      </c>
      <c r="G796" s="2"/>
    </row>
    <row r="797" spans="1:7">
      <c r="A797" s="4">
        <v>1651</v>
      </c>
      <c r="B797" s="2" t="s">
        <v>161</v>
      </c>
      <c r="C797" s="2" t="s">
        <v>3213</v>
      </c>
      <c r="D797" s="4" t="str">
        <f>MID(C797,FIND("Loc: ",C797)+5,FIND("| dest",C797)-FIND("Loc: ",C797)-6)</f>
        <v>1221</v>
      </c>
      <c r="E797" s="4" t="str">
        <f t="shared" si="12"/>
        <v xml:space="preserve"> 5200</v>
      </c>
      <c r="F797" s="2" t="s">
        <v>3214</v>
      </c>
      <c r="G797" s="2"/>
    </row>
    <row r="798" spans="1:7">
      <c r="A798" s="4">
        <v>1712</v>
      </c>
      <c r="B798" s="2" t="s">
        <v>137</v>
      </c>
      <c r="C798" s="2" t="s">
        <v>3335</v>
      </c>
      <c r="D798" s="4" t="str">
        <f>MID(C798,FIND("Loc: ",C798)+5,FIND("| dest",C798)-FIND("Loc: ",C798)-6)</f>
        <v>1221</v>
      </c>
      <c r="E798" s="4" t="str">
        <f t="shared" si="12"/>
        <v xml:space="preserve"> 5200</v>
      </c>
      <c r="F798" s="2" t="s">
        <v>3336</v>
      </c>
      <c r="G798" s="2"/>
    </row>
    <row r="799" spans="1:7">
      <c r="A799" s="4">
        <v>1717</v>
      </c>
      <c r="B799" s="2" t="s">
        <v>137</v>
      </c>
      <c r="C799" s="2" t="s">
        <v>3345</v>
      </c>
      <c r="D799" s="4" t="str">
        <f>MID(C799,FIND("Loc: ",C799)+5,FIND("| dest",C799)-FIND("Loc: ",C799)-6)</f>
        <v>1221</v>
      </c>
      <c r="E799" s="4" t="str">
        <f t="shared" si="12"/>
        <v xml:space="preserve"> 2003</v>
      </c>
      <c r="F799" s="2" t="s">
        <v>3346</v>
      </c>
      <c r="G799" s="2"/>
    </row>
    <row r="800" spans="1:7">
      <c r="A800" s="4">
        <v>23</v>
      </c>
      <c r="B800" s="2" t="s">
        <v>26</v>
      </c>
      <c r="C800" s="2" t="s">
        <v>51</v>
      </c>
      <c r="D800" s="4" t="str">
        <f>MID(C800,FIND("Loc: ",C800)+5,FIND("| dest",C800)-FIND("Loc: ",C800)-6)</f>
        <v>1222</v>
      </c>
      <c r="E800" s="4" t="str">
        <f t="shared" si="12"/>
        <v xml:space="preserve"> 1222</v>
      </c>
      <c r="F800" s="2" t="s">
        <v>52</v>
      </c>
      <c r="G800" s="2"/>
    </row>
    <row r="801" spans="1:7">
      <c r="A801" s="6">
        <v>24</v>
      </c>
      <c r="B801" s="7" t="s">
        <v>26</v>
      </c>
      <c r="C801" s="7" t="s">
        <v>53</v>
      </c>
      <c r="D801" s="4" t="str">
        <f>MID(C801,FIND("Loc: ",C801)+5,FIND("| dest",C801)-FIND("Loc: ",C801)-6)</f>
        <v>1222</v>
      </c>
      <c r="E801" s="4" t="str">
        <f t="shared" si="12"/>
        <v xml:space="preserve"> 1222</v>
      </c>
      <c r="F801" s="7" t="s">
        <v>54</v>
      </c>
      <c r="G801" s="7" t="s">
        <v>3352</v>
      </c>
    </row>
    <row r="802" spans="1:7">
      <c r="A802" s="6">
        <v>25</v>
      </c>
      <c r="B802" s="7" t="s">
        <v>26</v>
      </c>
      <c r="C802" s="7" t="s">
        <v>55</v>
      </c>
      <c r="D802" s="4" t="str">
        <f>MID(C802,FIND("Loc: ",C802)+5,FIND("| dest",C802)-FIND("Loc: ",C802)-6)</f>
        <v>1222</v>
      </c>
      <c r="E802" s="4" t="str">
        <f t="shared" si="12"/>
        <v xml:space="preserve"> 1222</v>
      </c>
      <c r="F802" s="7" t="s">
        <v>56</v>
      </c>
      <c r="G802" s="7" t="s">
        <v>3352</v>
      </c>
    </row>
    <row r="803" spans="1:7">
      <c r="A803" s="6">
        <v>26</v>
      </c>
      <c r="B803" s="7" t="s">
        <v>26</v>
      </c>
      <c r="C803" s="7" t="s">
        <v>57</v>
      </c>
      <c r="D803" s="4" t="str">
        <f>MID(C803,FIND("Loc: ",C803)+5,FIND("| dest",C803)-FIND("Loc: ",C803)-6)</f>
        <v>1222</v>
      </c>
      <c r="E803" s="4" t="str">
        <f t="shared" si="12"/>
        <v xml:space="preserve"> 1222</v>
      </c>
      <c r="F803" s="7" t="s">
        <v>58</v>
      </c>
      <c r="G803" s="7" t="s">
        <v>3352</v>
      </c>
    </row>
    <row r="804" spans="1:7">
      <c r="A804" s="6">
        <v>27</v>
      </c>
      <c r="B804" s="7" t="s">
        <v>26</v>
      </c>
      <c r="C804" s="7" t="s">
        <v>59</v>
      </c>
      <c r="D804" s="4" t="str">
        <f>MID(C804,FIND("Loc: ",C804)+5,FIND("| dest",C804)-FIND("Loc: ",C804)-6)</f>
        <v>1222</v>
      </c>
      <c r="E804" s="4" t="str">
        <f t="shared" si="12"/>
        <v xml:space="preserve"> 1222</v>
      </c>
      <c r="F804" s="7" t="s">
        <v>60</v>
      </c>
      <c r="G804" s="7" t="s">
        <v>3352</v>
      </c>
    </row>
    <row r="805" spans="1:7">
      <c r="A805" s="4">
        <v>28</v>
      </c>
      <c r="B805" s="2" t="s">
        <v>26</v>
      </c>
      <c r="C805" s="2" t="s">
        <v>61</v>
      </c>
      <c r="D805" s="4" t="str">
        <f>MID(C805,FIND("Loc: ",C805)+5,FIND("| dest",C805)-FIND("Loc: ",C805)-6)</f>
        <v>1222</v>
      </c>
      <c r="E805" s="4" t="str">
        <f t="shared" si="12"/>
        <v xml:space="preserve"> 1222</v>
      </c>
      <c r="F805" s="2" t="s">
        <v>62</v>
      </c>
      <c r="G805" s="2"/>
    </row>
    <row r="806" spans="1:7">
      <c r="A806" s="6">
        <v>29</v>
      </c>
      <c r="B806" s="7" t="s">
        <v>26</v>
      </c>
      <c r="C806" s="7" t="s">
        <v>63</v>
      </c>
      <c r="D806" s="4" t="str">
        <f>MID(C806,FIND("Loc: ",C806)+5,FIND("| dest",C806)-FIND("Loc: ",C806)-6)</f>
        <v>1222</v>
      </c>
      <c r="E806" s="4" t="str">
        <f t="shared" si="12"/>
        <v xml:space="preserve"> 1222</v>
      </c>
      <c r="F806" s="7" t="s">
        <v>64</v>
      </c>
      <c r="G806" s="7" t="s">
        <v>3352</v>
      </c>
    </row>
    <row r="807" spans="1:7">
      <c r="A807" s="6">
        <v>30</v>
      </c>
      <c r="B807" s="7" t="s">
        <v>26</v>
      </c>
      <c r="C807" s="7" t="s">
        <v>65</v>
      </c>
      <c r="D807" s="4" t="str">
        <f>MID(C807,FIND("Loc: ",C807)+5,FIND("| dest",C807)-FIND("Loc: ",C807)-6)</f>
        <v>1222</v>
      </c>
      <c r="E807" s="4" t="str">
        <f t="shared" si="12"/>
        <v xml:space="preserve"> 1222</v>
      </c>
      <c r="F807" s="7" t="s">
        <v>66</v>
      </c>
      <c r="G807" s="7" t="s">
        <v>3352</v>
      </c>
    </row>
    <row r="808" spans="1:7">
      <c r="A808" s="6">
        <v>31</v>
      </c>
      <c r="B808" s="7" t="s">
        <v>26</v>
      </c>
      <c r="C808" s="7" t="s">
        <v>67</v>
      </c>
      <c r="D808" s="4" t="str">
        <f>MID(C808,FIND("Loc: ",C808)+5,FIND("| dest",C808)-FIND("Loc: ",C808)-6)</f>
        <v>1222</v>
      </c>
      <c r="E808" s="4" t="str">
        <f t="shared" si="12"/>
        <v xml:space="preserve"> 1222</v>
      </c>
      <c r="F808" s="7" t="s">
        <v>68</v>
      </c>
      <c r="G808" s="7" t="s">
        <v>3352</v>
      </c>
    </row>
    <row r="809" spans="1:7">
      <c r="A809" s="6">
        <v>32</v>
      </c>
      <c r="B809" s="7" t="s">
        <v>26</v>
      </c>
      <c r="C809" s="7" t="s">
        <v>69</v>
      </c>
      <c r="D809" s="4" t="str">
        <f>MID(C809,FIND("Loc: ",C809)+5,FIND("| dest",C809)-FIND("Loc: ",C809)-6)</f>
        <v>1222</v>
      </c>
      <c r="E809" s="4" t="str">
        <f t="shared" si="12"/>
        <v xml:space="preserve"> 1222</v>
      </c>
      <c r="F809" s="7" t="s">
        <v>70</v>
      </c>
      <c r="G809" s="7" t="s">
        <v>3352</v>
      </c>
    </row>
    <row r="810" spans="1:7">
      <c r="A810" s="6">
        <v>33</v>
      </c>
      <c r="B810" s="7" t="s">
        <v>26</v>
      </c>
      <c r="C810" s="7" t="s">
        <v>71</v>
      </c>
      <c r="D810" s="4" t="str">
        <f>MID(C810,FIND("Loc: ",C810)+5,FIND("| dest",C810)-FIND("Loc: ",C810)-6)</f>
        <v>1222</v>
      </c>
      <c r="E810" s="4" t="str">
        <f t="shared" si="12"/>
        <v xml:space="preserve"> 1222</v>
      </c>
      <c r="F810" s="7" t="s">
        <v>72</v>
      </c>
      <c r="G810" s="7" t="s">
        <v>3352</v>
      </c>
    </row>
    <row r="811" spans="1:7">
      <c r="A811" s="6">
        <v>49</v>
      </c>
      <c r="B811" s="7" t="s">
        <v>6</v>
      </c>
      <c r="C811" s="7" t="s">
        <v>103</v>
      </c>
      <c r="D811" s="4" t="str">
        <f>MID(C811,FIND("Loc: ",C811)+5,FIND("| dest",C811)-FIND("Loc: ",C811)-6)</f>
        <v>1222</v>
      </c>
      <c r="E811" s="4" t="str">
        <f t="shared" si="12"/>
        <v xml:space="preserve"> 1222</v>
      </c>
      <c r="F811" s="7" t="s">
        <v>104</v>
      </c>
      <c r="G811" s="7" t="s">
        <v>3352</v>
      </c>
    </row>
    <row r="812" spans="1:7">
      <c r="A812" s="4">
        <v>52</v>
      </c>
      <c r="B812" s="2" t="s">
        <v>26</v>
      </c>
      <c r="C812" s="2" t="s">
        <v>109</v>
      </c>
      <c r="D812" s="4" t="str">
        <f>MID(C812,FIND("Loc: ",C812)+5,FIND("| dest",C812)-FIND("Loc: ",C812)-6)</f>
        <v>1222</v>
      </c>
      <c r="E812" s="4" t="str">
        <f t="shared" si="12"/>
        <v xml:space="preserve"> 1222</v>
      </c>
      <c r="F812" s="2" t="s">
        <v>110</v>
      </c>
      <c r="G812" s="2"/>
    </row>
    <row r="813" spans="1:7">
      <c r="A813" s="4">
        <v>88</v>
      </c>
      <c r="B813" s="2" t="s">
        <v>161</v>
      </c>
      <c r="C813" s="2" t="s">
        <v>186</v>
      </c>
      <c r="D813" s="4" t="str">
        <f>MID(C813,FIND("Loc: ",C813)+5,FIND("| dest",C813)-FIND("Loc: ",C813)-6)</f>
        <v>1222</v>
      </c>
      <c r="E813" s="4" t="str">
        <f t="shared" si="12"/>
        <v xml:space="preserve"> 704</v>
      </c>
      <c r="F813" s="2" t="s">
        <v>187</v>
      </c>
      <c r="G813" s="2"/>
    </row>
    <row r="814" spans="1:7">
      <c r="A814" s="6">
        <v>120</v>
      </c>
      <c r="B814" s="7" t="s">
        <v>26</v>
      </c>
      <c r="C814" s="7" t="s">
        <v>249</v>
      </c>
      <c r="D814" s="4" t="str">
        <f>MID(C814,FIND("Loc: ",C814)+5,FIND("| dest",C814)-FIND("Loc: ",C814)-6)</f>
        <v>1222</v>
      </c>
      <c r="E814" s="4" t="str">
        <f t="shared" si="12"/>
        <v xml:space="preserve"> 500</v>
      </c>
      <c r="F814" s="7" t="s">
        <v>250</v>
      </c>
      <c r="G814" s="7" t="s">
        <v>3352</v>
      </c>
    </row>
    <row r="815" spans="1:7">
      <c r="A815" s="4">
        <v>121</v>
      </c>
      <c r="B815" s="2" t="s">
        <v>26</v>
      </c>
      <c r="C815" s="2" t="s">
        <v>251</v>
      </c>
      <c r="D815" s="4" t="str">
        <f>MID(C815,FIND("Loc: ",C815)+5,FIND("| dest",C815)-FIND("Loc: ",C815)-6)</f>
        <v>1222</v>
      </c>
      <c r="E815" s="4" t="str">
        <f t="shared" si="12"/>
        <v xml:space="preserve"> 1201</v>
      </c>
      <c r="F815" s="2" t="s">
        <v>252</v>
      </c>
      <c r="G815" s="2"/>
    </row>
    <row r="816" spans="1:7">
      <c r="A816" s="4">
        <v>127</v>
      </c>
      <c r="B816" s="2" t="s">
        <v>264</v>
      </c>
      <c r="C816" s="2" t="s">
        <v>265</v>
      </c>
      <c r="D816" s="4" t="str">
        <f>MID(C816,FIND("Loc: ",C816)+5,FIND("| dest",C816)-FIND("Loc: ",C816)-6)</f>
        <v>1222</v>
      </c>
      <c r="E816" s="4" t="str">
        <f t="shared" si="12"/>
        <v xml:space="preserve"> 5200</v>
      </c>
      <c r="F816" s="2" t="s">
        <v>266</v>
      </c>
      <c r="G816" s="2"/>
    </row>
    <row r="817" spans="1:7">
      <c r="A817" s="4">
        <v>163</v>
      </c>
      <c r="B817" s="2" t="s">
        <v>26</v>
      </c>
      <c r="C817" s="2" t="s">
        <v>336</v>
      </c>
      <c r="D817" s="4" t="str">
        <f>MID(C817,FIND("Loc: ",C817)+5,FIND("| dest",C817)-FIND("Loc: ",C817)-6)</f>
        <v>1222</v>
      </c>
      <c r="E817" s="4" t="str">
        <f t="shared" si="12"/>
        <v xml:space="preserve"> 1222</v>
      </c>
      <c r="F817" s="2" t="s">
        <v>337</v>
      </c>
      <c r="G817" s="2"/>
    </row>
    <row r="818" spans="1:7">
      <c r="A818" s="4">
        <v>195</v>
      </c>
      <c r="B818" s="2" t="s">
        <v>161</v>
      </c>
      <c r="C818" s="2" t="s">
        <v>399</v>
      </c>
      <c r="D818" s="4" t="str">
        <f>MID(C818,FIND("Loc: ",C818)+5,FIND("| dest",C818)-FIND("Loc: ",C818)-6)</f>
        <v>1222</v>
      </c>
      <c r="E818" s="4" t="str">
        <f t="shared" si="12"/>
        <v xml:space="preserve"> 1222</v>
      </c>
      <c r="F818" s="2" t="s">
        <v>400</v>
      </c>
      <c r="G818" s="2"/>
    </row>
    <row r="819" spans="1:7">
      <c r="A819" s="4">
        <v>264</v>
      </c>
      <c r="B819" s="2" t="s">
        <v>161</v>
      </c>
      <c r="C819" s="2" t="s">
        <v>533</v>
      </c>
      <c r="D819" s="4" t="str">
        <f>MID(C819,FIND("Loc: ",C819)+5,FIND("| dest",C819)-FIND("Loc: ",C819)-6)</f>
        <v>1222</v>
      </c>
      <c r="E819" s="4" t="str">
        <f t="shared" si="12"/>
        <v xml:space="preserve"> 1222</v>
      </c>
      <c r="F819" s="2" t="s">
        <v>534</v>
      </c>
      <c r="G819" s="2"/>
    </row>
    <row r="820" spans="1:7">
      <c r="A820" s="6">
        <v>310</v>
      </c>
      <c r="B820" s="7" t="s">
        <v>26</v>
      </c>
      <c r="C820" s="7" t="s">
        <v>624</v>
      </c>
      <c r="D820" s="4" t="str">
        <f>MID(C820,FIND("Loc: ",C820)+5,FIND("| dest",C820)-FIND("Loc: ",C820)-6)</f>
        <v>1222</v>
      </c>
      <c r="E820" s="4" t="str">
        <f t="shared" si="12"/>
        <v xml:space="preserve"> 5200</v>
      </c>
      <c r="F820" s="7" t="s">
        <v>625</v>
      </c>
      <c r="G820" s="7" t="s">
        <v>3352</v>
      </c>
    </row>
    <row r="821" spans="1:7">
      <c r="A821" s="6">
        <v>311</v>
      </c>
      <c r="B821" s="7" t="s">
        <v>26</v>
      </c>
      <c r="C821" s="7" t="s">
        <v>626</v>
      </c>
      <c r="D821" s="4" t="str">
        <f>MID(C821,FIND("Loc: ",C821)+5,FIND("| dest",C821)-FIND("Loc: ",C821)-6)</f>
        <v>1222</v>
      </c>
      <c r="E821" s="4" t="str">
        <f t="shared" si="12"/>
        <v xml:space="preserve"> 1222</v>
      </c>
      <c r="F821" s="7" t="s">
        <v>627</v>
      </c>
      <c r="G821" s="7" t="s">
        <v>3352</v>
      </c>
    </row>
    <row r="822" spans="1:7">
      <c r="A822" s="4">
        <v>312</v>
      </c>
      <c r="B822" s="2" t="s">
        <v>26</v>
      </c>
      <c r="C822" s="2" t="s">
        <v>628</v>
      </c>
      <c r="D822" s="4" t="str">
        <f>MID(C822,FIND("Loc: ",C822)+5,FIND("| dest",C822)-FIND("Loc: ",C822)-6)</f>
        <v>1222</v>
      </c>
      <c r="E822" s="4" t="str">
        <f t="shared" si="12"/>
        <v xml:space="preserve"> 2003</v>
      </c>
      <c r="F822" s="2" t="s">
        <v>629</v>
      </c>
      <c r="G822" s="2"/>
    </row>
    <row r="823" spans="1:7">
      <c r="A823" s="4">
        <v>700</v>
      </c>
      <c r="B823" s="2" t="s">
        <v>26</v>
      </c>
      <c r="C823" s="2" t="s">
        <v>1380</v>
      </c>
      <c r="D823" s="4" t="str">
        <f>MID(C823,FIND("Loc: ",C823)+5,FIND("| dest",C823)-FIND("Loc: ",C823)-6)</f>
        <v>1222</v>
      </c>
      <c r="E823" s="4" t="str">
        <f t="shared" si="12"/>
        <v xml:space="preserve"> 5200</v>
      </c>
      <c r="F823" s="2" t="s">
        <v>1381</v>
      </c>
      <c r="G823" s="2"/>
    </row>
    <row r="824" spans="1:7">
      <c r="A824" s="4">
        <v>911</v>
      </c>
      <c r="B824" s="2" t="s">
        <v>6</v>
      </c>
      <c r="C824" s="2" t="s">
        <v>1794</v>
      </c>
      <c r="D824" s="4" t="str">
        <f>MID(C824,FIND("Loc: ",C824)+5,FIND("| dest",C824)-FIND("Loc: ",C824)-6)</f>
        <v>1222</v>
      </c>
      <c r="E824" s="4" t="str">
        <f t="shared" si="12"/>
        <v xml:space="preserve"> 1300</v>
      </c>
      <c r="F824" s="2" t="s">
        <v>1795</v>
      </c>
      <c r="G824" s="2"/>
    </row>
    <row r="825" spans="1:7">
      <c r="A825" s="4">
        <v>1498</v>
      </c>
      <c r="B825" s="2" t="s">
        <v>26</v>
      </c>
      <c r="C825" s="2" t="s">
        <v>2917</v>
      </c>
      <c r="D825" s="4" t="str">
        <f>MID(C825,FIND("Loc: ",C825)+5,FIND("| dest",C825)-FIND("Loc: ",C825)-6)</f>
        <v>1222</v>
      </c>
      <c r="E825" s="4" t="str">
        <f t="shared" si="12"/>
        <v xml:space="preserve"> 1224</v>
      </c>
      <c r="F825" s="2" t="s">
        <v>2918</v>
      </c>
      <c r="G825" s="2"/>
    </row>
    <row r="826" spans="1:7">
      <c r="A826" s="4">
        <v>1499</v>
      </c>
      <c r="B826" s="2" t="s">
        <v>26</v>
      </c>
      <c r="C826" s="2" t="s">
        <v>2919</v>
      </c>
      <c r="D826" s="4" t="str">
        <f>MID(C826,FIND("Loc: ",C826)+5,FIND("| dest",C826)-FIND("Loc: ",C826)-6)</f>
        <v>1222</v>
      </c>
      <c r="E826" s="4" t="str">
        <f t="shared" si="12"/>
        <v xml:space="preserve"> 1224</v>
      </c>
      <c r="F826" s="2" t="s">
        <v>2920</v>
      </c>
      <c r="G826" s="2"/>
    </row>
    <row r="827" spans="1:7">
      <c r="A827" s="4">
        <v>1530</v>
      </c>
      <c r="B827" s="2" t="s">
        <v>264</v>
      </c>
      <c r="C827" s="2" t="s">
        <v>2978</v>
      </c>
      <c r="D827" s="4" t="str">
        <f>MID(C827,FIND("Loc: ",C827)+5,FIND("| dest",C827)-FIND("Loc: ",C827)-6)</f>
        <v>1222</v>
      </c>
      <c r="E827" s="4" t="str">
        <f t="shared" si="12"/>
        <v xml:space="preserve"> 5200</v>
      </c>
      <c r="F827" s="2" t="s">
        <v>2979</v>
      </c>
      <c r="G827" s="2"/>
    </row>
    <row r="828" spans="1:7">
      <c r="A828" s="4">
        <v>1579</v>
      </c>
      <c r="B828" s="2" t="s">
        <v>455</v>
      </c>
      <c r="C828" s="2" t="s">
        <v>3073</v>
      </c>
      <c r="D828" s="4" t="str">
        <f>MID(C828,FIND("Loc: ",C828)+5,FIND("| dest",C828)-FIND("Loc: ",C828)-6)</f>
        <v>1222</v>
      </c>
      <c r="E828" s="4" t="str">
        <f t="shared" si="12"/>
        <v xml:space="preserve"> 704</v>
      </c>
      <c r="F828" s="2" t="s">
        <v>3074</v>
      </c>
      <c r="G828" s="2"/>
    </row>
    <row r="829" spans="1:7">
      <c r="A829" s="4">
        <v>1581</v>
      </c>
      <c r="B829" s="2" t="s">
        <v>455</v>
      </c>
      <c r="C829" s="2" t="s">
        <v>3077</v>
      </c>
      <c r="D829" s="4" t="str">
        <f>MID(C829,FIND("Loc: ",C829)+5,FIND("| dest",C829)-FIND("Loc: ",C829)-6)</f>
        <v>1222</v>
      </c>
      <c r="E829" s="4" t="str">
        <f t="shared" si="12"/>
        <v xml:space="preserve"> 704</v>
      </c>
      <c r="F829" s="2" t="s">
        <v>3078</v>
      </c>
      <c r="G829" s="2"/>
    </row>
    <row r="830" spans="1:7">
      <c r="A830" s="4">
        <v>1583</v>
      </c>
      <c r="B830" s="2" t="s">
        <v>455</v>
      </c>
      <c r="C830" s="2" t="s">
        <v>3081</v>
      </c>
      <c r="D830" s="4" t="str">
        <f>MID(C830,FIND("Loc: ",C830)+5,FIND("| dest",C830)-FIND("Loc: ",C830)-6)</f>
        <v>1222</v>
      </c>
      <c r="E830" s="4" t="str">
        <f t="shared" si="12"/>
        <v xml:space="preserve"> 704</v>
      </c>
      <c r="F830" s="2" t="s">
        <v>3082</v>
      </c>
      <c r="G830" s="2"/>
    </row>
    <row r="831" spans="1:7">
      <c r="A831" s="4">
        <v>1585</v>
      </c>
      <c r="B831" s="2" t="s">
        <v>455</v>
      </c>
      <c r="C831" s="2" t="s">
        <v>3085</v>
      </c>
      <c r="D831" s="4" t="str">
        <f>MID(C831,FIND("Loc: ",C831)+5,FIND("| dest",C831)-FIND("Loc: ",C831)-6)</f>
        <v>1222</v>
      </c>
      <c r="E831" s="4" t="str">
        <f t="shared" si="12"/>
        <v xml:space="preserve"> 704</v>
      </c>
      <c r="F831" s="2" t="s">
        <v>3086</v>
      </c>
      <c r="G831" s="2"/>
    </row>
    <row r="832" spans="1:7">
      <c r="A832" s="6">
        <v>1590</v>
      </c>
      <c r="B832" s="7" t="s">
        <v>455</v>
      </c>
      <c r="C832" s="7" t="s">
        <v>3095</v>
      </c>
      <c r="D832" s="4" t="str">
        <f>MID(C832,FIND("Loc: ",C832)+5,FIND("| dest",C832)-FIND("Loc: ",C832)-6)</f>
        <v>1222</v>
      </c>
      <c r="E832" s="4" t="str">
        <f t="shared" si="12"/>
        <v xml:space="preserve"> 1222</v>
      </c>
      <c r="F832" s="7" t="s">
        <v>3096</v>
      </c>
      <c r="G832" s="7" t="s">
        <v>3352</v>
      </c>
    </row>
    <row r="833" spans="1:7">
      <c r="A833" s="6">
        <v>1591</v>
      </c>
      <c r="B833" s="7" t="s">
        <v>455</v>
      </c>
      <c r="C833" s="7" t="s">
        <v>3097</v>
      </c>
      <c r="D833" s="4" t="str">
        <f>MID(C833,FIND("Loc: ",C833)+5,FIND("| dest",C833)-FIND("Loc: ",C833)-6)</f>
        <v>1222</v>
      </c>
      <c r="E833" s="4" t="str">
        <f t="shared" si="12"/>
        <v xml:space="preserve"> 1222</v>
      </c>
      <c r="F833" s="7" t="s">
        <v>3098</v>
      </c>
      <c r="G833" s="7" t="s">
        <v>3352</v>
      </c>
    </row>
    <row r="834" spans="1:7">
      <c r="A834" s="6">
        <v>1592</v>
      </c>
      <c r="B834" s="7" t="s">
        <v>455</v>
      </c>
      <c r="C834" s="7" t="s">
        <v>3099</v>
      </c>
      <c r="D834" s="4" t="str">
        <f>MID(C834,FIND("Loc: ",C834)+5,FIND("| dest",C834)-FIND("Loc: ",C834)-6)</f>
        <v>1222</v>
      </c>
      <c r="E834" s="4" t="str">
        <f t="shared" si="12"/>
        <v xml:space="preserve"> 1222</v>
      </c>
      <c r="F834" s="7" t="s">
        <v>3100</v>
      </c>
      <c r="G834" s="7" t="s">
        <v>3352</v>
      </c>
    </row>
    <row r="835" spans="1:7">
      <c r="A835" s="4">
        <v>1593</v>
      </c>
      <c r="B835" s="2" t="s">
        <v>455</v>
      </c>
      <c r="C835" s="2" t="s">
        <v>3101</v>
      </c>
      <c r="D835" s="4" t="str">
        <f>MID(C835,FIND("Loc: ",C835)+5,FIND("| dest",C835)-FIND("Loc: ",C835)-6)</f>
        <v>1222</v>
      </c>
      <c r="E835" s="4" t="str">
        <f t="shared" si="12"/>
        <v xml:space="preserve"> 704</v>
      </c>
      <c r="F835" s="2" t="s">
        <v>3102</v>
      </c>
      <c r="G835" s="2"/>
    </row>
    <row r="836" spans="1:7">
      <c r="A836" s="4">
        <v>1595</v>
      </c>
      <c r="B836" s="2" t="s">
        <v>455</v>
      </c>
      <c r="C836" s="2" t="s">
        <v>3105</v>
      </c>
      <c r="D836" s="4" t="str">
        <f>MID(C836,FIND("Loc: ",C836)+5,FIND("| dest",C836)-FIND("Loc: ",C836)-6)</f>
        <v>1222</v>
      </c>
      <c r="E836" s="4" t="str">
        <f t="shared" si="12"/>
        <v xml:space="preserve"> 704</v>
      </c>
      <c r="F836" s="2" t="s">
        <v>3106</v>
      </c>
      <c r="G836" s="2"/>
    </row>
    <row r="837" spans="1:7">
      <c r="A837" s="4">
        <v>1598</v>
      </c>
      <c r="B837" s="2" t="s">
        <v>455</v>
      </c>
      <c r="C837" s="2" t="s">
        <v>3111</v>
      </c>
      <c r="D837" s="4" t="str">
        <f>MID(C837,FIND("Loc: ",C837)+5,FIND("| dest",C837)-FIND("Loc: ",C837)-6)</f>
        <v>1222</v>
      </c>
      <c r="E837" s="4" t="str">
        <f t="shared" ref="E837:E900" si="13">MID(C837,FIND("dest: ",C837)+5,FIND("| die",C837)-FIND("dest: ",C837)-6)</f>
        <v xml:space="preserve"> 704</v>
      </c>
      <c r="F837" s="2" t="s">
        <v>3112</v>
      </c>
      <c r="G837" s="2"/>
    </row>
    <row r="838" spans="1:7">
      <c r="A838" s="4">
        <v>1600</v>
      </c>
      <c r="B838" s="2" t="s">
        <v>455</v>
      </c>
      <c r="C838" s="2" t="s">
        <v>3115</v>
      </c>
      <c r="D838" s="4" t="str">
        <f>MID(C838,FIND("Loc: ",C838)+5,FIND("| dest",C838)-FIND("Loc: ",C838)-6)</f>
        <v>1222</v>
      </c>
      <c r="E838" s="4" t="str">
        <f t="shared" si="13"/>
        <v xml:space="preserve"> 704</v>
      </c>
      <c r="F838" s="2" t="s">
        <v>3116</v>
      </c>
      <c r="G838" s="2"/>
    </row>
    <row r="839" spans="1:7">
      <c r="A839" s="4">
        <v>1602</v>
      </c>
      <c r="B839" s="2" t="s">
        <v>455</v>
      </c>
      <c r="C839" s="2" t="s">
        <v>3119</v>
      </c>
      <c r="D839" s="4" t="str">
        <f>MID(C839,FIND("Loc: ",C839)+5,FIND("| dest",C839)-FIND("Loc: ",C839)-6)</f>
        <v>1222</v>
      </c>
      <c r="E839" s="4" t="str">
        <f t="shared" si="13"/>
        <v xml:space="preserve"> 704</v>
      </c>
      <c r="F839" s="2" t="s">
        <v>3120</v>
      </c>
      <c r="G839" s="2"/>
    </row>
    <row r="840" spans="1:7">
      <c r="A840" s="4">
        <v>1604</v>
      </c>
      <c r="B840" s="2" t="s">
        <v>455</v>
      </c>
      <c r="C840" s="2" t="s">
        <v>3123</v>
      </c>
      <c r="D840" s="4" t="str">
        <f>MID(C840,FIND("Loc: ",C840)+5,FIND("| dest",C840)-FIND("Loc: ",C840)-6)</f>
        <v>1222</v>
      </c>
      <c r="E840" s="4" t="str">
        <f t="shared" si="13"/>
        <v xml:space="preserve"> 10100</v>
      </c>
      <c r="F840" s="2" t="s">
        <v>3124</v>
      </c>
      <c r="G840" s="2"/>
    </row>
    <row r="841" spans="1:7">
      <c r="A841" s="4">
        <v>134</v>
      </c>
      <c r="B841" s="2" t="s">
        <v>161</v>
      </c>
      <c r="C841" s="2" t="s">
        <v>279</v>
      </c>
      <c r="D841" s="4" t="str">
        <f>MID(C841,FIND("Loc: ",C841)+5,FIND("| dest",C841)-FIND("Loc: ",C841)-6)</f>
        <v>1223</v>
      </c>
      <c r="E841" s="4" t="str">
        <f t="shared" si="13"/>
        <v xml:space="preserve"> 700</v>
      </c>
      <c r="F841" s="2" t="s">
        <v>280</v>
      </c>
      <c r="G841" s="2"/>
    </row>
    <row r="842" spans="1:7">
      <c r="A842" s="6">
        <v>164</v>
      </c>
      <c r="B842" s="7" t="s">
        <v>26</v>
      </c>
      <c r="C842" s="7" t="s">
        <v>338</v>
      </c>
      <c r="D842" s="4" t="str">
        <f>MID(C842,FIND("Loc: ",C842)+5,FIND("| dest",C842)-FIND("Loc: ",C842)-6)</f>
        <v>1223</v>
      </c>
      <c r="E842" s="4" t="str">
        <f t="shared" si="13"/>
        <v xml:space="preserve"> 1223</v>
      </c>
      <c r="F842" s="7" t="s">
        <v>339</v>
      </c>
      <c r="G842" s="7" t="s">
        <v>3352</v>
      </c>
    </row>
    <row r="843" spans="1:7">
      <c r="A843" s="4">
        <v>915</v>
      </c>
      <c r="B843" s="2" t="s">
        <v>6</v>
      </c>
      <c r="C843" s="2" t="s">
        <v>1802</v>
      </c>
      <c r="D843" s="4" t="str">
        <f>MID(C843,FIND("Loc: ",C843)+5,FIND("| dest",C843)-FIND("Loc: ",C843)-6)</f>
        <v>1223</v>
      </c>
      <c r="E843" s="4" t="str">
        <f t="shared" si="13"/>
        <v xml:space="preserve"> 1300</v>
      </c>
      <c r="F843" s="2" t="s">
        <v>1803</v>
      </c>
      <c r="G843" s="2"/>
    </row>
    <row r="844" spans="1:7">
      <c r="A844" s="4">
        <v>922</v>
      </c>
      <c r="B844" s="2" t="s">
        <v>6</v>
      </c>
      <c r="C844" s="2" t="s">
        <v>1816</v>
      </c>
      <c r="D844" s="4" t="str">
        <f>MID(C844,FIND("Loc: ",C844)+5,FIND("| dest",C844)-FIND("Loc: ",C844)-6)</f>
        <v>1223</v>
      </c>
      <c r="E844" s="4" t="str">
        <f t="shared" si="13"/>
        <v xml:space="preserve"> 1300</v>
      </c>
      <c r="F844" s="2" t="s">
        <v>1817</v>
      </c>
      <c r="G844" s="2"/>
    </row>
    <row r="845" spans="1:7">
      <c r="A845" s="4">
        <v>1020</v>
      </c>
      <c r="B845" s="2" t="s">
        <v>455</v>
      </c>
      <c r="C845" s="2" t="s">
        <v>2001</v>
      </c>
      <c r="D845" s="4" t="str">
        <f>MID(C845,FIND("Loc: ",C845)+5,FIND("| dest",C845)-FIND("Loc: ",C845)-6)</f>
        <v>1223</v>
      </c>
      <c r="E845" s="4" t="str">
        <f t="shared" si="13"/>
        <v xml:space="preserve"> 1226</v>
      </c>
      <c r="F845" s="2" t="s">
        <v>2002</v>
      </c>
      <c r="G845" s="2"/>
    </row>
    <row r="846" spans="1:7">
      <c r="A846" s="6">
        <v>1021</v>
      </c>
      <c r="B846" s="7" t="s">
        <v>455</v>
      </c>
      <c r="C846" s="7" t="s">
        <v>2003</v>
      </c>
      <c r="D846" s="4" t="str">
        <f>MID(C846,FIND("Loc: ",C846)+5,FIND("| dest",C846)-FIND("Loc: ",C846)-6)</f>
        <v>1223</v>
      </c>
      <c r="E846" s="4" t="str">
        <f t="shared" si="13"/>
        <v xml:space="preserve"> 1226</v>
      </c>
      <c r="F846" s="7" t="s">
        <v>2004</v>
      </c>
      <c r="G846" s="7" t="s">
        <v>3352</v>
      </c>
    </row>
    <row r="847" spans="1:7">
      <c r="A847" s="6">
        <v>1022</v>
      </c>
      <c r="B847" s="7" t="s">
        <v>455</v>
      </c>
      <c r="C847" s="7" t="s">
        <v>2003</v>
      </c>
      <c r="D847" s="4" t="str">
        <f>MID(C847,FIND("Loc: ",C847)+5,FIND("| dest",C847)-FIND("Loc: ",C847)-6)</f>
        <v>1223</v>
      </c>
      <c r="E847" s="4" t="str">
        <f t="shared" si="13"/>
        <v xml:space="preserve"> 1226</v>
      </c>
      <c r="F847" s="7" t="s">
        <v>2005</v>
      </c>
      <c r="G847" s="7" t="s">
        <v>3352</v>
      </c>
    </row>
    <row r="848" spans="1:7">
      <c r="A848" s="4">
        <v>1023</v>
      </c>
      <c r="B848" s="2" t="s">
        <v>455</v>
      </c>
      <c r="C848" s="2" t="s">
        <v>2006</v>
      </c>
      <c r="D848" s="4" t="str">
        <f>MID(C848,FIND("Loc: ",C848)+5,FIND("| dest",C848)-FIND("Loc: ",C848)-6)</f>
        <v>1223</v>
      </c>
      <c r="E848" s="4" t="str">
        <f t="shared" si="13"/>
        <v xml:space="preserve"> 1226</v>
      </c>
      <c r="F848" s="2" t="s">
        <v>2007</v>
      </c>
      <c r="G848" s="2"/>
    </row>
    <row r="849" spans="1:7">
      <c r="A849" s="4">
        <v>1024</v>
      </c>
      <c r="B849" s="2" t="s">
        <v>455</v>
      </c>
      <c r="C849" s="2" t="s">
        <v>2008</v>
      </c>
      <c r="D849" s="4" t="str">
        <f>MID(C849,FIND("Loc: ",C849)+5,FIND("| dest",C849)-FIND("Loc: ",C849)-6)</f>
        <v>1223</v>
      </c>
      <c r="E849" s="4" t="str">
        <f t="shared" si="13"/>
        <v xml:space="preserve"> 1226</v>
      </c>
      <c r="F849" s="2" t="s">
        <v>2009</v>
      </c>
      <c r="G849" s="2"/>
    </row>
    <row r="850" spans="1:7">
      <c r="A850" s="4">
        <v>1025</v>
      </c>
      <c r="B850" s="2" t="s">
        <v>455</v>
      </c>
      <c r="C850" s="2" t="s">
        <v>2010</v>
      </c>
      <c r="D850" s="4" t="str">
        <f>MID(C850,FIND("Loc: ",C850)+5,FIND("| dest",C850)-FIND("Loc: ",C850)-6)</f>
        <v>1223</v>
      </c>
      <c r="E850" s="4" t="str">
        <f t="shared" si="13"/>
        <v xml:space="preserve"> 1226</v>
      </c>
      <c r="F850" s="2" t="s">
        <v>2011</v>
      </c>
      <c r="G850" s="2"/>
    </row>
    <row r="851" spans="1:7">
      <c r="A851" s="4">
        <v>1259</v>
      </c>
      <c r="B851" s="2" t="s">
        <v>26</v>
      </c>
      <c r="C851" s="2" t="s">
        <v>2471</v>
      </c>
      <c r="D851" s="4" t="str">
        <f>MID(C851,FIND("Loc: ",C851)+5,FIND("| dest",C851)-FIND("Loc: ",C851)-6)</f>
        <v>1223</v>
      </c>
      <c r="E851" s="4" t="str">
        <f t="shared" si="13"/>
        <v xml:space="preserve"> 500</v>
      </c>
      <c r="F851" s="2" t="s">
        <v>2472</v>
      </c>
      <c r="G851" s="2"/>
    </row>
    <row r="852" spans="1:7">
      <c r="A852" s="4">
        <v>1274</v>
      </c>
      <c r="B852" s="2" t="s">
        <v>26</v>
      </c>
      <c r="C852" s="2" t="s">
        <v>2499</v>
      </c>
      <c r="D852" s="4" t="str">
        <f>MID(C852,FIND("Loc: ",C852)+5,FIND("| dest",C852)-FIND("Loc: ",C852)-6)</f>
        <v>1223</v>
      </c>
      <c r="E852" s="4" t="str">
        <f t="shared" si="13"/>
        <v xml:space="preserve"> 500</v>
      </c>
      <c r="F852" s="2" t="s">
        <v>2500</v>
      </c>
      <c r="G852" s="2"/>
    </row>
    <row r="853" spans="1:7">
      <c r="A853" s="4">
        <v>1382</v>
      </c>
      <c r="B853" s="2" t="s">
        <v>26</v>
      </c>
      <c r="C853" s="2" t="s">
        <v>2703</v>
      </c>
      <c r="D853" s="4" t="str">
        <f>MID(C853,FIND("Loc: ",C853)+5,FIND("| dest",C853)-FIND("Loc: ",C853)-6)</f>
        <v>1223</v>
      </c>
      <c r="E853" s="4" t="str">
        <f t="shared" si="13"/>
        <v xml:space="preserve"> 704</v>
      </c>
      <c r="F853" s="2" t="s">
        <v>2704</v>
      </c>
      <c r="G853" s="2"/>
    </row>
    <row r="854" spans="1:7">
      <c r="A854" s="4">
        <v>1385</v>
      </c>
      <c r="B854" s="2" t="s">
        <v>26</v>
      </c>
      <c r="C854" s="2" t="s">
        <v>2709</v>
      </c>
      <c r="D854" s="4" t="str">
        <f>MID(C854,FIND("Loc: ",C854)+5,FIND("| dest",C854)-FIND("Loc: ",C854)-6)</f>
        <v>1223</v>
      </c>
      <c r="E854" s="4" t="str">
        <f t="shared" si="13"/>
        <v xml:space="preserve"> 1223</v>
      </c>
      <c r="F854" s="2" t="s">
        <v>2710</v>
      </c>
      <c r="G854" s="2"/>
    </row>
    <row r="855" spans="1:7">
      <c r="A855" s="4">
        <v>1619</v>
      </c>
      <c r="B855" s="2" t="s">
        <v>256</v>
      </c>
      <c r="C855" s="2" t="s">
        <v>3150</v>
      </c>
      <c r="D855" s="4" t="str">
        <f>MID(C855,FIND("Loc: ",C855)+5,FIND("| dest",C855)-FIND("Loc: ",C855)-6)</f>
        <v>1223</v>
      </c>
      <c r="E855" s="4" t="str">
        <f t="shared" si="13"/>
        <v xml:space="preserve"> 5200</v>
      </c>
      <c r="F855" s="2" t="s">
        <v>3151</v>
      </c>
      <c r="G855" s="2"/>
    </row>
    <row r="856" spans="1:7">
      <c r="A856" s="4">
        <v>1628</v>
      </c>
      <c r="B856" s="2" t="s">
        <v>161</v>
      </c>
      <c r="C856" s="2" t="s">
        <v>3168</v>
      </c>
      <c r="D856" s="4" t="str">
        <f>MID(C856,FIND("Loc: ",C856)+5,FIND("| dest",C856)-FIND("Loc: ",C856)-6)</f>
        <v>1223</v>
      </c>
      <c r="E856" s="4" t="str">
        <f t="shared" si="13"/>
        <v xml:space="preserve"> 10100</v>
      </c>
      <c r="F856" s="2" t="s">
        <v>3169</v>
      </c>
      <c r="G856" s="2"/>
    </row>
    <row r="857" spans="1:7">
      <c r="A857" s="4">
        <v>59</v>
      </c>
      <c r="B857" s="2" t="s">
        <v>26</v>
      </c>
      <c r="C857" s="2" t="s">
        <v>124</v>
      </c>
      <c r="D857" s="4" t="str">
        <f>MID(C857,FIND("Loc: ",C857)+5,FIND("| dest",C857)-FIND("Loc: ",C857)-6)</f>
        <v>1224</v>
      </c>
      <c r="E857" s="4" t="str">
        <f t="shared" si="13"/>
        <v xml:space="preserve"> 704</v>
      </c>
      <c r="F857" s="2" t="s">
        <v>125</v>
      </c>
      <c r="G857" s="2"/>
    </row>
    <row r="858" spans="1:7">
      <c r="A858" s="4">
        <v>357</v>
      </c>
      <c r="B858" s="2" t="s">
        <v>161</v>
      </c>
      <c r="C858" s="2" t="s">
        <v>715</v>
      </c>
      <c r="D858" s="4" t="str">
        <f>MID(C858,FIND("Loc: ",C858)+5,FIND("| dest",C858)-FIND("Loc: ",C858)-6)</f>
        <v>1224</v>
      </c>
      <c r="E858" s="4" t="str">
        <f t="shared" si="13"/>
        <v xml:space="preserve"> 1225</v>
      </c>
      <c r="F858" s="2" t="s">
        <v>716</v>
      </c>
      <c r="G858" s="2"/>
    </row>
    <row r="859" spans="1:7">
      <c r="A859" s="4">
        <v>417</v>
      </c>
      <c r="B859" s="2" t="s">
        <v>26</v>
      </c>
      <c r="C859" s="2" t="s">
        <v>829</v>
      </c>
      <c r="D859" s="4" t="str">
        <f>MID(C859,FIND("Loc: ",C859)+5,FIND("| dest",C859)-FIND("Loc: ",C859)-6)</f>
        <v>1224</v>
      </c>
      <c r="E859" s="4" t="str">
        <f t="shared" si="13"/>
        <v xml:space="preserve"> 708</v>
      </c>
      <c r="F859" s="2" t="s">
        <v>830</v>
      </c>
      <c r="G859" s="2"/>
    </row>
    <row r="860" spans="1:7">
      <c r="A860" s="4">
        <v>419</v>
      </c>
      <c r="B860" s="2" t="s">
        <v>26</v>
      </c>
      <c r="C860" s="2" t="s">
        <v>833</v>
      </c>
      <c r="D860" s="4" t="str">
        <f>MID(C860,FIND("Loc: ",C860)+5,FIND("| dest",C860)-FIND("Loc: ",C860)-6)</f>
        <v>1224</v>
      </c>
      <c r="E860" s="4" t="str">
        <f t="shared" si="13"/>
        <v xml:space="preserve"> 708</v>
      </c>
      <c r="F860" s="2" t="s">
        <v>834</v>
      </c>
      <c r="G860" s="2"/>
    </row>
    <row r="861" spans="1:7">
      <c r="A861" s="4">
        <v>421</v>
      </c>
      <c r="B861" s="2" t="s">
        <v>26</v>
      </c>
      <c r="C861" s="2" t="s">
        <v>837</v>
      </c>
      <c r="D861" s="4" t="str">
        <f>MID(C861,FIND("Loc: ",C861)+5,FIND("| dest",C861)-FIND("Loc: ",C861)-6)</f>
        <v>1224</v>
      </c>
      <c r="E861" s="4" t="str">
        <f t="shared" si="13"/>
        <v xml:space="preserve"> 708</v>
      </c>
      <c r="F861" s="2" t="s">
        <v>838</v>
      </c>
      <c r="G861" s="2"/>
    </row>
    <row r="862" spans="1:7">
      <c r="A862" s="4">
        <v>441</v>
      </c>
      <c r="B862" s="2" t="s">
        <v>26</v>
      </c>
      <c r="C862" s="2" t="s">
        <v>875</v>
      </c>
      <c r="D862" s="4" t="str">
        <f>MID(C862,FIND("Loc: ",C862)+5,FIND("| dest",C862)-FIND("Loc: ",C862)-6)</f>
        <v>1224</v>
      </c>
      <c r="E862" s="4" t="str">
        <f t="shared" si="13"/>
        <v xml:space="preserve"> 10100</v>
      </c>
      <c r="F862" s="2" t="s">
        <v>876</v>
      </c>
      <c r="G862" s="2"/>
    </row>
    <row r="863" spans="1:7">
      <c r="A863" s="6">
        <v>460</v>
      </c>
      <c r="B863" s="7" t="s">
        <v>26</v>
      </c>
      <c r="C863" s="7" t="s">
        <v>912</v>
      </c>
      <c r="D863" s="4" t="str">
        <f>MID(C863,FIND("Loc: ",C863)+5,FIND("| dest",C863)-FIND("Loc: ",C863)-6)</f>
        <v>1224</v>
      </c>
      <c r="E863" s="4" t="str">
        <f t="shared" si="13"/>
        <v xml:space="preserve"> 1224</v>
      </c>
      <c r="F863" s="7" t="s">
        <v>913</v>
      </c>
      <c r="G863" s="7" t="s">
        <v>3352</v>
      </c>
    </row>
    <row r="864" spans="1:7">
      <c r="A864" s="4">
        <v>509</v>
      </c>
      <c r="B864" s="2" t="s">
        <v>137</v>
      </c>
      <c r="C864" s="2" t="s">
        <v>1010</v>
      </c>
      <c r="D864" s="4" t="str">
        <f>MID(C864,FIND("Loc: ",C864)+5,FIND("| dest",C864)-FIND("Loc: ",C864)-6)</f>
        <v>1224</v>
      </c>
      <c r="E864" s="4" t="str">
        <f t="shared" si="13"/>
        <v xml:space="preserve"> 2003</v>
      </c>
      <c r="F864" s="2" t="s">
        <v>1011</v>
      </c>
      <c r="G864" s="2"/>
    </row>
    <row r="865" spans="1:7">
      <c r="A865" s="4">
        <v>513</v>
      </c>
      <c r="B865" s="2" t="s">
        <v>11</v>
      </c>
      <c r="C865" s="2" t="s">
        <v>1010</v>
      </c>
      <c r="D865" s="4" t="str">
        <f>MID(C865,FIND("Loc: ",C865)+5,FIND("| dest",C865)-FIND("Loc: ",C865)-6)</f>
        <v>1224</v>
      </c>
      <c r="E865" s="4" t="str">
        <f t="shared" si="13"/>
        <v xml:space="preserve"> 2003</v>
      </c>
      <c r="F865" s="2" t="s">
        <v>1018</v>
      </c>
      <c r="G865" s="2"/>
    </row>
    <row r="866" spans="1:7">
      <c r="A866" s="4">
        <v>568</v>
      </c>
      <c r="B866" s="2" t="s">
        <v>26</v>
      </c>
      <c r="C866" s="2" t="s">
        <v>1125</v>
      </c>
      <c r="D866" s="4" t="str">
        <f>MID(C866,FIND("Loc: ",C866)+5,FIND("| dest",C866)-FIND("Loc: ",C866)-6)</f>
        <v>1224</v>
      </c>
      <c r="E866" s="4" t="str">
        <f t="shared" si="13"/>
        <v xml:space="preserve"> 5200</v>
      </c>
      <c r="F866" s="2" t="s">
        <v>1126</v>
      </c>
      <c r="G866" s="2"/>
    </row>
    <row r="867" spans="1:7">
      <c r="A867" s="4">
        <v>569</v>
      </c>
      <c r="B867" s="2" t="s">
        <v>26</v>
      </c>
      <c r="C867" s="2" t="s">
        <v>1127</v>
      </c>
      <c r="D867" s="4" t="str">
        <f>MID(C867,FIND("Loc: ",C867)+5,FIND("| dest",C867)-FIND("Loc: ",C867)-6)</f>
        <v>1224</v>
      </c>
      <c r="E867" s="4" t="str">
        <f t="shared" si="13"/>
        <v xml:space="preserve"> 1224</v>
      </c>
      <c r="F867" s="2" t="s">
        <v>1128</v>
      </c>
      <c r="G867" s="2"/>
    </row>
    <row r="868" spans="1:7">
      <c r="A868" s="4">
        <v>579</v>
      </c>
      <c r="B868" s="2" t="s">
        <v>26</v>
      </c>
      <c r="C868" s="2" t="s">
        <v>1146</v>
      </c>
      <c r="D868" s="4" t="str">
        <f>MID(C868,FIND("Loc: ",C868)+5,FIND("| dest",C868)-FIND("Loc: ",C868)-6)</f>
        <v>1224</v>
      </c>
      <c r="E868" s="4" t="str">
        <f t="shared" si="13"/>
        <v xml:space="preserve"> 5200</v>
      </c>
      <c r="F868" s="2" t="s">
        <v>1147</v>
      </c>
      <c r="G868" s="2"/>
    </row>
    <row r="869" spans="1:7">
      <c r="A869" s="6">
        <v>626</v>
      </c>
      <c r="B869" s="7" t="s">
        <v>6</v>
      </c>
      <c r="C869" s="7" t="s">
        <v>1237</v>
      </c>
      <c r="D869" s="4" t="str">
        <f>MID(C869,FIND("Loc: ",C869)+5,FIND("| dest",C869)-FIND("Loc: ",C869)-6)</f>
        <v>1224</v>
      </c>
      <c r="E869" s="4" t="str">
        <f t="shared" si="13"/>
        <v xml:space="preserve"> 1221</v>
      </c>
      <c r="F869" s="7" t="s">
        <v>1238</v>
      </c>
      <c r="G869" s="7" t="s">
        <v>3352</v>
      </c>
    </row>
    <row r="870" spans="1:7">
      <c r="A870" s="4">
        <v>648</v>
      </c>
      <c r="B870" s="2" t="s">
        <v>6</v>
      </c>
      <c r="C870" s="2" t="s">
        <v>1279</v>
      </c>
      <c r="D870" s="4" t="str">
        <f>MID(C870,FIND("Loc: ",C870)+5,FIND("| dest",C870)-FIND("Loc: ",C870)-6)</f>
        <v>1224</v>
      </c>
      <c r="E870" s="4" t="str">
        <f t="shared" si="13"/>
        <v xml:space="preserve"> 700</v>
      </c>
      <c r="F870" s="2" t="s">
        <v>1280</v>
      </c>
      <c r="G870" s="2"/>
    </row>
    <row r="871" spans="1:7">
      <c r="A871" s="4">
        <v>650</v>
      </c>
      <c r="B871" s="2" t="s">
        <v>6</v>
      </c>
      <c r="C871" s="2" t="s">
        <v>1283</v>
      </c>
      <c r="D871" s="4" t="str">
        <f>MID(C871,FIND("Loc: ",C871)+5,FIND("| dest",C871)-FIND("Loc: ",C871)-6)</f>
        <v>1224</v>
      </c>
      <c r="E871" s="4" t="str">
        <f t="shared" si="13"/>
        <v xml:space="preserve"> 10100</v>
      </c>
      <c r="F871" s="2" t="s">
        <v>1284</v>
      </c>
      <c r="G871" s="2"/>
    </row>
    <row r="872" spans="1:7">
      <c r="A872" s="4">
        <v>830</v>
      </c>
      <c r="B872" s="2" t="s">
        <v>6</v>
      </c>
      <c r="C872" s="2" t="s">
        <v>1633</v>
      </c>
      <c r="D872" s="4" t="str">
        <f>MID(C872,FIND("Loc: ",C872)+5,FIND("| dest",C872)-FIND("Loc: ",C872)-6)</f>
        <v>1224</v>
      </c>
      <c r="E872" s="4" t="str">
        <f t="shared" si="13"/>
        <v xml:space="preserve"> 1300</v>
      </c>
      <c r="F872" s="2" t="s">
        <v>1634</v>
      </c>
      <c r="G872" s="2"/>
    </row>
    <row r="873" spans="1:7">
      <c r="A873" s="6">
        <v>848</v>
      </c>
      <c r="B873" s="7" t="s">
        <v>455</v>
      </c>
      <c r="C873" s="7" t="s">
        <v>1669</v>
      </c>
      <c r="D873" s="4" t="str">
        <f>MID(C873,FIND("Loc: ",C873)+5,FIND("| dest",C873)-FIND("Loc: ",C873)-6)</f>
        <v>1224</v>
      </c>
      <c r="E873" s="4" t="str">
        <f t="shared" si="13"/>
        <v xml:space="preserve"> 1224</v>
      </c>
      <c r="F873" s="7" t="s">
        <v>1670</v>
      </c>
      <c r="G873" s="7" t="s">
        <v>3352</v>
      </c>
    </row>
    <row r="874" spans="1:7">
      <c r="A874" s="6">
        <v>849</v>
      </c>
      <c r="B874" s="7" t="s">
        <v>455</v>
      </c>
      <c r="C874" s="7" t="s">
        <v>1671</v>
      </c>
      <c r="D874" s="4" t="str">
        <f>MID(C874,FIND("Loc: ",C874)+5,FIND("| dest",C874)-FIND("Loc: ",C874)-6)</f>
        <v>1224</v>
      </c>
      <c r="E874" s="4" t="str">
        <f t="shared" si="13"/>
        <v xml:space="preserve"> 1224</v>
      </c>
      <c r="F874" s="7" t="s">
        <v>1672</v>
      </c>
      <c r="G874" s="7" t="s">
        <v>3352</v>
      </c>
    </row>
    <row r="875" spans="1:7">
      <c r="A875" s="6">
        <v>850</v>
      </c>
      <c r="B875" s="7" t="s">
        <v>455</v>
      </c>
      <c r="C875" s="7" t="s">
        <v>1673</v>
      </c>
      <c r="D875" s="4" t="str">
        <f>MID(C875,FIND("Loc: ",C875)+5,FIND("| dest",C875)-FIND("Loc: ",C875)-6)</f>
        <v>1224</v>
      </c>
      <c r="E875" s="4" t="str">
        <f t="shared" si="13"/>
        <v xml:space="preserve"> 1224</v>
      </c>
      <c r="F875" s="7" t="s">
        <v>1674</v>
      </c>
      <c r="G875" s="7" t="s">
        <v>3352</v>
      </c>
    </row>
    <row r="876" spans="1:7">
      <c r="A876" s="6">
        <v>923</v>
      </c>
      <c r="B876" s="7" t="s">
        <v>264</v>
      </c>
      <c r="C876" s="7" t="s">
        <v>1818</v>
      </c>
      <c r="D876" s="4" t="str">
        <f>MID(C876,FIND("Loc: ",C876)+5,FIND("| dest",C876)-FIND("Loc: ",C876)-6)</f>
        <v>1224</v>
      </c>
      <c r="E876" s="4" t="str">
        <f t="shared" si="13"/>
        <v xml:space="preserve"> 1224</v>
      </c>
      <c r="F876" s="7" t="s">
        <v>1819</v>
      </c>
      <c r="G876" s="7" t="s">
        <v>3352</v>
      </c>
    </row>
    <row r="877" spans="1:7">
      <c r="A877" s="6">
        <v>924</v>
      </c>
      <c r="B877" s="7" t="s">
        <v>264</v>
      </c>
      <c r="C877" s="7" t="s">
        <v>1820</v>
      </c>
      <c r="D877" s="4" t="str">
        <f>MID(C877,FIND("Loc: ",C877)+5,FIND("| dest",C877)-FIND("Loc: ",C877)-6)</f>
        <v>1224</v>
      </c>
      <c r="E877" s="4" t="str">
        <f t="shared" si="13"/>
        <v xml:space="preserve"> 1224</v>
      </c>
      <c r="F877" s="7" t="s">
        <v>1821</v>
      </c>
      <c r="G877" s="7" t="s">
        <v>3352</v>
      </c>
    </row>
    <row r="878" spans="1:7">
      <c r="A878" s="6">
        <v>925</v>
      </c>
      <c r="B878" s="7" t="s">
        <v>264</v>
      </c>
      <c r="C878" s="7" t="s">
        <v>1673</v>
      </c>
      <c r="D878" s="4" t="str">
        <f>MID(C878,FIND("Loc: ",C878)+5,FIND("| dest",C878)-FIND("Loc: ",C878)-6)</f>
        <v>1224</v>
      </c>
      <c r="E878" s="4" t="str">
        <f t="shared" si="13"/>
        <v xml:space="preserve"> 1224</v>
      </c>
      <c r="F878" s="7" t="s">
        <v>1822</v>
      </c>
      <c r="G878" s="7" t="s">
        <v>3352</v>
      </c>
    </row>
    <row r="879" spans="1:7">
      <c r="A879" s="6">
        <v>926</v>
      </c>
      <c r="B879" s="7" t="s">
        <v>264</v>
      </c>
      <c r="C879" s="7" t="s">
        <v>1823</v>
      </c>
      <c r="D879" s="4" t="str">
        <f>MID(C879,FIND("Loc: ",C879)+5,FIND("| dest",C879)-FIND("Loc: ",C879)-6)</f>
        <v>1224</v>
      </c>
      <c r="E879" s="4" t="str">
        <f t="shared" si="13"/>
        <v xml:space="preserve"> 1224</v>
      </c>
      <c r="F879" s="7" t="s">
        <v>1824</v>
      </c>
      <c r="G879" s="7" t="s">
        <v>3352</v>
      </c>
    </row>
    <row r="880" spans="1:7">
      <c r="A880" s="6">
        <v>927</v>
      </c>
      <c r="B880" s="7" t="s">
        <v>264</v>
      </c>
      <c r="C880" s="7" t="s">
        <v>1825</v>
      </c>
      <c r="D880" s="4" t="str">
        <f>MID(C880,FIND("Loc: ",C880)+5,FIND("| dest",C880)-FIND("Loc: ",C880)-6)</f>
        <v>1224</v>
      </c>
      <c r="E880" s="4" t="str">
        <f t="shared" si="13"/>
        <v xml:space="preserve"> 1224</v>
      </c>
      <c r="F880" s="7" t="s">
        <v>1826</v>
      </c>
      <c r="G880" s="7" t="s">
        <v>3352</v>
      </c>
    </row>
    <row r="881" spans="1:7">
      <c r="A881" s="6">
        <v>928</v>
      </c>
      <c r="B881" s="7" t="s">
        <v>264</v>
      </c>
      <c r="C881" s="7" t="s">
        <v>1827</v>
      </c>
      <c r="D881" s="4" t="str">
        <f>MID(C881,FIND("Loc: ",C881)+5,FIND("| dest",C881)-FIND("Loc: ",C881)-6)</f>
        <v>1224</v>
      </c>
      <c r="E881" s="4" t="str">
        <f t="shared" si="13"/>
        <v xml:space="preserve"> 1224</v>
      </c>
      <c r="F881" s="7" t="s">
        <v>1828</v>
      </c>
      <c r="G881" s="7" t="s">
        <v>3352</v>
      </c>
    </row>
    <row r="882" spans="1:7">
      <c r="A882" s="6">
        <v>929</v>
      </c>
      <c r="B882" s="7" t="s">
        <v>264</v>
      </c>
      <c r="C882" s="7" t="s">
        <v>1829</v>
      </c>
      <c r="D882" s="4" t="str">
        <f>MID(C882,FIND("Loc: ",C882)+5,FIND("| dest",C882)-FIND("Loc: ",C882)-6)</f>
        <v>1224</v>
      </c>
      <c r="E882" s="4" t="str">
        <f t="shared" si="13"/>
        <v xml:space="preserve"> 1224</v>
      </c>
      <c r="F882" s="7" t="s">
        <v>1830</v>
      </c>
      <c r="G882" s="7" t="s">
        <v>3352</v>
      </c>
    </row>
    <row r="883" spans="1:7">
      <c r="A883" s="6">
        <v>930</v>
      </c>
      <c r="B883" s="7" t="s">
        <v>264</v>
      </c>
      <c r="C883" s="7" t="s">
        <v>1831</v>
      </c>
      <c r="D883" s="4" t="str">
        <f>MID(C883,FIND("Loc: ",C883)+5,FIND("| dest",C883)-FIND("Loc: ",C883)-6)</f>
        <v>1224</v>
      </c>
      <c r="E883" s="4" t="str">
        <f t="shared" si="13"/>
        <v xml:space="preserve"> 1224</v>
      </c>
      <c r="F883" s="7" t="s">
        <v>1832</v>
      </c>
      <c r="G883" s="7" t="s">
        <v>3352</v>
      </c>
    </row>
    <row r="884" spans="1:7">
      <c r="A884" s="6">
        <v>931</v>
      </c>
      <c r="B884" s="7" t="s">
        <v>264</v>
      </c>
      <c r="C884" s="7" t="s">
        <v>1833</v>
      </c>
      <c r="D884" s="4" t="str">
        <f>MID(C884,FIND("Loc: ",C884)+5,FIND("| dest",C884)-FIND("Loc: ",C884)-6)</f>
        <v>1224</v>
      </c>
      <c r="E884" s="4" t="str">
        <f t="shared" si="13"/>
        <v xml:space="preserve"> 1224</v>
      </c>
      <c r="F884" s="7" t="s">
        <v>1834</v>
      </c>
      <c r="G884" s="7" t="s">
        <v>3352</v>
      </c>
    </row>
    <row r="885" spans="1:7">
      <c r="A885" s="6">
        <v>932</v>
      </c>
      <c r="B885" s="7" t="s">
        <v>264</v>
      </c>
      <c r="C885" s="7" t="s">
        <v>1835</v>
      </c>
      <c r="D885" s="4" t="str">
        <f>MID(C885,FIND("Loc: ",C885)+5,FIND("| dest",C885)-FIND("Loc: ",C885)-6)</f>
        <v>1224</v>
      </c>
      <c r="E885" s="4" t="str">
        <f t="shared" si="13"/>
        <v xml:space="preserve"> 1224</v>
      </c>
      <c r="F885" s="7" t="s">
        <v>1836</v>
      </c>
      <c r="G885" s="7" t="s">
        <v>3352</v>
      </c>
    </row>
    <row r="886" spans="1:7">
      <c r="A886" s="6">
        <v>933</v>
      </c>
      <c r="B886" s="7" t="s">
        <v>264</v>
      </c>
      <c r="C886" s="7" t="s">
        <v>1837</v>
      </c>
      <c r="D886" s="4" t="str">
        <f>MID(C886,FIND("Loc: ",C886)+5,FIND("| dest",C886)-FIND("Loc: ",C886)-6)</f>
        <v>1224</v>
      </c>
      <c r="E886" s="4" t="str">
        <f t="shared" si="13"/>
        <v xml:space="preserve"> 1224</v>
      </c>
      <c r="F886" s="7" t="s">
        <v>1838</v>
      </c>
      <c r="G886" s="7" t="s">
        <v>3352</v>
      </c>
    </row>
    <row r="887" spans="1:7">
      <c r="A887" s="6">
        <v>934</v>
      </c>
      <c r="B887" s="7" t="s">
        <v>264</v>
      </c>
      <c r="C887" s="7" t="s">
        <v>1839</v>
      </c>
      <c r="D887" s="4" t="str">
        <f>MID(C887,FIND("Loc: ",C887)+5,FIND("| dest",C887)-FIND("Loc: ",C887)-6)</f>
        <v>1224</v>
      </c>
      <c r="E887" s="4" t="str">
        <f t="shared" si="13"/>
        <v xml:space="preserve"> 1224</v>
      </c>
      <c r="F887" s="7" t="s">
        <v>1840</v>
      </c>
      <c r="G887" s="7" t="s">
        <v>3352</v>
      </c>
    </row>
    <row r="888" spans="1:7">
      <c r="A888" s="6">
        <v>935</v>
      </c>
      <c r="B888" s="7" t="s">
        <v>264</v>
      </c>
      <c r="C888" s="7" t="s">
        <v>1841</v>
      </c>
      <c r="D888" s="4" t="str">
        <f>MID(C888,FIND("Loc: ",C888)+5,FIND("| dest",C888)-FIND("Loc: ",C888)-6)</f>
        <v>1224</v>
      </c>
      <c r="E888" s="4" t="str">
        <f t="shared" si="13"/>
        <v xml:space="preserve"> 1224</v>
      </c>
      <c r="F888" s="7" t="s">
        <v>1842</v>
      </c>
      <c r="G888" s="7" t="s">
        <v>3352</v>
      </c>
    </row>
    <row r="889" spans="1:7">
      <c r="A889" s="6">
        <v>936</v>
      </c>
      <c r="B889" s="7" t="s">
        <v>264</v>
      </c>
      <c r="C889" s="7" t="s">
        <v>1843</v>
      </c>
      <c r="D889" s="4" t="str">
        <f>MID(C889,FIND("Loc: ",C889)+5,FIND("| dest",C889)-FIND("Loc: ",C889)-6)</f>
        <v>1224</v>
      </c>
      <c r="E889" s="4" t="str">
        <f t="shared" si="13"/>
        <v xml:space="preserve"> 1224</v>
      </c>
      <c r="F889" s="7" t="s">
        <v>1844</v>
      </c>
      <c r="G889" s="7" t="s">
        <v>3352</v>
      </c>
    </row>
    <row r="890" spans="1:7">
      <c r="A890" s="6">
        <v>937</v>
      </c>
      <c r="B890" s="7" t="s">
        <v>264</v>
      </c>
      <c r="C890" s="7" t="s">
        <v>1845</v>
      </c>
      <c r="D890" s="4" t="str">
        <f>MID(C890,FIND("Loc: ",C890)+5,FIND("| dest",C890)-FIND("Loc: ",C890)-6)</f>
        <v>1224</v>
      </c>
      <c r="E890" s="4" t="str">
        <f t="shared" si="13"/>
        <v xml:space="preserve"> 1224</v>
      </c>
      <c r="F890" s="7" t="s">
        <v>1846</v>
      </c>
      <c r="G890" s="7" t="s">
        <v>3352</v>
      </c>
    </row>
    <row r="891" spans="1:7">
      <c r="A891" s="6">
        <v>938</v>
      </c>
      <c r="B891" s="7" t="s">
        <v>264</v>
      </c>
      <c r="C891" s="7" t="s">
        <v>1847</v>
      </c>
      <c r="D891" s="4" t="str">
        <f>MID(C891,FIND("Loc: ",C891)+5,FIND("| dest",C891)-FIND("Loc: ",C891)-6)</f>
        <v>1224</v>
      </c>
      <c r="E891" s="4" t="str">
        <f t="shared" si="13"/>
        <v xml:space="preserve"> 1224</v>
      </c>
      <c r="F891" s="7" t="s">
        <v>1848</v>
      </c>
      <c r="G891" s="7" t="s">
        <v>3352</v>
      </c>
    </row>
    <row r="892" spans="1:7">
      <c r="A892" s="6">
        <v>939</v>
      </c>
      <c r="B892" s="7" t="s">
        <v>264</v>
      </c>
      <c r="C892" s="7" t="s">
        <v>1849</v>
      </c>
      <c r="D892" s="4" t="str">
        <f>MID(C892,FIND("Loc: ",C892)+5,FIND("| dest",C892)-FIND("Loc: ",C892)-6)</f>
        <v>1224</v>
      </c>
      <c r="E892" s="4" t="str">
        <f t="shared" si="13"/>
        <v xml:space="preserve"> 1224</v>
      </c>
      <c r="F892" s="7" t="s">
        <v>1850</v>
      </c>
      <c r="G892" s="7" t="s">
        <v>3352</v>
      </c>
    </row>
    <row r="893" spans="1:7">
      <c r="A893" s="6">
        <v>940</v>
      </c>
      <c r="B893" s="7" t="s">
        <v>264</v>
      </c>
      <c r="C893" s="7" t="s">
        <v>1851</v>
      </c>
      <c r="D893" s="4" t="str">
        <f>MID(C893,FIND("Loc: ",C893)+5,FIND("| dest",C893)-FIND("Loc: ",C893)-6)</f>
        <v>1224</v>
      </c>
      <c r="E893" s="4" t="str">
        <f t="shared" si="13"/>
        <v xml:space="preserve"> 1224</v>
      </c>
      <c r="F893" s="7" t="s">
        <v>1852</v>
      </c>
      <c r="G893" s="7" t="s">
        <v>3352</v>
      </c>
    </row>
    <row r="894" spans="1:7">
      <c r="A894" s="4">
        <v>1151</v>
      </c>
      <c r="B894" s="2" t="s">
        <v>11</v>
      </c>
      <c r="C894" s="2" t="s">
        <v>2257</v>
      </c>
      <c r="D894" s="4" t="str">
        <f>MID(C894,FIND("Loc: ",C894)+5,FIND("| dest",C894)-FIND("Loc: ",C894)-6)</f>
        <v>1224</v>
      </c>
      <c r="E894" s="4" t="str">
        <f t="shared" si="13"/>
        <v xml:space="preserve"> 1224</v>
      </c>
      <c r="F894" s="2" t="s">
        <v>2258</v>
      </c>
      <c r="G894" s="2"/>
    </row>
    <row r="895" spans="1:7">
      <c r="A895" s="4">
        <v>1401</v>
      </c>
      <c r="B895" s="2" t="s">
        <v>26</v>
      </c>
      <c r="C895" s="2" t="s">
        <v>2740</v>
      </c>
      <c r="D895" s="4" t="str">
        <f>MID(C895,FIND("Loc: ",C895)+5,FIND("| dest",C895)-FIND("Loc: ",C895)-6)</f>
        <v>1224</v>
      </c>
      <c r="E895" s="4" t="str">
        <f t="shared" si="13"/>
        <v xml:space="preserve"> 10100</v>
      </c>
      <c r="F895" s="2" t="s">
        <v>2741</v>
      </c>
      <c r="G895" s="2"/>
    </row>
    <row r="896" spans="1:7">
      <c r="A896" s="4">
        <v>1523</v>
      </c>
      <c r="B896" s="2" t="s">
        <v>26</v>
      </c>
      <c r="C896" s="2" t="s">
        <v>2967</v>
      </c>
      <c r="D896" s="4" t="str">
        <f>MID(C896,FIND("Loc: ",C896)+5,FIND("| dest",C896)-FIND("Loc: ",C896)-6)</f>
        <v>1224</v>
      </c>
      <c r="E896" s="4" t="str">
        <f t="shared" si="13"/>
        <v xml:space="preserve"> 10100</v>
      </c>
      <c r="F896" s="2" t="s">
        <v>2968</v>
      </c>
      <c r="G896" s="2"/>
    </row>
    <row r="897" spans="1:7">
      <c r="A897" s="4">
        <v>1566</v>
      </c>
      <c r="B897" s="2" t="s">
        <v>455</v>
      </c>
      <c r="C897" s="2" t="s">
        <v>3049</v>
      </c>
      <c r="D897" s="4" t="str">
        <f>MID(C897,FIND("Loc: ",C897)+5,FIND("| dest",C897)-FIND("Loc: ",C897)-6)</f>
        <v>1224</v>
      </c>
      <c r="E897" s="4" t="str">
        <f t="shared" si="13"/>
        <v xml:space="preserve"> 10100</v>
      </c>
      <c r="F897" s="2" t="s">
        <v>3050</v>
      </c>
      <c r="G897" s="2"/>
    </row>
    <row r="898" spans="1:7">
      <c r="A898" s="4">
        <v>1680</v>
      </c>
      <c r="B898" s="2" t="s">
        <v>26</v>
      </c>
      <c r="C898" s="2" t="s">
        <v>3271</v>
      </c>
      <c r="D898" s="4" t="str">
        <f>MID(C898,FIND("Loc: ",C898)+5,FIND("| dest",C898)-FIND("Loc: ",C898)-6)</f>
        <v>1224</v>
      </c>
      <c r="E898" s="4" t="str">
        <f t="shared" si="13"/>
        <v xml:space="preserve"> 10100</v>
      </c>
      <c r="F898" s="2" t="s">
        <v>3272</v>
      </c>
      <c r="G898" s="2"/>
    </row>
    <row r="899" spans="1:7">
      <c r="A899" s="4">
        <v>136</v>
      </c>
      <c r="B899" s="2" t="s">
        <v>161</v>
      </c>
      <c r="C899" s="2" t="s">
        <v>283</v>
      </c>
      <c r="D899" s="4" t="str">
        <f>MID(C899,FIND("Loc: ",C899)+5,FIND("| dest",C899)-FIND("Loc: ",C899)-6)</f>
        <v>1225</v>
      </c>
      <c r="E899" s="4" t="str">
        <f t="shared" si="13"/>
        <v xml:space="preserve"> 704</v>
      </c>
      <c r="F899" s="2" t="s">
        <v>284</v>
      </c>
      <c r="G899" s="2"/>
    </row>
    <row r="900" spans="1:7">
      <c r="A900" s="4">
        <v>138</v>
      </c>
      <c r="B900" s="2" t="s">
        <v>161</v>
      </c>
      <c r="C900" s="2" t="s">
        <v>287</v>
      </c>
      <c r="D900" s="4" t="str">
        <f>MID(C900,FIND("Loc: ",C900)+5,FIND("| dest",C900)-FIND("Loc: ",C900)-6)</f>
        <v>1225</v>
      </c>
      <c r="E900" s="4" t="str">
        <f t="shared" si="13"/>
        <v xml:space="preserve"> 704</v>
      </c>
      <c r="F900" s="2" t="s">
        <v>288</v>
      </c>
      <c r="G900" s="2"/>
    </row>
    <row r="901" spans="1:7">
      <c r="A901" s="4">
        <v>194</v>
      </c>
      <c r="B901" s="2" t="s">
        <v>161</v>
      </c>
      <c r="C901" s="2" t="s">
        <v>397</v>
      </c>
      <c r="D901" s="4" t="str">
        <f>MID(C901,FIND("Loc: ",C901)+5,FIND("| dest",C901)-FIND("Loc: ",C901)-6)</f>
        <v>1225</v>
      </c>
      <c r="E901" s="4" t="str">
        <f t="shared" ref="E901:E964" si="14">MID(C901,FIND("dest: ",C901)+5,FIND("| die",C901)-FIND("dest: ",C901)-6)</f>
        <v xml:space="preserve"> 704</v>
      </c>
      <c r="F901" s="2" t="s">
        <v>398</v>
      </c>
      <c r="G901" s="2"/>
    </row>
    <row r="902" spans="1:7">
      <c r="A902" s="4">
        <v>274</v>
      </c>
      <c r="B902" s="2" t="s">
        <v>161</v>
      </c>
      <c r="C902" s="2" t="s">
        <v>552</v>
      </c>
      <c r="D902" s="4" t="str">
        <f>MID(C902,FIND("Loc: ",C902)+5,FIND("| dest",C902)-FIND("Loc: ",C902)-6)</f>
        <v>1225</v>
      </c>
      <c r="E902" s="4" t="str">
        <f t="shared" si="14"/>
        <v xml:space="preserve"> 1223</v>
      </c>
      <c r="F902" s="2" t="s">
        <v>553</v>
      </c>
      <c r="G902" s="2"/>
    </row>
    <row r="903" spans="1:7">
      <c r="A903" s="6">
        <v>278</v>
      </c>
      <c r="B903" s="7" t="s">
        <v>161</v>
      </c>
      <c r="C903" s="7" t="s">
        <v>560</v>
      </c>
      <c r="D903" s="4" t="str">
        <f>MID(C903,FIND("Loc: ",C903)+5,FIND("| dest",C903)-FIND("Loc: ",C903)-6)</f>
        <v>1225</v>
      </c>
      <c r="E903" s="4" t="str">
        <f t="shared" si="14"/>
        <v xml:space="preserve"> 1225</v>
      </c>
      <c r="F903" s="7" t="s">
        <v>561</v>
      </c>
      <c r="G903" s="7" t="s">
        <v>3352</v>
      </c>
    </row>
    <row r="904" spans="1:7">
      <c r="A904" s="4">
        <v>365</v>
      </c>
      <c r="B904" s="2" t="s">
        <v>161</v>
      </c>
      <c r="C904" s="2" t="s">
        <v>731</v>
      </c>
      <c r="D904" s="4" t="str">
        <f>MID(C904,FIND("Loc: ",C904)+5,FIND("| dest",C904)-FIND("Loc: ",C904)-6)</f>
        <v>1225</v>
      </c>
      <c r="E904" s="4" t="str">
        <f t="shared" si="14"/>
        <v xml:space="preserve"> 1225</v>
      </c>
      <c r="F904" s="2" t="s">
        <v>732</v>
      </c>
      <c r="G904" s="2"/>
    </row>
    <row r="905" spans="1:7">
      <c r="A905" s="4">
        <v>386</v>
      </c>
      <c r="B905" s="2" t="s">
        <v>161</v>
      </c>
      <c r="C905" s="2" t="s">
        <v>771</v>
      </c>
      <c r="D905" s="4" t="str">
        <f>MID(C905,FIND("Loc: ",C905)+5,FIND("| dest",C905)-FIND("Loc: ",C905)-6)</f>
        <v>1225</v>
      </c>
      <c r="E905" s="4" t="str">
        <f t="shared" si="14"/>
        <v xml:space="preserve"> 1300</v>
      </c>
      <c r="F905" s="2" t="s">
        <v>772</v>
      </c>
      <c r="G905" s="2"/>
    </row>
    <row r="906" spans="1:7">
      <c r="A906" s="4">
        <v>387</v>
      </c>
      <c r="B906" s="2" t="s">
        <v>161</v>
      </c>
      <c r="C906" s="2" t="s">
        <v>773</v>
      </c>
      <c r="D906" s="4" t="str">
        <f>MID(C906,FIND("Loc: ",C906)+5,FIND("| dest",C906)-FIND("Loc: ",C906)-6)</f>
        <v>1225</v>
      </c>
      <c r="E906" s="4" t="str">
        <f t="shared" si="14"/>
        <v xml:space="preserve"> 1300</v>
      </c>
      <c r="F906" s="2" t="s">
        <v>774</v>
      </c>
      <c r="G906" s="2"/>
    </row>
    <row r="907" spans="1:7">
      <c r="A907" s="4">
        <v>523</v>
      </c>
      <c r="B907" s="2" t="s">
        <v>6</v>
      </c>
      <c r="C907" s="2" t="s">
        <v>1035</v>
      </c>
      <c r="D907" s="4" t="str">
        <f>MID(C907,FIND("Loc: ",C907)+5,FIND("| dest",C907)-FIND("Loc: ",C907)-6)</f>
        <v>1225</v>
      </c>
      <c r="E907" s="4" t="str">
        <f t="shared" si="14"/>
        <v xml:space="preserve"> 10100</v>
      </c>
      <c r="F907" s="2" t="s">
        <v>1036</v>
      </c>
      <c r="G907" s="2"/>
    </row>
    <row r="908" spans="1:7">
      <c r="A908" s="4">
        <v>602</v>
      </c>
      <c r="B908" s="2" t="s">
        <v>6</v>
      </c>
      <c r="C908" s="2" t="s">
        <v>1190</v>
      </c>
      <c r="D908" s="4" t="str">
        <f>MID(C908,FIND("Loc: ",C908)+5,FIND("| dest",C908)-FIND("Loc: ",C908)-6)</f>
        <v>1225</v>
      </c>
      <c r="E908" s="4" t="str">
        <f t="shared" si="14"/>
        <v xml:space="preserve"> 1221</v>
      </c>
      <c r="F908" s="2" t="s">
        <v>1191</v>
      </c>
      <c r="G908" s="2"/>
    </row>
    <row r="909" spans="1:7">
      <c r="A909" s="6">
        <v>603</v>
      </c>
      <c r="B909" s="7" t="s">
        <v>6</v>
      </c>
      <c r="C909" s="7" t="s">
        <v>1192</v>
      </c>
      <c r="D909" s="4" t="str">
        <f>MID(C909,FIND("Loc: ",C909)+5,FIND("| dest",C909)-FIND("Loc: ",C909)-6)</f>
        <v>1225</v>
      </c>
      <c r="E909" s="4" t="str">
        <f t="shared" si="14"/>
        <v xml:space="preserve"> 1221</v>
      </c>
      <c r="F909" s="7" t="s">
        <v>1193</v>
      </c>
      <c r="G909" s="7" t="s">
        <v>3352</v>
      </c>
    </row>
    <row r="910" spans="1:7">
      <c r="A910" s="6">
        <v>604</v>
      </c>
      <c r="B910" s="7" t="s">
        <v>6</v>
      </c>
      <c r="C910" s="7" t="s">
        <v>1194</v>
      </c>
      <c r="D910" s="4" t="str">
        <f>MID(C910,FIND("Loc: ",C910)+5,FIND("| dest",C910)-FIND("Loc: ",C910)-6)</f>
        <v>1225</v>
      </c>
      <c r="E910" s="4" t="str">
        <f t="shared" si="14"/>
        <v xml:space="preserve"> 1221</v>
      </c>
      <c r="F910" s="7" t="s">
        <v>1195</v>
      </c>
      <c r="G910" s="7" t="s">
        <v>3352</v>
      </c>
    </row>
    <row r="911" spans="1:7">
      <c r="A911" s="6">
        <v>605</v>
      </c>
      <c r="B911" s="7" t="s">
        <v>6</v>
      </c>
      <c r="C911" s="7" t="s">
        <v>1196</v>
      </c>
      <c r="D911" s="4" t="str">
        <f>MID(C911,FIND("Loc: ",C911)+5,FIND("| dest",C911)-FIND("Loc: ",C911)-6)</f>
        <v>1225</v>
      </c>
      <c r="E911" s="4" t="str">
        <f t="shared" si="14"/>
        <v xml:space="preserve"> 1221</v>
      </c>
      <c r="F911" s="7" t="s">
        <v>1197</v>
      </c>
      <c r="G911" s="7" t="s">
        <v>3352</v>
      </c>
    </row>
    <row r="912" spans="1:7">
      <c r="A912" s="6">
        <v>606</v>
      </c>
      <c r="B912" s="7" t="s">
        <v>6</v>
      </c>
      <c r="C912" s="7" t="s">
        <v>1198</v>
      </c>
      <c r="D912" s="4" t="str">
        <f>MID(C912,FIND("Loc: ",C912)+5,FIND("| dest",C912)-FIND("Loc: ",C912)-6)</f>
        <v>1225</v>
      </c>
      <c r="E912" s="4" t="str">
        <f t="shared" si="14"/>
        <v xml:space="preserve"> 1221</v>
      </c>
      <c r="F912" s="7" t="s">
        <v>1199</v>
      </c>
      <c r="G912" s="7" t="s">
        <v>3352</v>
      </c>
    </row>
    <row r="913" spans="1:7">
      <c r="A913" s="6">
        <v>608</v>
      </c>
      <c r="B913" s="7" t="s">
        <v>6</v>
      </c>
      <c r="C913" s="7" t="s">
        <v>1192</v>
      </c>
      <c r="D913" s="4" t="str">
        <f>MID(C913,FIND("Loc: ",C913)+5,FIND("| dest",C913)-FIND("Loc: ",C913)-6)</f>
        <v>1225</v>
      </c>
      <c r="E913" s="4" t="str">
        <f t="shared" si="14"/>
        <v xml:space="preserve"> 1221</v>
      </c>
      <c r="F913" s="7" t="s">
        <v>1202</v>
      </c>
      <c r="G913" s="7" t="s">
        <v>3352</v>
      </c>
    </row>
    <row r="914" spans="1:7">
      <c r="A914" s="4">
        <v>609</v>
      </c>
      <c r="B914" s="2" t="s">
        <v>6</v>
      </c>
      <c r="C914" s="2" t="s">
        <v>1203</v>
      </c>
      <c r="D914" s="4" t="str">
        <f>MID(C914,FIND("Loc: ",C914)+5,FIND("| dest",C914)-FIND("Loc: ",C914)-6)</f>
        <v>1225</v>
      </c>
      <c r="E914" s="4" t="str">
        <f t="shared" si="14"/>
        <v xml:space="preserve"> 1221</v>
      </c>
      <c r="F914" s="2" t="s">
        <v>1204</v>
      </c>
      <c r="G914" s="2"/>
    </row>
    <row r="915" spans="1:7">
      <c r="A915" s="6">
        <v>610</v>
      </c>
      <c r="B915" s="7" t="s">
        <v>6</v>
      </c>
      <c r="C915" s="7" t="s">
        <v>1205</v>
      </c>
      <c r="D915" s="4" t="str">
        <f>MID(C915,FIND("Loc: ",C915)+5,FIND("| dest",C915)-FIND("Loc: ",C915)-6)</f>
        <v>1225</v>
      </c>
      <c r="E915" s="4" t="str">
        <f t="shared" si="14"/>
        <v xml:space="preserve"> 1221</v>
      </c>
      <c r="F915" s="7" t="s">
        <v>1206</v>
      </c>
      <c r="G915" s="7" t="s">
        <v>3352</v>
      </c>
    </row>
    <row r="916" spans="1:7">
      <c r="A916" s="6">
        <v>611</v>
      </c>
      <c r="B916" s="7" t="s">
        <v>6</v>
      </c>
      <c r="C916" s="7" t="s">
        <v>1207</v>
      </c>
      <c r="D916" s="4" t="str">
        <f>MID(C916,FIND("Loc: ",C916)+5,FIND("| dest",C916)-FIND("Loc: ",C916)-6)</f>
        <v>1225</v>
      </c>
      <c r="E916" s="4" t="str">
        <f t="shared" si="14"/>
        <v xml:space="preserve"> 1221</v>
      </c>
      <c r="F916" s="7" t="s">
        <v>1208</v>
      </c>
      <c r="G916" s="7" t="s">
        <v>3352</v>
      </c>
    </row>
    <row r="917" spans="1:7">
      <c r="A917" s="6">
        <v>613</v>
      </c>
      <c r="B917" s="7" t="s">
        <v>6</v>
      </c>
      <c r="C917" s="7" t="s">
        <v>1211</v>
      </c>
      <c r="D917" s="4" t="str">
        <f>MID(C917,FIND("Loc: ",C917)+5,FIND("| dest",C917)-FIND("Loc: ",C917)-6)</f>
        <v>1225</v>
      </c>
      <c r="E917" s="4" t="str">
        <f t="shared" si="14"/>
        <v xml:space="preserve"> 1221</v>
      </c>
      <c r="F917" s="7" t="s">
        <v>1212</v>
      </c>
      <c r="G917" s="7" t="s">
        <v>3352</v>
      </c>
    </row>
    <row r="918" spans="1:7">
      <c r="A918" s="6">
        <v>614</v>
      </c>
      <c r="B918" s="7" t="s">
        <v>6</v>
      </c>
      <c r="C918" s="7" t="s">
        <v>1213</v>
      </c>
      <c r="D918" s="4" t="str">
        <f>MID(C918,FIND("Loc: ",C918)+5,FIND("| dest",C918)-FIND("Loc: ",C918)-6)</f>
        <v>1225</v>
      </c>
      <c r="E918" s="4" t="str">
        <f t="shared" si="14"/>
        <v xml:space="preserve"> 1221</v>
      </c>
      <c r="F918" s="7" t="s">
        <v>1214</v>
      </c>
      <c r="G918" s="7" t="s">
        <v>3352</v>
      </c>
    </row>
    <row r="919" spans="1:7">
      <c r="A919" s="6">
        <v>615</v>
      </c>
      <c r="B919" s="7" t="s">
        <v>6</v>
      </c>
      <c r="C919" s="7" t="s">
        <v>1215</v>
      </c>
      <c r="D919" s="4" t="str">
        <f>MID(C919,FIND("Loc: ",C919)+5,FIND("| dest",C919)-FIND("Loc: ",C919)-6)</f>
        <v>1225</v>
      </c>
      <c r="E919" s="4" t="str">
        <f t="shared" si="14"/>
        <v xml:space="preserve"> 1221</v>
      </c>
      <c r="F919" s="7" t="s">
        <v>1216</v>
      </c>
      <c r="G919" s="7" t="s">
        <v>3352</v>
      </c>
    </row>
    <row r="920" spans="1:7">
      <c r="A920" s="6">
        <v>616</v>
      </c>
      <c r="B920" s="7" t="s">
        <v>6</v>
      </c>
      <c r="C920" s="7" t="s">
        <v>1217</v>
      </c>
      <c r="D920" s="4" t="str">
        <f>MID(C920,FIND("Loc: ",C920)+5,FIND("| dest",C920)-FIND("Loc: ",C920)-6)</f>
        <v>1225</v>
      </c>
      <c r="E920" s="4" t="str">
        <f t="shared" si="14"/>
        <v xml:space="preserve"> 500</v>
      </c>
      <c r="F920" s="7" t="s">
        <v>1218</v>
      </c>
      <c r="G920" s="7" t="s">
        <v>3352</v>
      </c>
    </row>
    <row r="921" spans="1:7">
      <c r="A921" s="6">
        <v>617</v>
      </c>
      <c r="B921" s="7" t="s">
        <v>6</v>
      </c>
      <c r="C921" s="7" t="s">
        <v>1219</v>
      </c>
      <c r="D921" s="4" t="str">
        <f>MID(C921,FIND("Loc: ",C921)+5,FIND("| dest",C921)-FIND("Loc: ",C921)-6)</f>
        <v>1225</v>
      </c>
      <c r="E921" s="4" t="str">
        <f t="shared" si="14"/>
        <v xml:space="preserve"> 500</v>
      </c>
      <c r="F921" s="7" t="s">
        <v>1220</v>
      </c>
      <c r="G921" s="7" t="s">
        <v>3352</v>
      </c>
    </row>
    <row r="922" spans="1:7">
      <c r="A922" s="4">
        <v>733</v>
      </c>
      <c r="B922" s="2" t="s">
        <v>26</v>
      </c>
      <c r="C922" s="2" t="s">
        <v>1446</v>
      </c>
      <c r="D922" s="4" t="str">
        <f>MID(C922,FIND("Loc: ",C922)+5,FIND("| dest",C922)-FIND("Loc: ",C922)-6)</f>
        <v>1225</v>
      </c>
      <c r="E922" s="4" t="str">
        <f t="shared" si="14"/>
        <v xml:space="preserve"> 704</v>
      </c>
      <c r="F922" s="2" t="s">
        <v>1447</v>
      </c>
      <c r="G922" s="2"/>
    </row>
    <row r="923" spans="1:7">
      <c r="A923" s="4">
        <v>1173</v>
      </c>
      <c r="B923" s="2" t="s">
        <v>6</v>
      </c>
      <c r="C923" s="2" t="s">
        <v>2302</v>
      </c>
      <c r="D923" s="4" t="str">
        <f>MID(C923,FIND("Loc: ",C923)+5,FIND("| dest",C923)-FIND("Loc: ",C923)-6)</f>
        <v>1225</v>
      </c>
      <c r="E923" s="4" t="str">
        <f t="shared" si="14"/>
        <v xml:space="preserve"> 1221</v>
      </c>
      <c r="F923" s="2" t="s">
        <v>2303</v>
      </c>
      <c r="G923" s="2"/>
    </row>
    <row r="924" spans="1:7">
      <c r="A924" s="4">
        <v>1406</v>
      </c>
      <c r="B924" s="2" t="s">
        <v>26</v>
      </c>
      <c r="C924" s="2" t="s">
        <v>2749</v>
      </c>
      <c r="D924" s="4" t="str">
        <f>MID(C924,FIND("Loc: ",C924)+5,FIND("| dest",C924)-FIND("Loc: ",C924)-6)</f>
        <v>1225</v>
      </c>
      <c r="E924" s="4" t="str">
        <f t="shared" si="14"/>
        <v xml:space="preserve"> 10100</v>
      </c>
      <c r="F924" s="2" t="s">
        <v>2750</v>
      </c>
      <c r="G924" s="2"/>
    </row>
    <row r="925" spans="1:7">
      <c r="A925" s="4">
        <v>1408</v>
      </c>
      <c r="B925" s="2" t="s">
        <v>26</v>
      </c>
      <c r="C925" s="2" t="s">
        <v>2753</v>
      </c>
      <c r="D925" s="4" t="str">
        <f>MID(C925,FIND("Loc: ",C925)+5,FIND("| dest",C925)-FIND("Loc: ",C925)-6)</f>
        <v>1225</v>
      </c>
      <c r="E925" s="4" t="str">
        <f t="shared" si="14"/>
        <v xml:space="preserve"> 500</v>
      </c>
      <c r="F925" s="2" t="s">
        <v>2754</v>
      </c>
      <c r="G925" s="2"/>
    </row>
    <row r="926" spans="1:7">
      <c r="A926" s="4">
        <v>1470</v>
      </c>
      <c r="B926" s="2" t="s">
        <v>26</v>
      </c>
      <c r="C926" s="2" t="s">
        <v>2861</v>
      </c>
      <c r="D926" s="4" t="str">
        <f>MID(C926,FIND("Loc: ",C926)+5,FIND("| dest",C926)-FIND("Loc: ",C926)-6)</f>
        <v>1225</v>
      </c>
      <c r="E926" s="4" t="str">
        <f t="shared" si="14"/>
        <v xml:space="preserve"> 1222</v>
      </c>
      <c r="F926" s="2" t="s">
        <v>2862</v>
      </c>
      <c r="G926" s="2"/>
    </row>
    <row r="927" spans="1:7">
      <c r="A927" s="4">
        <v>1471</v>
      </c>
      <c r="B927" s="2" t="s">
        <v>26</v>
      </c>
      <c r="C927" s="2" t="s">
        <v>2863</v>
      </c>
      <c r="D927" s="4" t="str">
        <f>MID(C927,FIND("Loc: ",C927)+5,FIND("| dest",C927)-FIND("Loc: ",C927)-6)</f>
        <v>1225</v>
      </c>
      <c r="E927" s="4" t="str">
        <f t="shared" si="14"/>
        <v xml:space="preserve"> 1222</v>
      </c>
      <c r="F927" s="2" t="s">
        <v>2864</v>
      </c>
      <c r="G927" s="2"/>
    </row>
    <row r="928" spans="1:7">
      <c r="A928" s="6">
        <v>1501</v>
      </c>
      <c r="B928" s="7" t="s">
        <v>26</v>
      </c>
      <c r="C928" s="7" t="s">
        <v>2923</v>
      </c>
      <c r="D928" s="4" t="str">
        <f>MID(C928,FIND("Loc: ",C928)+5,FIND("| dest",C928)-FIND("Loc: ",C928)-6)</f>
        <v>1225</v>
      </c>
      <c r="E928" s="4" t="str">
        <f t="shared" si="14"/>
        <v xml:space="preserve"> 1225</v>
      </c>
      <c r="F928" s="7" t="s">
        <v>2924</v>
      </c>
      <c r="G928" s="7" t="s">
        <v>3352</v>
      </c>
    </row>
    <row r="929" spans="1:7">
      <c r="A929" s="6">
        <v>1506</v>
      </c>
      <c r="B929" s="7" t="s">
        <v>26</v>
      </c>
      <c r="C929" s="7" t="s">
        <v>2933</v>
      </c>
      <c r="D929" s="4" t="str">
        <f>MID(C929,FIND("Loc: ",C929)+5,FIND("| dest",C929)-FIND("Loc: ",C929)-6)</f>
        <v>1225</v>
      </c>
      <c r="E929" s="4" t="str">
        <f t="shared" si="14"/>
        <v xml:space="preserve"> 1225</v>
      </c>
      <c r="F929" s="7" t="s">
        <v>2934</v>
      </c>
      <c r="G929" s="7" t="s">
        <v>3352</v>
      </c>
    </row>
    <row r="930" spans="1:7">
      <c r="A930" s="4">
        <v>1507</v>
      </c>
      <c r="B930" s="2" t="s">
        <v>26</v>
      </c>
      <c r="C930" s="2" t="s">
        <v>2935</v>
      </c>
      <c r="D930" s="4" t="str">
        <f>MID(C930,FIND("Loc: ",C930)+5,FIND("| dest",C930)-FIND("Loc: ",C930)-6)</f>
        <v>1225</v>
      </c>
      <c r="E930" s="4" t="str">
        <f t="shared" si="14"/>
        <v xml:space="preserve"> 5200</v>
      </c>
      <c r="F930" s="2" t="s">
        <v>2936</v>
      </c>
      <c r="G930" s="2"/>
    </row>
    <row r="931" spans="1:7">
      <c r="A931" s="6">
        <v>1514</v>
      </c>
      <c r="B931" s="7" t="s">
        <v>26</v>
      </c>
      <c r="C931" s="7" t="s">
        <v>2949</v>
      </c>
      <c r="D931" s="4" t="str">
        <f>MID(C931,FIND("Loc: ",C931)+5,FIND("| dest",C931)-FIND("Loc: ",C931)-6)</f>
        <v>1225</v>
      </c>
      <c r="E931" s="4" t="str">
        <f t="shared" si="14"/>
        <v xml:space="preserve"> 5200</v>
      </c>
      <c r="F931" s="7" t="s">
        <v>2950</v>
      </c>
      <c r="G931" s="7" t="s">
        <v>3352</v>
      </c>
    </row>
    <row r="932" spans="1:7">
      <c r="A932" s="6">
        <v>1515</v>
      </c>
      <c r="B932" s="7" t="s">
        <v>26</v>
      </c>
      <c r="C932" s="7" t="s">
        <v>2951</v>
      </c>
      <c r="D932" s="4" t="str">
        <f>MID(C932,FIND("Loc: ",C932)+5,FIND("| dest",C932)-FIND("Loc: ",C932)-6)</f>
        <v>1225</v>
      </c>
      <c r="E932" s="4" t="str">
        <f t="shared" si="14"/>
        <v xml:space="preserve"> 5200</v>
      </c>
      <c r="F932" s="7" t="s">
        <v>2952</v>
      </c>
      <c r="G932" s="7" t="s">
        <v>3352</v>
      </c>
    </row>
    <row r="933" spans="1:7">
      <c r="A933" s="6">
        <v>1519</v>
      </c>
      <c r="B933" s="7" t="s">
        <v>26</v>
      </c>
      <c r="C933" s="7" t="s">
        <v>2959</v>
      </c>
      <c r="D933" s="4" t="str">
        <f>MID(C933,FIND("Loc: ",C933)+5,FIND("| dest",C933)-FIND("Loc: ",C933)-6)</f>
        <v>1225</v>
      </c>
      <c r="E933" s="4" t="str">
        <f t="shared" si="14"/>
        <v xml:space="preserve"> 1235</v>
      </c>
      <c r="F933" s="7" t="s">
        <v>2960</v>
      </c>
      <c r="G933" s="7" t="s">
        <v>3352</v>
      </c>
    </row>
    <row r="934" spans="1:7">
      <c r="A934" s="4">
        <v>1522</v>
      </c>
      <c r="B934" s="2" t="s">
        <v>26</v>
      </c>
      <c r="C934" s="2" t="s">
        <v>2965</v>
      </c>
      <c r="D934" s="4" t="str">
        <f>MID(C934,FIND("Loc: ",C934)+5,FIND("| dest",C934)-FIND("Loc: ",C934)-6)</f>
        <v>1225</v>
      </c>
      <c r="E934" s="4" t="str">
        <f t="shared" si="14"/>
        <v xml:space="preserve"> 1235</v>
      </c>
      <c r="F934" s="2" t="s">
        <v>2966</v>
      </c>
      <c r="G934" s="2"/>
    </row>
    <row r="935" spans="1:7">
      <c r="A935" s="4">
        <v>1526</v>
      </c>
      <c r="B935" s="2" t="s">
        <v>26</v>
      </c>
      <c r="C935" s="2" t="s">
        <v>2972</v>
      </c>
      <c r="D935" s="4" t="str">
        <f>MID(C935,FIND("Loc: ",C935)+5,FIND("| dest",C935)-FIND("Loc: ",C935)-6)</f>
        <v>1225</v>
      </c>
      <c r="E935" s="4" t="str">
        <f t="shared" si="14"/>
        <v xml:space="preserve"> 5200</v>
      </c>
      <c r="F935" s="2" t="s">
        <v>2973</v>
      </c>
      <c r="G935" s="2"/>
    </row>
    <row r="936" spans="1:7">
      <c r="A936" s="4">
        <v>1561</v>
      </c>
      <c r="B936" s="2" t="s">
        <v>26</v>
      </c>
      <c r="C936" s="2" t="s">
        <v>3039</v>
      </c>
      <c r="D936" s="4" t="str">
        <f>MID(C936,FIND("Loc: ",C936)+5,FIND("| dest",C936)-FIND("Loc: ",C936)-6)</f>
        <v>1225</v>
      </c>
      <c r="E936" s="4" t="str">
        <f t="shared" si="14"/>
        <v xml:space="preserve"> 700</v>
      </c>
      <c r="F936" s="2" t="s">
        <v>3040</v>
      </c>
      <c r="G936" s="2"/>
    </row>
    <row r="937" spans="1:7">
      <c r="A937" s="4">
        <v>1563</v>
      </c>
      <c r="B937" s="2" t="s">
        <v>26</v>
      </c>
      <c r="C937" s="2" t="s">
        <v>3043</v>
      </c>
      <c r="D937" s="4" t="str">
        <f>MID(C937,FIND("Loc: ",C937)+5,FIND("| dest",C937)-FIND("Loc: ",C937)-6)</f>
        <v>1225</v>
      </c>
      <c r="E937" s="4" t="str">
        <f t="shared" si="14"/>
        <v xml:space="preserve"> 700</v>
      </c>
      <c r="F937" s="2" t="s">
        <v>3044</v>
      </c>
      <c r="G937" s="2"/>
    </row>
    <row r="938" spans="1:7">
      <c r="A938" s="4">
        <v>1649</v>
      </c>
      <c r="B938" s="2" t="s">
        <v>161</v>
      </c>
      <c r="C938" s="2" t="s">
        <v>3209</v>
      </c>
      <c r="D938" s="4" t="str">
        <f>MID(C938,FIND("Loc: ",C938)+5,FIND("| dest",C938)-FIND("Loc: ",C938)-6)</f>
        <v>1225</v>
      </c>
      <c r="E938" s="4" t="str">
        <f t="shared" si="14"/>
        <v xml:space="preserve"> 1225</v>
      </c>
      <c r="F938" s="2" t="s">
        <v>3210</v>
      </c>
      <c r="G938" s="2"/>
    </row>
    <row r="939" spans="1:7">
      <c r="A939" s="4">
        <v>1663</v>
      </c>
      <c r="B939" s="2" t="s">
        <v>26</v>
      </c>
      <c r="C939" s="2" t="s">
        <v>3237</v>
      </c>
      <c r="D939" s="4" t="str">
        <f>MID(C939,FIND("Loc: ",C939)+5,FIND("| dest",C939)-FIND("Loc: ",C939)-6)</f>
        <v>1225</v>
      </c>
      <c r="E939" s="4" t="str">
        <f t="shared" si="14"/>
        <v xml:space="preserve"> 704</v>
      </c>
      <c r="F939" s="2" t="s">
        <v>3238</v>
      </c>
      <c r="G939" s="2"/>
    </row>
    <row r="940" spans="1:7">
      <c r="A940" s="4">
        <v>1665</v>
      </c>
      <c r="B940" s="2" t="s">
        <v>26</v>
      </c>
      <c r="C940" s="2" t="s">
        <v>3241</v>
      </c>
      <c r="D940" s="4" t="str">
        <f>MID(C940,FIND("Loc: ",C940)+5,FIND("| dest",C940)-FIND("Loc: ",C940)-6)</f>
        <v>1225</v>
      </c>
      <c r="E940" s="4" t="str">
        <f t="shared" si="14"/>
        <v xml:space="preserve"> 704</v>
      </c>
      <c r="F940" s="2" t="s">
        <v>3242</v>
      </c>
      <c r="G940" s="2"/>
    </row>
    <row r="941" spans="1:7">
      <c r="A941" s="4">
        <v>93</v>
      </c>
      <c r="B941" s="2" t="s">
        <v>26</v>
      </c>
      <c r="C941" s="2" t="s">
        <v>196</v>
      </c>
      <c r="D941" s="4" t="str">
        <f>MID(C941,FIND("Loc: ",C941)+5,FIND("| dest",C941)-FIND("Loc: ",C941)-6)</f>
        <v>1226</v>
      </c>
      <c r="E941" s="4" t="str">
        <f t="shared" si="14"/>
        <v xml:space="preserve"> 1226</v>
      </c>
      <c r="F941" s="2" t="s">
        <v>197</v>
      </c>
      <c r="G941" s="2"/>
    </row>
    <row r="942" spans="1:7">
      <c r="A942" s="4">
        <v>116</v>
      </c>
      <c r="B942" s="2" t="s">
        <v>26</v>
      </c>
      <c r="C942" s="2" t="s">
        <v>241</v>
      </c>
      <c r="D942" s="4" t="str">
        <f>MID(C942,FIND("Loc: ",C942)+5,FIND("| dest",C942)-FIND("Loc: ",C942)-6)</f>
        <v>1226</v>
      </c>
      <c r="E942" s="4" t="str">
        <f t="shared" si="14"/>
        <v xml:space="preserve"> 1226</v>
      </c>
      <c r="F942" s="2" t="s">
        <v>242</v>
      </c>
      <c r="G942" s="2"/>
    </row>
    <row r="943" spans="1:7">
      <c r="A943" s="6">
        <v>117</v>
      </c>
      <c r="B943" s="7" t="s">
        <v>26</v>
      </c>
      <c r="C943" s="7" t="s">
        <v>243</v>
      </c>
      <c r="D943" s="4" t="str">
        <f>MID(C943,FIND("Loc: ",C943)+5,FIND("| dest",C943)-FIND("Loc: ",C943)-6)</f>
        <v>1226</v>
      </c>
      <c r="E943" s="4" t="str">
        <f t="shared" si="14"/>
        <v xml:space="preserve"> 1226</v>
      </c>
      <c r="F943" s="7" t="s">
        <v>244</v>
      </c>
      <c r="G943" s="7" t="s">
        <v>3352</v>
      </c>
    </row>
    <row r="944" spans="1:7">
      <c r="A944" s="4">
        <v>153</v>
      </c>
      <c r="B944" s="2" t="s">
        <v>161</v>
      </c>
      <c r="C944" s="2" t="s">
        <v>316</v>
      </c>
      <c r="D944" s="4" t="str">
        <f>MID(C944,FIND("Loc: ",C944)+5,FIND("| dest",C944)-FIND("Loc: ",C944)-6)</f>
        <v>1226</v>
      </c>
      <c r="E944" s="4" t="str">
        <f t="shared" si="14"/>
        <v xml:space="preserve"> 1227</v>
      </c>
      <c r="F944" s="2" t="s">
        <v>317</v>
      </c>
      <c r="G944" s="2"/>
    </row>
    <row r="945" spans="1:7">
      <c r="A945" s="4">
        <v>155</v>
      </c>
      <c r="B945" s="2" t="s">
        <v>161</v>
      </c>
      <c r="C945" s="2" t="s">
        <v>320</v>
      </c>
      <c r="D945" s="4" t="str">
        <f>MID(C945,FIND("Loc: ",C945)+5,FIND("| dest",C945)-FIND("Loc: ",C945)-6)</f>
        <v>1226</v>
      </c>
      <c r="E945" s="4" t="str">
        <f t="shared" si="14"/>
        <v xml:space="preserve"> 1227</v>
      </c>
      <c r="F945" s="2" t="s">
        <v>321</v>
      </c>
      <c r="G945" s="2"/>
    </row>
    <row r="946" spans="1:7">
      <c r="A946" s="4">
        <v>684</v>
      </c>
      <c r="B946" s="2" t="s">
        <v>26</v>
      </c>
      <c r="C946" s="2" t="s">
        <v>1348</v>
      </c>
      <c r="D946" s="4" t="str">
        <f>MID(C946,FIND("Loc: ",C946)+5,FIND("| dest",C946)-FIND("Loc: ",C946)-6)</f>
        <v>1226</v>
      </c>
      <c r="E946" s="4" t="str">
        <f t="shared" si="14"/>
        <v xml:space="preserve"> 1227</v>
      </c>
      <c r="F946" s="2" t="s">
        <v>1349</v>
      </c>
      <c r="G946" s="2"/>
    </row>
    <row r="947" spans="1:7">
      <c r="A947" s="4">
        <v>685</v>
      </c>
      <c r="B947" s="2" t="s">
        <v>26</v>
      </c>
      <c r="C947" s="2" t="s">
        <v>1350</v>
      </c>
      <c r="D947" s="4" t="str">
        <f>MID(C947,FIND("Loc: ",C947)+5,FIND("| dest",C947)-FIND("Loc: ",C947)-6)</f>
        <v>1226</v>
      </c>
      <c r="E947" s="4" t="str">
        <f t="shared" si="14"/>
        <v xml:space="preserve"> 1227</v>
      </c>
      <c r="F947" s="2" t="s">
        <v>1351</v>
      </c>
      <c r="G947" s="2"/>
    </row>
    <row r="948" spans="1:7">
      <c r="A948" s="4">
        <v>914</v>
      </c>
      <c r="B948" s="2" t="s">
        <v>264</v>
      </c>
      <c r="C948" s="2" t="s">
        <v>1800</v>
      </c>
      <c r="D948" s="4" t="str">
        <f>MID(C948,FIND("Loc: ",C948)+5,FIND("| dest",C948)-FIND("Loc: ",C948)-6)</f>
        <v>1226</v>
      </c>
      <c r="E948" s="4" t="str">
        <f t="shared" si="14"/>
        <v xml:space="preserve"> 1300</v>
      </c>
      <c r="F948" s="2" t="s">
        <v>1801</v>
      </c>
      <c r="G948" s="2"/>
    </row>
    <row r="949" spans="1:7">
      <c r="A949" s="4">
        <v>1204</v>
      </c>
      <c r="B949" s="2" t="s">
        <v>264</v>
      </c>
      <c r="C949" s="2" t="s">
        <v>2362</v>
      </c>
      <c r="D949" s="4" t="str">
        <f>MID(C949,FIND("Loc: ",C949)+5,FIND("| dest",C949)-FIND("Loc: ",C949)-6)</f>
        <v>1226</v>
      </c>
      <c r="E949" s="4" t="str">
        <f t="shared" si="14"/>
        <v xml:space="preserve"> 704</v>
      </c>
      <c r="F949" s="2" t="s">
        <v>2363</v>
      </c>
      <c r="G949" s="2"/>
    </row>
    <row r="950" spans="1:7">
      <c r="A950" s="4">
        <v>1207</v>
      </c>
      <c r="B950" s="2" t="s">
        <v>264</v>
      </c>
      <c r="C950" s="2" t="s">
        <v>2367</v>
      </c>
      <c r="D950" s="4" t="str">
        <f>MID(C950,FIND("Loc: ",C950)+5,FIND("| dest",C950)-FIND("Loc: ",C950)-6)</f>
        <v>1226</v>
      </c>
      <c r="E950" s="4" t="str">
        <f t="shared" si="14"/>
        <v xml:space="preserve"> 704</v>
      </c>
      <c r="F950" s="2" t="s">
        <v>2368</v>
      </c>
      <c r="G950" s="2"/>
    </row>
    <row r="951" spans="1:7">
      <c r="A951" s="4">
        <v>1365</v>
      </c>
      <c r="B951" s="2" t="s">
        <v>6</v>
      </c>
      <c r="C951" s="2" t="s">
        <v>2669</v>
      </c>
      <c r="D951" s="4" t="str">
        <f>MID(C951,FIND("Loc: ",C951)+5,FIND("| dest",C951)-FIND("Loc: ",C951)-6)</f>
        <v>1226</v>
      </c>
      <c r="E951" s="4" t="str">
        <f t="shared" si="14"/>
        <v xml:space="preserve"> 1300</v>
      </c>
      <c r="F951" s="2" t="s">
        <v>2670</v>
      </c>
      <c r="G951" s="2"/>
    </row>
    <row r="952" spans="1:7">
      <c r="A952" s="4">
        <v>1486</v>
      </c>
      <c r="B952" s="2" t="s">
        <v>26</v>
      </c>
      <c r="C952" s="2" t="s">
        <v>2893</v>
      </c>
      <c r="D952" s="4" t="str">
        <f>MID(C952,FIND("Loc: ",C952)+5,FIND("| dest",C952)-FIND("Loc: ",C952)-6)</f>
        <v>1226</v>
      </c>
      <c r="E952" s="4" t="str">
        <f t="shared" si="14"/>
        <v xml:space="preserve"> 1229</v>
      </c>
      <c r="F952" s="2" t="s">
        <v>2894</v>
      </c>
      <c r="G952" s="2"/>
    </row>
    <row r="953" spans="1:7">
      <c r="A953" s="4">
        <v>1555</v>
      </c>
      <c r="B953" s="2" t="s">
        <v>161</v>
      </c>
      <c r="C953" s="2" t="s">
        <v>3028</v>
      </c>
      <c r="D953" s="4" t="str">
        <f>MID(C953,FIND("Loc: ",C953)+5,FIND("| dest",C953)-FIND("Loc: ",C953)-6)</f>
        <v>1226</v>
      </c>
      <c r="E953" s="4" t="str">
        <f t="shared" si="14"/>
        <v xml:space="preserve"> 10100</v>
      </c>
      <c r="F953" s="2" t="s">
        <v>3029</v>
      </c>
      <c r="G953" s="2"/>
    </row>
    <row r="954" spans="1:7">
      <c r="A954" s="4">
        <v>1562</v>
      </c>
      <c r="B954" s="2" t="s">
        <v>26</v>
      </c>
      <c r="C954" s="2" t="s">
        <v>3041</v>
      </c>
      <c r="D954" s="4" t="str">
        <f>MID(C954,FIND("Loc: ",C954)+5,FIND("| dest",C954)-FIND("Loc: ",C954)-6)</f>
        <v>1226</v>
      </c>
      <c r="E954" s="4" t="str">
        <f t="shared" si="14"/>
        <v xml:space="preserve"> 1226</v>
      </c>
      <c r="F954" s="2" t="s">
        <v>3042</v>
      </c>
      <c r="G954" s="2"/>
    </row>
    <row r="955" spans="1:7">
      <c r="A955" s="4">
        <v>1647</v>
      </c>
      <c r="B955" s="2" t="s">
        <v>161</v>
      </c>
      <c r="C955" s="2" t="s">
        <v>3206</v>
      </c>
      <c r="D955" s="4" t="str">
        <f>MID(C955,FIND("Loc: ",C955)+5,FIND("| dest",C955)-FIND("Loc: ",C955)-6)</f>
        <v>1226</v>
      </c>
      <c r="E955" s="4" t="str">
        <f t="shared" si="14"/>
        <v xml:space="preserve"> 1226</v>
      </c>
      <c r="F955" s="2" t="s">
        <v>3207</v>
      </c>
      <c r="G955" s="2"/>
    </row>
    <row r="956" spans="1:7">
      <c r="A956" s="4">
        <v>1648</v>
      </c>
      <c r="B956" s="2" t="s">
        <v>161</v>
      </c>
      <c r="C956" s="2" t="s">
        <v>3041</v>
      </c>
      <c r="D956" s="4" t="str">
        <f>MID(C956,FIND("Loc: ",C956)+5,FIND("| dest",C956)-FIND("Loc: ",C956)-6)</f>
        <v>1226</v>
      </c>
      <c r="E956" s="4" t="str">
        <f t="shared" si="14"/>
        <v xml:space="preserve"> 1226</v>
      </c>
      <c r="F956" s="2" t="s">
        <v>3208</v>
      </c>
      <c r="G956" s="2"/>
    </row>
    <row r="957" spans="1:7">
      <c r="A957" s="4">
        <v>259</v>
      </c>
      <c r="B957" s="2" t="s">
        <v>161</v>
      </c>
      <c r="C957" s="2" t="s">
        <v>523</v>
      </c>
      <c r="D957" s="4" t="str">
        <f>MID(C957,FIND("Loc: ",C957)+5,FIND("| dest",C957)-FIND("Loc: ",C957)-6)</f>
        <v>1227</v>
      </c>
      <c r="E957" s="4" t="str">
        <f t="shared" si="14"/>
        <v xml:space="preserve"> 10100</v>
      </c>
      <c r="F957" s="2" t="s">
        <v>524</v>
      </c>
      <c r="G957" s="2"/>
    </row>
    <row r="958" spans="1:7">
      <c r="A958" s="4">
        <v>538</v>
      </c>
      <c r="B958" s="2" t="s">
        <v>6</v>
      </c>
      <c r="C958" s="2" t="s">
        <v>1065</v>
      </c>
      <c r="D958" s="4" t="str">
        <f>MID(C958,FIND("Loc: ",C958)+5,FIND("| dest",C958)-FIND("Loc: ",C958)-6)</f>
        <v>1227</v>
      </c>
      <c r="E958" s="4" t="str">
        <f t="shared" si="14"/>
        <v xml:space="preserve"> 1300</v>
      </c>
      <c r="F958" s="2" t="s">
        <v>1066</v>
      </c>
      <c r="G958" s="2"/>
    </row>
    <row r="959" spans="1:7">
      <c r="A959" s="4">
        <v>688</v>
      </c>
      <c r="B959" s="2" t="s">
        <v>26</v>
      </c>
      <c r="C959" s="2" t="s">
        <v>1356</v>
      </c>
      <c r="D959" s="4" t="str">
        <f>MID(C959,FIND("Loc: ",C959)+5,FIND("| dest",C959)-FIND("Loc: ",C959)-6)</f>
        <v>1227</v>
      </c>
      <c r="E959" s="4" t="str">
        <f t="shared" si="14"/>
        <v xml:space="preserve"> 704</v>
      </c>
      <c r="F959" s="2" t="s">
        <v>1357</v>
      </c>
      <c r="G959" s="2"/>
    </row>
    <row r="960" spans="1:7">
      <c r="A960" s="4">
        <v>690</v>
      </c>
      <c r="B960" s="2" t="s">
        <v>26</v>
      </c>
      <c r="C960" s="2" t="s">
        <v>1360</v>
      </c>
      <c r="D960" s="4" t="str">
        <f>MID(C960,FIND("Loc: ",C960)+5,FIND("| dest",C960)-FIND("Loc: ",C960)-6)</f>
        <v>1227</v>
      </c>
      <c r="E960" s="4" t="str">
        <f t="shared" si="14"/>
        <v xml:space="preserve"> 704</v>
      </c>
      <c r="F960" s="2" t="s">
        <v>1361</v>
      </c>
      <c r="G960" s="2"/>
    </row>
    <row r="961" spans="1:7">
      <c r="A961" s="4">
        <v>694</v>
      </c>
      <c r="B961" s="2" t="s">
        <v>26</v>
      </c>
      <c r="C961" s="2" t="s">
        <v>1368</v>
      </c>
      <c r="D961" s="4" t="str">
        <f>MID(C961,FIND("Loc: ",C961)+5,FIND("| dest",C961)-FIND("Loc: ",C961)-6)</f>
        <v>1227</v>
      </c>
      <c r="E961" s="4" t="str">
        <f t="shared" si="14"/>
        <v xml:space="preserve"> 1222</v>
      </c>
      <c r="F961" s="2" t="s">
        <v>1369</v>
      </c>
      <c r="G961" s="2"/>
    </row>
    <row r="962" spans="1:7">
      <c r="A962" s="4">
        <v>845</v>
      </c>
      <c r="B962" s="2" t="s">
        <v>455</v>
      </c>
      <c r="C962" s="2" t="s">
        <v>1663</v>
      </c>
      <c r="D962" s="4" t="str">
        <f>MID(C962,FIND("Loc: ",C962)+5,FIND("| dest",C962)-FIND("Loc: ",C962)-6)</f>
        <v>1227</v>
      </c>
      <c r="E962" s="4" t="str">
        <f t="shared" si="14"/>
        <v xml:space="preserve"> 1222</v>
      </c>
      <c r="F962" s="2" t="s">
        <v>1664</v>
      </c>
      <c r="G962" s="2"/>
    </row>
    <row r="963" spans="1:7">
      <c r="A963" s="4">
        <v>846</v>
      </c>
      <c r="B963" s="2" t="s">
        <v>455</v>
      </c>
      <c r="C963" s="2" t="s">
        <v>1665</v>
      </c>
      <c r="D963" s="4" t="str">
        <f>MID(C963,FIND("Loc: ",C963)+5,FIND("| dest",C963)-FIND("Loc: ",C963)-6)</f>
        <v>1227</v>
      </c>
      <c r="E963" s="4" t="str">
        <f t="shared" si="14"/>
        <v xml:space="preserve"> 1222</v>
      </c>
      <c r="F963" s="2" t="s">
        <v>1666</v>
      </c>
      <c r="G963" s="2"/>
    </row>
    <row r="964" spans="1:7">
      <c r="A964" s="4">
        <v>903</v>
      </c>
      <c r="B964" s="2" t="s">
        <v>26</v>
      </c>
      <c r="C964" s="2" t="s">
        <v>1778</v>
      </c>
      <c r="D964" s="4" t="str">
        <f>MID(C964,FIND("Loc: ",C964)+5,FIND("| dest",C964)-FIND("Loc: ",C964)-6)</f>
        <v>1227</v>
      </c>
      <c r="E964" s="4" t="str">
        <f t="shared" si="14"/>
        <v xml:space="preserve"> 2003</v>
      </c>
      <c r="F964" s="2" t="s">
        <v>1779</v>
      </c>
      <c r="G964" s="2"/>
    </row>
    <row r="965" spans="1:7">
      <c r="A965" s="6">
        <v>907</v>
      </c>
      <c r="B965" s="7" t="s">
        <v>26</v>
      </c>
      <c r="C965" s="7" t="s">
        <v>1786</v>
      </c>
      <c r="D965" s="4" t="str">
        <f>MID(C965,FIND("Loc: ",C965)+5,FIND("| dest",C965)-FIND("Loc: ",C965)-6)</f>
        <v>1227</v>
      </c>
      <c r="E965" s="4" t="str">
        <f t="shared" ref="E965:E1028" si="15">MID(C965,FIND("dest: ",C965)+5,FIND("| die",C965)-FIND("dest: ",C965)-6)</f>
        <v xml:space="preserve"> 1224</v>
      </c>
      <c r="F965" s="7" t="s">
        <v>1787</v>
      </c>
      <c r="G965" s="7" t="s">
        <v>3352</v>
      </c>
    </row>
    <row r="966" spans="1:7">
      <c r="A966" s="6">
        <v>908</v>
      </c>
      <c r="B966" s="7" t="s">
        <v>26</v>
      </c>
      <c r="C966" s="7" t="s">
        <v>1788</v>
      </c>
      <c r="D966" s="4" t="str">
        <f>MID(C966,FIND("Loc: ",C966)+5,FIND("| dest",C966)-FIND("Loc: ",C966)-6)</f>
        <v>1227</v>
      </c>
      <c r="E966" s="4" t="str">
        <f t="shared" si="15"/>
        <v xml:space="preserve"> 1224</v>
      </c>
      <c r="F966" s="7" t="s">
        <v>1789</v>
      </c>
      <c r="G966" s="7" t="s">
        <v>3352</v>
      </c>
    </row>
    <row r="967" spans="1:7">
      <c r="A967" s="4">
        <v>1213</v>
      </c>
      <c r="B967" s="2" t="s">
        <v>264</v>
      </c>
      <c r="C967" s="2" t="s">
        <v>2378</v>
      </c>
      <c r="D967" s="4" t="str">
        <f>MID(C967,FIND("Loc: ",C967)+5,FIND("| dest",C967)-FIND("Loc: ",C967)-6)</f>
        <v>1227</v>
      </c>
      <c r="E967" s="4" t="str">
        <f t="shared" si="15"/>
        <v xml:space="preserve"> 704</v>
      </c>
      <c r="F967" s="2" t="s">
        <v>2379</v>
      </c>
      <c r="G967" s="2"/>
    </row>
    <row r="968" spans="1:7">
      <c r="A968" s="4">
        <v>1556</v>
      </c>
      <c r="B968" s="2" t="s">
        <v>161</v>
      </c>
      <c r="C968" s="2" t="s">
        <v>3030</v>
      </c>
      <c r="D968" s="4" t="str">
        <f>MID(C968,FIND("Loc: ",C968)+5,FIND("| dest",C968)-FIND("Loc: ",C968)-6)</f>
        <v>1227</v>
      </c>
      <c r="E968" s="4" t="str">
        <f t="shared" si="15"/>
        <v xml:space="preserve"> 10100</v>
      </c>
      <c r="F968" s="2" t="s">
        <v>3031</v>
      </c>
      <c r="G968" s="2"/>
    </row>
    <row r="969" spans="1:7">
      <c r="A969" s="4">
        <v>1564</v>
      </c>
      <c r="B969" s="2" t="s">
        <v>26</v>
      </c>
      <c r="C969" s="2" t="s">
        <v>3045</v>
      </c>
      <c r="D969" s="4" t="str">
        <f>MID(C969,FIND("Loc: ",C969)+5,FIND("| dest",C969)-FIND("Loc: ",C969)-6)</f>
        <v>1227</v>
      </c>
      <c r="E969" s="4" t="str">
        <f t="shared" si="15"/>
        <v xml:space="preserve"> 1227</v>
      </c>
      <c r="F969" s="2" t="s">
        <v>3046</v>
      </c>
      <c r="G969" s="2"/>
    </row>
    <row r="970" spans="1:7">
      <c r="A970" s="4">
        <v>1646</v>
      </c>
      <c r="B970" s="2" t="s">
        <v>161</v>
      </c>
      <c r="C970" s="2" t="s">
        <v>3204</v>
      </c>
      <c r="D970" s="4" t="str">
        <f>MID(C970,FIND("Loc: ",C970)+5,FIND("| dest",C970)-FIND("Loc: ",C970)-6)</f>
        <v>1227</v>
      </c>
      <c r="E970" s="4" t="str">
        <f t="shared" si="15"/>
        <v xml:space="preserve"> 1227</v>
      </c>
      <c r="F970" s="2" t="s">
        <v>3205</v>
      </c>
      <c r="G970" s="2"/>
    </row>
    <row r="971" spans="1:7">
      <c r="A971" s="4">
        <v>917</v>
      </c>
      <c r="B971" s="2" t="s">
        <v>6</v>
      </c>
      <c r="C971" s="2" t="s">
        <v>1806</v>
      </c>
      <c r="D971" s="4" t="str">
        <f>MID(C971,FIND("Loc: ",C971)+5,FIND("| dest",C971)-FIND("Loc: ",C971)-6)</f>
        <v>1228</v>
      </c>
      <c r="E971" s="4" t="str">
        <f t="shared" si="15"/>
        <v xml:space="preserve"> 5200</v>
      </c>
      <c r="F971" s="2" t="s">
        <v>1807</v>
      </c>
      <c r="G971" s="2"/>
    </row>
    <row r="972" spans="1:7">
      <c r="A972" s="6">
        <v>921</v>
      </c>
      <c r="B972" s="7" t="s">
        <v>6</v>
      </c>
      <c r="C972" s="7" t="s">
        <v>1814</v>
      </c>
      <c r="D972" s="4" t="str">
        <f>MID(C972,FIND("Loc: ",C972)+5,FIND("| dest",C972)-FIND("Loc: ",C972)-6)</f>
        <v>1228</v>
      </c>
      <c r="E972" s="4" t="str">
        <f t="shared" si="15"/>
        <v xml:space="preserve"> 1228</v>
      </c>
      <c r="F972" s="7" t="s">
        <v>1815</v>
      </c>
      <c r="G972" s="7" t="s">
        <v>3352</v>
      </c>
    </row>
    <row r="973" spans="1:7">
      <c r="A973" s="4">
        <v>1017</v>
      </c>
      <c r="B973" s="2" t="s">
        <v>455</v>
      </c>
      <c r="C973" s="2" t="s">
        <v>1995</v>
      </c>
      <c r="D973" s="4" t="str">
        <f>MID(C973,FIND("Loc: ",C973)+5,FIND("| dest",C973)-FIND("Loc: ",C973)-6)</f>
        <v>1228</v>
      </c>
      <c r="E973" s="4" t="str">
        <f t="shared" si="15"/>
        <v xml:space="preserve"> 1223</v>
      </c>
      <c r="F973" s="2" t="s">
        <v>1996</v>
      </c>
      <c r="G973" s="2"/>
    </row>
    <row r="974" spans="1:7">
      <c r="A974" s="4">
        <v>1019</v>
      </c>
      <c r="B974" s="2" t="s">
        <v>455</v>
      </c>
      <c r="C974" s="2" t="s">
        <v>1999</v>
      </c>
      <c r="D974" s="4" t="str">
        <f>MID(C974,FIND("Loc: ",C974)+5,FIND("| dest",C974)-FIND("Loc: ",C974)-6)</f>
        <v>1228</v>
      </c>
      <c r="E974" s="4" t="str">
        <f t="shared" si="15"/>
        <v xml:space="preserve"> 1226</v>
      </c>
      <c r="F974" s="2" t="s">
        <v>2000</v>
      </c>
      <c r="G974" s="2"/>
    </row>
    <row r="975" spans="1:7">
      <c r="A975" s="4">
        <v>19</v>
      </c>
      <c r="B975" s="2" t="s">
        <v>26</v>
      </c>
      <c r="C975" s="2" t="s">
        <v>43</v>
      </c>
      <c r="D975" s="4" t="str">
        <f>MID(C975,FIND("Loc: ",C975)+5,FIND("| dest",C975)-FIND("Loc: ",C975)-6)</f>
        <v>1229</v>
      </c>
      <c r="E975" s="4" t="str">
        <f t="shared" si="15"/>
        <v xml:space="preserve"> 500</v>
      </c>
      <c r="F975" s="2" t="s">
        <v>44</v>
      </c>
      <c r="G975" s="2"/>
    </row>
    <row r="976" spans="1:7">
      <c r="A976" s="4">
        <v>20</v>
      </c>
      <c r="B976" s="2" t="s">
        <v>26</v>
      </c>
      <c r="C976" s="2" t="s">
        <v>45</v>
      </c>
      <c r="D976" s="4" t="str">
        <f>MID(C976,FIND("Loc: ",C976)+5,FIND("| dest",C976)-FIND("Loc: ",C976)-6)</f>
        <v>1229</v>
      </c>
      <c r="E976" s="4" t="str">
        <f t="shared" si="15"/>
        <v xml:space="preserve"> 500</v>
      </c>
      <c r="F976" s="2" t="s">
        <v>46</v>
      </c>
      <c r="G976" s="2"/>
    </row>
    <row r="977" spans="1:7">
      <c r="A977" s="4">
        <v>1078</v>
      </c>
      <c r="B977" s="2" t="s">
        <v>455</v>
      </c>
      <c r="C977" s="2" t="s">
        <v>2117</v>
      </c>
      <c r="D977" s="4" t="str">
        <f>MID(C977,FIND("Loc: ",C977)+5,FIND("| dest",C977)-FIND("Loc: ",C977)-6)</f>
        <v>1229</v>
      </c>
      <c r="E977" s="4" t="str">
        <f t="shared" si="15"/>
        <v xml:space="preserve"> 2003</v>
      </c>
      <c r="F977" s="2" t="s">
        <v>2118</v>
      </c>
      <c r="G977" s="2"/>
    </row>
    <row r="978" spans="1:7">
      <c r="A978" s="4">
        <v>1079</v>
      </c>
      <c r="B978" s="2" t="s">
        <v>455</v>
      </c>
      <c r="C978" s="2" t="s">
        <v>2119</v>
      </c>
      <c r="D978" s="4" t="str">
        <f>MID(C978,FIND("Loc: ",C978)+5,FIND("| dest",C978)-FIND("Loc: ",C978)-6)</f>
        <v>1229</v>
      </c>
      <c r="E978" s="4" t="str">
        <f t="shared" si="15"/>
        <v xml:space="preserve"> 2003</v>
      </c>
      <c r="F978" s="2" t="s">
        <v>2120</v>
      </c>
      <c r="G978" s="2"/>
    </row>
    <row r="979" spans="1:7">
      <c r="A979" s="4">
        <v>1080</v>
      </c>
      <c r="B979" s="2" t="s">
        <v>455</v>
      </c>
      <c r="C979" s="2" t="s">
        <v>2121</v>
      </c>
      <c r="D979" s="4" t="str">
        <f>MID(C979,FIND("Loc: ",C979)+5,FIND("| dest",C979)-FIND("Loc: ",C979)-6)</f>
        <v>1229</v>
      </c>
      <c r="E979" s="4" t="str">
        <f t="shared" si="15"/>
        <v xml:space="preserve"> 2003</v>
      </c>
      <c r="F979" s="2" t="s">
        <v>2122</v>
      </c>
      <c r="G979" s="2"/>
    </row>
    <row r="980" spans="1:7">
      <c r="A980" s="6">
        <v>1157</v>
      </c>
      <c r="B980" s="7" t="s">
        <v>2259</v>
      </c>
      <c r="C980" s="7" t="s">
        <v>2269</v>
      </c>
      <c r="D980" s="4" t="str">
        <f>MID(C980,FIND("Loc: ",C980)+5,FIND("| dest",C980)-FIND("Loc: ",C980)-6)</f>
        <v>1229</v>
      </c>
      <c r="E980" s="4" t="str">
        <f t="shared" si="15"/>
        <v xml:space="preserve"> 1229</v>
      </c>
      <c r="F980" s="7" t="s">
        <v>2270</v>
      </c>
      <c r="G980" s="7" t="s">
        <v>3352</v>
      </c>
    </row>
    <row r="981" spans="1:7">
      <c r="A981" s="6">
        <v>1188</v>
      </c>
      <c r="B981" s="7" t="s">
        <v>264</v>
      </c>
      <c r="C981" s="7" t="s">
        <v>2330</v>
      </c>
      <c r="D981" s="4" t="str">
        <f>MID(C981,FIND("Loc: ",C981)+5,FIND("| dest",C981)-FIND("Loc: ",C981)-6)</f>
        <v>1229</v>
      </c>
      <c r="E981" s="4" t="str">
        <f t="shared" si="15"/>
        <v xml:space="preserve"> 1300</v>
      </c>
      <c r="F981" s="7" t="s">
        <v>2331</v>
      </c>
      <c r="G981" s="7" t="s">
        <v>3352</v>
      </c>
    </row>
    <row r="982" spans="1:7">
      <c r="A982" s="4">
        <v>1189</v>
      </c>
      <c r="B982" s="2" t="s">
        <v>264</v>
      </c>
      <c r="C982" s="2" t="s">
        <v>2332</v>
      </c>
      <c r="D982" s="4" t="str">
        <f>MID(C982,FIND("Loc: ",C982)+5,FIND("| dest",C982)-FIND("Loc: ",C982)-6)</f>
        <v>1229</v>
      </c>
      <c r="E982" s="4" t="str">
        <f t="shared" si="15"/>
        <v xml:space="preserve"> 1300</v>
      </c>
      <c r="F982" s="2" t="s">
        <v>2333</v>
      </c>
      <c r="G982" s="2"/>
    </row>
    <row r="983" spans="1:7">
      <c r="A983" s="4">
        <v>1369</v>
      </c>
      <c r="B983" s="2" t="s">
        <v>26</v>
      </c>
      <c r="C983" s="2" t="s">
        <v>2677</v>
      </c>
      <c r="D983" s="4" t="str">
        <f>MID(C983,FIND("Loc: ",C983)+5,FIND("| dest",C983)-FIND("Loc: ",C983)-6)</f>
        <v>1229</v>
      </c>
      <c r="E983" s="4" t="str">
        <f t="shared" si="15"/>
        <v xml:space="preserve"> 704</v>
      </c>
      <c r="F983" s="2" t="s">
        <v>2678</v>
      </c>
      <c r="G983" s="2"/>
    </row>
    <row r="984" spans="1:7">
      <c r="A984" s="6">
        <v>40</v>
      </c>
      <c r="B984" s="7" t="s">
        <v>77</v>
      </c>
      <c r="C984" s="7" t="s">
        <v>85</v>
      </c>
      <c r="D984" s="4" t="str">
        <f>MID(C984,FIND("Loc: ",C984)+5,FIND("| dest",C984)-FIND("Loc: ",C984)-6)</f>
        <v>1230</v>
      </c>
      <c r="E984" s="4" t="str">
        <f t="shared" si="15"/>
        <v xml:space="preserve"> 1230</v>
      </c>
      <c r="F984" s="7" t="s">
        <v>86</v>
      </c>
      <c r="G984" s="7" t="s">
        <v>3352</v>
      </c>
    </row>
    <row r="985" spans="1:7">
      <c r="A985" s="4">
        <v>135</v>
      </c>
      <c r="B985" s="2" t="s">
        <v>161</v>
      </c>
      <c r="C985" s="2" t="s">
        <v>281</v>
      </c>
      <c r="D985" s="4" t="str">
        <f>MID(C985,FIND("Loc: ",C985)+5,FIND("| dest",C985)-FIND("Loc: ",C985)-6)</f>
        <v>1230</v>
      </c>
      <c r="E985" s="4" t="str">
        <f t="shared" si="15"/>
        <v xml:space="preserve"> 1301</v>
      </c>
      <c r="F985" s="2" t="s">
        <v>282</v>
      </c>
      <c r="G985" s="2"/>
    </row>
    <row r="986" spans="1:7">
      <c r="A986" s="4">
        <v>410</v>
      </c>
      <c r="B986" s="2" t="s">
        <v>161</v>
      </c>
      <c r="C986" s="2" t="s">
        <v>815</v>
      </c>
      <c r="D986" s="4" t="str">
        <f>MID(C986,FIND("Loc: ",C986)+5,FIND("| dest",C986)-FIND("Loc: ",C986)-6)</f>
        <v>1230</v>
      </c>
      <c r="E986" s="4" t="str">
        <f t="shared" si="15"/>
        <v xml:space="preserve"> 1301</v>
      </c>
      <c r="F986" s="2" t="s">
        <v>816</v>
      </c>
      <c r="G986" s="2"/>
    </row>
    <row r="987" spans="1:7">
      <c r="A987" s="4">
        <v>426</v>
      </c>
      <c r="B987" s="2" t="s">
        <v>26</v>
      </c>
      <c r="C987" s="2" t="s">
        <v>847</v>
      </c>
      <c r="D987" s="4" t="str">
        <f>MID(C987,FIND("Loc: ",C987)+5,FIND("| dest",C987)-FIND("Loc: ",C987)-6)</f>
        <v>1230</v>
      </c>
      <c r="E987" s="4" t="str">
        <f t="shared" si="15"/>
        <v xml:space="preserve"> 10100</v>
      </c>
      <c r="F987" s="2" t="s">
        <v>848</v>
      </c>
      <c r="G987" s="2"/>
    </row>
    <row r="988" spans="1:7">
      <c r="A988" s="4">
        <v>427</v>
      </c>
      <c r="B988" s="2" t="s">
        <v>26</v>
      </c>
      <c r="C988" s="2" t="s">
        <v>847</v>
      </c>
      <c r="D988" s="4" t="str">
        <f>MID(C988,FIND("Loc: ",C988)+5,FIND("| dest",C988)-FIND("Loc: ",C988)-6)</f>
        <v>1230</v>
      </c>
      <c r="E988" s="4" t="str">
        <f t="shared" si="15"/>
        <v xml:space="preserve"> 10100</v>
      </c>
      <c r="F988" s="2" t="s">
        <v>849</v>
      </c>
      <c r="G988" s="2"/>
    </row>
    <row r="989" spans="1:7">
      <c r="A989" s="4">
        <v>428</v>
      </c>
      <c r="B989" s="2" t="s">
        <v>26</v>
      </c>
      <c r="C989" s="2" t="s">
        <v>847</v>
      </c>
      <c r="D989" s="4" t="str">
        <f>MID(C989,FIND("Loc: ",C989)+5,FIND("| dest",C989)-FIND("Loc: ",C989)-6)</f>
        <v>1230</v>
      </c>
      <c r="E989" s="4" t="str">
        <f t="shared" si="15"/>
        <v xml:space="preserve"> 10100</v>
      </c>
      <c r="F989" s="2" t="s">
        <v>850</v>
      </c>
      <c r="G989" s="2"/>
    </row>
    <row r="990" spans="1:7">
      <c r="A990" s="4">
        <v>627</v>
      </c>
      <c r="B990" s="2" t="s">
        <v>6</v>
      </c>
      <c r="C990" s="2" t="s">
        <v>1239</v>
      </c>
      <c r="D990" s="4" t="str">
        <f>MID(C990,FIND("Loc: ",C990)+5,FIND("| dest",C990)-FIND("Loc: ",C990)-6)</f>
        <v>1230</v>
      </c>
      <c r="E990" s="4" t="str">
        <f t="shared" si="15"/>
        <v xml:space="preserve"> 1230</v>
      </c>
      <c r="F990" s="2" t="s">
        <v>1240</v>
      </c>
      <c r="G990" s="2"/>
    </row>
    <row r="991" spans="1:7">
      <c r="A991" s="4">
        <v>810</v>
      </c>
      <c r="B991" s="2" t="s">
        <v>26</v>
      </c>
      <c r="C991" s="2" t="s">
        <v>1595</v>
      </c>
      <c r="D991" s="4" t="str">
        <f>MID(C991,FIND("Loc: ",C991)+5,FIND("| dest",C991)-FIND("Loc: ",C991)-6)</f>
        <v>1230</v>
      </c>
      <c r="E991" s="4" t="str">
        <f t="shared" si="15"/>
        <v xml:space="preserve"> 10100</v>
      </c>
      <c r="F991" s="2" t="s">
        <v>1596</v>
      </c>
      <c r="G991" s="2"/>
    </row>
    <row r="992" spans="1:7">
      <c r="A992" s="4">
        <v>811</v>
      </c>
      <c r="B992" s="2" t="s">
        <v>26</v>
      </c>
      <c r="C992" s="2" t="s">
        <v>1595</v>
      </c>
      <c r="D992" s="4" t="str">
        <f>MID(C992,FIND("Loc: ",C992)+5,FIND("| dest",C992)-FIND("Loc: ",C992)-6)</f>
        <v>1230</v>
      </c>
      <c r="E992" s="4" t="str">
        <f t="shared" si="15"/>
        <v xml:space="preserve"> 10100</v>
      </c>
      <c r="F992" s="2" t="s">
        <v>1597</v>
      </c>
      <c r="G992" s="2"/>
    </row>
    <row r="993" spans="1:7">
      <c r="A993" s="6">
        <v>950</v>
      </c>
      <c r="B993" s="7" t="s">
        <v>264</v>
      </c>
      <c r="C993" s="7" t="s">
        <v>1871</v>
      </c>
      <c r="D993" s="4" t="str">
        <f>MID(C993,FIND("Loc: ",C993)+5,FIND("| dest",C993)-FIND("Loc: ",C993)-6)</f>
        <v>1230</v>
      </c>
      <c r="E993" s="4" t="str">
        <f t="shared" si="15"/>
        <v xml:space="preserve"> 1230</v>
      </c>
      <c r="F993" s="7" t="s">
        <v>1872</v>
      </c>
      <c r="G993" s="7" t="s">
        <v>3352</v>
      </c>
    </row>
    <row r="994" spans="1:7">
      <c r="A994" s="6">
        <v>951</v>
      </c>
      <c r="B994" s="7" t="s">
        <v>264</v>
      </c>
      <c r="C994" s="7" t="s">
        <v>1873</v>
      </c>
      <c r="D994" s="4" t="str">
        <f>MID(C994,FIND("Loc: ",C994)+5,FIND("| dest",C994)-FIND("Loc: ",C994)-6)</f>
        <v>1230</v>
      </c>
      <c r="E994" s="4" t="str">
        <f t="shared" si="15"/>
        <v xml:space="preserve"> 1230</v>
      </c>
      <c r="F994" s="7" t="s">
        <v>1874</v>
      </c>
      <c r="G994" s="7" t="s">
        <v>3352</v>
      </c>
    </row>
    <row r="995" spans="1:7">
      <c r="A995" s="6">
        <v>952</v>
      </c>
      <c r="B995" s="7" t="s">
        <v>264</v>
      </c>
      <c r="C995" s="7" t="s">
        <v>1875</v>
      </c>
      <c r="D995" s="4" t="str">
        <f>MID(C995,FIND("Loc: ",C995)+5,FIND("| dest",C995)-FIND("Loc: ",C995)-6)</f>
        <v>1230</v>
      </c>
      <c r="E995" s="4" t="str">
        <f t="shared" si="15"/>
        <v xml:space="preserve"> 1230</v>
      </c>
      <c r="F995" s="7" t="s">
        <v>1876</v>
      </c>
      <c r="G995" s="7" t="s">
        <v>3352</v>
      </c>
    </row>
    <row r="996" spans="1:7">
      <c r="A996" s="6">
        <v>953</v>
      </c>
      <c r="B996" s="7" t="s">
        <v>264</v>
      </c>
      <c r="C996" s="7" t="s">
        <v>1877</v>
      </c>
      <c r="D996" s="4" t="str">
        <f>MID(C996,FIND("Loc: ",C996)+5,FIND("| dest",C996)-FIND("Loc: ",C996)-6)</f>
        <v>1230</v>
      </c>
      <c r="E996" s="4" t="str">
        <f t="shared" si="15"/>
        <v xml:space="preserve"> 1230</v>
      </c>
      <c r="F996" s="7" t="s">
        <v>1878</v>
      </c>
      <c r="G996" s="7" t="s">
        <v>3352</v>
      </c>
    </row>
    <row r="997" spans="1:7">
      <c r="A997" s="6">
        <v>954</v>
      </c>
      <c r="B997" s="7" t="s">
        <v>264</v>
      </c>
      <c r="C997" s="7" t="s">
        <v>1879</v>
      </c>
      <c r="D997" s="4" t="str">
        <f>MID(C997,FIND("Loc: ",C997)+5,FIND("| dest",C997)-FIND("Loc: ",C997)-6)</f>
        <v>1230</v>
      </c>
      <c r="E997" s="4" t="str">
        <f t="shared" si="15"/>
        <v xml:space="preserve"> 1230</v>
      </c>
      <c r="F997" s="7" t="s">
        <v>1880</v>
      </c>
      <c r="G997" s="7" t="s">
        <v>3352</v>
      </c>
    </row>
    <row r="998" spans="1:7">
      <c r="A998" s="6">
        <v>955</v>
      </c>
      <c r="B998" s="7" t="s">
        <v>264</v>
      </c>
      <c r="C998" s="7" t="s">
        <v>1881</v>
      </c>
      <c r="D998" s="4" t="str">
        <f>MID(C998,FIND("Loc: ",C998)+5,FIND("| dest",C998)-FIND("Loc: ",C998)-6)</f>
        <v>1230</v>
      </c>
      <c r="E998" s="4" t="str">
        <f t="shared" si="15"/>
        <v xml:space="preserve"> 1230</v>
      </c>
      <c r="F998" s="7" t="s">
        <v>1882</v>
      </c>
      <c r="G998" s="7" t="s">
        <v>3352</v>
      </c>
    </row>
    <row r="999" spans="1:7">
      <c r="A999" s="6">
        <v>956</v>
      </c>
      <c r="B999" s="7" t="s">
        <v>264</v>
      </c>
      <c r="C999" s="7" t="s">
        <v>1883</v>
      </c>
      <c r="D999" s="4" t="str">
        <f>MID(C999,FIND("Loc: ",C999)+5,FIND("| dest",C999)-FIND("Loc: ",C999)-6)</f>
        <v>1230</v>
      </c>
      <c r="E999" s="4" t="str">
        <f t="shared" si="15"/>
        <v xml:space="preserve"> 1230</v>
      </c>
      <c r="F999" s="7" t="s">
        <v>1884</v>
      </c>
      <c r="G999" s="7" t="s">
        <v>3352</v>
      </c>
    </row>
    <row r="1000" spans="1:7">
      <c r="A1000" s="6">
        <v>957</v>
      </c>
      <c r="B1000" s="7" t="s">
        <v>264</v>
      </c>
      <c r="C1000" s="7" t="s">
        <v>1885</v>
      </c>
      <c r="D1000" s="4" t="str">
        <f>MID(C1000,FIND("Loc: ",C1000)+5,FIND("| dest",C1000)-FIND("Loc: ",C1000)-6)</f>
        <v>1230</v>
      </c>
      <c r="E1000" s="4" t="str">
        <f t="shared" si="15"/>
        <v xml:space="preserve"> 1230</v>
      </c>
      <c r="F1000" s="7" t="s">
        <v>1886</v>
      </c>
      <c r="G1000" s="7" t="s">
        <v>3352</v>
      </c>
    </row>
    <row r="1001" spans="1:7">
      <c r="A1001" s="6">
        <v>958</v>
      </c>
      <c r="B1001" s="7" t="s">
        <v>264</v>
      </c>
      <c r="C1001" s="7" t="s">
        <v>1887</v>
      </c>
      <c r="D1001" s="4" t="str">
        <f>MID(C1001,FIND("Loc: ",C1001)+5,FIND("| dest",C1001)-FIND("Loc: ",C1001)-6)</f>
        <v>1230</v>
      </c>
      <c r="E1001" s="4" t="str">
        <f t="shared" si="15"/>
        <v xml:space="preserve"> 1230</v>
      </c>
      <c r="F1001" s="7" t="s">
        <v>1888</v>
      </c>
      <c r="G1001" s="7" t="s">
        <v>3352</v>
      </c>
    </row>
    <row r="1002" spans="1:7">
      <c r="A1002" s="6">
        <v>959</v>
      </c>
      <c r="B1002" s="7" t="s">
        <v>264</v>
      </c>
      <c r="C1002" s="7" t="s">
        <v>1889</v>
      </c>
      <c r="D1002" s="4" t="str">
        <f>MID(C1002,FIND("Loc: ",C1002)+5,FIND("| dest",C1002)-FIND("Loc: ",C1002)-6)</f>
        <v>1230</v>
      </c>
      <c r="E1002" s="4" t="str">
        <f t="shared" si="15"/>
        <v xml:space="preserve"> 1230</v>
      </c>
      <c r="F1002" s="7" t="s">
        <v>1890</v>
      </c>
      <c r="G1002" s="7" t="s">
        <v>3352</v>
      </c>
    </row>
    <row r="1003" spans="1:7">
      <c r="A1003" s="6">
        <v>960</v>
      </c>
      <c r="B1003" s="7" t="s">
        <v>264</v>
      </c>
      <c r="C1003" s="7" t="s">
        <v>1891</v>
      </c>
      <c r="D1003" s="4" t="str">
        <f>MID(C1003,FIND("Loc: ",C1003)+5,FIND("| dest",C1003)-FIND("Loc: ",C1003)-6)</f>
        <v>1230</v>
      </c>
      <c r="E1003" s="4" t="str">
        <f t="shared" si="15"/>
        <v xml:space="preserve"> 1230</v>
      </c>
      <c r="F1003" s="7" t="s">
        <v>1892</v>
      </c>
      <c r="G1003" s="7" t="s">
        <v>3352</v>
      </c>
    </row>
    <row r="1004" spans="1:7">
      <c r="A1004" s="6">
        <v>961</v>
      </c>
      <c r="B1004" s="7" t="s">
        <v>264</v>
      </c>
      <c r="C1004" s="7" t="s">
        <v>1893</v>
      </c>
      <c r="D1004" s="4" t="str">
        <f>MID(C1004,FIND("Loc: ",C1004)+5,FIND("| dest",C1004)-FIND("Loc: ",C1004)-6)</f>
        <v>1230</v>
      </c>
      <c r="E1004" s="4" t="str">
        <f t="shared" si="15"/>
        <v xml:space="preserve"> 1230</v>
      </c>
      <c r="F1004" s="7" t="s">
        <v>1894</v>
      </c>
      <c r="G1004" s="7" t="s">
        <v>3352</v>
      </c>
    </row>
    <row r="1005" spans="1:7">
      <c r="A1005" s="6">
        <v>973</v>
      </c>
      <c r="B1005" s="7" t="s">
        <v>264</v>
      </c>
      <c r="C1005" s="7" t="s">
        <v>1918</v>
      </c>
      <c r="D1005" s="4" t="str">
        <f>MID(C1005,FIND("Loc: ",C1005)+5,FIND("| dest",C1005)-FIND("Loc: ",C1005)-6)</f>
        <v>1230</v>
      </c>
      <c r="E1005" s="4" t="str">
        <f t="shared" si="15"/>
        <v xml:space="preserve"> 1230</v>
      </c>
      <c r="F1005" s="7" t="s">
        <v>1919</v>
      </c>
      <c r="G1005" s="7" t="s">
        <v>3352</v>
      </c>
    </row>
    <row r="1006" spans="1:7">
      <c r="A1006" s="6">
        <v>974</v>
      </c>
      <c r="B1006" s="7" t="s">
        <v>264</v>
      </c>
      <c r="C1006" s="7" t="s">
        <v>1920</v>
      </c>
      <c r="D1006" s="4" t="str">
        <f>MID(C1006,FIND("Loc: ",C1006)+5,FIND("| dest",C1006)-FIND("Loc: ",C1006)-6)</f>
        <v>1230</v>
      </c>
      <c r="E1006" s="4" t="str">
        <f t="shared" si="15"/>
        <v xml:space="preserve"> 1230</v>
      </c>
      <c r="F1006" s="7" t="s">
        <v>1921</v>
      </c>
      <c r="G1006" s="7" t="s">
        <v>3352</v>
      </c>
    </row>
    <row r="1007" spans="1:7">
      <c r="A1007" s="6">
        <v>976</v>
      </c>
      <c r="B1007" s="7" t="s">
        <v>264</v>
      </c>
      <c r="C1007" s="7" t="s">
        <v>1924</v>
      </c>
      <c r="D1007" s="4" t="str">
        <f>MID(C1007,FIND("Loc: ",C1007)+5,FIND("| dest",C1007)-FIND("Loc: ",C1007)-6)</f>
        <v>1230</v>
      </c>
      <c r="E1007" s="4" t="str">
        <f t="shared" si="15"/>
        <v xml:space="preserve"> 1230</v>
      </c>
      <c r="F1007" s="7" t="s">
        <v>1925</v>
      </c>
      <c r="G1007" s="7" t="s">
        <v>3352</v>
      </c>
    </row>
    <row r="1008" spans="1:7">
      <c r="A1008" s="6">
        <v>978</v>
      </c>
      <c r="B1008" s="7" t="s">
        <v>264</v>
      </c>
      <c r="C1008" s="7" t="s">
        <v>1928</v>
      </c>
      <c r="D1008" s="4" t="str">
        <f>MID(C1008,FIND("Loc: ",C1008)+5,FIND("| dest",C1008)-FIND("Loc: ",C1008)-6)</f>
        <v>1230</v>
      </c>
      <c r="E1008" s="4" t="str">
        <f t="shared" si="15"/>
        <v xml:space="preserve"> 1230</v>
      </c>
      <c r="F1008" s="7" t="s">
        <v>1929</v>
      </c>
      <c r="G1008" s="7" t="s">
        <v>3352</v>
      </c>
    </row>
    <row r="1009" spans="1:7">
      <c r="A1009" s="6">
        <v>979</v>
      </c>
      <c r="B1009" s="7" t="s">
        <v>264</v>
      </c>
      <c r="C1009" s="7" t="s">
        <v>1930</v>
      </c>
      <c r="D1009" s="4" t="str">
        <f>MID(C1009,FIND("Loc: ",C1009)+5,FIND("| dest",C1009)-FIND("Loc: ",C1009)-6)</f>
        <v>1230</v>
      </c>
      <c r="E1009" s="4" t="str">
        <f t="shared" si="15"/>
        <v xml:space="preserve"> 1230</v>
      </c>
      <c r="F1009" s="7" t="s">
        <v>1931</v>
      </c>
      <c r="G1009" s="7" t="s">
        <v>3352</v>
      </c>
    </row>
    <row r="1010" spans="1:7">
      <c r="A1010" s="6">
        <v>980</v>
      </c>
      <c r="B1010" s="7" t="s">
        <v>264</v>
      </c>
      <c r="C1010" s="7" t="s">
        <v>1891</v>
      </c>
      <c r="D1010" s="4" t="str">
        <f>MID(C1010,FIND("Loc: ",C1010)+5,FIND("| dest",C1010)-FIND("Loc: ",C1010)-6)</f>
        <v>1230</v>
      </c>
      <c r="E1010" s="4" t="str">
        <f t="shared" si="15"/>
        <v xml:space="preserve"> 1230</v>
      </c>
      <c r="F1010" s="7" t="s">
        <v>1932</v>
      </c>
      <c r="G1010" s="7" t="s">
        <v>3352</v>
      </c>
    </row>
    <row r="1011" spans="1:7">
      <c r="A1011" s="6">
        <v>981</v>
      </c>
      <c r="B1011" s="7" t="s">
        <v>264</v>
      </c>
      <c r="C1011" s="7" t="s">
        <v>1893</v>
      </c>
      <c r="D1011" s="4" t="str">
        <f>MID(C1011,FIND("Loc: ",C1011)+5,FIND("| dest",C1011)-FIND("Loc: ",C1011)-6)</f>
        <v>1230</v>
      </c>
      <c r="E1011" s="4" t="str">
        <f t="shared" si="15"/>
        <v xml:space="preserve"> 1230</v>
      </c>
      <c r="F1011" s="7" t="s">
        <v>1933</v>
      </c>
      <c r="G1011" s="7" t="s">
        <v>3352</v>
      </c>
    </row>
    <row r="1012" spans="1:7">
      <c r="A1012" s="6">
        <v>983</v>
      </c>
      <c r="B1012" s="7" t="s">
        <v>264</v>
      </c>
      <c r="C1012" s="7" t="s">
        <v>1889</v>
      </c>
      <c r="D1012" s="4" t="str">
        <f>MID(C1012,FIND("Loc: ",C1012)+5,FIND("| dest",C1012)-FIND("Loc: ",C1012)-6)</f>
        <v>1230</v>
      </c>
      <c r="E1012" s="4" t="str">
        <f t="shared" si="15"/>
        <v xml:space="preserve"> 1230</v>
      </c>
      <c r="F1012" s="7" t="s">
        <v>1936</v>
      </c>
      <c r="G1012" s="7" t="s">
        <v>3352</v>
      </c>
    </row>
    <row r="1013" spans="1:7">
      <c r="A1013" s="6">
        <v>984</v>
      </c>
      <c r="B1013" s="7" t="s">
        <v>264</v>
      </c>
      <c r="C1013" s="7" t="s">
        <v>1887</v>
      </c>
      <c r="D1013" s="4" t="str">
        <f>MID(C1013,FIND("Loc: ",C1013)+5,FIND("| dest",C1013)-FIND("Loc: ",C1013)-6)</f>
        <v>1230</v>
      </c>
      <c r="E1013" s="4" t="str">
        <f t="shared" si="15"/>
        <v xml:space="preserve"> 1230</v>
      </c>
      <c r="F1013" s="7" t="s">
        <v>1937</v>
      </c>
      <c r="G1013" s="7" t="s">
        <v>3352</v>
      </c>
    </row>
    <row r="1014" spans="1:7">
      <c r="A1014" s="6">
        <v>986</v>
      </c>
      <c r="B1014" s="7" t="s">
        <v>264</v>
      </c>
      <c r="C1014" s="7" t="s">
        <v>1885</v>
      </c>
      <c r="D1014" s="4" t="str">
        <f>MID(C1014,FIND("Loc: ",C1014)+5,FIND("| dest",C1014)-FIND("Loc: ",C1014)-6)</f>
        <v>1230</v>
      </c>
      <c r="E1014" s="4" t="str">
        <f t="shared" si="15"/>
        <v xml:space="preserve"> 1230</v>
      </c>
      <c r="F1014" s="7" t="s">
        <v>1940</v>
      </c>
      <c r="G1014" s="7" t="s">
        <v>3352</v>
      </c>
    </row>
    <row r="1015" spans="1:7">
      <c r="A1015" s="6">
        <v>988</v>
      </c>
      <c r="B1015" s="7" t="s">
        <v>264</v>
      </c>
      <c r="C1015" s="7" t="s">
        <v>1883</v>
      </c>
      <c r="D1015" s="4" t="str">
        <f>MID(C1015,FIND("Loc: ",C1015)+5,FIND("| dest",C1015)-FIND("Loc: ",C1015)-6)</f>
        <v>1230</v>
      </c>
      <c r="E1015" s="4" t="str">
        <f t="shared" si="15"/>
        <v xml:space="preserve"> 1230</v>
      </c>
      <c r="F1015" s="7" t="s">
        <v>1943</v>
      </c>
      <c r="G1015" s="7" t="s">
        <v>3352</v>
      </c>
    </row>
    <row r="1016" spans="1:7">
      <c r="A1016" s="6">
        <v>990</v>
      </c>
      <c r="B1016" s="7" t="s">
        <v>264</v>
      </c>
      <c r="C1016" s="7" t="s">
        <v>1879</v>
      </c>
      <c r="D1016" s="4" t="str">
        <f>MID(C1016,FIND("Loc: ",C1016)+5,FIND("| dest",C1016)-FIND("Loc: ",C1016)-6)</f>
        <v>1230</v>
      </c>
      <c r="E1016" s="4" t="str">
        <f t="shared" si="15"/>
        <v xml:space="preserve"> 1230</v>
      </c>
      <c r="F1016" s="7" t="s">
        <v>1946</v>
      </c>
      <c r="G1016" s="7" t="s">
        <v>3352</v>
      </c>
    </row>
    <row r="1017" spans="1:7">
      <c r="A1017" s="6">
        <v>992</v>
      </c>
      <c r="B1017" s="7" t="s">
        <v>264</v>
      </c>
      <c r="C1017" s="7" t="s">
        <v>1877</v>
      </c>
      <c r="D1017" s="4" t="str">
        <f>MID(C1017,FIND("Loc: ",C1017)+5,FIND("| dest",C1017)-FIND("Loc: ",C1017)-6)</f>
        <v>1230</v>
      </c>
      <c r="E1017" s="4" t="str">
        <f t="shared" si="15"/>
        <v xml:space="preserve"> 1230</v>
      </c>
      <c r="F1017" s="7" t="s">
        <v>1949</v>
      </c>
      <c r="G1017" s="7" t="s">
        <v>3352</v>
      </c>
    </row>
    <row r="1018" spans="1:7">
      <c r="A1018" s="6">
        <v>993</v>
      </c>
      <c r="B1018" s="7" t="s">
        <v>264</v>
      </c>
      <c r="C1018" s="7" t="s">
        <v>1881</v>
      </c>
      <c r="D1018" s="4" t="str">
        <f>MID(C1018,FIND("Loc: ",C1018)+5,FIND("| dest",C1018)-FIND("Loc: ",C1018)-6)</f>
        <v>1230</v>
      </c>
      <c r="E1018" s="4" t="str">
        <f t="shared" si="15"/>
        <v xml:space="preserve"> 1230</v>
      </c>
      <c r="F1018" s="7" t="s">
        <v>1950</v>
      </c>
      <c r="G1018" s="7" t="s">
        <v>3352</v>
      </c>
    </row>
    <row r="1019" spans="1:7">
      <c r="A1019" s="6">
        <v>995</v>
      </c>
      <c r="B1019" s="7" t="s">
        <v>264</v>
      </c>
      <c r="C1019" s="7" t="s">
        <v>1875</v>
      </c>
      <c r="D1019" s="4" t="str">
        <f>MID(C1019,FIND("Loc: ",C1019)+5,FIND("| dest",C1019)-FIND("Loc: ",C1019)-6)</f>
        <v>1230</v>
      </c>
      <c r="E1019" s="4" t="str">
        <f t="shared" si="15"/>
        <v xml:space="preserve"> 1230</v>
      </c>
      <c r="F1019" s="7" t="s">
        <v>1953</v>
      </c>
      <c r="G1019" s="7" t="s">
        <v>3352</v>
      </c>
    </row>
    <row r="1020" spans="1:7">
      <c r="A1020" s="6">
        <v>997</v>
      </c>
      <c r="B1020" s="7" t="s">
        <v>264</v>
      </c>
      <c r="C1020" s="7" t="s">
        <v>1873</v>
      </c>
      <c r="D1020" s="4" t="str">
        <f>MID(C1020,FIND("Loc: ",C1020)+5,FIND("| dest",C1020)-FIND("Loc: ",C1020)-6)</f>
        <v>1230</v>
      </c>
      <c r="E1020" s="4" t="str">
        <f t="shared" si="15"/>
        <v xml:space="preserve"> 1230</v>
      </c>
      <c r="F1020" s="7" t="s">
        <v>1956</v>
      </c>
      <c r="G1020" s="7" t="s">
        <v>3352</v>
      </c>
    </row>
    <row r="1021" spans="1:7">
      <c r="A1021" s="6">
        <v>1248</v>
      </c>
      <c r="B1021" s="7" t="s">
        <v>26</v>
      </c>
      <c r="C1021" s="7" t="s">
        <v>2449</v>
      </c>
      <c r="D1021" s="4" t="str">
        <f>MID(C1021,FIND("Loc: ",C1021)+5,FIND("| dest",C1021)-FIND("Loc: ",C1021)-6)</f>
        <v>1230</v>
      </c>
      <c r="E1021" s="4" t="str">
        <f t="shared" si="15"/>
        <v xml:space="preserve"> 10100</v>
      </c>
      <c r="F1021" s="7" t="s">
        <v>2450</v>
      </c>
      <c r="G1021" s="7" t="s">
        <v>3352</v>
      </c>
    </row>
    <row r="1022" spans="1:7">
      <c r="A1022" s="4">
        <v>1249</v>
      </c>
      <c r="B1022" s="2" t="s">
        <v>26</v>
      </c>
      <c r="C1022" s="2" t="s">
        <v>2451</v>
      </c>
      <c r="D1022" s="4" t="str">
        <f>MID(C1022,FIND("Loc: ",C1022)+5,FIND("| dest",C1022)-FIND("Loc: ",C1022)-6)</f>
        <v>1230</v>
      </c>
      <c r="E1022" s="4" t="str">
        <f t="shared" si="15"/>
        <v xml:space="preserve"> 10100</v>
      </c>
      <c r="F1022" s="2" t="s">
        <v>2452</v>
      </c>
      <c r="G1022" s="2"/>
    </row>
    <row r="1023" spans="1:7">
      <c r="A1023" s="4">
        <v>1266</v>
      </c>
      <c r="B1023" s="2" t="s">
        <v>26</v>
      </c>
      <c r="C1023" s="2" t="s">
        <v>2483</v>
      </c>
      <c r="D1023" s="4" t="str">
        <f>MID(C1023,FIND("Loc: ",C1023)+5,FIND("| dest",C1023)-FIND("Loc: ",C1023)-6)</f>
        <v>1230</v>
      </c>
      <c r="E1023" s="4" t="str">
        <f t="shared" si="15"/>
        <v xml:space="preserve"> 1223</v>
      </c>
      <c r="F1023" s="2" t="s">
        <v>2484</v>
      </c>
      <c r="G1023" s="2"/>
    </row>
    <row r="1024" spans="1:7">
      <c r="A1024" s="4">
        <v>1283</v>
      </c>
      <c r="B1024" s="2" t="s">
        <v>26</v>
      </c>
      <c r="C1024" s="2" t="s">
        <v>2516</v>
      </c>
      <c r="D1024" s="4" t="str">
        <f>MID(C1024,FIND("Loc: ",C1024)+5,FIND("| dest",C1024)-FIND("Loc: ",C1024)-6)</f>
        <v>1230</v>
      </c>
      <c r="E1024" s="4" t="str">
        <f t="shared" si="15"/>
        <v xml:space="preserve"> 1223</v>
      </c>
      <c r="F1024" s="2" t="s">
        <v>2517</v>
      </c>
      <c r="G1024" s="2"/>
    </row>
    <row r="1025" spans="1:7">
      <c r="A1025" s="4">
        <v>1284</v>
      </c>
      <c r="B1025" s="2" t="s">
        <v>26</v>
      </c>
      <c r="C1025" s="2" t="s">
        <v>2516</v>
      </c>
      <c r="D1025" s="4" t="str">
        <f>MID(C1025,FIND("Loc: ",C1025)+5,FIND("| dest",C1025)-FIND("Loc: ",C1025)-6)</f>
        <v>1230</v>
      </c>
      <c r="E1025" s="4" t="str">
        <f t="shared" si="15"/>
        <v xml:space="preserve"> 1223</v>
      </c>
      <c r="F1025" s="2" t="s">
        <v>2518</v>
      </c>
      <c r="G1025" s="2"/>
    </row>
    <row r="1026" spans="1:7">
      <c r="A1026" s="4">
        <v>1331</v>
      </c>
      <c r="B1026" s="2" t="s">
        <v>26</v>
      </c>
      <c r="C1026" s="2" t="s">
        <v>2602</v>
      </c>
      <c r="D1026" s="4" t="str">
        <f>MID(C1026,FIND("Loc: ",C1026)+5,FIND("| dest",C1026)-FIND("Loc: ",C1026)-6)</f>
        <v>1230</v>
      </c>
      <c r="E1026" s="4" t="str">
        <f t="shared" si="15"/>
        <v xml:space="preserve"> 10100</v>
      </c>
      <c r="F1026" s="2" t="s">
        <v>2603</v>
      </c>
      <c r="G1026" s="2"/>
    </row>
    <row r="1027" spans="1:7">
      <c r="A1027" s="4">
        <v>1332</v>
      </c>
      <c r="B1027" s="2" t="s">
        <v>26</v>
      </c>
      <c r="C1027" s="2" t="s">
        <v>2604</v>
      </c>
      <c r="D1027" s="4" t="str">
        <f>MID(C1027,FIND("Loc: ",C1027)+5,FIND("| dest",C1027)-FIND("Loc: ",C1027)-6)</f>
        <v>1230</v>
      </c>
      <c r="E1027" s="4" t="str">
        <f t="shared" si="15"/>
        <v xml:space="preserve"> 500</v>
      </c>
      <c r="F1027" s="2" t="s">
        <v>2605</v>
      </c>
      <c r="G1027" s="2"/>
    </row>
    <row r="1028" spans="1:7">
      <c r="A1028" s="6">
        <v>1333</v>
      </c>
      <c r="B1028" s="7" t="s">
        <v>26</v>
      </c>
      <c r="C1028" s="7" t="s">
        <v>2606</v>
      </c>
      <c r="D1028" s="4" t="str">
        <f>MID(C1028,FIND("Loc: ",C1028)+5,FIND("| dest",C1028)-FIND("Loc: ",C1028)-6)</f>
        <v>1230</v>
      </c>
      <c r="E1028" s="4" t="str">
        <f t="shared" si="15"/>
        <v xml:space="preserve"> 1230</v>
      </c>
      <c r="F1028" s="7" t="s">
        <v>2607</v>
      </c>
      <c r="G1028" s="7" t="s">
        <v>3352</v>
      </c>
    </row>
    <row r="1029" spans="1:7">
      <c r="A1029" s="6">
        <v>1334</v>
      </c>
      <c r="B1029" s="7" t="s">
        <v>26</v>
      </c>
      <c r="C1029" s="7" t="s">
        <v>2608</v>
      </c>
      <c r="D1029" s="4" t="str">
        <f>MID(C1029,FIND("Loc: ",C1029)+5,FIND("| dest",C1029)-FIND("Loc: ",C1029)-6)</f>
        <v>1230</v>
      </c>
      <c r="E1029" s="4" t="str">
        <f t="shared" ref="E1029:E1092" si="16">MID(C1029,FIND("dest: ",C1029)+5,FIND("| die",C1029)-FIND("dest: ",C1029)-6)</f>
        <v xml:space="preserve"> 1230</v>
      </c>
      <c r="F1029" s="7" t="s">
        <v>2609</v>
      </c>
      <c r="G1029" s="7" t="s">
        <v>3352</v>
      </c>
    </row>
    <row r="1030" spans="1:7">
      <c r="A1030" s="6">
        <v>1335</v>
      </c>
      <c r="B1030" s="7" t="s">
        <v>26</v>
      </c>
      <c r="C1030" s="7" t="s">
        <v>2610</v>
      </c>
      <c r="D1030" s="4" t="str">
        <f>MID(C1030,FIND("Loc: ",C1030)+5,FIND("| dest",C1030)-FIND("Loc: ",C1030)-6)</f>
        <v>1230</v>
      </c>
      <c r="E1030" s="4" t="str">
        <f t="shared" si="16"/>
        <v xml:space="preserve"> 1230</v>
      </c>
      <c r="F1030" s="7" t="s">
        <v>2611</v>
      </c>
      <c r="G1030" s="7" t="s">
        <v>3352</v>
      </c>
    </row>
    <row r="1031" spans="1:7">
      <c r="A1031" s="6">
        <v>1336</v>
      </c>
      <c r="B1031" s="7" t="s">
        <v>26</v>
      </c>
      <c r="C1031" s="7" t="s">
        <v>2612</v>
      </c>
      <c r="D1031" s="4" t="str">
        <f>MID(C1031,FIND("Loc: ",C1031)+5,FIND("| dest",C1031)-FIND("Loc: ",C1031)-6)</f>
        <v>1230</v>
      </c>
      <c r="E1031" s="4" t="str">
        <f t="shared" si="16"/>
        <v xml:space="preserve"> 1230</v>
      </c>
      <c r="F1031" s="7" t="s">
        <v>2613</v>
      </c>
      <c r="G1031" s="7" t="s">
        <v>3352</v>
      </c>
    </row>
    <row r="1032" spans="1:7">
      <c r="A1032" s="6">
        <v>1337</v>
      </c>
      <c r="B1032" s="7" t="s">
        <v>26</v>
      </c>
      <c r="C1032" s="7" t="s">
        <v>2614</v>
      </c>
      <c r="D1032" s="4" t="str">
        <f>MID(C1032,FIND("Loc: ",C1032)+5,FIND("| dest",C1032)-FIND("Loc: ",C1032)-6)</f>
        <v>1230</v>
      </c>
      <c r="E1032" s="4" t="str">
        <f t="shared" si="16"/>
        <v xml:space="preserve"> 1230</v>
      </c>
      <c r="F1032" s="7" t="s">
        <v>2615</v>
      </c>
      <c r="G1032" s="7" t="s">
        <v>3352</v>
      </c>
    </row>
    <row r="1033" spans="1:7">
      <c r="A1033" s="6">
        <v>1338</v>
      </c>
      <c r="B1033" s="7" t="s">
        <v>26</v>
      </c>
      <c r="C1033" s="7" t="s">
        <v>2616</v>
      </c>
      <c r="D1033" s="4" t="str">
        <f>MID(C1033,FIND("Loc: ",C1033)+5,FIND("| dest",C1033)-FIND("Loc: ",C1033)-6)</f>
        <v>1230</v>
      </c>
      <c r="E1033" s="4" t="str">
        <f t="shared" si="16"/>
        <v xml:space="preserve"> 1230</v>
      </c>
      <c r="F1033" s="7" t="s">
        <v>2617</v>
      </c>
      <c r="G1033" s="7" t="s">
        <v>3352</v>
      </c>
    </row>
    <row r="1034" spans="1:7">
      <c r="A1034" s="6">
        <v>1339</v>
      </c>
      <c r="B1034" s="7" t="s">
        <v>26</v>
      </c>
      <c r="C1034" s="7" t="s">
        <v>2618</v>
      </c>
      <c r="D1034" s="4" t="str">
        <f>MID(C1034,FIND("Loc: ",C1034)+5,FIND("| dest",C1034)-FIND("Loc: ",C1034)-6)</f>
        <v>1230</v>
      </c>
      <c r="E1034" s="4" t="str">
        <f t="shared" si="16"/>
        <v xml:space="preserve"> 1230</v>
      </c>
      <c r="F1034" s="7" t="s">
        <v>2619</v>
      </c>
      <c r="G1034" s="7" t="s">
        <v>3352</v>
      </c>
    </row>
    <row r="1035" spans="1:7">
      <c r="A1035" s="6">
        <v>1340</v>
      </c>
      <c r="B1035" s="7" t="s">
        <v>26</v>
      </c>
      <c r="C1035" s="7" t="s">
        <v>2620</v>
      </c>
      <c r="D1035" s="4" t="str">
        <f>MID(C1035,FIND("Loc: ",C1035)+5,FIND("| dest",C1035)-FIND("Loc: ",C1035)-6)</f>
        <v>1230</v>
      </c>
      <c r="E1035" s="4" t="str">
        <f t="shared" si="16"/>
        <v xml:space="preserve"> 1230</v>
      </c>
      <c r="F1035" s="7" t="s">
        <v>2621</v>
      </c>
      <c r="G1035" s="7" t="s">
        <v>3352</v>
      </c>
    </row>
    <row r="1036" spans="1:7">
      <c r="A1036" s="4">
        <v>1348</v>
      </c>
      <c r="B1036" s="2" t="s">
        <v>134</v>
      </c>
      <c r="C1036" s="2" t="s">
        <v>2635</v>
      </c>
      <c r="D1036" s="4" t="str">
        <f>MID(C1036,FIND("Loc: ",C1036)+5,FIND("| dest",C1036)-FIND("Loc: ",C1036)-6)</f>
        <v>1230</v>
      </c>
      <c r="E1036" s="4" t="str">
        <f t="shared" si="16"/>
        <v xml:space="preserve"> 10100</v>
      </c>
      <c r="F1036" s="2" t="s">
        <v>2636</v>
      </c>
      <c r="G1036" s="2"/>
    </row>
    <row r="1037" spans="1:7">
      <c r="A1037" s="4">
        <v>1402</v>
      </c>
      <c r="B1037" s="2" t="s">
        <v>26</v>
      </c>
      <c r="C1037" s="2" t="s">
        <v>2742</v>
      </c>
      <c r="D1037" s="4" t="str">
        <f>MID(C1037,FIND("Loc: ",C1037)+5,FIND("| dest",C1037)-FIND("Loc: ",C1037)-6)</f>
        <v>1230</v>
      </c>
      <c r="E1037" s="4" t="str">
        <f t="shared" si="16"/>
        <v xml:space="preserve"> 2003</v>
      </c>
      <c r="F1037" s="2" t="s">
        <v>2743</v>
      </c>
      <c r="G1037" s="2"/>
    </row>
    <row r="1038" spans="1:7">
      <c r="A1038" s="4">
        <v>1524</v>
      </c>
      <c r="B1038" s="2" t="s">
        <v>26</v>
      </c>
      <c r="C1038" s="2" t="s">
        <v>2969</v>
      </c>
      <c r="D1038" s="4" t="str">
        <f>MID(C1038,FIND("Loc: ",C1038)+5,FIND("| dest",C1038)-FIND("Loc: ",C1038)-6)</f>
        <v>1230</v>
      </c>
      <c r="E1038" s="4" t="str">
        <f t="shared" si="16"/>
        <v xml:space="preserve"> 10100</v>
      </c>
      <c r="F1038" s="2" t="s">
        <v>2970</v>
      </c>
      <c r="G1038" s="2"/>
    </row>
    <row r="1039" spans="1:7">
      <c r="A1039" s="4">
        <v>1525</v>
      </c>
      <c r="B1039" s="2" t="s">
        <v>26</v>
      </c>
      <c r="C1039" s="2" t="s">
        <v>2969</v>
      </c>
      <c r="D1039" s="4" t="str">
        <f>MID(C1039,FIND("Loc: ",C1039)+5,FIND("| dest",C1039)-FIND("Loc: ",C1039)-6)</f>
        <v>1230</v>
      </c>
      <c r="E1039" s="4" t="str">
        <f t="shared" si="16"/>
        <v xml:space="preserve"> 10100</v>
      </c>
      <c r="F1039" s="2" t="s">
        <v>2971</v>
      </c>
      <c r="G1039" s="2"/>
    </row>
    <row r="1040" spans="1:7">
      <c r="A1040" s="4">
        <v>1558</v>
      </c>
      <c r="B1040" s="2" t="s">
        <v>26</v>
      </c>
      <c r="C1040" s="2" t="s">
        <v>3034</v>
      </c>
      <c r="D1040" s="4" t="str">
        <f>MID(C1040,FIND("Loc: ",C1040)+5,FIND("| dest",C1040)-FIND("Loc: ",C1040)-6)</f>
        <v>1230</v>
      </c>
      <c r="E1040" s="4" t="str">
        <f t="shared" si="16"/>
        <v xml:space="preserve"> 10100</v>
      </c>
      <c r="F1040" s="2" t="s">
        <v>3035</v>
      </c>
      <c r="G1040" s="2"/>
    </row>
    <row r="1041" spans="1:7">
      <c r="A1041" s="4">
        <v>1559</v>
      </c>
      <c r="B1041" s="2" t="s">
        <v>26</v>
      </c>
      <c r="C1041" s="2" t="s">
        <v>3034</v>
      </c>
      <c r="D1041" s="4" t="str">
        <f>MID(C1041,FIND("Loc: ",C1041)+5,FIND("| dest",C1041)-FIND("Loc: ",C1041)-6)</f>
        <v>1230</v>
      </c>
      <c r="E1041" s="4" t="str">
        <f t="shared" si="16"/>
        <v xml:space="preserve"> 10100</v>
      </c>
      <c r="F1041" s="2" t="s">
        <v>3036</v>
      </c>
      <c r="G1041" s="2"/>
    </row>
    <row r="1042" spans="1:7">
      <c r="A1042" s="4">
        <v>1565</v>
      </c>
      <c r="B1042" s="2" t="s">
        <v>455</v>
      </c>
      <c r="C1042" s="2" t="s">
        <v>3047</v>
      </c>
      <c r="D1042" s="4" t="str">
        <f>MID(C1042,FIND("Loc: ",C1042)+5,FIND("| dest",C1042)-FIND("Loc: ",C1042)-6)</f>
        <v>1230</v>
      </c>
      <c r="E1042" s="4" t="str">
        <f t="shared" si="16"/>
        <v xml:space="preserve"> 1230</v>
      </c>
      <c r="F1042" s="2" t="s">
        <v>3048</v>
      </c>
      <c r="G1042" s="2"/>
    </row>
    <row r="1043" spans="1:7">
      <c r="A1043" s="4">
        <v>1568</v>
      </c>
      <c r="B1043" s="2" t="s">
        <v>455</v>
      </c>
      <c r="C1043" s="2" t="s">
        <v>3053</v>
      </c>
      <c r="D1043" s="4" t="str">
        <f>MID(C1043,FIND("Loc: ",C1043)+5,FIND("| dest",C1043)-FIND("Loc: ",C1043)-6)</f>
        <v>1230</v>
      </c>
      <c r="E1043" s="4" t="str">
        <f t="shared" si="16"/>
        <v xml:space="preserve"> 500</v>
      </c>
      <c r="F1043" s="2" t="s">
        <v>3054</v>
      </c>
      <c r="G1043" s="2"/>
    </row>
    <row r="1044" spans="1:7">
      <c r="A1044" s="4">
        <v>9</v>
      </c>
      <c r="B1044" s="2" t="s">
        <v>6</v>
      </c>
      <c r="C1044" s="2" t="s">
        <v>22</v>
      </c>
      <c r="D1044" s="4" t="str">
        <f>MID(C1044,FIND("Loc: ",C1044)+5,FIND("| dest",C1044)-FIND("Loc: ",C1044)-6)</f>
        <v>1231</v>
      </c>
      <c r="E1044" s="4" t="str">
        <f t="shared" si="16"/>
        <v xml:space="preserve"> 700</v>
      </c>
      <c r="F1044" s="2" t="s">
        <v>23</v>
      </c>
      <c r="G1044" s="2"/>
    </row>
    <row r="1045" spans="1:7">
      <c r="A1045" s="4">
        <v>56</v>
      </c>
      <c r="B1045" s="2" t="s">
        <v>26</v>
      </c>
      <c r="C1045" s="2" t="s">
        <v>117</v>
      </c>
      <c r="D1045" s="4" t="str">
        <f>MID(C1045,FIND("Loc: ",C1045)+5,FIND("| dest",C1045)-FIND("Loc: ",C1045)-6)</f>
        <v>1231</v>
      </c>
      <c r="E1045" s="4" t="str">
        <f t="shared" si="16"/>
        <v xml:space="preserve"> 1231</v>
      </c>
      <c r="F1045" s="2" t="s">
        <v>118</v>
      </c>
      <c r="G1045" s="2"/>
    </row>
    <row r="1046" spans="1:7">
      <c r="A1046" s="4">
        <v>735</v>
      </c>
      <c r="B1046" s="2" t="s">
        <v>26</v>
      </c>
      <c r="C1046" s="2" t="s">
        <v>1450</v>
      </c>
      <c r="D1046" s="4" t="str">
        <f>MID(C1046,FIND("Loc: ",C1046)+5,FIND("| dest",C1046)-FIND("Loc: ",C1046)-6)</f>
        <v>1231</v>
      </c>
      <c r="E1046" s="4" t="str">
        <f t="shared" si="16"/>
        <v xml:space="preserve"> 10100</v>
      </c>
      <c r="F1046" s="2" t="s">
        <v>1451</v>
      </c>
      <c r="G1046" s="2"/>
    </row>
    <row r="1047" spans="1:7">
      <c r="A1047" s="4">
        <v>780</v>
      </c>
      <c r="B1047" s="2" t="s">
        <v>6</v>
      </c>
      <c r="C1047" s="2" t="s">
        <v>1535</v>
      </c>
      <c r="D1047" s="4" t="str">
        <f>MID(C1047,FIND("Loc: ",C1047)+5,FIND("| dest",C1047)-FIND("Loc: ",C1047)-6)</f>
        <v>1231</v>
      </c>
      <c r="E1047" s="4" t="str">
        <f t="shared" si="16"/>
        <v xml:space="preserve"> 1231</v>
      </c>
      <c r="F1047" s="2" t="s">
        <v>1536</v>
      </c>
      <c r="G1047" s="2"/>
    </row>
    <row r="1048" spans="1:7">
      <c r="A1048" s="6">
        <v>792</v>
      </c>
      <c r="B1048" s="7" t="s">
        <v>455</v>
      </c>
      <c r="C1048" s="7" t="s">
        <v>1560</v>
      </c>
      <c r="D1048" s="4" t="str">
        <f>MID(C1048,FIND("Loc: ",C1048)+5,FIND("| dest",C1048)-FIND("Loc: ",C1048)-6)</f>
        <v>1231</v>
      </c>
      <c r="E1048" s="4" t="str">
        <f t="shared" si="16"/>
        <v xml:space="preserve"> 1231</v>
      </c>
      <c r="F1048" s="7" t="s">
        <v>1561</v>
      </c>
      <c r="G1048" s="7" t="s">
        <v>3352</v>
      </c>
    </row>
    <row r="1049" spans="1:7">
      <c r="A1049" s="4">
        <v>793</v>
      </c>
      <c r="B1049" s="2" t="s">
        <v>455</v>
      </c>
      <c r="C1049" s="2" t="s">
        <v>1562</v>
      </c>
      <c r="D1049" s="4" t="str">
        <f>MID(C1049,FIND("Loc: ",C1049)+5,FIND("| dest",C1049)-FIND("Loc: ",C1049)-6)</f>
        <v>1231</v>
      </c>
      <c r="E1049" s="4" t="str">
        <f t="shared" si="16"/>
        <v xml:space="preserve"> 10100</v>
      </c>
      <c r="F1049" s="2" t="s">
        <v>1563</v>
      </c>
      <c r="G1049" s="2"/>
    </row>
    <row r="1050" spans="1:7">
      <c r="A1050" s="4">
        <v>798</v>
      </c>
      <c r="B1050" s="2" t="s">
        <v>26</v>
      </c>
      <c r="C1050" s="2" t="s">
        <v>1571</v>
      </c>
      <c r="D1050" s="4" t="str">
        <f>MID(C1050,FIND("Loc: ",C1050)+5,FIND("| dest",C1050)-FIND("Loc: ",C1050)-6)</f>
        <v>1231</v>
      </c>
      <c r="E1050" s="4" t="str">
        <f t="shared" si="16"/>
        <v xml:space="preserve"> 500</v>
      </c>
      <c r="F1050" s="2" t="s">
        <v>1572</v>
      </c>
      <c r="G1050" s="2"/>
    </row>
    <row r="1051" spans="1:7">
      <c r="A1051" s="6">
        <v>803</v>
      </c>
      <c r="B1051" s="7" t="s">
        <v>26</v>
      </c>
      <c r="C1051" s="7" t="s">
        <v>1581</v>
      </c>
      <c r="D1051" s="4" t="str">
        <f>MID(C1051,FIND("Loc: ",C1051)+5,FIND("| dest",C1051)-FIND("Loc: ",C1051)-6)</f>
        <v>1231</v>
      </c>
      <c r="E1051" s="4" t="str">
        <f t="shared" si="16"/>
        <v xml:space="preserve"> 2003</v>
      </c>
      <c r="F1051" s="7" t="s">
        <v>1582</v>
      </c>
      <c r="G1051" s="7" t="s">
        <v>3352</v>
      </c>
    </row>
    <row r="1052" spans="1:7">
      <c r="A1052" s="6">
        <v>805</v>
      </c>
      <c r="B1052" s="7" t="s">
        <v>26</v>
      </c>
      <c r="C1052" s="7" t="s">
        <v>1585</v>
      </c>
      <c r="D1052" s="4" t="str">
        <f>MID(C1052,FIND("Loc: ",C1052)+5,FIND("| dest",C1052)-FIND("Loc: ",C1052)-6)</f>
        <v>1231</v>
      </c>
      <c r="E1052" s="4" t="str">
        <f t="shared" si="16"/>
        <v xml:space="preserve"> 1231</v>
      </c>
      <c r="F1052" s="7" t="s">
        <v>1586</v>
      </c>
      <c r="G1052" s="7" t="s">
        <v>3352</v>
      </c>
    </row>
    <row r="1053" spans="1:7">
      <c r="A1053" s="6">
        <v>806</v>
      </c>
      <c r="B1053" s="7" t="s">
        <v>26</v>
      </c>
      <c r="C1053" s="7" t="s">
        <v>1587</v>
      </c>
      <c r="D1053" s="4" t="str">
        <f>MID(C1053,FIND("Loc: ",C1053)+5,FIND("| dest",C1053)-FIND("Loc: ",C1053)-6)</f>
        <v>1231</v>
      </c>
      <c r="E1053" s="4" t="str">
        <f t="shared" si="16"/>
        <v xml:space="preserve"> 1231</v>
      </c>
      <c r="F1053" s="7" t="s">
        <v>1588</v>
      </c>
      <c r="G1053" s="7" t="s">
        <v>3352</v>
      </c>
    </row>
    <row r="1054" spans="1:7">
      <c r="A1054" s="6">
        <v>807</v>
      </c>
      <c r="B1054" s="7" t="s">
        <v>26</v>
      </c>
      <c r="C1054" s="7" t="s">
        <v>1589</v>
      </c>
      <c r="D1054" s="4" t="str">
        <f>MID(C1054,FIND("Loc: ",C1054)+5,FIND("| dest",C1054)-FIND("Loc: ",C1054)-6)</f>
        <v>1231</v>
      </c>
      <c r="E1054" s="4" t="str">
        <f t="shared" si="16"/>
        <v xml:space="preserve"> 1231</v>
      </c>
      <c r="F1054" s="7" t="s">
        <v>1590</v>
      </c>
      <c r="G1054" s="7" t="s">
        <v>3352</v>
      </c>
    </row>
    <row r="1055" spans="1:7">
      <c r="A1055" s="6">
        <v>808</v>
      </c>
      <c r="B1055" s="7" t="s">
        <v>26</v>
      </c>
      <c r="C1055" s="7" t="s">
        <v>1591</v>
      </c>
      <c r="D1055" s="4" t="str">
        <f>MID(C1055,FIND("Loc: ",C1055)+5,FIND("| dest",C1055)-FIND("Loc: ",C1055)-6)</f>
        <v>1231</v>
      </c>
      <c r="E1055" s="4" t="str">
        <f t="shared" si="16"/>
        <v xml:space="preserve"> 1231</v>
      </c>
      <c r="F1055" s="7" t="s">
        <v>1592</v>
      </c>
      <c r="G1055" s="7" t="s">
        <v>3352</v>
      </c>
    </row>
    <row r="1056" spans="1:7">
      <c r="A1056" s="6">
        <v>809</v>
      </c>
      <c r="B1056" s="7" t="s">
        <v>26</v>
      </c>
      <c r="C1056" s="7" t="s">
        <v>1593</v>
      </c>
      <c r="D1056" s="4" t="str">
        <f>MID(C1056,FIND("Loc: ",C1056)+5,FIND("| dest",C1056)-FIND("Loc: ",C1056)-6)</f>
        <v>1231</v>
      </c>
      <c r="E1056" s="4" t="str">
        <f t="shared" si="16"/>
        <v xml:space="preserve"> 1231</v>
      </c>
      <c r="F1056" s="7" t="s">
        <v>1594</v>
      </c>
      <c r="G1056" s="7" t="s">
        <v>3352</v>
      </c>
    </row>
    <row r="1057" spans="1:7">
      <c r="A1057" s="4">
        <v>854</v>
      </c>
      <c r="B1057" s="2" t="s">
        <v>455</v>
      </c>
      <c r="C1057" s="2" t="s">
        <v>1680</v>
      </c>
      <c r="D1057" s="4" t="str">
        <f>MID(C1057,FIND("Loc: ",C1057)+5,FIND("| dest",C1057)-FIND("Loc: ",C1057)-6)</f>
        <v>1231</v>
      </c>
      <c r="E1057" s="4" t="str">
        <f t="shared" si="16"/>
        <v xml:space="preserve"> 1229</v>
      </c>
      <c r="F1057" s="2" t="s">
        <v>1681</v>
      </c>
      <c r="G1057" s="2"/>
    </row>
    <row r="1058" spans="1:7">
      <c r="A1058" s="4">
        <v>855</v>
      </c>
      <c r="B1058" s="2" t="s">
        <v>455</v>
      </c>
      <c r="C1058" s="2" t="s">
        <v>1682</v>
      </c>
      <c r="D1058" s="4" t="str">
        <f>MID(C1058,FIND("Loc: ",C1058)+5,FIND("| dest",C1058)-FIND("Loc: ",C1058)-6)</f>
        <v>1231</v>
      </c>
      <c r="E1058" s="4" t="str">
        <f t="shared" si="16"/>
        <v xml:space="preserve"> 1229</v>
      </c>
      <c r="F1058" s="2" t="s">
        <v>1683</v>
      </c>
      <c r="G1058" s="2"/>
    </row>
    <row r="1059" spans="1:7">
      <c r="A1059" s="4">
        <v>856</v>
      </c>
      <c r="B1059" s="2" t="s">
        <v>455</v>
      </c>
      <c r="C1059" s="2" t="s">
        <v>1684</v>
      </c>
      <c r="D1059" s="4" t="str">
        <f>MID(C1059,FIND("Loc: ",C1059)+5,FIND("| dest",C1059)-FIND("Loc: ",C1059)-6)</f>
        <v>1231</v>
      </c>
      <c r="E1059" s="4" t="str">
        <f t="shared" si="16"/>
        <v xml:space="preserve"> 1229</v>
      </c>
      <c r="F1059" s="2" t="s">
        <v>1685</v>
      </c>
      <c r="G1059" s="2"/>
    </row>
    <row r="1060" spans="1:7">
      <c r="A1060" s="4">
        <v>857</v>
      </c>
      <c r="B1060" s="2" t="s">
        <v>455</v>
      </c>
      <c r="C1060" s="2" t="s">
        <v>1686</v>
      </c>
      <c r="D1060" s="4" t="str">
        <f>MID(C1060,FIND("Loc: ",C1060)+5,FIND("| dest",C1060)-FIND("Loc: ",C1060)-6)</f>
        <v>1231</v>
      </c>
      <c r="E1060" s="4" t="str">
        <f t="shared" si="16"/>
        <v xml:space="preserve"> 1229</v>
      </c>
      <c r="F1060" s="2" t="s">
        <v>1687</v>
      </c>
      <c r="G1060" s="2"/>
    </row>
    <row r="1061" spans="1:7">
      <c r="A1061" s="4">
        <v>858</v>
      </c>
      <c r="B1061" s="2" t="s">
        <v>455</v>
      </c>
      <c r="C1061" s="2" t="s">
        <v>1688</v>
      </c>
      <c r="D1061" s="4" t="str">
        <f>MID(C1061,FIND("Loc: ",C1061)+5,FIND("| dest",C1061)-FIND("Loc: ",C1061)-6)</f>
        <v>1231</v>
      </c>
      <c r="E1061" s="4" t="str">
        <f t="shared" si="16"/>
        <v xml:space="preserve"> 1231</v>
      </c>
      <c r="F1061" s="2" t="s">
        <v>1689</v>
      </c>
      <c r="G1061" s="2"/>
    </row>
    <row r="1062" spans="1:7">
      <c r="A1062" s="4">
        <v>859</v>
      </c>
      <c r="B1062" s="2" t="s">
        <v>455</v>
      </c>
      <c r="C1062" s="2" t="s">
        <v>1690</v>
      </c>
      <c r="D1062" s="4" t="str">
        <f>MID(C1062,FIND("Loc: ",C1062)+5,FIND("| dest",C1062)-FIND("Loc: ",C1062)-6)</f>
        <v>1231</v>
      </c>
      <c r="E1062" s="4" t="str">
        <f t="shared" si="16"/>
        <v xml:space="preserve"> 1229</v>
      </c>
      <c r="F1062" s="2" t="s">
        <v>1691</v>
      </c>
      <c r="G1062" s="2"/>
    </row>
    <row r="1063" spans="1:7">
      <c r="A1063" s="4">
        <v>860</v>
      </c>
      <c r="B1063" s="2" t="s">
        <v>455</v>
      </c>
      <c r="C1063" s="2" t="s">
        <v>1692</v>
      </c>
      <c r="D1063" s="4" t="str">
        <f>MID(C1063,FIND("Loc: ",C1063)+5,FIND("| dest",C1063)-FIND("Loc: ",C1063)-6)</f>
        <v>1231</v>
      </c>
      <c r="E1063" s="4" t="str">
        <f t="shared" si="16"/>
        <v xml:space="preserve"> 1229</v>
      </c>
      <c r="F1063" s="2" t="s">
        <v>1693</v>
      </c>
      <c r="G1063" s="2"/>
    </row>
    <row r="1064" spans="1:7">
      <c r="A1064" s="4">
        <v>861</v>
      </c>
      <c r="B1064" s="2" t="s">
        <v>455</v>
      </c>
      <c r="C1064" s="2" t="s">
        <v>1694</v>
      </c>
      <c r="D1064" s="4" t="str">
        <f>MID(C1064,FIND("Loc: ",C1064)+5,FIND("| dest",C1064)-FIND("Loc: ",C1064)-6)</f>
        <v>1231</v>
      </c>
      <c r="E1064" s="4" t="str">
        <f t="shared" si="16"/>
        <v xml:space="preserve"> 1229</v>
      </c>
      <c r="F1064" s="2" t="s">
        <v>1695</v>
      </c>
      <c r="G1064" s="2"/>
    </row>
    <row r="1065" spans="1:7">
      <c r="A1065" s="4">
        <v>862</v>
      </c>
      <c r="B1065" s="2" t="s">
        <v>455</v>
      </c>
      <c r="C1065" s="2" t="s">
        <v>1696</v>
      </c>
      <c r="D1065" s="4" t="str">
        <f>MID(C1065,FIND("Loc: ",C1065)+5,FIND("| dest",C1065)-FIND("Loc: ",C1065)-6)</f>
        <v>1231</v>
      </c>
      <c r="E1065" s="4" t="str">
        <f t="shared" si="16"/>
        <v xml:space="preserve"> 1229</v>
      </c>
      <c r="F1065" s="2" t="s">
        <v>1697</v>
      </c>
      <c r="G1065" s="2"/>
    </row>
    <row r="1066" spans="1:7">
      <c r="A1066" s="4">
        <v>863</v>
      </c>
      <c r="B1066" s="2" t="s">
        <v>455</v>
      </c>
      <c r="C1066" s="2" t="s">
        <v>1698</v>
      </c>
      <c r="D1066" s="4" t="str">
        <f>MID(C1066,FIND("Loc: ",C1066)+5,FIND("| dest",C1066)-FIND("Loc: ",C1066)-6)</f>
        <v>1231</v>
      </c>
      <c r="E1066" s="4" t="str">
        <f t="shared" si="16"/>
        <v xml:space="preserve"> 1229</v>
      </c>
      <c r="F1066" s="2" t="s">
        <v>1699</v>
      </c>
      <c r="G1066" s="2"/>
    </row>
    <row r="1067" spans="1:7">
      <c r="A1067" s="4">
        <v>864</v>
      </c>
      <c r="B1067" s="2" t="s">
        <v>455</v>
      </c>
      <c r="C1067" s="2" t="s">
        <v>1700</v>
      </c>
      <c r="D1067" s="4" t="str">
        <f>MID(C1067,FIND("Loc: ",C1067)+5,FIND("| dest",C1067)-FIND("Loc: ",C1067)-6)</f>
        <v>1231</v>
      </c>
      <c r="E1067" s="4" t="str">
        <f t="shared" si="16"/>
        <v xml:space="preserve"> 1229</v>
      </c>
      <c r="F1067" s="2" t="s">
        <v>1701</v>
      </c>
      <c r="G1067" s="2"/>
    </row>
    <row r="1068" spans="1:7">
      <c r="A1068" s="4">
        <v>865</v>
      </c>
      <c r="B1068" s="2" t="s">
        <v>455</v>
      </c>
      <c r="C1068" s="2" t="s">
        <v>1702</v>
      </c>
      <c r="D1068" s="4" t="str">
        <f>MID(C1068,FIND("Loc: ",C1068)+5,FIND("| dest",C1068)-FIND("Loc: ",C1068)-6)</f>
        <v>1231</v>
      </c>
      <c r="E1068" s="4" t="str">
        <f t="shared" si="16"/>
        <v xml:space="preserve"> 1229</v>
      </c>
      <c r="F1068" s="2" t="s">
        <v>1703</v>
      </c>
      <c r="G1068" s="2"/>
    </row>
    <row r="1069" spans="1:7">
      <c r="A1069" s="4">
        <v>866</v>
      </c>
      <c r="B1069" s="2" t="s">
        <v>455</v>
      </c>
      <c r="C1069" s="2" t="s">
        <v>1704</v>
      </c>
      <c r="D1069" s="4" t="str">
        <f>MID(C1069,FIND("Loc: ",C1069)+5,FIND("| dest",C1069)-FIND("Loc: ",C1069)-6)</f>
        <v>1231</v>
      </c>
      <c r="E1069" s="4" t="str">
        <f t="shared" si="16"/>
        <v xml:space="preserve"> 1229</v>
      </c>
      <c r="F1069" s="2" t="s">
        <v>1705</v>
      </c>
      <c r="G1069" s="2"/>
    </row>
    <row r="1070" spans="1:7">
      <c r="A1070" s="4">
        <v>867</v>
      </c>
      <c r="B1070" s="2" t="s">
        <v>455</v>
      </c>
      <c r="C1070" s="2" t="s">
        <v>1706</v>
      </c>
      <c r="D1070" s="4" t="str">
        <f>MID(C1070,FIND("Loc: ",C1070)+5,FIND("| dest",C1070)-FIND("Loc: ",C1070)-6)</f>
        <v>1231</v>
      </c>
      <c r="E1070" s="4" t="str">
        <f t="shared" si="16"/>
        <v xml:space="preserve"> 1229</v>
      </c>
      <c r="F1070" s="2" t="s">
        <v>1707</v>
      </c>
      <c r="G1070" s="2"/>
    </row>
    <row r="1071" spans="1:7">
      <c r="A1071" s="4">
        <v>868</v>
      </c>
      <c r="B1071" s="2" t="s">
        <v>455</v>
      </c>
      <c r="C1071" s="2" t="s">
        <v>1708</v>
      </c>
      <c r="D1071" s="4" t="str">
        <f>MID(C1071,FIND("Loc: ",C1071)+5,FIND("| dest",C1071)-FIND("Loc: ",C1071)-6)</f>
        <v>1231</v>
      </c>
      <c r="E1071" s="4" t="str">
        <f t="shared" si="16"/>
        <v xml:space="preserve"> 1229</v>
      </c>
      <c r="F1071" s="2" t="s">
        <v>1709</v>
      </c>
      <c r="G1071" s="2"/>
    </row>
    <row r="1072" spans="1:7">
      <c r="A1072" s="4">
        <v>869</v>
      </c>
      <c r="B1072" s="2" t="s">
        <v>455</v>
      </c>
      <c r="C1072" s="2" t="s">
        <v>1710</v>
      </c>
      <c r="D1072" s="4" t="str">
        <f>MID(C1072,FIND("Loc: ",C1072)+5,FIND("| dest",C1072)-FIND("Loc: ",C1072)-6)</f>
        <v>1231</v>
      </c>
      <c r="E1072" s="4" t="str">
        <f t="shared" si="16"/>
        <v xml:space="preserve"> 1229</v>
      </c>
      <c r="F1072" s="2" t="s">
        <v>1711</v>
      </c>
      <c r="G1072" s="2"/>
    </row>
    <row r="1073" spans="1:7">
      <c r="A1073" s="4">
        <v>870</v>
      </c>
      <c r="B1073" s="2" t="s">
        <v>455</v>
      </c>
      <c r="C1073" s="2" t="s">
        <v>1712</v>
      </c>
      <c r="D1073" s="4" t="str">
        <f>MID(C1073,FIND("Loc: ",C1073)+5,FIND("| dest",C1073)-FIND("Loc: ",C1073)-6)</f>
        <v>1231</v>
      </c>
      <c r="E1073" s="4" t="str">
        <f t="shared" si="16"/>
        <v xml:space="preserve"> 1229</v>
      </c>
      <c r="F1073" s="2" t="s">
        <v>1713</v>
      </c>
      <c r="G1073" s="2"/>
    </row>
    <row r="1074" spans="1:7">
      <c r="A1074" s="4">
        <v>871</v>
      </c>
      <c r="B1074" s="2" t="s">
        <v>455</v>
      </c>
      <c r="C1074" s="2" t="s">
        <v>1714</v>
      </c>
      <c r="D1074" s="4" t="str">
        <f>MID(C1074,FIND("Loc: ",C1074)+5,FIND("| dest",C1074)-FIND("Loc: ",C1074)-6)</f>
        <v>1231</v>
      </c>
      <c r="E1074" s="4" t="str">
        <f t="shared" si="16"/>
        <v xml:space="preserve"> 1229</v>
      </c>
      <c r="F1074" s="2" t="s">
        <v>1715</v>
      </c>
      <c r="G1074" s="2"/>
    </row>
    <row r="1075" spans="1:7">
      <c r="A1075" s="4">
        <v>872</v>
      </c>
      <c r="B1075" s="2" t="s">
        <v>455</v>
      </c>
      <c r="C1075" s="2" t="s">
        <v>1716</v>
      </c>
      <c r="D1075" s="4" t="str">
        <f>MID(C1075,FIND("Loc: ",C1075)+5,FIND("| dest",C1075)-FIND("Loc: ",C1075)-6)</f>
        <v>1231</v>
      </c>
      <c r="E1075" s="4" t="str">
        <f t="shared" si="16"/>
        <v xml:space="preserve"> 1229</v>
      </c>
      <c r="F1075" s="2" t="s">
        <v>1717</v>
      </c>
      <c r="G1075" s="2"/>
    </row>
    <row r="1076" spans="1:7">
      <c r="A1076" s="4">
        <v>873</v>
      </c>
      <c r="B1076" s="2" t="s">
        <v>455</v>
      </c>
      <c r="C1076" s="2" t="s">
        <v>1718</v>
      </c>
      <c r="D1076" s="4" t="str">
        <f>MID(C1076,FIND("Loc: ",C1076)+5,FIND("| dest",C1076)-FIND("Loc: ",C1076)-6)</f>
        <v>1231</v>
      </c>
      <c r="E1076" s="4" t="str">
        <f t="shared" si="16"/>
        <v xml:space="preserve"> 1229</v>
      </c>
      <c r="F1076" s="2" t="s">
        <v>1719</v>
      </c>
      <c r="G1076" s="2"/>
    </row>
    <row r="1077" spans="1:7">
      <c r="A1077" s="4">
        <v>874</v>
      </c>
      <c r="B1077" s="2" t="s">
        <v>455</v>
      </c>
      <c r="C1077" s="2" t="s">
        <v>1720</v>
      </c>
      <c r="D1077" s="4" t="str">
        <f>MID(C1077,FIND("Loc: ",C1077)+5,FIND("| dest",C1077)-FIND("Loc: ",C1077)-6)</f>
        <v>1231</v>
      </c>
      <c r="E1077" s="4" t="str">
        <f t="shared" si="16"/>
        <v xml:space="preserve"> 1229</v>
      </c>
      <c r="F1077" s="2" t="s">
        <v>1721</v>
      </c>
      <c r="G1077" s="2"/>
    </row>
    <row r="1078" spans="1:7">
      <c r="A1078" s="4">
        <v>885</v>
      </c>
      <c r="B1078" s="2" t="s">
        <v>455</v>
      </c>
      <c r="C1078" s="2" t="s">
        <v>1742</v>
      </c>
      <c r="D1078" s="4" t="str">
        <f>MID(C1078,FIND("Loc: ",C1078)+5,FIND("| dest",C1078)-FIND("Loc: ",C1078)-6)</f>
        <v>1231</v>
      </c>
      <c r="E1078" s="4" t="str">
        <f t="shared" si="16"/>
        <v xml:space="preserve"> 1228</v>
      </c>
      <c r="F1078" s="2" t="s">
        <v>1743</v>
      </c>
      <c r="G1078" s="2"/>
    </row>
    <row r="1079" spans="1:7">
      <c r="A1079" s="4">
        <v>886</v>
      </c>
      <c r="B1079" s="2" t="s">
        <v>455</v>
      </c>
      <c r="C1079" s="2" t="s">
        <v>1744</v>
      </c>
      <c r="D1079" s="4" t="str">
        <f>MID(C1079,FIND("Loc: ",C1079)+5,FIND("| dest",C1079)-FIND("Loc: ",C1079)-6)</f>
        <v>1231</v>
      </c>
      <c r="E1079" s="4" t="str">
        <f t="shared" si="16"/>
        <v xml:space="preserve"> 1228</v>
      </c>
      <c r="F1079" s="2" t="s">
        <v>1745</v>
      </c>
      <c r="G1079" s="2"/>
    </row>
    <row r="1080" spans="1:7">
      <c r="A1080" s="4">
        <v>887</v>
      </c>
      <c r="B1080" s="2" t="s">
        <v>455</v>
      </c>
      <c r="C1080" s="2" t="s">
        <v>1746</v>
      </c>
      <c r="D1080" s="4" t="str">
        <f>MID(C1080,FIND("Loc: ",C1080)+5,FIND("| dest",C1080)-FIND("Loc: ",C1080)-6)</f>
        <v>1231</v>
      </c>
      <c r="E1080" s="4" t="str">
        <f t="shared" si="16"/>
        <v xml:space="preserve"> 10100</v>
      </c>
      <c r="F1080" s="2" t="s">
        <v>1747</v>
      </c>
      <c r="G1080" s="2"/>
    </row>
    <row r="1081" spans="1:7">
      <c r="A1081" s="4">
        <v>1182</v>
      </c>
      <c r="B1081" s="2" t="s">
        <v>264</v>
      </c>
      <c r="C1081" s="2" t="s">
        <v>2318</v>
      </c>
      <c r="D1081" s="4" t="str">
        <f>MID(C1081,FIND("Loc: ",C1081)+5,FIND("| dest",C1081)-FIND("Loc: ",C1081)-6)</f>
        <v>1231</v>
      </c>
      <c r="E1081" s="4" t="str">
        <f t="shared" si="16"/>
        <v xml:space="preserve"> 1301</v>
      </c>
      <c r="F1081" s="2" t="s">
        <v>2319</v>
      </c>
      <c r="G1081" s="2"/>
    </row>
    <row r="1082" spans="1:7">
      <c r="A1082" s="4">
        <v>1198</v>
      </c>
      <c r="B1082" s="2" t="s">
        <v>6</v>
      </c>
      <c r="C1082" s="2" t="s">
        <v>2350</v>
      </c>
      <c r="D1082" s="4" t="str">
        <f>MID(C1082,FIND("Loc: ",C1082)+5,FIND("| dest",C1082)-FIND("Loc: ",C1082)-6)</f>
        <v>1231</v>
      </c>
      <c r="E1082" s="4" t="str">
        <f t="shared" si="16"/>
        <v xml:space="preserve"> 1301</v>
      </c>
      <c r="F1082" s="2" t="s">
        <v>2351</v>
      </c>
      <c r="G1082" s="2"/>
    </row>
    <row r="1083" spans="1:7">
      <c r="A1083" s="4">
        <v>1549</v>
      </c>
      <c r="B1083" s="2" t="s">
        <v>161</v>
      </c>
      <c r="C1083" s="2" t="s">
        <v>3016</v>
      </c>
      <c r="D1083" s="4" t="str">
        <f>MID(C1083,FIND("Loc: ",C1083)+5,FIND("| dest",C1083)-FIND("Loc: ",C1083)-6)</f>
        <v>1231</v>
      </c>
      <c r="E1083" s="4" t="str">
        <f t="shared" si="16"/>
        <v xml:space="preserve"> 10100</v>
      </c>
      <c r="F1083" s="2" t="s">
        <v>3017</v>
      </c>
      <c r="G1083" s="2"/>
    </row>
    <row r="1084" spans="1:7">
      <c r="A1084" s="4">
        <v>5</v>
      </c>
      <c r="B1084" s="2" t="s">
        <v>6</v>
      </c>
      <c r="C1084" s="2" t="s">
        <v>14</v>
      </c>
      <c r="D1084" s="4" t="str">
        <f>MID(C1084,FIND("Loc: ",C1084)+5,FIND("| dest",C1084)-FIND("Loc: ",C1084)-6)</f>
        <v>1232</v>
      </c>
      <c r="E1084" s="4" t="str">
        <f t="shared" si="16"/>
        <v xml:space="preserve"> 1301</v>
      </c>
      <c r="F1084" s="2" t="s">
        <v>15</v>
      </c>
      <c r="G1084" s="2"/>
    </row>
    <row r="1085" spans="1:7">
      <c r="A1085" s="4">
        <v>7</v>
      </c>
      <c r="B1085" s="2" t="s">
        <v>6</v>
      </c>
      <c r="C1085" s="2" t="s">
        <v>18</v>
      </c>
      <c r="D1085" s="4" t="str">
        <f>MID(C1085,FIND("Loc: ",C1085)+5,FIND("| dest",C1085)-FIND("Loc: ",C1085)-6)</f>
        <v>1232</v>
      </c>
      <c r="E1085" s="4" t="str">
        <f t="shared" si="16"/>
        <v xml:space="preserve"> 1301</v>
      </c>
      <c r="F1085" s="2" t="s">
        <v>19</v>
      </c>
      <c r="G1085" s="2"/>
    </row>
    <row r="1086" spans="1:7">
      <c r="A1086" s="4">
        <v>8</v>
      </c>
      <c r="B1086" s="2" t="s">
        <v>6</v>
      </c>
      <c r="C1086" s="2" t="s">
        <v>20</v>
      </c>
      <c r="D1086" s="4" t="str">
        <f>MID(C1086,FIND("Loc: ",C1086)+5,FIND("| dest",C1086)-FIND("Loc: ",C1086)-6)</f>
        <v>1232</v>
      </c>
      <c r="E1086" s="4" t="str">
        <f t="shared" si="16"/>
        <v xml:space="preserve"> 1301</v>
      </c>
      <c r="F1086" s="2" t="s">
        <v>21</v>
      </c>
      <c r="G1086" s="2"/>
    </row>
    <row r="1087" spans="1:7">
      <c r="A1087" s="4">
        <v>260</v>
      </c>
      <c r="B1087" s="2" t="s">
        <v>161</v>
      </c>
      <c r="C1087" s="2" t="s">
        <v>525</v>
      </c>
      <c r="D1087" s="4" t="str">
        <f>MID(C1087,FIND("Loc: ",C1087)+5,FIND("| dest",C1087)-FIND("Loc: ",C1087)-6)</f>
        <v>1232</v>
      </c>
      <c r="E1087" s="4" t="str">
        <f t="shared" si="16"/>
        <v xml:space="preserve"> 500</v>
      </c>
      <c r="F1087" s="2" t="s">
        <v>526</v>
      </c>
      <c r="G1087" s="2"/>
    </row>
    <row r="1088" spans="1:7">
      <c r="A1088" s="4">
        <v>280</v>
      </c>
      <c r="B1088" s="2" t="s">
        <v>161</v>
      </c>
      <c r="C1088" s="2" t="s">
        <v>564</v>
      </c>
      <c r="D1088" s="4" t="str">
        <f>MID(C1088,FIND("Loc: ",C1088)+5,FIND("| dest",C1088)-FIND("Loc: ",C1088)-6)</f>
        <v>1232</v>
      </c>
      <c r="E1088" s="4" t="str">
        <f t="shared" si="16"/>
        <v xml:space="preserve"> 1301</v>
      </c>
      <c r="F1088" s="2" t="s">
        <v>565</v>
      </c>
      <c r="G1088" s="2"/>
    </row>
    <row r="1089" spans="1:7">
      <c r="A1089" s="4">
        <v>440</v>
      </c>
      <c r="B1089" s="2" t="s">
        <v>455</v>
      </c>
      <c r="C1089" s="2" t="s">
        <v>873</v>
      </c>
      <c r="D1089" s="4" t="str">
        <f>MID(C1089,FIND("Loc: ",C1089)+5,FIND("| dest",C1089)-FIND("Loc: ",C1089)-6)</f>
        <v>1232</v>
      </c>
      <c r="E1089" s="4" t="str">
        <f t="shared" si="16"/>
        <v xml:space="preserve"> 500</v>
      </c>
      <c r="F1089" s="2" t="s">
        <v>874</v>
      </c>
      <c r="G1089" s="2"/>
    </row>
    <row r="1090" spans="1:7">
      <c r="A1090" s="4">
        <v>497</v>
      </c>
      <c r="B1090" s="2" t="s">
        <v>26</v>
      </c>
      <c r="C1090" s="2" t="s">
        <v>986</v>
      </c>
      <c r="D1090" s="4" t="str">
        <f>MID(C1090,FIND("Loc: ",C1090)+5,FIND("| dest",C1090)-FIND("Loc: ",C1090)-6)</f>
        <v>1232</v>
      </c>
      <c r="E1090" s="4" t="str">
        <f t="shared" si="16"/>
        <v xml:space="preserve"> 500</v>
      </c>
      <c r="F1090" s="2" t="s">
        <v>987</v>
      </c>
      <c r="G1090" s="2"/>
    </row>
    <row r="1091" spans="1:7">
      <c r="A1091" s="4">
        <v>739</v>
      </c>
      <c r="B1091" s="2" t="s">
        <v>455</v>
      </c>
      <c r="C1091" s="2" t="s">
        <v>1457</v>
      </c>
      <c r="D1091" s="4" t="str">
        <f>MID(C1091,FIND("Loc: ",C1091)+5,FIND("| dest",C1091)-FIND("Loc: ",C1091)-6)</f>
        <v>1232</v>
      </c>
      <c r="E1091" s="4" t="str">
        <f t="shared" si="16"/>
        <v xml:space="preserve"> 500</v>
      </c>
      <c r="F1091" s="2" t="s">
        <v>1458</v>
      </c>
      <c r="G1091" s="2"/>
    </row>
    <row r="1092" spans="1:7">
      <c r="A1092" s="4">
        <v>762</v>
      </c>
      <c r="B1092" s="2" t="s">
        <v>455</v>
      </c>
      <c r="C1092" s="2" t="s">
        <v>1502</v>
      </c>
      <c r="D1092" s="4" t="str">
        <f>MID(C1092,FIND("Loc: ",C1092)+5,FIND("| dest",C1092)-FIND("Loc: ",C1092)-6)</f>
        <v>1232</v>
      </c>
      <c r="E1092" s="4" t="str">
        <f t="shared" si="16"/>
        <v xml:space="preserve"> 500</v>
      </c>
      <c r="F1092" s="2" t="s">
        <v>1503</v>
      </c>
      <c r="G1092" s="2"/>
    </row>
    <row r="1093" spans="1:7">
      <c r="A1093" s="4">
        <v>763</v>
      </c>
      <c r="B1093" s="2" t="s">
        <v>455</v>
      </c>
      <c r="C1093" s="2" t="s">
        <v>1504</v>
      </c>
      <c r="D1093" s="4" t="str">
        <f>MID(C1093,FIND("Loc: ",C1093)+5,FIND("| dest",C1093)-FIND("Loc: ",C1093)-6)</f>
        <v>1232</v>
      </c>
      <c r="E1093" s="4" t="str">
        <f t="shared" ref="E1093:E1156" si="17">MID(C1093,FIND("dest: ",C1093)+5,FIND("| die",C1093)-FIND("dest: ",C1093)-6)</f>
        <v xml:space="preserve"> 10100</v>
      </c>
      <c r="F1093" s="2" t="s">
        <v>1505</v>
      </c>
      <c r="G1093" s="2"/>
    </row>
    <row r="1094" spans="1:7">
      <c r="A1094" s="4">
        <v>804</v>
      </c>
      <c r="B1094" s="2" t="s">
        <v>26</v>
      </c>
      <c r="C1094" s="2" t="s">
        <v>1583</v>
      </c>
      <c r="D1094" s="4" t="str">
        <f>MID(C1094,FIND("Loc: ",C1094)+5,FIND("| dest",C1094)-FIND("Loc: ",C1094)-6)</f>
        <v>1232</v>
      </c>
      <c r="E1094" s="4" t="str">
        <f t="shared" si="17"/>
        <v xml:space="preserve"> 500</v>
      </c>
      <c r="F1094" s="2" t="s">
        <v>1584</v>
      </c>
      <c r="G1094" s="2"/>
    </row>
    <row r="1095" spans="1:7">
      <c r="A1095" s="4">
        <v>813</v>
      </c>
      <c r="B1095" s="2" t="s">
        <v>26</v>
      </c>
      <c r="C1095" s="2" t="s">
        <v>1600</v>
      </c>
      <c r="D1095" s="4" t="str">
        <f>MID(C1095,FIND("Loc: ",C1095)+5,FIND("| dest",C1095)-FIND("Loc: ",C1095)-6)</f>
        <v>1232</v>
      </c>
      <c r="E1095" s="4" t="str">
        <f t="shared" si="17"/>
        <v xml:space="preserve"> 10100</v>
      </c>
      <c r="F1095" s="2" t="s">
        <v>1601</v>
      </c>
      <c r="G1095" s="2"/>
    </row>
    <row r="1096" spans="1:7">
      <c r="A1096" s="4">
        <v>843</v>
      </c>
      <c r="B1096" s="2" t="s">
        <v>455</v>
      </c>
      <c r="C1096" s="2" t="s">
        <v>1659</v>
      </c>
      <c r="D1096" s="4" t="str">
        <f>MID(C1096,FIND("Loc: ",C1096)+5,FIND("| dest",C1096)-FIND("Loc: ",C1096)-6)</f>
        <v>1232</v>
      </c>
      <c r="E1096" s="4" t="str">
        <f t="shared" si="17"/>
        <v xml:space="preserve"> 10100</v>
      </c>
      <c r="F1096" s="2" t="s">
        <v>1660</v>
      </c>
      <c r="G1096" s="2"/>
    </row>
    <row r="1097" spans="1:7">
      <c r="A1097" s="4">
        <v>1181</v>
      </c>
      <c r="B1097" s="2" t="s">
        <v>6</v>
      </c>
      <c r="C1097" s="2" t="s">
        <v>2316</v>
      </c>
      <c r="D1097" s="4" t="str">
        <f>MID(C1097,FIND("Loc: ",C1097)+5,FIND("| dest",C1097)-FIND("Loc: ",C1097)-6)</f>
        <v>1232</v>
      </c>
      <c r="E1097" s="4" t="str">
        <f t="shared" si="17"/>
        <v xml:space="preserve"> 10100</v>
      </c>
      <c r="F1097" s="2" t="s">
        <v>2317</v>
      </c>
      <c r="G1097" s="2"/>
    </row>
    <row r="1098" spans="1:7">
      <c r="A1098" s="4">
        <v>1405</v>
      </c>
      <c r="B1098" s="2" t="s">
        <v>26</v>
      </c>
      <c r="C1098" s="2" t="s">
        <v>2747</v>
      </c>
      <c r="D1098" s="4" t="str">
        <f>MID(C1098,FIND("Loc: ",C1098)+5,FIND("| dest",C1098)-FIND("Loc: ",C1098)-6)</f>
        <v>1232</v>
      </c>
      <c r="E1098" s="4" t="str">
        <f t="shared" si="17"/>
        <v xml:space="preserve"> 500</v>
      </c>
      <c r="F1098" s="2" t="s">
        <v>2748</v>
      </c>
      <c r="G1098" s="2"/>
    </row>
    <row r="1099" spans="1:7">
      <c r="A1099" s="4">
        <v>1425</v>
      </c>
      <c r="B1099" s="2" t="s">
        <v>6</v>
      </c>
      <c r="C1099" s="2" t="s">
        <v>2781</v>
      </c>
      <c r="D1099" s="4" t="str">
        <f>MID(C1099,FIND("Loc: ",C1099)+5,FIND("| dest",C1099)-FIND("Loc: ",C1099)-6)</f>
        <v>1232</v>
      </c>
      <c r="E1099" s="4" t="str">
        <f t="shared" si="17"/>
        <v xml:space="preserve"> 1232</v>
      </c>
      <c r="F1099" s="2" t="s">
        <v>2782</v>
      </c>
      <c r="G1099" s="2"/>
    </row>
    <row r="1100" spans="1:7">
      <c r="A1100" s="4">
        <v>1560</v>
      </c>
      <c r="B1100" s="2" t="s">
        <v>26</v>
      </c>
      <c r="C1100" s="2" t="s">
        <v>3037</v>
      </c>
      <c r="D1100" s="4" t="str">
        <f>MID(C1100,FIND("Loc: ",C1100)+5,FIND("| dest",C1100)-FIND("Loc: ",C1100)-6)</f>
        <v>1232</v>
      </c>
      <c r="E1100" s="4" t="str">
        <f t="shared" si="17"/>
        <v xml:space="preserve"> 500</v>
      </c>
      <c r="F1100" s="2" t="s">
        <v>3038</v>
      </c>
      <c r="G1100" s="2"/>
    </row>
    <row r="1101" spans="1:7">
      <c r="A1101" s="4">
        <v>1635</v>
      </c>
      <c r="B1101" s="2" t="s">
        <v>161</v>
      </c>
      <c r="C1101" s="2" t="s">
        <v>3182</v>
      </c>
      <c r="D1101" s="4" t="str">
        <f>MID(C1101,FIND("Loc: ",C1101)+5,FIND("| dest",C1101)-FIND("Loc: ",C1101)-6)</f>
        <v>1232</v>
      </c>
      <c r="E1101" s="4" t="str">
        <f t="shared" si="17"/>
        <v xml:space="preserve"> 10100</v>
      </c>
      <c r="F1101" s="2" t="s">
        <v>3183</v>
      </c>
      <c r="G1101" s="2"/>
    </row>
    <row r="1102" spans="1:7">
      <c r="A1102" s="4">
        <v>6</v>
      </c>
      <c r="B1102" s="2" t="s">
        <v>6</v>
      </c>
      <c r="C1102" s="2" t="s">
        <v>16</v>
      </c>
      <c r="D1102" s="4" t="str">
        <f>MID(C1102,FIND("Loc: ",C1102)+5,FIND("| dest",C1102)-FIND("Loc: ",C1102)-6)</f>
        <v>1233</v>
      </c>
      <c r="E1102" s="4" t="str">
        <f t="shared" si="17"/>
        <v xml:space="preserve"> 1301</v>
      </c>
      <c r="F1102" s="2" t="s">
        <v>17</v>
      </c>
      <c r="G1102" s="2"/>
    </row>
    <row r="1103" spans="1:7">
      <c r="A1103" s="4">
        <v>37</v>
      </c>
      <c r="B1103" s="2" t="s">
        <v>26</v>
      </c>
      <c r="C1103" s="2" t="s">
        <v>80</v>
      </c>
      <c r="D1103" s="4" t="str">
        <f>MID(C1103,FIND("Loc: ",C1103)+5,FIND("| dest",C1103)-FIND("Loc: ",C1103)-6)</f>
        <v>1233</v>
      </c>
      <c r="E1103" s="4" t="str">
        <f t="shared" si="17"/>
        <v xml:space="preserve"> 500</v>
      </c>
      <c r="F1103" s="2" t="s">
        <v>81</v>
      </c>
      <c r="G1103" s="2"/>
    </row>
    <row r="1104" spans="1:7">
      <c r="A1104" s="4">
        <v>38</v>
      </c>
      <c r="B1104" s="2" t="s">
        <v>26</v>
      </c>
      <c r="C1104" s="2" t="s">
        <v>80</v>
      </c>
      <c r="D1104" s="4" t="str">
        <f>MID(C1104,FIND("Loc: ",C1104)+5,FIND("| dest",C1104)-FIND("Loc: ",C1104)-6)</f>
        <v>1233</v>
      </c>
      <c r="E1104" s="4" t="str">
        <f t="shared" si="17"/>
        <v xml:space="preserve"> 500</v>
      </c>
      <c r="F1104" s="2" t="s">
        <v>82</v>
      </c>
      <c r="G1104" s="2"/>
    </row>
    <row r="1105" spans="1:7">
      <c r="A1105" s="4">
        <v>48</v>
      </c>
      <c r="B1105" s="2" t="s">
        <v>3</v>
      </c>
      <c r="C1105" s="2" t="s">
        <v>101</v>
      </c>
      <c r="D1105" s="4" t="str">
        <f>MID(C1105,FIND("Loc: ",C1105)+5,FIND("| dest",C1105)-FIND("Loc: ",C1105)-6)</f>
        <v>1233</v>
      </c>
      <c r="E1105" s="4" t="str">
        <f t="shared" si="17"/>
        <v xml:space="preserve"> 1233</v>
      </c>
      <c r="F1105" s="2" t="s">
        <v>102</v>
      </c>
      <c r="G1105" s="2"/>
    </row>
    <row r="1106" spans="1:7">
      <c r="A1106" s="4">
        <v>76</v>
      </c>
      <c r="B1106" s="2" t="s">
        <v>161</v>
      </c>
      <c r="C1106" s="2" t="s">
        <v>162</v>
      </c>
      <c r="D1106" s="4" t="str">
        <f>MID(C1106,FIND("Loc: ",C1106)+5,FIND("| dest",C1106)-FIND("Loc: ",C1106)-6)</f>
        <v>1233</v>
      </c>
      <c r="E1106" s="4" t="str">
        <f t="shared" si="17"/>
        <v xml:space="preserve"> 1301</v>
      </c>
      <c r="F1106" s="2" t="s">
        <v>163</v>
      </c>
      <c r="G1106" s="2"/>
    </row>
    <row r="1107" spans="1:7">
      <c r="A1107" s="4">
        <v>402</v>
      </c>
      <c r="B1107" s="2" t="s">
        <v>161</v>
      </c>
      <c r="C1107" s="2" t="s">
        <v>799</v>
      </c>
      <c r="D1107" s="4" t="str">
        <f>MID(C1107,FIND("Loc: ",C1107)+5,FIND("| dest",C1107)-FIND("Loc: ",C1107)-6)</f>
        <v>1233</v>
      </c>
      <c r="E1107" s="4" t="str">
        <f t="shared" si="17"/>
        <v xml:space="preserve"> 1301</v>
      </c>
      <c r="F1107" s="2" t="s">
        <v>800</v>
      </c>
      <c r="G1107" s="2"/>
    </row>
    <row r="1108" spans="1:7">
      <c r="A1108" s="6">
        <v>423</v>
      </c>
      <c r="B1108" s="7" t="s">
        <v>26</v>
      </c>
      <c r="C1108" s="7" t="s">
        <v>841</v>
      </c>
      <c r="D1108" s="4" t="str">
        <f>MID(C1108,FIND("Loc: ",C1108)+5,FIND("| dest",C1108)-FIND("Loc: ",C1108)-6)</f>
        <v>1233</v>
      </c>
      <c r="E1108" s="4" t="str">
        <f t="shared" si="17"/>
        <v xml:space="preserve"> 1233</v>
      </c>
      <c r="F1108" s="7" t="s">
        <v>842</v>
      </c>
      <c r="G1108" s="7" t="s">
        <v>3352</v>
      </c>
    </row>
    <row r="1109" spans="1:7">
      <c r="A1109" s="6">
        <v>424</v>
      </c>
      <c r="B1109" s="7" t="s">
        <v>26</v>
      </c>
      <c r="C1109" s="7" t="s">
        <v>843</v>
      </c>
      <c r="D1109" s="4" t="str">
        <f>MID(C1109,FIND("Loc: ",C1109)+5,FIND("| dest",C1109)-FIND("Loc: ",C1109)-6)</f>
        <v>1233</v>
      </c>
      <c r="E1109" s="4" t="str">
        <f t="shared" si="17"/>
        <v xml:space="preserve"> 1233</v>
      </c>
      <c r="F1109" s="7" t="s">
        <v>844</v>
      </c>
      <c r="G1109" s="7" t="s">
        <v>3352</v>
      </c>
    </row>
    <row r="1110" spans="1:7">
      <c r="A1110" s="4">
        <v>425</v>
      </c>
      <c r="B1110" s="2" t="s">
        <v>26</v>
      </c>
      <c r="C1110" s="2" t="s">
        <v>845</v>
      </c>
      <c r="D1110" s="4" t="str">
        <f>MID(C1110,FIND("Loc: ",C1110)+5,FIND("| dest",C1110)-FIND("Loc: ",C1110)-6)</f>
        <v>1233</v>
      </c>
      <c r="E1110" s="4" t="str">
        <f t="shared" si="17"/>
        <v xml:space="preserve"> 10100</v>
      </c>
      <c r="F1110" s="2" t="s">
        <v>846</v>
      </c>
      <c r="G1110" s="2"/>
    </row>
    <row r="1111" spans="1:7">
      <c r="A1111" s="4">
        <v>504</v>
      </c>
      <c r="B1111" s="2" t="s">
        <v>137</v>
      </c>
      <c r="C1111" s="2" t="s">
        <v>1000</v>
      </c>
      <c r="D1111" s="4" t="str">
        <f>MID(C1111,FIND("Loc: ",C1111)+5,FIND("| dest",C1111)-FIND("Loc: ",C1111)-6)</f>
        <v>1233</v>
      </c>
      <c r="E1111" s="4" t="str">
        <f t="shared" si="17"/>
        <v xml:space="preserve"> 1221</v>
      </c>
      <c r="F1111" s="2" t="s">
        <v>1001</v>
      </c>
      <c r="G1111" s="2"/>
    </row>
    <row r="1112" spans="1:7">
      <c r="A1112" s="4">
        <v>888</v>
      </c>
      <c r="B1112" s="2" t="s">
        <v>455</v>
      </c>
      <c r="C1112" s="2" t="s">
        <v>1748</v>
      </c>
      <c r="D1112" s="4" t="str">
        <f>MID(C1112,FIND("Loc: ",C1112)+5,FIND("| dest",C1112)-FIND("Loc: ",C1112)-6)</f>
        <v>1233</v>
      </c>
      <c r="E1112" s="4" t="str">
        <f t="shared" si="17"/>
        <v xml:space="preserve"> 10100</v>
      </c>
      <c r="F1112" s="2" t="s">
        <v>1749</v>
      </c>
      <c r="G1112" s="2"/>
    </row>
    <row r="1113" spans="1:7">
      <c r="A1113" s="6">
        <v>941</v>
      </c>
      <c r="B1113" s="7" t="s">
        <v>264</v>
      </c>
      <c r="C1113" s="7" t="s">
        <v>1853</v>
      </c>
      <c r="D1113" s="4" t="str">
        <f>MID(C1113,FIND("Loc: ",C1113)+5,FIND("| dest",C1113)-FIND("Loc: ",C1113)-6)</f>
        <v>1233</v>
      </c>
      <c r="E1113" s="4" t="str">
        <f t="shared" si="17"/>
        <v xml:space="preserve"> 1233</v>
      </c>
      <c r="F1113" s="7" t="s">
        <v>1854</v>
      </c>
      <c r="G1113" s="7" t="s">
        <v>3352</v>
      </c>
    </row>
    <row r="1114" spans="1:7">
      <c r="A1114" s="6">
        <v>942</v>
      </c>
      <c r="B1114" s="7" t="s">
        <v>264</v>
      </c>
      <c r="C1114" s="7" t="s">
        <v>1855</v>
      </c>
      <c r="D1114" s="4" t="str">
        <f>MID(C1114,FIND("Loc: ",C1114)+5,FIND("| dest",C1114)-FIND("Loc: ",C1114)-6)</f>
        <v>1233</v>
      </c>
      <c r="E1114" s="4" t="str">
        <f t="shared" si="17"/>
        <v xml:space="preserve"> 1233</v>
      </c>
      <c r="F1114" s="7" t="s">
        <v>1856</v>
      </c>
      <c r="G1114" s="7" t="s">
        <v>3352</v>
      </c>
    </row>
    <row r="1115" spans="1:7">
      <c r="A1115" s="6">
        <v>943</v>
      </c>
      <c r="B1115" s="7" t="s">
        <v>264</v>
      </c>
      <c r="C1115" s="7" t="s">
        <v>1857</v>
      </c>
      <c r="D1115" s="4" t="str">
        <f>MID(C1115,FIND("Loc: ",C1115)+5,FIND("| dest",C1115)-FIND("Loc: ",C1115)-6)</f>
        <v>1233</v>
      </c>
      <c r="E1115" s="4" t="str">
        <f t="shared" si="17"/>
        <v xml:space="preserve"> 1233</v>
      </c>
      <c r="F1115" s="7" t="s">
        <v>1858</v>
      </c>
      <c r="G1115" s="7" t="s">
        <v>3352</v>
      </c>
    </row>
    <row r="1116" spans="1:7">
      <c r="A1116" s="6">
        <v>944</v>
      </c>
      <c r="B1116" s="7" t="s">
        <v>264</v>
      </c>
      <c r="C1116" s="7" t="s">
        <v>1859</v>
      </c>
      <c r="D1116" s="4" t="str">
        <f>MID(C1116,FIND("Loc: ",C1116)+5,FIND("| dest",C1116)-FIND("Loc: ",C1116)-6)</f>
        <v>1233</v>
      </c>
      <c r="E1116" s="4" t="str">
        <f t="shared" si="17"/>
        <v xml:space="preserve"> 1233</v>
      </c>
      <c r="F1116" s="7" t="s">
        <v>1860</v>
      </c>
      <c r="G1116" s="7" t="s">
        <v>3352</v>
      </c>
    </row>
    <row r="1117" spans="1:7">
      <c r="A1117" s="6">
        <v>945</v>
      </c>
      <c r="B1117" s="7" t="s">
        <v>264</v>
      </c>
      <c r="C1117" s="7" t="s">
        <v>1861</v>
      </c>
      <c r="D1117" s="4" t="str">
        <f>MID(C1117,FIND("Loc: ",C1117)+5,FIND("| dest",C1117)-FIND("Loc: ",C1117)-6)</f>
        <v>1233</v>
      </c>
      <c r="E1117" s="4" t="str">
        <f t="shared" si="17"/>
        <v xml:space="preserve"> 1233</v>
      </c>
      <c r="F1117" s="7" t="s">
        <v>1862</v>
      </c>
      <c r="G1117" s="7" t="s">
        <v>3352</v>
      </c>
    </row>
    <row r="1118" spans="1:7">
      <c r="A1118" s="6">
        <v>946</v>
      </c>
      <c r="B1118" s="7" t="s">
        <v>264</v>
      </c>
      <c r="C1118" s="7" t="s">
        <v>1863</v>
      </c>
      <c r="D1118" s="4" t="str">
        <f>MID(C1118,FIND("Loc: ",C1118)+5,FIND("| dest",C1118)-FIND("Loc: ",C1118)-6)</f>
        <v>1233</v>
      </c>
      <c r="E1118" s="4" t="str">
        <f t="shared" si="17"/>
        <v xml:space="preserve"> 1233</v>
      </c>
      <c r="F1118" s="7" t="s">
        <v>1864</v>
      </c>
      <c r="G1118" s="7" t="s">
        <v>3352</v>
      </c>
    </row>
    <row r="1119" spans="1:7">
      <c r="A1119" s="6">
        <v>947</v>
      </c>
      <c r="B1119" s="7" t="s">
        <v>264</v>
      </c>
      <c r="C1119" s="7" t="s">
        <v>1865</v>
      </c>
      <c r="D1119" s="4" t="str">
        <f>MID(C1119,FIND("Loc: ",C1119)+5,FIND("| dest",C1119)-FIND("Loc: ",C1119)-6)</f>
        <v>1233</v>
      </c>
      <c r="E1119" s="4" t="str">
        <f t="shared" si="17"/>
        <v xml:space="preserve"> 1233</v>
      </c>
      <c r="F1119" s="7" t="s">
        <v>1866</v>
      </c>
      <c r="G1119" s="7" t="s">
        <v>3352</v>
      </c>
    </row>
    <row r="1120" spans="1:7">
      <c r="A1120" s="6">
        <v>948</v>
      </c>
      <c r="B1120" s="7" t="s">
        <v>264</v>
      </c>
      <c r="C1120" s="7" t="s">
        <v>1867</v>
      </c>
      <c r="D1120" s="4" t="str">
        <f>MID(C1120,FIND("Loc: ",C1120)+5,FIND("| dest",C1120)-FIND("Loc: ",C1120)-6)</f>
        <v>1233</v>
      </c>
      <c r="E1120" s="4" t="str">
        <f t="shared" si="17"/>
        <v xml:space="preserve"> 1233</v>
      </c>
      <c r="F1120" s="7" t="s">
        <v>1868</v>
      </c>
      <c r="G1120" s="7" t="s">
        <v>3352</v>
      </c>
    </row>
    <row r="1121" spans="1:7">
      <c r="A1121" s="6">
        <v>949</v>
      </c>
      <c r="B1121" s="7" t="s">
        <v>264</v>
      </c>
      <c r="C1121" s="7" t="s">
        <v>1869</v>
      </c>
      <c r="D1121" s="4" t="str">
        <f>MID(C1121,FIND("Loc: ",C1121)+5,FIND("| dest",C1121)-FIND("Loc: ",C1121)-6)</f>
        <v>1233</v>
      </c>
      <c r="E1121" s="4" t="str">
        <f t="shared" si="17"/>
        <v xml:space="preserve"> 1233</v>
      </c>
      <c r="F1121" s="7" t="s">
        <v>1870</v>
      </c>
      <c r="G1121" s="7" t="s">
        <v>3352</v>
      </c>
    </row>
    <row r="1122" spans="1:7">
      <c r="A1122" s="6">
        <v>975</v>
      </c>
      <c r="B1122" s="7" t="s">
        <v>1895</v>
      </c>
      <c r="C1122" s="7" t="s">
        <v>1922</v>
      </c>
      <c r="D1122" s="4" t="str">
        <f>MID(C1122,FIND("Loc: ",C1122)+5,FIND("| dest",C1122)-FIND("Loc: ",C1122)-6)</f>
        <v>1233</v>
      </c>
      <c r="E1122" s="4" t="str">
        <f t="shared" si="17"/>
        <v xml:space="preserve"> 1233</v>
      </c>
      <c r="F1122" s="7" t="s">
        <v>1923</v>
      </c>
      <c r="G1122" s="7" t="s">
        <v>3352</v>
      </c>
    </row>
    <row r="1123" spans="1:7">
      <c r="A1123" s="6">
        <v>977</v>
      </c>
      <c r="B1123" s="7" t="s">
        <v>1895</v>
      </c>
      <c r="C1123" s="7" t="s">
        <v>1926</v>
      </c>
      <c r="D1123" s="4" t="str">
        <f>MID(C1123,FIND("Loc: ",C1123)+5,FIND("| dest",C1123)-FIND("Loc: ",C1123)-6)</f>
        <v>1233</v>
      </c>
      <c r="E1123" s="4" t="str">
        <f t="shared" si="17"/>
        <v xml:space="preserve"> 1233</v>
      </c>
      <c r="F1123" s="7" t="s">
        <v>1927</v>
      </c>
      <c r="G1123" s="7" t="s">
        <v>3352</v>
      </c>
    </row>
    <row r="1124" spans="1:7">
      <c r="A1124" s="6">
        <v>982</v>
      </c>
      <c r="B1124" s="7" t="s">
        <v>1895</v>
      </c>
      <c r="C1124" s="7" t="s">
        <v>1934</v>
      </c>
      <c r="D1124" s="4" t="str">
        <f>MID(C1124,FIND("Loc: ",C1124)+5,FIND("| dest",C1124)-FIND("Loc: ",C1124)-6)</f>
        <v>1233</v>
      </c>
      <c r="E1124" s="4" t="str">
        <f t="shared" si="17"/>
        <v xml:space="preserve"> 1233</v>
      </c>
      <c r="F1124" s="7" t="s">
        <v>1935</v>
      </c>
      <c r="G1124" s="7" t="s">
        <v>3352</v>
      </c>
    </row>
    <row r="1125" spans="1:7">
      <c r="A1125" s="6">
        <v>985</v>
      </c>
      <c r="B1125" s="7" t="s">
        <v>1895</v>
      </c>
      <c r="C1125" s="7" t="s">
        <v>1938</v>
      </c>
      <c r="D1125" s="4" t="str">
        <f>MID(C1125,FIND("Loc: ",C1125)+5,FIND("| dest",C1125)-FIND("Loc: ",C1125)-6)</f>
        <v>1233</v>
      </c>
      <c r="E1125" s="4" t="str">
        <f t="shared" si="17"/>
        <v xml:space="preserve"> 1233</v>
      </c>
      <c r="F1125" s="7" t="s">
        <v>1939</v>
      </c>
      <c r="G1125" s="7" t="s">
        <v>3352</v>
      </c>
    </row>
    <row r="1126" spans="1:7">
      <c r="A1126" s="6">
        <v>987</v>
      </c>
      <c r="B1126" s="7" t="s">
        <v>1895</v>
      </c>
      <c r="C1126" s="7" t="s">
        <v>1941</v>
      </c>
      <c r="D1126" s="4" t="str">
        <f>MID(C1126,FIND("Loc: ",C1126)+5,FIND("| dest",C1126)-FIND("Loc: ",C1126)-6)</f>
        <v>1233</v>
      </c>
      <c r="E1126" s="4" t="str">
        <f t="shared" si="17"/>
        <v xml:space="preserve"> 1233</v>
      </c>
      <c r="F1126" s="7" t="s">
        <v>1942</v>
      </c>
      <c r="G1126" s="7" t="s">
        <v>3352</v>
      </c>
    </row>
    <row r="1127" spans="1:7">
      <c r="A1127" s="6">
        <v>989</v>
      </c>
      <c r="B1127" s="7" t="s">
        <v>1895</v>
      </c>
      <c r="C1127" s="7" t="s">
        <v>1944</v>
      </c>
      <c r="D1127" s="4" t="str">
        <f>MID(C1127,FIND("Loc: ",C1127)+5,FIND("| dest",C1127)-FIND("Loc: ",C1127)-6)</f>
        <v>1233</v>
      </c>
      <c r="E1127" s="4" t="str">
        <f t="shared" si="17"/>
        <v xml:space="preserve"> 1233</v>
      </c>
      <c r="F1127" s="7" t="s">
        <v>1945</v>
      </c>
      <c r="G1127" s="7" t="s">
        <v>3352</v>
      </c>
    </row>
    <row r="1128" spans="1:7">
      <c r="A1128" s="6">
        <v>991</v>
      </c>
      <c r="B1128" s="7" t="s">
        <v>1895</v>
      </c>
      <c r="C1128" s="7" t="s">
        <v>1947</v>
      </c>
      <c r="D1128" s="4" t="str">
        <f>MID(C1128,FIND("Loc: ",C1128)+5,FIND("| dest",C1128)-FIND("Loc: ",C1128)-6)</f>
        <v>1233</v>
      </c>
      <c r="E1128" s="4" t="str">
        <f t="shared" si="17"/>
        <v xml:space="preserve"> 1233</v>
      </c>
      <c r="F1128" s="7" t="s">
        <v>1948</v>
      </c>
      <c r="G1128" s="7" t="s">
        <v>3352</v>
      </c>
    </row>
    <row r="1129" spans="1:7">
      <c r="A1129" s="6">
        <v>994</v>
      </c>
      <c r="B1129" s="7" t="s">
        <v>1895</v>
      </c>
      <c r="C1129" s="7" t="s">
        <v>1951</v>
      </c>
      <c r="D1129" s="4" t="str">
        <f>MID(C1129,FIND("Loc: ",C1129)+5,FIND("| dest",C1129)-FIND("Loc: ",C1129)-6)</f>
        <v>1233</v>
      </c>
      <c r="E1129" s="4" t="str">
        <f t="shared" si="17"/>
        <v xml:space="preserve"> 1233</v>
      </c>
      <c r="F1129" s="7" t="s">
        <v>1952</v>
      </c>
      <c r="G1129" s="7" t="s">
        <v>3352</v>
      </c>
    </row>
    <row r="1130" spans="1:7">
      <c r="A1130" s="6">
        <v>996</v>
      </c>
      <c r="B1130" s="7" t="s">
        <v>1895</v>
      </c>
      <c r="C1130" s="7" t="s">
        <v>1954</v>
      </c>
      <c r="D1130" s="4" t="str">
        <f>MID(C1130,FIND("Loc: ",C1130)+5,FIND("| dest",C1130)-FIND("Loc: ",C1130)-6)</f>
        <v>1233</v>
      </c>
      <c r="E1130" s="4" t="str">
        <f t="shared" si="17"/>
        <v xml:space="preserve"> 1233</v>
      </c>
      <c r="F1130" s="7" t="s">
        <v>1955</v>
      </c>
      <c r="G1130" s="7" t="s">
        <v>3352</v>
      </c>
    </row>
    <row r="1131" spans="1:7">
      <c r="A1131" s="6">
        <v>998</v>
      </c>
      <c r="B1131" s="7" t="s">
        <v>1895</v>
      </c>
      <c r="C1131" s="7" t="s">
        <v>1957</v>
      </c>
      <c r="D1131" s="4" t="str">
        <f>MID(C1131,FIND("Loc: ",C1131)+5,FIND("| dest",C1131)-FIND("Loc: ",C1131)-6)</f>
        <v>1233</v>
      </c>
      <c r="E1131" s="4" t="str">
        <f t="shared" si="17"/>
        <v xml:space="preserve"> 1233</v>
      </c>
      <c r="F1131" s="7" t="s">
        <v>1958</v>
      </c>
      <c r="G1131" s="7" t="s">
        <v>3352</v>
      </c>
    </row>
    <row r="1132" spans="1:7">
      <c r="A1132" s="6">
        <v>999</v>
      </c>
      <c r="B1132" s="7" t="s">
        <v>1895</v>
      </c>
      <c r="C1132" s="7" t="s">
        <v>1959</v>
      </c>
      <c r="D1132" s="4" t="str">
        <f>MID(C1132,FIND("Loc: ",C1132)+5,FIND("| dest",C1132)-FIND("Loc: ",C1132)-6)</f>
        <v>1233</v>
      </c>
      <c r="E1132" s="4" t="str">
        <f t="shared" si="17"/>
        <v xml:space="preserve"> 1233</v>
      </c>
      <c r="F1132" s="7" t="s">
        <v>1960</v>
      </c>
      <c r="G1132" s="7" t="s">
        <v>3352</v>
      </c>
    </row>
    <row r="1133" spans="1:7">
      <c r="A1133" s="6">
        <v>1000</v>
      </c>
      <c r="B1133" s="7" t="s">
        <v>1895</v>
      </c>
      <c r="C1133" s="7" t="s">
        <v>1961</v>
      </c>
      <c r="D1133" s="4" t="str">
        <f>MID(C1133,FIND("Loc: ",C1133)+5,FIND("| dest",C1133)-FIND("Loc: ",C1133)-6)</f>
        <v>1233</v>
      </c>
      <c r="E1133" s="4" t="str">
        <f t="shared" si="17"/>
        <v xml:space="preserve"> 1233</v>
      </c>
      <c r="F1133" s="7" t="s">
        <v>1962</v>
      </c>
      <c r="G1133" s="7" t="s">
        <v>3352</v>
      </c>
    </row>
    <row r="1134" spans="1:7">
      <c r="A1134" s="6">
        <v>1001</v>
      </c>
      <c r="B1134" s="7" t="s">
        <v>1895</v>
      </c>
      <c r="C1134" s="7" t="s">
        <v>1963</v>
      </c>
      <c r="D1134" s="4" t="str">
        <f>MID(C1134,FIND("Loc: ",C1134)+5,FIND("| dest",C1134)-FIND("Loc: ",C1134)-6)</f>
        <v>1233</v>
      </c>
      <c r="E1134" s="4" t="str">
        <f t="shared" si="17"/>
        <v xml:space="preserve"> 1233</v>
      </c>
      <c r="F1134" s="7" t="s">
        <v>1964</v>
      </c>
      <c r="G1134" s="7" t="s">
        <v>3352</v>
      </c>
    </row>
    <row r="1135" spans="1:7">
      <c r="A1135" s="6">
        <v>1002</v>
      </c>
      <c r="B1135" s="7" t="s">
        <v>1895</v>
      </c>
      <c r="C1135" s="7" t="s">
        <v>1965</v>
      </c>
      <c r="D1135" s="4" t="str">
        <f>MID(C1135,FIND("Loc: ",C1135)+5,FIND("| dest",C1135)-FIND("Loc: ",C1135)-6)</f>
        <v>1233</v>
      </c>
      <c r="E1135" s="4" t="str">
        <f t="shared" si="17"/>
        <v xml:space="preserve"> 1233</v>
      </c>
      <c r="F1135" s="7" t="s">
        <v>1966</v>
      </c>
      <c r="G1135" s="7" t="s">
        <v>3352</v>
      </c>
    </row>
    <row r="1136" spans="1:7">
      <c r="A1136" s="6">
        <v>1003</v>
      </c>
      <c r="B1136" s="7" t="s">
        <v>1895</v>
      </c>
      <c r="C1136" s="7" t="s">
        <v>1967</v>
      </c>
      <c r="D1136" s="4" t="str">
        <f>MID(C1136,FIND("Loc: ",C1136)+5,FIND("| dest",C1136)-FIND("Loc: ",C1136)-6)</f>
        <v>1233</v>
      </c>
      <c r="E1136" s="4" t="str">
        <f t="shared" si="17"/>
        <v xml:space="preserve"> 1233</v>
      </c>
      <c r="F1136" s="7" t="s">
        <v>1968</v>
      </c>
      <c r="G1136" s="7" t="s">
        <v>3352</v>
      </c>
    </row>
    <row r="1137" spans="1:7">
      <c r="A1137" s="6">
        <v>1004</v>
      </c>
      <c r="B1137" s="7" t="s">
        <v>1895</v>
      </c>
      <c r="C1137" s="7" t="s">
        <v>1969</v>
      </c>
      <c r="D1137" s="4" t="str">
        <f>MID(C1137,FIND("Loc: ",C1137)+5,FIND("| dest",C1137)-FIND("Loc: ",C1137)-6)</f>
        <v>1233</v>
      </c>
      <c r="E1137" s="4" t="str">
        <f t="shared" si="17"/>
        <v xml:space="preserve"> 1233</v>
      </c>
      <c r="F1137" s="7" t="s">
        <v>1970</v>
      </c>
      <c r="G1137" s="7" t="s">
        <v>3352</v>
      </c>
    </row>
    <row r="1138" spans="1:7">
      <c r="A1138" s="6">
        <v>1005</v>
      </c>
      <c r="B1138" s="7" t="s">
        <v>1895</v>
      </c>
      <c r="C1138" s="7" t="s">
        <v>1971</v>
      </c>
      <c r="D1138" s="4" t="str">
        <f>MID(C1138,FIND("Loc: ",C1138)+5,FIND("| dest",C1138)-FIND("Loc: ",C1138)-6)</f>
        <v>1233</v>
      </c>
      <c r="E1138" s="4" t="str">
        <f t="shared" si="17"/>
        <v xml:space="preserve"> 1233</v>
      </c>
      <c r="F1138" s="7" t="s">
        <v>1972</v>
      </c>
      <c r="G1138" s="7" t="s">
        <v>3352</v>
      </c>
    </row>
    <row r="1139" spans="1:7">
      <c r="A1139" s="6">
        <v>1006</v>
      </c>
      <c r="B1139" s="7" t="s">
        <v>1895</v>
      </c>
      <c r="C1139" s="7" t="s">
        <v>1973</v>
      </c>
      <c r="D1139" s="4" t="str">
        <f>MID(C1139,FIND("Loc: ",C1139)+5,FIND("| dest",C1139)-FIND("Loc: ",C1139)-6)</f>
        <v>1233</v>
      </c>
      <c r="E1139" s="4" t="str">
        <f t="shared" si="17"/>
        <v xml:space="preserve"> 1233</v>
      </c>
      <c r="F1139" s="7" t="s">
        <v>1974</v>
      </c>
      <c r="G1139" s="7" t="s">
        <v>3352</v>
      </c>
    </row>
    <row r="1140" spans="1:7">
      <c r="A1140" s="6">
        <v>1007</v>
      </c>
      <c r="B1140" s="7" t="s">
        <v>1895</v>
      </c>
      <c r="C1140" s="7" t="s">
        <v>1975</v>
      </c>
      <c r="D1140" s="4" t="str">
        <f>MID(C1140,FIND("Loc: ",C1140)+5,FIND("| dest",C1140)-FIND("Loc: ",C1140)-6)</f>
        <v>1233</v>
      </c>
      <c r="E1140" s="4" t="str">
        <f t="shared" si="17"/>
        <v xml:space="preserve"> 1233</v>
      </c>
      <c r="F1140" s="7" t="s">
        <v>1976</v>
      </c>
      <c r="G1140" s="7" t="s">
        <v>3352</v>
      </c>
    </row>
    <row r="1141" spans="1:7">
      <c r="A1141" s="6">
        <v>1008</v>
      </c>
      <c r="B1141" s="7" t="s">
        <v>1895</v>
      </c>
      <c r="C1141" s="7" t="s">
        <v>1977</v>
      </c>
      <c r="D1141" s="4" t="str">
        <f>MID(C1141,FIND("Loc: ",C1141)+5,FIND("| dest",C1141)-FIND("Loc: ",C1141)-6)</f>
        <v>1233</v>
      </c>
      <c r="E1141" s="4" t="str">
        <f t="shared" si="17"/>
        <v xml:space="preserve"> 1233</v>
      </c>
      <c r="F1141" s="7" t="s">
        <v>1978</v>
      </c>
      <c r="G1141" s="7" t="s">
        <v>3352</v>
      </c>
    </row>
    <row r="1142" spans="1:7">
      <c r="A1142" s="4">
        <v>1175</v>
      </c>
      <c r="B1142" s="2" t="s">
        <v>6</v>
      </c>
      <c r="C1142" s="2" t="s">
        <v>2305</v>
      </c>
      <c r="D1142" s="4" t="str">
        <f>MID(C1142,FIND("Loc: ",C1142)+5,FIND("| dest",C1142)-FIND("Loc: ",C1142)-6)</f>
        <v>1233</v>
      </c>
      <c r="E1142" s="4" t="str">
        <f t="shared" si="17"/>
        <v xml:space="preserve"> 1301</v>
      </c>
      <c r="F1142" s="2" t="s">
        <v>2306</v>
      </c>
      <c r="G1142" s="2"/>
    </row>
    <row r="1143" spans="1:7">
      <c r="A1143" s="4">
        <v>1210</v>
      </c>
      <c r="B1143" s="2" t="s">
        <v>137</v>
      </c>
      <c r="C1143" s="2" t="s">
        <v>2373</v>
      </c>
      <c r="D1143" s="4" t="str">
        <f>MID(C1143,FIND("Loc: ",C1143)+5,FIND("| dest",C1143)-FIND("Loc: ",C1143)-6)</f>
        <v>1233</v>
      </c>
      <c r="E1143" s="4" t="str">
        <f t="shared" si="17"/>
        <v xml:space="preserve"> 2003</v>
      </c>
      <c r="F1143" s="2" t="s">
        <v>2374</v>
      </c>
      <c r="G1143" s="2"/>
    </row>
    <row r="1144" spans="1:7">
      <c r="A1144" s="4">
        <v>1393</v>
      </c>
      <c r="B1144" s="2" t="s">
        <v>26</v>
      </c>
      <c r="C1144" s="2" t="s">
        <v>2724</v>
      </c>
      <c r="D1144" s="4" t="str">
        <f>MID(C1144,FIND("Loc: ",C1144)+5,FIND("| dest",C1144)-FIND("Loc: ",C1144)-6)</f>
        <v>1233</v>
      </c>
      <c r="E1144" s="4" t="str">
        <f t="shared" si="17"/>
        <v xml:space="preserve"> 500</v>
      </c>
      <c r="F1144" s="2" t="s">
        <v>2725</v>
      </c>
      <c r="G1144" s="2"/>
    </row>
    <row r="1145" spans="1:7">
      <c r="A1145" s="4">
        <v>1394</v>
      </c>
      <c r="B1145" s="2" t="s">
        <v>26</v>
      </c>
      <c r="C1145" s="2" t="s">
        <v>2726</v>
      </c>
      <c r="D1145" s="4" t="str">
        <f>MID(C1145,FIND("Loc: ",C1145)+5,FIND("| dest",C1145)-FIND("Loc: ",C1145)-6)</f>
        <v>1233</v>
      </c>
      <c r="E1145" s="4" t="str">
        <f t="shared" si="17"/>
        <v xml:space="preserve"> 500</v>
      </c>
      <c r="F1145" s="2" t="s">
        <v>2727</v>
      </c>
      <c r="G1145" s="2"/>
    </row>
    <row r="1146" spans="1:7">
      <c r="A1146" s="4">
        <v>1395</v>
      </c>
      <c r="B1146" s="2" t="s">
        <v>26</v>
      </c>
      <c r="C1146" s="2" t="s">
        <v>2728</v>
      </c>
      <c r="D1146" s="4" t="str">
        <f>MID(C1146,FIND("Loc: ",C1146)+5,FIND("| dest",C1146)-FIND("Loc: ",C1146)-6)</f>
        <v>1233</v>
      </c>
      <c r="E1146" s="4" t="str">
        <f t="shared" si="17"/>
        <v xml:space="preserve"> 500</v>
      </c>
      <c r="F1146" s="2" t="s">
        <v>2729</v>
      </c>
      <c r="G1146" s="2"/>
    </row>
    <row r="1147" spans="1:7">
      <c r="A1147" s="4">
        <v>1396</v>
      </c>
      <c r="B1147" s="2" t="s">
        <v>26</v>
      </c>
      <c r="C1147" s="2" t="s">
        <v>2730</v>
      </c>
      <c r="D1147" s="4" t="str">
        <f>MID(C1147,FIND("Loc: ",C1147)+5,FIND("| dest",C1147)-FIND("Loc: ",C1147)-6)</f>
        <v>1233</v>
      </c>
      <c r="E1147" s="4" t="str">
        <f t="shared" si="17"/>
        <v xml:space="preserve"> 500</v>
      </c>
      <c r="F1147" s="2" t="s">
        <v>2731</v>
      </c>
      <c r="G1147" s="2"/>
    </row>
    <row r="1148" spans="1:7">
      <c r="A1148" s="4">
        <v>2</v>
      </c>
      <c r="B1148" s="2" t="s">
        <v>6</v>
      </c>
      <c r="C1148" s="2" t="s">
        <v>7</v>
      </c>
      <c r="D1148" s="4" t="str">
        <f>MID(C1148,FIND("Loc: ",C1148)+5,FIND("| dest",C1148)-FIND("Loc: ",C1148)-6)</f>
        <v>1234</v>
      </c>
      <c r="E1148" s="4" t="str">
        <f t="shared" si="17"/>
        <v xml:space="preserve"> 1301</v>
      </c>
      <c r="F1148" s="2" t="s">
        <v>8</v>
      </c>
      <c r="G1148" s="2"/>
    </row>
    <row r="1149" spans="1:7">
      <c r="A1149" s="4">
        <v>3</v>
      </c>
      <c r="B1149" s="2" t="s">
        <v>6</v>
      </c>
      <c r="C1149" s="2" t="s">
        <v>9</v>
      </c>
      <c r="D1149" s="4" t="str">
        <f>MID(C1149,FIND("Loc: ",C1149)+5,FIND("| dest",C1149)-FIND("Loc: ",C1149)-6)</f>
        <v>1234</v>
      </c>
      <c r="E1149" s="4" t="str">
        <f t="shared" si="17"/>
        <v xml:space="preserve"> 1301</v>
      </c>
      <c r="F1149" s="2" t="s">
        <v>10</v>
      </c>
      <c r="G1149" s="2"/>
    </row>
    <row r="1150" spans="1:7">
      <c r="A1150" s="4">
        <v>10</v>
      </c>
      <c r="B1150" s="2" t="s">
        <v>11</v>
      </c>
      <c r="C1150" s="2" t="s">
        <v>24</v>
      </c>
      <c r="D1150" s="4" t="str">
        <f>MID(C1150,FIND("Loc: ",C1150)+5,FIND("| dest",C1150)-FIND("Loc: ",C1150)-6)</f>
        <v>1234</v>
      </c>
      <c r="E1150" s="4" t="str">
        <f t="shared" si="17"/>
        <v xml:space="preserve"> 1234</v>
      </c>
      <c r="F1150" s="2" t="s">
        <v>25</v>
      </c>
      <c r="G1150" s="2"/>
    </row>
    <row r="1151" spans="1:7">
      <c r="A1151" s="4">
        <v>35</v>
      </c>
      <c r="B1151" s="2" t="s">
        <v>26</v>
      </c>
      <c r="C1151" s="2" t="s">
        <v>75</v>
      </c>
      <c r="D1151" s="4" t="str">
        <f>MID(C1151,FIND("Loc: ",C1151)+5,FIND("| dest",C1151)-FIND("Loc: ",C1151)-6)</f>
        <v>1234</v>
      </c>
      <c r="E1151" s="4" t="str">
        <f t="shared" si="17"/>
        <v xml:space="preserve"> 500</v>
      </c>
      <c r="F1151" s="2" t="s">
        <v>76</v>
      </c>
      <c r="G1151" s="2"/>
    </row>
    <row r="1152" spans="1:7">
      <c r="A1152" s="4">
        <v>61</v>
      </c>
      <c r="B1152" s="2" t="s">
        <v>26</v>
      </c>
      <c r="C1152" s="2" t="s">
        <v>128</v>
      </c>
      <c r="D1152" s="4" t="str">
        <f>MID(C1152,FIND("Loc: ",C1152)+5,FIND("| dest",C1152)-FIND("Loc: ",C1152)-6)</f>
        <v>1234</v>
      </c>
      <c r="E1152" s="4" t="str">
        <f t="shared" si="17"/>
        <v xml:space="preserve"> 10100</v>
      </c>
      <c r="F1152" s="2" t="s">
        <v>129</v>
      </c>
      <c r="G1152" s="2"/>
    </row>
    <row r="1153" spans="1:7">
      <c r="A1153" s="4">
        <v>158</v>
      </c>
      <c r="B1153" s="2" t="s">
        <v>26</v>
      </c>
      <c r="C1153" s="2" t="s">
        <v>326</v>
      </c>
      <c r="D1153" s="4" t="str">
        <f>MID(C1153,FIND("Loc: ",C1153)+5,FIND("| dest",C1153)-FIND("Loc: ",C1153)-6)</f>
        <v>1234</v>
      </c>
      <c r="E1153" s="4" t="str">
        <f t="shared" si="17"/>
        <v xml:space="preserve"> 10100</v>
      </c>
      <c r="F1153" s="2" t="s">
        <v>327</v>
      </c>
      <c r="G1153" s="2"/>
    </row>
    <row r="1154" spans="1:7">
      <c r="A1154" s="4">
        <v>169</v>
      </c>
      <c r="B1154" s="2" t="s">
        <v>26</v>
      </c>
      <c r="C1154" s="2" t="s">
        <v>346</v>
      </c>
      <c r="D1154" s="4" t="str">
        <f>MID(C1154,FIND("Loc: ",C1154)+5,FIND("| dest",C1154)-FIND("Loc: ",C1154)-6)</f>
        <v>1234</v>
      </c>
      <c r="E1154" s="4" t="str">
        <f t="shared" si="17"/>
        <v xml:space="preserve"> 10100</v>
      </c>
      <c r="F1154" s="2" t="s">
        <v>347</v>
      </c>
      <c r="G1154" s="2"/>
    </row>
    <row r="1155" spans="1:7">
      <c r="A1155" s="4">
        <v>219</v>
      </c>
      <c r="B1155" s="2" t="s">
        <v>26</v>
      </c>
      <c r="C1155" s="2" t="s">
        <v>443</v>
      </c>
      <c r="D1155" s="4" t="str">
        <f>MID(C1155,FIND("Loc: ",C1155)+5,FIND("| dest",C1155)-FIND("Loc: ",C1155)-6)</f>
        <v>1234</v>
      </c>
      <c r="E1155" s="4" t="str">
        <f t="shared" si="17"/>
        <v xml:space="preserve"> 500</v>
      </c>
      <c r="F1155" s="2" t="s">
        <v>444</v>
      </c>
      <c r="G1155" s="2"/>
    </row>
    <row r="1156" spans="1:7">
      <c r="A1156" s="6">
        <v>304</v>
      </c>
      <c r="B1156" s="7" t="s">
        <v>77</v>
      </c>
      <c r="C1156" s="7" t="s">
        <v>612</v>
      </c>
      <c r="D1156" s="4" t="str">
        <f>MID(C1156,FIND("Loc: ",C1156)+5,FIND("| dest",C1156)-FIND("Loc: ",C1156)-6)</f>
        <v>1234</v>
      </c>
      <c r="E1156" s="4" t="str">
        <f t="shared" si="17"/>
        <v xml:space="preserve"> 1234</v>
      </c>
      <c r="F1156" s="7" t="s">
        <v>613</v>
      </c>
      <c r="G1156" s="7" t="s">
        <v>3352</v>
      </c>
    </row>
    <row r="1157" spans="1:7">
      <c r="A1157" s="4">
        <v>375</v>
      </c>
      <c r="B1157" s="2" t="s">
        <v>161</v>
      </c>
      <c r="C1157" s="2" t="s">
        <v>749</v>
      </c>
      <c r="D1157" s="4" t="str">
        <f>MID(C1157,FIND("Loc: ",C1157)+5,FIND("| dest",C1157)-FIND("Loc: ",C1157)-6)</f>
        <v>1234</v>
      </c>
      <c r="E1157" s="4" t="str">
        <f t="shared" ref="E1157:E1220" si="18">MID(C1157,FIND("dest: ",C1157)+5,FIND("| die",C1157)-FIND("dest: ",C1157)-6)</f>
        <v xml:space="preserve"> 1301</v>
      </c>
      <c r="F1157" s="2" t="s">
        <v>750</v>
      </c>
      <c r="G1157" s="2"/>
    </row>
    <row r="1158" spans="1:7">
      <c r="A1158" s="4">
        <v>764</v>
      </c>
      <c r="B1158" s="2" t="s">
        <v>26</v>
      </c>
      <c r="C1158" s="2" t="s">
        <v>1506</v>
      </c>
      <c r="D1158" s="4" t="str">
        <f>MID(C1158,FIND("Loc: ",C1158)+5,FIND("| dest",C1158)-FIND("Loc: ",C1158)-6)</f>
        <v>1234</v>
      </c>
      <c r="E1158" s="4" t="str">
        <f t="shared" si="18"/>
        <v xml:space="preserve"> 10100</v>
      </c>
      <c r="F1158" s="2" t="s">
        <v>1507</v>
      </c>
      <c r="G1158" s="2"/>
    </row>
    <row r="1159" spans="1:7">
      <c r="A1159" s="6">
        <v>785</v>
      </c>
      <c r="B1159" s="7" t="s">
        <v>77</v>
      </c>
      <c r="C1159" s="7" t="s">
        <v>1545</v>
      </c>
      <c r="D1159" s="4" t="str">
        <f>MID(C1159,FIND("Loc: ",C1159)+5,FIND("| dest",C1159)-FIND("Loc: ",C1159)-6)</f>
        <v>1234</v>
      </c>
      <c r="E1159" s="4" t="str">
        <f t="shared" si="18"/>
        <v xml:space="preserve"> 1234</v>
      </c>
      <c r="F1159" s="7" t="s">
        <v>1546</v>
      </c>
      <c r="G1159" s="7" t="s">
        <v>3352</v>
      </c>
    </row>
    <row r="1160" spans="1:7">
      <c r="A1160" s="4">
        <v>794</v>
      </c>
      <c r="B1160" s="2" t="s">
        <v>455</v>
      </c>
      <c r="C1160" s="2" t="s">
        <v>1564</v>
      </c>
      <c r="D1160" s="4" t="str">
        <f>MID(C1160,FIND("Loc: ",C1160)+5,FIND("| dest",C1160)-FIND("Loc: ",C1160)-6)</f>
        <v>1234</v>
      </c>
      <c r="E1160" s="4" t="str">
        <f t="shared" si="18"/>
        <v xml:space="preserve"> 10100</v>
      </c>
      <c r="F1160" s="2" t="s">
        <v>1565</v>
      </c>
      <c r="G1160" s="2"/>
    </row>
    <row r="1161" spans="1:7">
      <c r="A1161" s="4">
        <v>797</v>
      </c>
      <c r="B1161" s="2" t="s">
        <v>26</v>
      </c>
      <c r="C1161" s="2" t="s">
        <v>1564</v>
      </c>
      <c r="D1161" s="4" t="str">
        <f>MID(C1161,FIND("Loc: ",C1161)+5,FIND("| dest",C1161)-FIND("Loc: ",C1161)-6)</f>
        <v>1234</v>
      </c>
      <c r="E1161" s="4" t="str">
        <f t="shared" si="18"/>
        <v xml:space="preserve"> 10100</v>
      </c>
      <c r="F1161" s="2" t="s">
        <v>1570</v>
      </c>
      <c r="G1161" s="2"/>
    </row>
    <row r="1162" spans="1:7">
      <c r="A1162" s="6">
        <v>799</v>
      </c>
      <c r="B1162" s="7" t="s">
        <v>77</v>
      </c>
      <c r="C1162" s="7" t="s">
        <v>1573</v>
      </c>
      <c r="D1162" s="4" t="str">
        <f>MID(C1162,FIND("Loc: ",C1162)+5,FIND("| dest",C1162)-FIND("Loc: ",C1162)-6)</f>
        <v>1234</v>
      </c>
      <c r="E1162" s="4" t="str">
        <f t="shared" si="18"/>
        <v xml:space="preserve"> 1234</v>
      </c>
      <c r="F1162" s="7" t="s">
        <v>1574</v>
      </c>
      <c r="G1162" s="7" t="s">
        <v>3352</v>
      </c>
    </row>
    <row r="1163" spans="1:7">
      <c r="A1163" s="4">
        <v>801</v>
      </c>
      <c r="B1163" s="2" t="s">
        <v>26</v>
      </c>
      <c r="C1163" s="2" t="s">
        <v>1577</v>
      </c>
      <c r="D1163" s="4" t="str">
        <f>MID(C1163,FIND("Loc: ",C1163)+5,FIND("| dest",C1163)-FIND("Loc: ",C1163)-6)</f>
        <v>1234</v>
      </c>
      <c r="E1163" s="4" t="str">
        <f t="shared" si="18"/>
        <v xml:space="preserve"> 5200</v>
      </c>
      <c r="F1163" s="2" t="s">
        <v>1578</v>
      </c>
      <c r="G1163" s="2"/>
    </row>
    <row r="1164" spans="1:7">
      <c r="A1164" s="4">
        <v>1330</v>
      </c>
      <c r="B1164" s="2" t="s">
        <v>26</v>
      </c>
      <c r="C1164" s="2" t="s">
        <v>1506</v>
      </c>
      <c r="D1164" s="4" t="str">
        <f>MID(C1164,FIND("Loc: ",C1164)+5,FIND("| dest",C1164)-FIND("Loc: ",C1164)-6)</f>
        <v>1234</v>
      </c>
      <c r="E1164" s="4" t="str">
        <f t="shared" si="18"/>
        <v xml:space="preserve"> 10100</v>
      </c>
      <c r="F1164" s="2" t="s">
        <v>2601</v>
      </c>
      <c r="G1164" s="2"/>
    </row>
    <row r="1165" spans="1:7">
      <c r="A1165" s="4">
        <v>1361</v>
      </c>
      <c r="B1165" s="2" t="s">
        <v>264</v>
      </c>
      <c r="C1165" s="2" t="s">
        <v>2661</v>
      </c>
      <c r="D1165" s="4" t="str">
        <f>MID(C1165,FIND("Loc: ",C1165)+5,FIND("| dest",C1165)-FIND("Loc: ",C1165)-6)</f>
        <v>1234</v>
      </c>
      <c r="E1165" s="4" t="str">
        <f t="shared" si="18"/>
        <v xml:space="preserve"> 1225</v>
      </c>
      <c r="F1165" s="2" t="s">
        <v>2662</v>
      </c>
      <c r="G1165" s="2"/>
    </row>
    <row r="1166" spans="1:7">
      <c r="A1166" s="4">
        <v>1362</v>
      </c>
      <c r="B1166" s="2" t="s">
        <v>264</v>
      </c>
      <c r="C1166" s="2" t="s">
        <v>2663</v>
      </c>
      <c r="D1166" s="4" t="str">
        <f>MID(C1166,FIND("Loc: ",C1166)+5,FIND("| dest",C1166)-FIND("Loc: ",C1166)-6)</f>
        <v>1234</v>
      </c>
      <c r="E1166" s="4" t="str">
        <f t="shared" si="18"/>
        <v xml:space="preserve"> 1225</v>
      </c>
      <c r="F1166" s="2" t="s">
        <v>2664</v>
      </c>
      <c r="G1166" s="2"/>
    </row>
    <row r="1167" spans="1:7">
      <c r="A1167" s="4">
        <v>1368</v>
      </c>
      <c r="B1167" s="2" t="s">
        <v>26</v>
      </c>
      <c r="C1167" s="2" t="s">
        <v>2675</v>
      </c>
      <c r="D1167" s="4" t="str">
        <f>MID(C1167,FIND("Loc: ",C1167)+5,FIND("| dest",C1167)-FIND("Loc: ",C1167)-6)</f>
        <v>1234</v>
      </c>
      <c r="E1167" s="4" t="str">
        <f t="shared" si="18"/>
        <v xml:space="preserve"> 10100</v>
      </c>
      <c r="F1167" s="2" t="s">
        <v>2676</v>
      </c>
      <c r="G1167" s="2"/>
    </row>
    <row r="1168" spans="1:7">
      <c r="A1168" s="4">
        <v>1398</v>
      </c>
      <c r="B1168" s="2" t="s">
        <v>26</v>
      </c>
      <c r="C1168" s="2" t="s">
        <v>2734</v>
      </c>
      <c r="D1168" s="4" t="str">
        <f>MID(C1168,FIND("Loc: ",C1168)+5,FIND("| dest",C1168)-FIND("Loc: ",C1168)-6)</f>
        <v>1234</v>
      </c>
      <c r="E1168" s="4" t="str">
        <f t="shared" si="18"/>
        <v xml:space="preserve"> 500</v>
      </c>
      <c r="F1168" s="2" t="s">
        <v>2735</v>
      </c>
      <c r="G1168" s="2"/>
    </row>
    <row r="1169" spans="1:7">
      <c r="A1169" s="6">
        <v>1399</v>
      </c>
      <c r="B1169" s="7" t="s">
        <v>26</v>
      </c>
      <c r="C1169" s="7" t="s">
        <v>2736</v>
      </c>
      <c r="D1169" s="4" t="str">
        <f>MID(C1169,FIND("Loc: ",C1169)+5,FIND("| dest",C1169)-FIND("Loc: ",C1169)-6)</f>
        <v>1234</v>
      </c>
      <c r="E1169" s="4" t="str">
        <f t="shared" si="18"/>
        <v xml:space="preserve"> 500</v>
      </c>
      <c r="F1169" s="7" t="s">
        <v>2737</v>
      </c>
      <c r="G1169" s="7" t="s">
        <v>3352</v>
      </c>
    </row>
    <row r="1170" spans="1:7">
      <c r="A1170" s="4">
        <v>1400</v>
      </c>
      <c r="B1170" s="2" t="s">
        <v>26</v>
      </c>
      <c r="C1170" s="2" t="s">
        <v>2738</v>
      </c>
      <c r="D1170" s="4" t="str">
        <f>MID(C1170,FIND("Loc: ",C1170)+5,FIND("| dest",C1170)-FIND("Loc: ",C1170)-6)</f>
        <v>1234</v>
      </c>
      <c r="E1170" s="4" t="str">
        <f t="shared" si="18"/>
        <v xml:space="preserve"> 10100</v>
      </c>
      <c r="F1170" s="2" t="s">
        <v>2739</v>
      </c>
      <c r="G1170" s="2"/>
    </row>
    <row r="1171" spans="1:7">
      <c r="A1171" s="4">
        <v>1403</v>
      </c>
      <c r="B1171" s="2" t="s">
        <v>26</v>
      </c>
      <c r="C1171" s="2" t="s">
        <v>346</v>
      </c>
      <c r="D1171" s="4" t="str">
        <f>MID(C1171,FIND("Loc: ",C1171)+5,FIND("| dest",C1171)-FIND("Loc: ",C1171)-6)</f>
        <v>1234</v>
      </c>
      <c r="E1171" s="4" t="str">
        <f t="shared" si="18"/>
        <v xml:space="preserve"> 10100</v>
      </c>
      <c r="F1171" s="2" t="s">
        <v>2744</v>
      </c>
      <c r="G1171" s="2"/>
    </row>
    <row r="1172" spans="1:7">
      <c r="A1172" s="4">
        <v>1404</v>
      </c>
      <c r="B1172" s="2" t="s">
        <v>26</v>
      </c>
      <c r="C1172" s="2" t="s">
        <v>2745</v>
      </c>
      <c r="D1172" s="4" t="str">
        <f>MID(C1172,FIND("Loc: ",C1172)+5,FIND("| dest",C1172)-FIND("Loc: ",C1172)-6)</f>
        <v>1234</v>
      </c>
      <c r="E1172" s="4" t="str">
        <f t="shared" si="18"/>
        <v xml:space="preserve"> 10100</v>
      </c>
      <c r="F1172" s="2" t="s">
        <v>2746</v>
      </c>
      <c r="G1172" s="2"/>
    </row>
    <row r="1173" spans="1:7">
      <c r="A1173" s="4">
        <v>1424</v>
      </c>
      <c r="B1173" s="2" t="s">
        <v>6</v>
      </c>
      <c r="C1173" s="2" t="s">
        <v>2779</v>
      </c>
      <c r="D1173" s="4" t="str">
        <f>MID(C1173,FIND("Loc: ",C1173)+5,FIND("| dest",C1173)-FIND("Loc: ",C1173)-6)</f>
        <v>1234</v>
      </c>
      <c r="E1173" s="4" t="str">
        <f t="shared" si="18"/>
        <v xml:space="preserve"> 1301</v>
      </c>
      <c r="F1173" s="2" t="s">
        <v>2780</v>
      </c>
      <c r="G1173" s="2"/>
    </row>
    <row r="1174" spans="1:7">
      <c r="A1174" s="4">
        <v>34</v>
      </c>
      <c r="B1174" s="2" t="s">
        <v>26</v>
      </c>
      <c r="C1174" s="2" t="s">
        <v>73</v>
      </c>
      <c r="D1174" s="4" t="str">
        <f>MID(C1174,FIND("Loc: ",C1174)+5,FIND("| dest",C1174)-FIND("Loc: ",C1174)-6)</f>
        <v>1235</v>
      </c>
      <c r="E1174" s="4" t="str">
        <f t="shared" si="18"/>
        <v xml:space="preserve"> 500</v>
      </c>
      <c r="F1174" s="2" t="s">
        <v>74</v>
      </c>
      <c r="G1174" s="2"/>
    </row>
    <row r="1175" spans="1:7">
      <c r="A1175" s="4">
        <v>90</v>
      </c>
      <c r="B1175" s="2" t="s">
        <v>161</v>
      </c>
      <c r="C1175" s="2" t="s">
        <v>190</v>
      </c>
      <c r="D1175" s="4" t="str">
        <f>MID(C1175,FIND("Loc: ",C1175)+5,FIND("| dest",C1175)-FIND("Loc: ",C1175)-6)</f>
        <v>1235</v>
      </c>
      <c r="E1175" s="4" t="str">
        <f t="shared" si="18"/>
        <v xml:space="preserve"> 1301</v>
      </c>
      <c r="F1175" s="2" t="s">
        <v>191</v>
      </c>
      <c r="G1175" s="2"/>
    </row>
    <row r="1176" spans="1:7">
      <c r="A1176" s="4">
        <v>126</v>
      </c>
      <c r="B1176" s="2" t="s">
        <v>26</v>
      </c>
      <c r="C1176" s="2" t="s">
        <v>262</v>
      </c>
      <c r="D1176" s="4" t="str">
        <f>MID(C1176,FIND("Loc: ",C1176)+5,FIND("| dest",C1176)-FIND("Loc: ",C1176)-6)</f>
        <v>1235</v>
      </c>
      <c r="E1176" s="4" t="str">
        <f t="shared" si="18"/>
        <v xml:space="preserve"> 10100</v>
      </c>
      <c r="F1176" s="2" t="s">
        <v>263</v>
      </c>
      <c r="G1176" s="2"/>
    </row>
    <row r="1177" spans="1:7">
      <c r="A1177" s="6">
        <v>225</v>
      </c>
      <c r="B1177" s="7" t="s">
        <v>455</v>
      </c>
      <c r="C1177" s="7" t="s">
        <v>456</v>
      </c>
      <c r="D1177" s="4" t="str">
        <f>MID(C1177,FIND("Loc: ",C1177)+5,FIND("| dest",C1177)-FIND("Loc: ",C1177)-6)</f>
        <v>1235</v>
      </c>
      <c r="E1177" s="4" t="str">
        <f t="shared" si="18"/>
        <v xml:space="preserve"> 1235</v>
      </c>
      <c r="F1177" s="7" t="s">
        <v>457</v>
      </c>
      <c r="G1177" s="7" t="s">
        <v>3352</v>
      </c>
    </row>
    <row r="1178" spans="1:7">
      <c r="A1178" s="6">
        <v>226</v>
      </c>
      <c r="B1178" s="7" t="s">
        <v>455</v>
      </c>
      <c r="C1178" s="7" t="s">
        <v>458</v>
      </c>
      <c r="D1178" s="4" t="str">
        <f>MID(C1178,FIND("Loc: ",C1178)+5,FIND("| dest",C1178)-FIND("Loc: ",C1178)-6)</f>
        <v>1235</v>
      </c>
      <c r="E1178" s="4" t="str">
        <f t="shared" si="18"/>
        <v xml:space="preserve"> 1235</v>
      </c>
      <c r="F1178" s="7" t="s">
        <v>459</v>
      </c>
      <c r="G1178" s="7" t="s">
        <v>3352</v>
      </c>
    </row>
    <row r="1179" spans="1:7">
      <c r="A1179" s="6">
        <v>227</v>
      </c>
      <c r="B1179" s="7" t="s">
        <v>119</v>
      </c>
      <c r="C1179" s="7" t="s">
        <v>460</v>
      </c>
      <c r="D1179" s="4" t="str">
        <f>MID(C1179,FIND("Loc: ",C1179)+5,FIND("| dest",C1179)-FIND("Loc: ",C1179)-6)</f>
        <v>1235</v>
      </c>
      <c r="E1179" s="4" t="str">
        <f t="shared" si="18"/>
        <v xml:space="preserve"> 1235</v>
      </c>
      <c r="F1179" s="7" t="s">
        <v>461</v>
      </c>
      <c r="G1179" s="7" t="s">
        <v>3352</v>
      </c>
    </row>
    <row r="1180" spans="1:7">
      <c r="A1180" s="6">
        <v>228</v>
      </c>
      <c r="B1180" s="7" t="s">
        <v>119</v>
      </c>
      <c r="C1180" s="7" t="s">
        <v>462</v>
      </c>
      <c r="D1180" s="4" t="str">
        <f>MID(C1180,FIND("Loc: ",C1180)+5,FIND("| dest",C1180)-FIND("Loc: ",C1180)-6)</f>
        <v>1235</v>
      </c>
      <c r="E1180" s="4" t="str">
        <f t="shared" si="18"/>
        <v xml:space="preserve"> 1235</v>
      </c>
      <c r="F1180" s="7" t="s">
        <v>463</v>
      </c>
      <c r="G1180" s="7" t="s">
        <v>3352</v>
      </c>
    </row>
    <row r="1181" spans="1:7">
      <c r="A1181" s="4">
        <v>242</v>
      </c>
      <c r="B1181" s="2" t="s">
        <v>455</v>
      </c>
      <c r="C1181" s="2" t="s">
        <v>490</v>
      </c>
      <c r="D1181" s="4" t="str">
        <f>MID(C1181,FIND("Loc: ",C1181)+5,FIND("| dest",C1181)-FIND("Loc: ",C1181)-6)</f>
        <v>1235</v>
      </c>
      <c r="E1181" s="4" t="str">
        <f t="shared" si="18"/>
        <v xml:space="preserve"> 500</v>
      </c>
      <c r="F1181" s="2" t="s">
        <v>491</v>
      </c>
      <c r="G1181" s="2"/>
    </row>
    <row r="1182" spans="1:7">
      <c r="A1182" s="6">
        <v>308</v>
      </c>
      <c r="B1182" s="7" t="s">
        <v>26</v>
      </c>
      <c r="C1182" s="7" t="s">
        <v>620</v>
      </c>
      <c r="D1182" s="4" t="str">
        <f>MID(C1182,FIND("Loc: ",C1182)+5,FIND("| dest",C1182)-FIND("Loc: ",C1182)-6)</f>
        <v>1235</v>
      </c>
      <c r="E1182" s="4" t="str">
        <f t="shared" si="18"/>
        <v xml:space="preserve"> 1235</v>
      </c>
      <c r="F1182" s="7" t="s">
        <v>621</v>
      </c>
      <c r="G1182" s="7" t="s">
        <v>3352</v>
      </c>
    </row>
    <row r="1183" spans="1:7">
      <c r="A1183" s="4">
        <v>449</v>
      </c>
      <c r="B1183" s="2" t="s">
        <v>161</v>
      </c>
      <c r="C1183" s="2" t="s">
        <v>890</v>
      </c>
      <c r="D1183" s="4" t="str">
        <f>MID(C1183,FIND("Loc: ",C1183)+5,FIND("| dest",C1183)-FIND("Loc: ",C1183)-6)</f>
        <v>1235</v>
      </c>
      <c r="E1183" s="4" t="str">
        <f t="shared" si="18"/>
        <v xml:space="preserve"> 1301</v>
      </c>
      <c r="F1183" s="2" t="s">
        <v>891</v>
      </c>
      <c r="G1183" s="2"/>
    </row>
    <row r="1184" spans="1:7">
      <c r="A1184" s="4">
        <v>800</v>
      </c>
      <c r="B1184" s="2" t="s">
        <v>26</v>
      </c>
      <c r="C1184" s="2" t="s">
        <v>1575</v>
      </c>
      <c r="D1184" s="4" t="str">
        <f>MID(C1184,FIND("Loc: ",C1184)+5,FIND("| dest",C1184)-FIND("Loc: ",C1184)-6)</f>
        <v>1235</v>
      </c>
      <c r="E1184" s="4" t="str">
        <f t="shared" si="18"/>
        <v xml:space="preserve"> 500</v>
      </c>
      <c r="F1184" s="2" t="s">
        <v>1576</v>
      </c>
      <c r="G1184" s="2"/>
    </row>
    <row r="1185" spans="1:7">
      <c r="A1185" s="4">
        <v>802</v>
      </c>
      <c r="B1185" s="2" t="s">
        <v>26</v>
      </c>
      <c r="C1185" s="2" t="s">
        <v>1579</v>
      </c>
      <c r="D1185" s="4" t="str">
        <f>MID(C1185,FIND("Loc: ",C1185)+5,FIND("| dest",C1185)-FIND("Loc: ",C1185)-6)</f>
        <v>1235</v>
      </c>
      <c r="E1185" s="4" t="str">
        <f t="shared" si="18"/>
        <v xml:space="preserve"> 10100</v>
      </c>
      <c r="F1185" s="2" t="s">
        <v>1580</v>
      </c>
      <c r="G1185" s="2"/>
    </row>
    <row r="1186" spans="1:7">
      <c r="A1186" s="4">
        <v>820</v>
      </c>
      <c r="B1186" s="2" t="s">
        <v>6</v>
      </c>
      <c r="C1186" s="2" t="s">
        <v>1614</v>
      </c>
      <c r="D1186" s="4" t="str">
        <f>MID(C1186,FIND("Loc: ",C1186)+5,FIND("| dest",C1186)-FIND("Loc: ",C1186)-6)</f>
        <v>1235</v>
      </c>
      <c r="E1186" s="4" t="str">
        <f t="shared" si="18"/>
        <v xml:space="preserve"> 1301</v>
      </c>
      <c r="F1186" s="2" t="s">
        <v>1615</v>
      </c>
      <c r="G1186" s="2"/>
    </row>
    <row r="1187" spans="1:7">
      <c r="A1187" s="4">
        <v>880</v>
      </c>
      <c r="B1187" s="2" t="s">
        <v>455</v>
      </c>
      <c r="C1187" s="2" t="s">
        <v>1732</v>
      </c>
      <c r="D1187" s="4" t="str">
        <f>MID(C1187,FIND("Loc: ",C1187)+5,FIND("| dest",C1187)-FIND("Loc: ",C1187)-6)</f>
        <v>1235</v>
      </c>
      <c r="E1187" s="4" t="str">
        <f t="shared" si="18"/>
        <v xml:space="preserve"> 10100</v>
      </c>
      <c r="F1187" s="2" t="s">
        <v>1733</v>
      </c>
      <c r="G1187" s="2"/>
    </row>
    <row r="1188" spans="1:7">
      <c r="A1188" s="6">
        <v>881</v>
      </c>
      <c r="B1188" s="7" t="s">
        <v>455</v>
      </c>
      <c r="C1188" s="7" t="s">
        <v>1734</v>
      </c>
      <c r="D1188" s="4" t="str">
        <f>MID(C1188,FIND("Loc: ",C1188)+5,FIND("| dest",C1188)-FIND("Loc: ",C1188)-6)</f>
        <v>1235</v>
      </c>
      <c r="E1188" s="4" t="str">
        <f t="shared" si="18"/>
        <v xml:space="preserve"> 10100</v>
      </c>
      <c r="F1188" s="7" t="s">
        <v>1735</v>
      </c>
      <c r="G1188" s="7" t="s">
        <v>3352</v>
      </c>
    </row>
    <row r="1189" spans="1:7">
      <c r="A1189" s="4">
        <v>1209</v>
      </c>
      <c r="B1189" s="2" t="s">
        <v>137</v>
      </c>
      <c r="C1189" s="2" t="s">
        <v>2371</v>
      </c>
      <c r="D1189" s="4" t="str">
        <f>MID(C1189,FIND("Loc: ",C1189)+5,FIND("| dest",C1189)-FIND("Loc: ",C1189)-6)</f>
        <v>1235</v>
      </c>
      <c r="E1189" s="4" t="str">
        <f t="shared" si="18"/>
        <v xml:space="preserve"> 2003</v>
      </c>
      <c r="F1189" s="2" t="s">
        <v>2372</v>
      </c>
      <c r="G1189" s="2"/>
    </row>
    <row r="1190" spans="1:7">
      <c r="A1190" s="4">
        <v>1211</v>
      </c>
      <c r="B1190" s="2" t="s">
        <v>137</v>
      </c>
      <c r="C1190" s="2" t="s">
        <v>2375</v>
      </c>
      <c r="D1190" s="4" t="str">
        <f>MID(C1190,FIND("Loc: ",C1190)+5,FIND("| dest",C1190)-FIND("Loc: ",C1190)-6)</f>
        <v>1235</v>
      </c>
      <c r="E1190" s="4" t="str">
        <f t="shared" si="18"/>
        <v xml:space="preserve"> 2003</v>
      </c>
      <c r="F1190" s="2" t="s">
        <v>2376</v>
      </c>
      <c r="G1190" s="2"/>
    </row>
    <row r="1191" spans="1:7">
      <c r="A1191" s="4">
        <v>1212</v>
      </c>
      <c r="B1191" s="2" t="s">
        <v>264</v>
      </c>
      <c r="C1191" s="2" t="s">
        <v>2375</v>
      </c>
      <c r="D1191" s="4" t="str">
        <f>MID(C1191,FIND("Loc: ",C1191)+5,FIND("| dest",C1191)-FIND("Loc: ",C1191)-6)</f>
        <v>1235</v>
      </c>
      <c r="E1191" s="4" t="str">
        <f t="shared" si="18"/>
        <v xml:space="preserve"> 2003</v>
      </c>
      <c r="F1191" s="2" t="s">
        <v>2377</v>
      </c>
      <c r="G1191" s="2"/>
    </row>
    <row r="1192" spans="1:7">
      <c r="A1192" s="4">
        <v>1342</v>
      </c>
      <c r="B1192" s="2" t="s">
        <v>134</v>
      </c>
      <c r="C1192" s="2" t="s">
        <v>2624</v>
      </c>
      <c r="D1192" s="4" t="str">
        <f>MID(C1192,FIND("Loc: ",C1192)+5,FIND("| dest",C1192)-FIND("Loc: ",C1192)-6)</f>
        <v>1235</v>
      </c>
      <c r="E1192" s="4" t="str">
        <f t="shared" si="18"/>
        <v xml:space="preserve"> 2003</v>
      </c>
      <c r="F1192" s="2" t="s">
        <v>2625</v>
      </c>
      <c r="G1192" s="2"/>
    </row>
    <row r="1193" spans="1:7">
      <c r="A1193" s="6">
        <v>1343</v>
      </c>
      <c r="B1193" s="7" t="s">
        <v>134</v>
      </c>
      <c r="C1193" s="7" t="s">
        <v>2626</v>
      </c>
      <c r="D1193" s="4" t="str">
        <f>MID(C1193,FIND("Loc: ",C1193)+5,FIND("| dest",C1193)-FIND("Loc: ",C1193)-6)</f>
        <v>1235</v>
      </c>
      <c r="E1193" s="4" t="str">
        <f t="shared" si="18"/>
        <v xml:space="preserve"> 2003</v>
      </c>
      <c r="F1193" s="7" t="s">
        <v>2627</v>
      </c>
      <c r="G1193" s="7" t="s">
        <v>3352</v>
      </c>
    </row>
    <row r="1194" spans="1:7">
      <c r="A1194" s="4">
        <v>1344</v>
      </c>
      <c r="B1194" s="2" t="s">
        <v>134</v>
      </c>
      <c r="C1194" s="2" t="s">
        <v>2628</v>
      </c>
      <c r="D1194" s="4" t="str">
        <f>MID(C1194,FIND("Loc: ",C1194)+5,FIND("| dest",C1194)-FIND("Loc: ",C1194)-6)</f>
        <v>1235</v>
      </c>
      <c r="E1194" s="4" t="str">
        <f t="shared" si="18"/>
        <v xml:space="preserve"> 2003</v>
      </c>
      <c r="F1194" s="2" t="s">
        <v>2629</v>
      </c>
      <c r="G1194" s="2"/>
    </row>
    <row r="1195" spans="1:7">
      <c r="A1195" s="4">
        <v>1363</v>
      </c>
      <c r="B1195" s="2" t="s">
        <v>6</v>
      </c>
      <c r="C1195" s="2" t="s">
        <v>2665</v>
      </c>
      <c r="D1195" s="4" t="str">
        <f>MID(C1195,FIND("Loc: ",C1195)+5,FIND("| dest",C1195)-FIND("Loc: ",C1195)-6)</f>
        <v>1235</v>
      </c>
      <c r="E1195" s="4" t="str">
        <f t="shared" si="18"/>
        <v xml:space="preserve"> 1235</v>
      </c>
      <c r="F1195" s="2" t="s">
        <v>2666</v>
      </c>
      <c r="G1195" s="2"/>
    </row>
    <row r="1196" spans="1:7">
      <c r="A1196" s="4">
        <v>1495</v>
      </c>
      <c r="B1196" s="2" t="s">
        <v>26</v>
      </c>
      <c r="C1196" s="2" t="s">
        <v>2911</v>
      </c>
      <c r="D1196" s="4" t="str">
        <f>MID(C1196,FIND("Loc: ",C1196)+5,FIND("| dest",C1196)-FIND("Loc: ",C1196)-6)</f>
        <v>1235</v>
      </c>
      <c r="E1196" s="4" t="str">
        <f t="shared" si="18"/>
        <v xml:space="preserve"> 10100</v>
      </c>
      <c r="F1196" s="2" t="s">
        <v>2912</v>
      </c>
      <c r="G1196" s="2"/>
    </row>
    <row r="1197" spans="1:7">
      <c r="A1197" s="6">
        <v>1516</v>
      </c>
      <c r="B1197" s="7" t="s">
        <v>26</v>
      </c>
      <c r="C1197" s="7" t="s">
        <v>2953</v>
      </c>
      <c r="D1197" s="4" t="str">
        <f>MID(C1197,FIND("Loc: ",C1197)+5,FIND("| dest",C1197)-FIND("Loc: ",C1197)-6)</f>
        <v>1235</v>
      </c>
      <c r="E1197" s="4" t="str">
        <f t="shared" si="18"/>
        <v xml:space="preserve"> 1235</v>
      </c>
      <c r="F1197" s="7" t="s">
        <v>2954</v>
      </c>
      <c r="G1197" s="7" t="s">
        <v>3352</v>
      </c>
    </row>
    <row r="1198" spans="1:7">
      <c r="A1198" s="6">
        <v>1517</v>
      </c>
      <c r="B1198" s="7" t="s">
        <v>26</v>
      </c>
      <c r="C1198" s="7" t="s">
        <v>2955</v>
      </c>
      <c r="D1198" s="4" t="str">
        <f>MID(C1198,FIND("Loc: ",C1198)+5,FIND("| dest",C1198)-FIND("Loc: ",C1198)-6)</f>
        <v>1235</v>
      </c>
      <c r="E1198" s="4" t="str">
        <f t="shared" si="18"/>
        <v xml:space="preserve"> 1235</v>
      </c>
      <c r="F1198" s="7" t="s">
        <v>2956</v>
      </c>
      <c r="G1198" s="7" t="s">
        <v>3352</v>
      </c>
    </row>
    <row r="1199" spans="1:7">
      <c r="A1199" s="4">
        <v>53</v>
      </c>
      <c r="B1199" s="2" t="s">
        <v>26</v>
      </c>
      <c r="C1199" s="2" t="s">
        <v>111</v>
      </c>
      <c r="D1199" s="4" t="str">
        <f>MID(C1199,FIND("Loc: ",C1199)+5,FIND("| dest",C1199)-FIND("Loc: ",C1199)-6)</f>
        <v>1300</v>
      </c>
      <c r="E1199" s="4" t="str">
        <f t="shared" si="18"/>
        <v xml:space="preserve"> 10100</v>
      </c>
      <c r="F1199" s="2" t="s">
        <v>112</v>
      </c>
      <c r="G1199" s="2"/>
    </row>
    <row r="1200" spans="1:7">
      <c r="A1200" s="6">
        <v>95</v>
      </c>
      <c r="B1200" s="7" t="s">
        <v>26</v>
      </c>
      <c r="C1200" s="7" t="s">
        <v>200</v>
      </c>
      <c r="D1200" s="4" t="str">
        <f>MID(C1200,FIND("Loc: ",C1200)+5,FIND("| dest",C1200)-FIND("Loc: ",C1200)-6)</f>
        <v>1300</v>
      </c>
      <c r="E1200" s="4" t="str">
        <f t="shared" si="18"/>
        <v xml:space="preserve"> 1226</v>
      </c>
      <c r="F1200" s="7" t="s">
        <v>201</v>
      </c>
      <c r="G1200" s="7" t="s">
        <v>3352</v>
      </c>
    </row>
    <row r="1201" spans="1:7">
      <c r="A1201" s="6">
        <v>96</v>
      </c>
      <c r="B1201" s="7" t="s">
        <v>26</v>
      </c>
      <c r="C1201" s="7" t="s">
        <v>202</v>
      </c>
      <c r="D1201" s="4" t="str">
        <f>MID(C1201,FIND("Loc: ",C1201)+5,FIND("| dest",C1201)-FIND("Loc: ",C1201)-6)</f>
        <v>1300</v>
      </c>
      <c r="E1201" s="4" t="str">
        <f t="shared" si="18"/>
        <v xml:space="preserve"> 1226</v>
      </c>
      <c r="F1201" s="7" t="s">
        <v>203</v>
      </c>
      <c r="G1201" s="7" t="s">
        <v>3352</v>
      </c>
    </row>
    <row r="1202" spans="1:7">
      <c r="A1202" s="6">
        <v>97</v>
      </c>
      <c r="B1202" s="7" t="s">
        <v>26</v>
      </c>
      <c r="C1202" s="7" t="s">
        <v>204</v>
      </c>
      <c r="D1202" s="4" t="str">
        <f>MID(C1202,FIND("Loc: ",C1202)+5,FIND("| dest",C1202)-FIND("Loc: ",C1202)-6)</f>
        <v>1300</v>
      </c>
      <c r="E1202" s="4" t="str">
        <f t="shared" si="18"/>
        <v xml:space="preserve"> 1226</v>
      </c>
      <c r="F1202" s="7" t="s">
        <v>205</v>
      </c>
      <c r="G1202" s="7" t="s">
        <v>3352</v>
      </c>
    </row>
    <row r="1203" spans="1:7">
      <c r="A1203" s="6">
        <v>122</v>
      </c>
      <c r="B1203" s="7" t="s">
        <v>253</v>
      </c>
      <c r="C1203" s="7" t="s">
        <v>254</v>
      </c>
      <c r="D1203" s="4" t="str">
        <f>MID(C1203,FIND("Loc: ",C1203)+5,FIND("| dest",C1203)-FIND("Loc: ",C1203)-6)</f>
        <v>1300</v>
      </c>
      <c r="E1203" s="4" t="str">
        <f t="shared" si="18"/>
        <v xml:space="preserve"> 5200</v>
      </c>
      <c r="F1203" s="7" t="s">
        <v>255</v>
      </c>
      <c r="G1203" s="7" t="s">
        <v>3352</v>
      </c>
    </row>
    <row r="1204" spans="1:7">
      <c r="A1204" s="4">
        <v>123</v>
      </c>
      <c r="B1204" s="2" t="s">
        <v>256</v>
      </c>
      <c r="C1204" s="2" t="s">
        <v>257</v>
      </c>
      <c r="D1204" s="4" t="str">
        <f>MID(C1204,FIND("Loc: ",C1204)+5,FIND("| dest",C1204)-FIND("Loc: ",C1204)-6)</f>
        <v>1300</v>
      </c>
      <c r="E1204" s="4" t="str">
        <f t="shared" si="18"/>
        <v xml:space="preserve"> 5200</v>
      </c>
      <c r="F1204" s="2" t="s">
        <v>258</v>
      </c>
      <c r="G1204" s="2"/>
    </row>
    <row r="1205" spans="1:7">
      <c r="A1205" s="4">
        <v>124</v>
      </c>
      <c r="B1205" s="2" t="s">
        <v>253</v>
      </c>
      <c r="C1205" s="2" t="s">
        <v>257</v>
      </c>
      <c r="D1205" s="4" t="str">
        <f>MID(C1205,FIND("Loc: ",C1205)+5,FIND("| dest",C1205)-FIND("Loc: ",C1205)-6)</f>
        <v>1300</v>
      </c>
      <c r="E1205" s="4" t="str">
        <f t="shared" si="18"/>
        <v xml:space="preserve"> 5200</v>
      </c>
      <c r="F1205" s="2" t="s">
        <v>259</v>
      </c>
      <c r="G1205" s="2"/>
    </row>
    <row r="1206" spans="1:7">
      <c r="A1206" s="4">
        <v>137</v>
      </c>
      <c r="B1206" s="2" t="s">
        <v>161</v>
      </c>
      <c r="C1206" s="2" t="s">
        <v>285</v>
      </c>
      <c r="D1206" s="4" t="str">
        <f>MID(C1206,FIND("Loc: ",C1206)+5,FIND("| dest",C1206)-FIND("Loc: ",C1206)-6)</f>
        <v>1300</v>
      </c>
      <c r="E1206" s="4" t="str">
        <f t="shared" si="18"/>
        <v xml:space="preserve"> 1225</v>
      </c>
      <c r="F1206" s="2" t="s">
        <v>286</v>
      </c>
      <c r="G1206" s="2"/>
    </row>
    <row r="1207" spans="1:7">
      <c r="A1207" s="4">
        <v>139</v>
      </c>
      <c r="B1207" s="2" t="s">
        <v>161</v>
      </c>
      <c r="C1207" s="2" t="s">
        <v>289</v>
      </c>
      <c r="D1207" s="4" t="str">
        <f>MID(C1207,FIND("Loc: ",C1207)+5,FIND("| dest",C1207)-FIND("Loc: ",C1207)-6)</f>
        <v>1300</v>
      </c>
      <c r="E1207" s="4" t="str">
        <f t="shared" si="18"/>
        <v xml:space="preserve"> 1225</v>
      </c>
      <c r="F1207" s="2" t="s">
        <v>290</v>
      </c>
      <c r="G1207" s="2"/>
    </row>
    <row r="1208" spans="1:7">
      <c r="A1208" s="6">
        <v>140</v>
      </c>
      <c r="B1208" s="7" t="s">
        <v>161</v>
      </c>
      <c r="C1208" s="7" t="s">
        <v>291</v>
      </c>
      <c r="D1208" s="4" t="str">
        <f>MID(C1208,FIND("Loc: ",C1208)+5,FIND("| dest",C1208)-FIND("Loc: ",C1208)-6)</f>
        <v>1300</v>
      </c>
      <c r="E1208" s="4" t="str">
        <f t="shared" si="18"/>
        <v xml:space="preserve"> 1225</v>
      </c>
      <c r="F1208" s="7" t="s">
        <v>292</v>
      </c>
      <c r="G1208" s="7" t="s">
        <v>3352</v>
      </c>
    </row>
    <row r="1209" spans="1:7">
      <c r="A1209" s="4">
        <v>150</v>
      </c>
      <c r="B1209" s="2" t="s">
        <v>161</v>
      </c>
      <c r="C1209" s="2" t="s">
        <v>310</v>
      </c>
      <c r="D1209" s="4" t="str">
        <f>MID(C1209,FIND("Loc: ",C1209)+5,FIND("| dest",C1209)-FIND("Loc: ",C1209)-6)</f>
        <v>1300</v>
      </c>
      <c r="E1209" s="4" t="str">
        <f t="shared" si="18"/>
        <v xml:space="preserve"> 1301</v>
      </c>
      <c r="F1209" s="2" t="s">
        <v>311</v>
      </c>
      <c r="G1209" s="2"/>
    </row>
    <row r="1210" spans="1:7">
      <c r="A1210" s="4">
        <v>151</v>
      </c>
      <c r="B1210" s="2" t="s">
        <v>161</v>
      </c>
      <c r="C1210" s="2" t="s">
        <v>312</v>
      </c>
      <c r="D1210" s="4" t="str">
        <f>MID(C1210,FIND("Loc: ",C1210)+5,FIND("| dest",C1210)-FIND("Loc: ",C1210)-6)</f>
        <v>1300</v>
      </c>
      <c r="E1210" s="4" t="str">
        <f t="shared" si="18"/>
        <v xml:space="preserve"> 500</v>
      </c>
      <c r="F1210" s="2" t="s">
        <v>313</v>
      </c>
      <c r="G1210" s="2"/>
    </row>
    <row r="1211" spans="1:7">
      <c r="A1211" s="4">
        <v>152</v>
      </c>
      <c r="B1211" s="2" t="s">
        <v>161</v>
      </c>
      <c r="C1211" s="2" t="s">
        <v>314</v>
      </c>
      <c r="D1211" s="4" t="str">
        <f>MID(C1211,FIND("Loc: ",C1211)+5,FIND("| dest",C1211)-FIND("Loc: ",C1211)-6)</f>
        <v>1300</v>
      </c>
      <c r="E1211" s="4" t="str">
        <f t="shared" si="18"/>
        <v xml:space="preserve"> 500</v>
      </c>
      <c r="F1211" s="2" t="s">
        <v>315</v>
      </c>
      <c r="G1211" s="2"/>
    </row>
    <row r="1212" spans="1:7">
      <c r="A1212" s="4">
        <v>172</v>
      </c>
      <c r="B1212" s="2" t="s">
        <v>26</v>
      </c>
      <c r="C1212" s="2" t="s">
        <v>352</v>
      </c>
      <c r="D1212" s="4" t="str">
        <f>MID(C1212,FIND("Loc: ",C1212)+5,FIND("| dest",C1212)-FIND("Loc: ",C1212)-6)</f>
        <v>1300</v>
      </c>
      <c r="E1212" s="4" t="str">
        <f t="shared" si="18"/>
        <v xml:space="preserve"> 700</v>
      </c>
      <c r="F1212" s="2" t="s">
        <v>353</v>
      </c>
      <c r="G1212" s="2"/>
    </row>
    <row r="1213" spans="1:7">
      <c r="A1213" s="4">
        <v>256</v>
      </c>
      <c r="B1213" s="2" t="s">
        <v>161</v>
      </c>
      <c r="C1213" s="2" t="s">
        <v>517</v>
      </c>
      <c r="D1213" s="4" t="str">
        <f>MID(C1213,FIND("Loc: ",C1213)+5,FIND("| dest",C1213)-FIND("Loc: ",C1213)-6)</f>
        <v>1300</v>
      </c>
      <c r="E1213" s="4" t="str">
        <f t="shared" si="18"/>
        <v xml:space="preserve"> 10100</v>
      </c>
      <c r="F1213" s="2" t="s">
        <v>518</v>
      </c>
      <c r="G1213" s="2"/>
    </row>
    <row r="1214" spans="1:7">
      <c r="A1214" s="4">
        <v>292</v>
      </c>
      <c r="B1214" s="2" t="s">
        <v>161</v>
      </c>
      <c r="C1214" s="2" t="s">
        <v>588</v>
      </c>
      <c r="D1214" s="4" t="str">
        <f>MID(C1214,FIND("Loc: ",C1214)+5,FIND("| dest",C1214)-FIND("Loc: ",C1214)-6)</f>
        <v>1300</v>
      </c>
      <c r="E1214" s="4" t="str">
        <f t="shared" si="18"/>
        <v xml:space="preserve"> 700</v>
      </c>
      <c r="F1214" s="2" t="s">
        <v>589</v>
      </c>
      <c r="G1214" s="2"/>
    </row>
    <row r="1215" spans="1:7">
      <c r="A1215" s="4">
        <v>299</v>
      </c>
      <c r="B1215" s="2" t="s">
        <v>161</v>
      </c>
      <c r="C1215" s="2" t="s">
        <v>602</v>
      </c>
      <c r="D1215" s="4" t="str">
        <f>MID(C1215,FIND("Loc: ",C1215)+5,FIND("| dest",C1215)-FIND("Loc: ",C1215)-6)</f>
        <v>1300</v>
      </c>
      <c r="E1215" s="4" t="str">
        <f t="shared" si="18"/>
        <v xml:space="preserve"> 500</v>
      </c>
      <c r="F1215" s="2" t="s">
        <v>603</v>
      </c>
      <c r="G1215" s="2"/>
    </row>
    <row r="1216" spans="1:7">
      <c r="A1216" s="4">
        <v>300</v>
      </c>
      <c r="B1216" s="2" t="s">
        <v>161</v>
      </c>
      <c r="C1216" s="2" t="s">
        <v>604</v>
      </c>
      <c r="D1216" s="4" t="str">
        <f>MID(C1216,FIND("Loc: ",C1216)+5,FIND("| dest",C1216)-FIND("Loc: ",C1216)-6)</f>
        <v>1300</v>
      </c>
      <c r="E1216" s="4" t="str">
        <f t="shared" si="18"/>
        <v xml:space="preserve"> 500</v>
      </c>
      <c r="F1216" s="2" t="s">
        <v>605</v>
      </c>
      <c r="G1216" s="2"/>
    </row>
    <row r="1217" spans="1:7">
      <c r="A1217" s="6">
        <v>390</v>
      </c>
      <c r="B1217" s="7" t="s">
        <v>161</v>
      </c>
      <c r="C1217" s="7" t="s">
        <v>779</v>
      </c>
      <c r="D1217" s="4" t="str">
        <f>MID(C1217,FIND("Loc: ",C1217)+5,FIND("| dest",C1217)-FIND("Loc: ",C1217)-6)</f>
        <v>1300</v>
      </c>
      <c r="E1217" s="4" t="str">
        <f t="shared" si="18"/>
        <v xml:space="preserve"> 1225</v>
      </c>
      <c r="F1217" s="7" t="s">
        <v>780</v>
      </c>
      <c r="G1217" s="7" t="s">
        <v>3352</v>
      </c>
    </row>
    <row r="1218" spans="1:7">
      <c r="A1218" s="6">
        <v>391</v>
      </c>
      <c r="B1218" s="7" t="s">
        <v>161</v>
      </c>
      <c r="C1218" s="7" t="s">
        <v>779</v>
      </c>
      <c r="D1218" s="4" t="str">
        <f>MID(C1218,FIND("Loc: ",C1218)+5,FIND("| dest",C1218)-FIND("Loc: ",C1218)-6)</f>
        <v>1300</v>
      </c>
      <c r="E1218" s="4" t="str">
        <f t="shared" si="18"/>
        <v xml:space="preserve"> 1225</v>
      </c>
      <c r="F1218" s="7" t="s">
        <v>781</v>
      </c>
      <c r="G1218" s="7" t="s">
        <v>3352</v>
      </c>
    </row>
    <row r="1219" spans="1:7">
      <c r="A1219" s="6">
        <v>394</v>
      </c>
      <c r="B1219" s="7" t="s">
        <v>161</v>
      </c>
      <c r="C1219" s="7" t="s">
        <v>779</v>
      </c>
      <c r="D1219" s="4" t="str">
        <f>MID(C1219,FIND("Loc: ",C1219)+5,FIND("| dest",C1219)-FIND("Loc: ",C1219)-6)</f>
        <v>1300</v>
      </c>
      <c r="E1219" s="4" t="str">
        <f t="shared" si="18"/>
        <v xml:space="preserve"> 1225</v>
      </c>
      <c r="F1219" s="7" t="s">
        <v>786</v>
      </c>
      <c r="G1219" s="7" t="s">
        <v>3352</v>
      </c>
    </row>
    <row r="1220" spans="1:7">
      <c r="A1220" s="4">
        <v>395</v>
      </c>
      <c r="B1220" s="2" t="s">
        <v>161</v>
      </c>
      <c r="C1220" s="2" t="s">
        <v>787</v>
      </c>
      <c r="D1220" s="4" t="str">
        <f>MID(C1220,FIND("Loc: ",C1220)+5,FIND("| dest",C1220)-FIND("Loc: ",C1220)-6)</f>
        <v>1300</v>
      </c>
      <c r="E1220" s="4" t="str">
        <f t="shared" si="18"/>
        <v xml:space="preserve"> 1225</v>
      </c>
      <c r="F1220" s="2" t="s">
        <v>788</v>
      </c>
      <c r="G1220" s="2"/>
    </row>
    <row r="1221" spans="1:7">
      <c r="A1221" s="6">
        <v>398</v>
      </c>
      <c r="B1221" s="7" t="s">
        <v>161</v>
      </c>
      <c r="C1221" s="7" t="s">
        <v>792</v>
      </c>
      <c r="D1221" s="4" t="str">
        <f>MID(C1221,FIND("Loc: ",C1221)+5,FIND("| dest",C1221)-FIND("Loc: ",C1221)-6)</f>
        <v>1300</v>
      </c>
      <c r="E1221" s="4" t="str">
        <f t="shared" ref="E1221:E1284" si="19">MID(C1221,FIND("dest: ",C1221)+5,FIND("| die",C1221)-FIND("dest: ",C1221)-6)</f>
        <v xml:space="preserve"> 1225</v>
      </c>
      <c r="F1221" s="7" t="s">
        <v>793</v>
      </c>
      <c r="G1221" s="7" t="s">
        <v>3352</v>
      </c>
    </row>
    <row r="1222" spans="1:7">
      <c r="A1222" s="6">
        <v>399</v>
      </c>
      <c r="B1222" s="7" t="s">
        <v>161</v>
      </c>
      <c r="C1222" s="7" t="s">
        <v>792</v>
      </c>
      <c r="D1222" s="4" t="str">
        <f>MID(C1222,FIND("Loc: ",C1222)+5,FIND("| dest",C1222)-FIND("Loc: ",C1222)-6)</f>
        <v>1300</v>
      </c>
      <c r="E1222" s="4" t="str">
        <f t="shared" si="19"/>
        <v xml:space="preserve"> 1225</v>
      </c>
      <c r="F1222" s="7" t="s">
        <v>794</v>
      </c>
      <c r="G1222" s="7" t="s">
        <v>3352</v>
      </c>
    </row>
    <row r="1223" spans="1:7">
      <c r="A1223" s="4">
        <v>400</v>
      </c>
      <c r="B1223" s="2" t="s">
        <v>161</v>
      </c>
      <c r="C1223" s="2" t="s">
        <v>795</v>
      </c>
      <c r="D1223" s="4" t="str">
        <f>MID(C1223,FIND("Loc: ",C1223)+5,FIND("| dest",C1223)-FIND("Loc: ",C1223)-6)</f>
        <v>1300</v>
      </c>
      <c r="E1223" s="4" t="str">
        <f t="shared" si="19"/>
        <v xml:space="preserve"> 1225</v>
      </c>
      <c r="F1223" s="2" t="s">
        <v>796</v>
      </c>
      <c r="G1223" s="2"/>
    </row>
    <row r="1224" spans="1:7">
      <c r="A1224" s="4">
        <v>405</v>
      </c>
      <c r="B1224" s="2" t="s">
        <v>161</v>
      </c>
      <c r="C1224" s="2" t="s">
        <v>805</v>
      </c>
      <c r="D1224" s="4" t="str">
        <f>MID(C1224,FIND("Loc: ",C1224)+5,FIND("| dest",C1224)-FIND("Loc: ",C1224)-6)</f>
        <v>1300</v>
      </c>
      <c r="E1224" s="4" t="str">
        <f t="shared" si="19"/>
        <v xml:space="preserve"> 1225</v>
      </c>
      <c r="F1224" s="2" t="s">
        <v>806</v>
      </c>
      <c r="G1224" s="2"/>
    </row>
    <row r="1225" spans="1:7">
      <c r="A1225" s="4">
        <v>414</v>
      </c>
      <c r="B1225" s="2" t="s">
        <v>161</v>
      </c>
      <c r="C1225" s="2" t="s">
        <v>823</v>
      </c>
      <c r="D1225" s="4" t="str">
        <f>MID(C1225,FIND("Loc: ",C1225)+5,FIND("| dest",C1225)-FIND("Loc: ",C1225)-6)</f>
        <v>1300</v>
      </c>
      <c r="E1225" s="4" t="str">
        <f t="shared" si="19"/>
        <v xml:space="preserve"> 10100</v>
      </c>
      <c r="F1225" s="2" t="s">
        <v>824</v>
      </c>
      <c r="G1225" s="2"/>
    </row>
    <row r="1226" spans="1:7">
      <c r="A1226" s="4">
        <v>415</v>
      </c>
      <c r="B1226" s="2" t="s">
        <v>161</v>
      </c>
      <c r="C1226" s="2" t="s">
        <v>825</v>
      </c>
      <c r="D1226" s="4" t="str">
        <f>MID(C1226,FIND("Loc: ",C1226)+5,FIND("| dest",C1226)-FIND("Loc: ",C1226)-6)</f>
        <v>1300</v>
      </c>
      <c r="E1226" s="4" t="str">
        <f t="shared" si="19"/>
        <v xml:space="preserve"> 500</v>
      </c>
      <c r="F1226" s="2" t="s">
        <v>826</v>
      </c>
      <c r="G1226" s="2"/>
    </row>
    <row r="1227" spans="1:7">
      <c r="A1227" s="4">
        <v>431</v>
      </c>
      <c r="B1227" s="2" t="s">
        <v>26</v>
      </c>
      <c r="C1227" s="2" t="s">
        <v>855</v>
      </c>
      <c r="D1227" s="4" t="str">
        <f>MID(C1227,FIND("Loc: ",C1227)+5,FIND("| dest",C1227)-FIND("Loc: ",C1227)-6)</f>
        <v>1300</v>
      </c>
      <c r="E1227" s="4" t="str">
        <f t="shared" si="19"/>
        <v xml:space="preserve"> 1225</v>
      </c>
      <c r="F1227" s="2" t="s">
        <v>856</v>
      </c>
      <c r="G1227" s="2"/>
    </row>
    <row r="1228" spans="1:7">
      <c r="A1228" s="4">
        <v>521</v>
      </c>
      <c r="B1228" s="2" t="s">
        <v>6</v>
      </c>
      <c r="C1228" s="2" t="s">
        <v>1031</v>
      </c>
      <c r="D1228" s="4" t="str">
        <f>MID(C1228,FIND("Loc: ",C1228)+5,FIND("| dest",C1228)-FIND("Loc: ",C1228)-6)</f>
        <v>1300</v>
      </c>
      <c r="E1228" s="4" t="str">
        <f t="shared" si="19"/>
        <v xml:space="preserve"> 5200</v>
      </c>
      <c r="F1228" s="2" t="s">
        <v>1032</v>
      </c>
      <c r="G1228" s="2"/>
    </row>
    <row r="1229" spans="1:7">
      <c r="A1229" s="4">
        <v>541</v>
      </c>
      <c r="B1229" s="2" t="s">
        <v>6</v>
      </c>
      <c r="C1229" s="2" t="s">
        <v>1072</v>
      </c>
      <c r="D1229" s="4" t="str">
        <f>MID(C1229,FIND("Loc: ",C1229)+5,FIND("| dest",C1229)-FIND("Loc: ",C1229)-6)</f>
        <v>1300</v>
      </c>
      <c r="E1229" s="4" t="str">
        <f t="shared" si="19"/>
        <v xml:space="preserve"> 10100</v>
      </c>
      <c r="F1229" s="2" t="s">
        <v>1073</v>
      </c>
      <c r="G1229" s="2"/>
    </row>
    <row r="1230" spans="1:7">
      <c r="A1230" s="4">
        <v>542</v>
      </c>
      <c r="B1230" s="2" t="s">
        <v>6</v>
      </c>
      <c r="C1230" s="2" t="s">
        <v>1074</v>
      </c>
      <c r="D1230" s="4" t="str">
        <f>MID(C1230,FIND("Loc: ",C1230)+5,FIND("| dest",C1230)-FIND("Loc: ",C1230)-6)</f>
        <v>1300</v>
      </c>
      <c r="E1230" s="4" t="str">
        <f t="shared" si="19"/>
        <v xml:space="preserve"> 10100</v>
      </c>
      <c r="F1230" s="2" t="s">
        <v>1075</v>
      </c>
      <c r="G1230" s="2"/>
    </row>
    <row r="1231" spans="1:7">
      <c r="A1231" s="6">
        <v>574</v>
      </c>
      <c r="B1231" s="7" t="s">
        <v>26</v>
      </c>
      <c r="C1231" s="7" t="s">
        <v>1137</v>
      </c>
      <c r="D1231" s="4" t="str">
        <f>MID(C1231,FIND("Loc: ",C1231)+5,FIND("| dest",C1231)-FIND("Loc: ",C1231)-6)</f>
        <v>1300</v>
      </c>
      <c r="E1231" s="4" t="str">
        <f t="shared" si="19"/>
        <v xml:space="preserve"> 1223</v>
      </c>
      <c r="F1231" s="7" t="s">
        <v>1138</v>
      </c>
      <c r="G1231" s="7" t="s">
        <v>3352</v>
      </c>
    </row>
    <row r="1232" spans="1:7">
      <c r="A1232" s="6">
        <v>575</v>
      </c>
      <c r="B1232" s="7" t="s">
        <v>26</v>
      </c>
      <c r="C1232" s="7" t="s">
        <v>1137</v>
      </c>
      <c r="D1232" s="4" t="str">
        <f>MID(C1232,FIND("Loc: ",C1232)+5,FIND("| dest",C1232)-FIND("Loc: ",C1232)-6)</f>
        <v>1300</v>
      </c>
      <c r="E1232" s="4" t="str">
        <f t="shared" si="19"/>
        <v xml:space="preserve"> 1223</v>
      </c>
      <c r="F1232" s="7" t="s">
        <v>1139</v>
      </c>
      <c r="G1232" s="7" t="s">
        <v>3352</v>
      </c>
    </row>
    <row r="1233" spans="1:7">
      <c r="A1233" s="4">
        <v>647</v>
      </c>
      <c r="B1233" s="2" t="s">
        <v>6</v>
      </c>
      <c r="C1233" s="2" t="s">
        <v>1277</v>
      </c>
      <c r="D1233" s="4" t="str">
        <f>MID(C1233,FIND("Loc: ",C1233)+5,FIND("| dest",C1233)-FIND("Loc: ",C1233)-6)</f>
        <v>1300</v>
      </c>
      <c r="E1233" s="4" t="str">
        <f t="shared" si="19"/>
        <v xml:space="preserve"> 700</v>
      </c>
      <c r="F1233" s="2" t="s">
        <v>1278</v>
      </c>
      <c r="G1233" s="2"/>
    </row>
    <row r="1234" spans="1:7">
      <c r="A1234" s="6">
        <v>691</v>
      </c>
      <c r="B1234" s="7" t="s">
        <v>26</v>
      </c>
      <c r="C1234" s="7" t="s">
        <v>1362</v>
      </c>
      <c r="D1234" s="4" t="str">
        <f>MID(C1234,FIND("Loc: ",C1234)+5,FIND("| dest",C1234)-FIND("Loc: ",C1234)-6)</f>
        <v>1300</v>
      </c>
      <c r="E1234" s="4" t="str">
        <f t="shared" si="19"/>
        <v xml:space="preserve"> 1227</v>
      </c>
      <c r="F1234" s="7" t="s">
        <v>1363</v>
      </c>
      <c r="G1234" s="7" t="s">
        <v>3352</v>
      </c>
    </row>
    <row r="1235" spans="1:7">
      <c r="A1235" s="6">
        <v>904</v>
      </c>
      <c r="B1235" s="7" t="s">
        <v>26</v>
      </c>
      <c r="C1235" s="7" t="s">
        <v>1780</v>
      </c>
      <c r="D1235" s="4" t="str">
        <f>MID(C1235,FIND("Loc: ",C1235)+5,FIND("| dest",C1235)-FIND("Loc: ",C1235)-6)</f>
        <v>1300</v>
      </c>
      <c r="E1235" s="4" t="str">
        <f t="shared" si="19"/>
        <v xml:space="preserve"> 2003</v>
      </c>
      <c r="F1235" s="7" t="s">
        <v>1781</v>
      </c>
      <c r="G1235" s="7" t="s">
        <v>3352</v>
      </c>
    </row>
    <row r="1236" spans="1:7">
      <c r="A1236" s="6">
        <v>905</v>
      </c>
      <c r="B1236" s="7" t="s">
        <v>26</v>
      </c>
      <c r="C1236" s="7" t="s">
        <v>1782</v>
      </c>
      <c r="D1236" s="4" t="str">
        <f>MID(C1236,FIND("Loc: ",C1236)+5,FIND("| dest",C1236)-FIND("Loc: ",C1236)-6)</f>
        <v>1300</v>
      </c>
      <c r="E1236" s="4" t="str">
        <f t="shared" si="19"/>
        <v xml:space="preserve"> 2003</v>
      </c>
      <c r="F1236" s="7" t="s">
        <v>1783</v>
      </c>
      <c r="G1236" s="7" t="s">
        <v>3352</v>
      </c>
    </row>
    <row r="1237" spans="1:7">
      <c r="A1237" s="6">
        <v>906</v>
      </c>
      <c r="B1237" s="7" t="s">
        <v>26</v>
      </c>
      <c r="C1237" s="7" t="s">
        <v>1784</v>
      </c>
      <c r="D1237" s="4" t="str">
        <f>MID(C1237,FIND("Loc: ",C1237)+5,FIND("| dest",C1237)-FIND("Loc: ",C1237)-6)</f>
        <v>1300</v>
      </c>
      <c r="E1237" s="4" t="str">
        <f t="shared" si="19"/>
        <v xml:space="preserve"> 2003</v>
      </c>
      <c r="F1237" s="7" t="s">
        <v>1785</v>
      </c>
      <c r="G1237" s="7" t="s">
        <v>3352</v>
      </c>
    </row>
    <row r="1238" spans="1:7">
      <c r="A1238" s="4">
        <v>919</v>
      </c>
      <c r="B1238" s="2" t="s">
        <v>6</v>
      </c>
      <c r="C1238" s="2" t="s">
        <v>1810</v>
      </c>
      <c r="D1238" s="4" t="str">
        <f>MID(C1238,FIND("Loc: ",C1238)+5,FIND("| dest",C1238)-FIND("Loc: ",C1238)-6)</f>
        <v>1300</v>
      </c>
      <c r="E1238" s="4" t="str">
        <f t="shared" si="19"/>
        <v xml:space="preserve"> 1300</v>
      </c>
      <c r="F1238" s="2" t="s">
        <v>1811</v>
      </c>
      <c r="G1238" s="2"/>
    </row>
    <row r="1239" spans="1:7">
      <c r="A1239" s="4">
        <v>1011</v>
      </c>
      <c r="B1239" s="2" t="s">
        <v>6</v>
      </c>
      <c r="C1239" s="2" t="s">
        <v>1983</v>
      </c>
      <c r="D1239" s="4" t="str">
        <f>MID(C1239,FIND("Loc: ",C1239)+5,FIND("| dest",C1239)-FIND("Loc: ",C1239)-6)</f>
        <v>1300</v>
      </c>
      <c r="E1239" s="4" t="str">
        <f t="shared" si="19"/>
        <v xml:space="preserve"> 500</v>
      </c>
      <c r="F1239" s="2" t="s">
        <v>1984</v>
      </c>
      <c r="G1239" s="2"/>
    </row>
    <row r="1240" spans="1:7">
      <c r="A1240" s="6">
        <v>1018</v>
      </c>
      <c r="B1240" s="7" t="s">
        <v>455</v>
      </c>
      <c r="C1240" s="7" t="s">
        <v>1997</v>
      </c>
      <c r="D1240" s="4" t="str">
        <f>MID(C1240,FIND("Loc: ",C1240)+5,FIND("| dest",C1240)-FIND("Loc: ",C1240)-6)</f>
        <v>1300</v>
      </c>
      <c r="E1240" s="4" t="str">
        <f t="shared" si="19"/>
        <v xml:space="preserve"> 1226</v>
      </c>
      <c r="F1240" s="7" t="s">
        <v>1998</v>
      </c>
      <c r="G1240" s="7" t="s">
        <v>3352</v>
      </c>
    </row>
    <row r="1241" spans="1:7">
      <c r="A1241" s="6">
        <v>1035</v>
      </c>
      <c r="B1241" s="7" t="s">
        <v>455</v>
      </c>
      <c r="C1241" s="7" t="s">
        <v>2030</v>
      </c>
      <c r="D1241" s="4" t="str">
        <f>MID(C1241,FIND("Loc: ",C1241)+5,FIND("| dest",C1241)-FIND("Loc: ",C1241)-6)</f>
        <v>1300</v>
      </c>
      <c r="E1241" s="4" t="str">
        <f t="shared" si="19"/>
        <v xml:space="preserve"> 1223</v>
      </c>
      <c r="F1241" s="7" t="s">
        <v>2031</v>
      </c>
      <c r="G1241" s="7" t="s">
        <v>3352</v>
      </c>
    </row>
    <row r="1242" spans="1:7">
      <c r="A1242" s="4">
        <v>1133</v>
      </c>
      <c r="B1242" s="2" t="s">
        <v>298</v>
      </c>
      <c r="C1242" s="2" t="s">
        <v>2223</v>
      </c>
      <c r="D1242" s="4" t="str">
        <f>MID(C1242,FIND("Loc: ",C1242)+5,FIND("| dest",C1242)-FIND("Loc: ",C1242)-6)</f>
        <v>1300</v>
      </c>
      <c r="E1242" s="4" t="str">
        <f t="shared" si="19"/>
        <v xml:space="preserve"> 5200</v>
      </c>
      <c r="F1242" s="2" t="s">
        <v>2224</v>
      </c>
      <c r="G1242" s="2"/>
    </row>
    <row r="1243" spans="1:7">
      <c r="A1243" s="4">
        <v>1166</v>
      </c>
      <c r="B1243" s="2" t="s">
        <v>298</v>
      </c>
      <c r="C1243" s="2" t="s">
        <v>2287</v>
      </c>
      <c r="D1243" s="4" t="str">
        <f>MID(C1243,FIND("Loc: ",C1243)+5,FIND("| dest",C1243)-FIND("Loc: ",C1243)-6)</f>
        <v>1300</v>
      </c>
      <c r="E1243" s="4" t="str">
        <f t="shared" si="19"/>
        <v xml:space="preserve"> 700</v>
      </c>
      <c r="F1243" s="2" t="s">
        <v>2288</v>
      </c>
      <c r="G1243" s="2"/>
    </row>
    <row r="1244" spans="1:7">
      <c r="A1244" s="4">
        <v>1168</v>
      </c>
      <c r="B1244" s="2" t="s">
        <v>298</v>
      </c>
      <c r="C1244" s="2" t="s">
        <v>2291</v>
      </c>
      <c r="D1244" s="4" t="str">
        <f>MID(C1244,FIND("Loc: ",C1244)+5,FIND("| dest",C1244)-FIND("Loc: ",C1244)-6)</f>
        <v>1300</v>
      </c>
      <c r="E1244" s="4" t="str">
        <f t="shared" si="19"/>
        <v xml:space="preserve"> 700</v>
      </c>
      <c r="F1244" s="2" t="s">
        <v>2292</v>
      </c>
      <c r="G1244" s="2"/>
    </row>
    <row r="1245" spans="1:7">
      <c r="A1245" s="6">
        <v>1174</v>
      </c>
      <c r="B1245" s="7" t="s">
        <v>6</v>
      </c>
      <c r="C1245" s="7" t="s">
        <v>792</v>
      </c>
      <c r="D1245" s="4" t="str">
        <f>MID(C1245,FIND("Loc: ",C1245)+5,FIND("| dest",C1245)-FIND("Loc: ",C1245)-6)</f>
        <v>1300</v>
      </c>
      <c r="E1245" s="4" t="str">
        <f t="shared" si="19"/>
        <v xml:space="preserve"> 1225</v>
      </c>
      <c r="F1245" s="7" t="s">
        <v>2304</v>
      </c>
      <c r="G1245" s="7" t="s">
        <v>3352</v>
      </c>
    </row>
    <row r="1246" spans="1:7">
      <c r="A1246" s="6">
        <v>1229</v>
      </c>
      <c r="B1246" s="7" t="s">
        <v>26</v>
      </c>
      <c r="C1246" s="7" t="s">
        <v>2411</v>
      </c>
      <c r="D1246" s="4" t="str">
        <f>MID(C1246,FIND("Loc: ",C1246)+5,FIND("| dest",C1246)-FIND("Loc: ",C1246)-6)</f>
        <v>1300</v>
      </c>
      <c r="E1246" s="4" t="str">
        <f t="shared" si="19"/>
        <v xml:space="preserve"> 1221</v>
      </c>
      <c r="F1246" s="7" t="s">
        <v>2412</v>
      </c>
      <c r="G1246" s="7" t="s">
        <v>3352</v>
      </c>
    </row>
    <row r="1247" spans="1:7">
      <c r="A1247" s="6">
        <v>1238</v>
      </c>
      <c r="B1247" s="7" t="s">
        <v>26</v>
      </c>
      <c r="C1247" s="7" t="s">
        <v>2429</v>
      </c>
      <c r="D1247" s="4" t="str">
        <f>MID(C1247,FIND("Loc: ",C1247)+5,FIND("| dest",C1247)-FIND("Loc: ",C1247)-6)</f>
        <v>1300</v>
      </c>
      <c r="E1247" s="4" t="str">
        <f t="shared" si="19"/>
        <v xml:space="preserve"> 1221</v>
      </c>
      <c r="F1247" s="7" t="s">
        <v>2430</v>
      </c>
      <c r="G1247" s="7" t="s">
        <v>3352</v>
      </c>
    </row>
    <row r="1248" spans="1:7">
      <c r="A1248" s="4">
        <v>1253</v>
      </c>
      <c r="B1248" s="2" t="s">
        <v>26</v>
      </c>
      <c r="C1248" s="2" t="s">
        <v>2459</v>
      </c>
      <c r="D1248" s="4" t="str">
        <f>MID(C1248,FIND("Loc: ",C1248)+5,FIND("| dest",C1248)-FIND("Loc: ",C1248)-6)</f>
        <v>1300</v>
      </c>
      <c r="E1248" s="4" t="str">
        <f t="shared" si="19"/>
        <v xml:space="preserve"> 10100</v>
      </c>
      <c r="F1248" s="2" t="s">
        <v>2460</v>
      </c>
      <c r="G1248" s="2"/>
    </row>
    <row r="1249" spans="1:7">
      <c r="A1249" s="4">
        <v>1258</v>
      </c>
      <c r="B1249" s="2" t="s">
        <v>26</v>
      </c>
      <c r="C1249" s="2" t="s">
        <v>2469</v>
      </c>
      <c r="D1249" s="4" t="str">
        <f>MID(C1249,FIND("Loc: ",C1249)+5,FIND("| dest",C1249)-FIND("Loc: ",C1249)-6)</f>
        <v>1300</v>
      </c>
      <c r="E1249" s="4" t="str">
        <f t="shared" si="19"/>
        <v xml:space="preserve"> 1223</v>
      </c>
      <c r="F1249" s="2" t="s">
        <v>2470</v>
      </c>
      <c r="G1249" s="2"/>
    </row>
    <row r="1250" spans="1:7">
      <c r="A1250" s="6">
        <v>1359</v>
      </c>
      <c r="B1250" s="7" t="s">
        <v>6</v>
      </c>
      <c r="C1250" s="7" t="s">
        <v>2657</v>
      </c>
      <c r="D1250" s="4" t="str">
        <f>MID(C1250,FIND("Loc: ",C1250)+5,FIND("| dest",C1250)-FIND("Loc: ",C1250)-6)</f>
        <v>1300</v>
      </c>
      <c r="E1250" s="4" t="str">
        <f t="shared" si="19"/>
        <v xml:space="preserve"> 1221</v>
      </c>
      <c r="F1250" s="7" t="s">
        <v>2658</v>
      </c>
      <c r="G1250" s="7" t="s">
        <v>3352</v>
      </c>
    </row>
    <row r="1251" spans="1:7">
      <c r="A1251" s="6">
        <v>1360</v>
      </c>
      <c r="B1251" s="7" t="s">
        <v>6</v>
      </c>
      <c r="C1251" s="7" t="s">
        <v>2659</v>
      </c>
      <c r="D1251" s="4" t="str">
        <f>MID(C1251,FIND("Loc: ",C1251)+5,FIND("| dest",C1251)-FIND("Loc: ",C1251)-6)</f>
        <v>1300</v>
      </c>
      <c r="E1251" s="4" t="str">
        <f t="shared" si="19"/>
        <v xml:space="preserve"> 1221</v>
      </c>
      <c r="F1251" s="7" t="s">
        <v>2660</v>
      </c>
      <c r="G1251" s="7" t="s">
        <v>3352</v>
      </c>
    </row>
    <row r="1252" spans="1:7">
      <c r="A1252" s="6">
        <v>1379</v>
      </c>
      <c r="B1252" s="7" t="s">
        <v>26</v>
      </c>
      <c r="C1252" s="7" t="s">
        <v>2697</v>
      </c>
      <c r="D1252" s="4" t="str">
        <f>MID(C1252,FIND("Loc: ",C1252)+5,FIND("| dest",C1252)-FIND("Loc: ",C1252)-6)</f>
        <v>1300</v>
      </c>
      <c r="E1252" s="4" t="str">
        <f t="shared" si="19"/>
        <v xml:space="preserve"> 704</v>
      </c>
      <c r="F1252" s="7" t="s">
        <v>2698</v>
      </c>
      <c r="G1252" s="7" t="s">
        <v>3352</v>
      </c>
    </row>
    <row r="1253" spans="1:7">
      <c r="A1253" s="6">
        <v>1380</v>
      </c>
      <c r="B1253" s="7" t="s">
        <v>26</v>
      </c>
      <c r="C1253" s="7" t="s">
        <v>2699</v>
      </c>
      <c r="D1253" s="4" t="str">
        <f>MID(C1253,FIND("Loc: ",C1253)+5,FIND("| dest",C1253)-FIND("Loc: ",C1253)-6)</f>
        <v>1300</v>
      </c>
      <c r="E1253" s="4" t="str">
        <f t="shared" si="19"/>
        <v xml:space="preserve"> 704</v>
      </c>
      <c r="F1253" s="7" t="s">
        <v>2700</v>
      </c>
      <c r="G1253" s="7" t="s">
        <v>3352</v>
      </c>
    </row>
    <row r="1254" spans="1:7">
      <c r="A1254" s="6">
        <v>1381</v>
      </c>
      <c r="B1254" s="7" t="s">
        <v>26</v>
      </c>
      <c r="C1254" s="7" t="s">
        <v>2701</v>
      </c>
      <c r="D1254" s="4" t="str">
        <f>MID(C1254,FIND("Loc: ",C1254)+5,FIND("| dest",C1254)-FIND("Loc: ",C1254)-6)</f>
        <v>1300</v>
      </c>
      <c r="E1254" s="4" t="str">
        <f t="shared" si="19"/>
        <v xml:space="preserve"> 704</v>
      </c>
      <c r="F1254" s="7" t="s">
        <v>2702</v>
      </c>
      <c r="G1254" s="7" t="s">
        <v>3352</v>
      </c>
    </row>
    <row r="1255" spans="1:7">
      <c r="A1255" s="6">
        <v>1383</v>
      </c>
      <c r="B1255" s="7" t="s">
        <v>26</v>
      </c>
      <c r="C1255" s="7" t="s">
        <v>2705</v>
      </c>
      <c r="D1255" s="4" t="str">
        <f>MID(C1255,FIND("Loc: ",C1255)+5,FIND("| dest",C1255)-FIND("Loc: ",C1255)-6)</f>
        <v>1300</v>
      </c>
      <c r="E1255" s="4" t="str">
        <f t="shared" si="19"/>
        <v xml:space="preserve"> 1223</v>
      </c>
      <c r="F1255" s="7" t="s">
        <v>2706</v>
      </c>
      <c r="G1255" s="7" t="s">
        <v>3352</v>
      </c>
    </row>
    <row r="1256" spans="1:7">
      <c r="A1256" s="6">
        <v>1384</v>
      </c>
      <c r="B1256" s="7" t="s">
        <v>26</v>
      </c>
      <c r="C1256" s="7" t="s">
        <v>2707</v>
      </c>
      <c r="D1256" s="4" t="str">
        <f>MID(C1256,FIND("Loc: ",C1256)+5,FIND("| dest",C1256)-FIND("Loc: ",C1256)-6)</f>
        <v>1300</v>
      </c>
      <c r="E1256" s="4" t="str">
        <f t="shared" si="19"/>
        <v xml:space="preserve"> 1223</v>
      </c>
      <c r="F1256" s="7" t="s">
        <v>2708</v>
      </c>
      <c r="G1256" s="7" t="s">
        <v>3352</v>
      </c>
    </row>
    <row r="1257" spans="1:7">
      <c r="A1257" s="4">
        <v>1409</v>
      </c>
      <c r="B1257" s="2" t="s">
        <v>26</v>
      </c>
      <c r="C1257" s="2" t="s">
        <v>2755</v>
      </c>
      <c r="D1257" s="4" t="str">
        <f>MID(C1257,FIND("Loc: ",C1257)+5,FIND("| dest",C1257)-FIND("Loc: ",C1257)-6)</f>
        <v>1300</v>
      </c>
      <c r="E1257" s="4" t="str">
        <f t="shared" si="19"/>
        <v xml:space="preserve"> 500</v>
      </c>
      <c r="F1257" s="2" t="s">
        <v>2756</v>
      </c>
      <c r="G1257" s="2"/>
    </row>
    <row r="1258" spans="1:7">
      <c r="A1258" s="4">
        <v>1413</v>
      </c>
      <c r="B1258" s="2" t="s">
        <v>26</v>
      </c>
      <c r="C1258" s="2" t="s">
        <v>2763</v>
      </c>
      <c r="D1258" s="4" t="str">
        <f>MID(C1258,FIND("Loc: ",C1258)+5,FIND("| dest",C1258)-FIND("Loc: ",C1258)-6)</f>
        <v>1300</v>
      </c>
      <c r="E1258" s="4" t="str">
        <f t="shared" si="19"/>
        <v xml:space="preserve"> 500</v>
      </c>
      <c r="F1258" s="2" t="s">
        <v>2764</v>
      </c>
      <c r="G1258" s="2"/>
    </row>
    <row r="1259" spans="1:7">
      <c r="A1259" s="4">
        <v>1426</v>
      </c>
      <c r="B1259" s="2" t="s">
        <v>6</v>
      </c>
      <c r="C1259" s="2" t="s">
        <v>2783</v>
      </c>
      <c r="D1259" s="4" t="str">
        <f>MID(C1259,FIND("Loc: ",C1259)+5,FIND("| dest",C1259)-FIND("Loc: ",C1259)-6)</f>
        <v>1300</v>
      </c>
      <c r="E1259" s="4" t="str">
        <f t="shared" si="19"/>
        <v xml:space="preserve"> 1225</v>
      </c>
      <c r="F1259" s="2" t="s">
        <v>2784</v>
      </c>
      <c r="G1259" s="2"/>
    </row>
    <row r="1260" spans="1:7">
      <c r="A1260" s="4">
        <v>1445</v>
      </c>
      <c r="B1260" s="2" t="s">
        <v>6</v>
      </c>
      <c r="C1260" s="2" t="s">
        <v>2469</v>
      </c>
      <c r="D1260" s="4" t="str">
        <f>MID(C1260,FIND("Loc: ",C1260)+5,FIND("| dest",C1260)-FIND("Loc: ",C1260)-6)</f>
        <v>1300</v>
      </c>
      <c r="E1260" s="4" t="str">
        <f t="shared" si="19"/>
        <v xml:space="preserve"> 1223</v>
      </c>
      <c r="F1260" s="2" t="s">
        <v>2816</v>
      </c>
      <c r="G1260" s="2"/>
    </row>
    <row r="1261" spans="1:7">
      <c r="A1261" s="4">
        <v>1446</v>
      </c>
      <c r="B1261" s="2" t="s">
        <v>6</v>
      </c>
      <c r="C1261" s="2" t="s">
        <v>2817</v>
      </c>
      <c r="D1261" s="4" t="str">
        <f>MID(C1261,FIND("Loc: ",C1261)+5,FIND("| dest",C1261)-FIND("Loc: ",C1261)-6)</f>
        <v>1300</v>
      </c>
      <c r="E1261" s="4" t="str">
        <f t="shared" si="19"/>
        <v xml:space="preserve"> 500</v>
      </c>
      <c r="F1261" s="2" t="s">
        <v>2818</v>
      </c>
      <c r="G1261" s="2"/>
    </row>
    <row r="1262" spans="1:7">
      <c r="A1262" s="4">
        <v>1447</v>
      </c>
      <c r="B1262" s="2" t="s">
        <v>6</v>
      </c>
      <c r="C1262" s="2" t="s">
        <v>2819</v>
      </c>
      <c r="D1262" s="4" t="str">
        <f>MID(C1262,FIND("Loc: ",C1262)+5,FIND("| dest",C1262)-FIND("Loc: ",C1262)-6)</f>
        <v>1300</v>
      </c>
      <c r="E1262" s="4" t="str">
        <f t="shared" si="19"/>
        <v xml:space="preserve"> 500</v>
      </c>
      <c r="F1262" s="2" t="s">
        <v>2820</v>
      </c>
      <c r="G1262" s="2"/>
    </row>
    <row r="1263" spans="1:7">
      <c r="A1263" s="6">
        <v>1460</v>
      </c>
      <c r="B1263" s="7" t="s">
        <v>6</v>
      </c>
      <c r="C1263" s="7" t="s">
        <v>2844</v>
      </c>
      <c r="D1263" s="4" t="str">
        <f>MID(C1263,FIND("Loc: ",C1263)+5,FIND("| dest",C1263)-FIND("Loc: ",C1263)-6)</f>
        <v>1300</v>
      </c>
      <c r="E1263" s="4" t="str">
        <f t="shared" si="19"/>
        <v xml:space="preserve"> 1226</v>
      </c>
      <c r="F1263" s="7" t="s">
        <v>2845</v>
      </c>
      <c r="G1263" s="7" t="s">
        <v>3352</v>
      </c>
    </row>
    <row r="1264" spans="1:7">
      <c r="A1264" s="4">
        <v>1520</v>
      </c>
      <c r="B1264" s="2" t="s">
        <v>26</v>
      </c>
      <c r="C1264" s="2" t="s">
        <v>2961</v>
      </c>
      <c r="D1264" s="4" t="str">
        <f>MID(C1264,FIND("Loc: ",C1264)+5,FIND("| dest",C1264)-FIND("Loc: ",C1264)-6)</f>
        <v>1300</v>
      </c>
      <c r="E1264" s="4" t="str">
        <f t="shared" si="19"/>
        <v xml:space="preserve"> 5200</v>
      </c>
      <c r="F1264" s="2" t="s">
        <v>2962</v>
      </c>
      <c r="G1264" s="2"/>
    </row>
    <row r="1265" spans="1:7">
      <c r="A1265" s="4">
        <v>1580</v>
      </c>
      <c r="B1265" s="2" t="s">
        <v>455</v>
      </c>
      <c r="C1265" s="2" t="s">
        <v>3075</v>
      </c>
      <c r="D1265" s="4" t="str">
        <f>MID(C1265,FIND("Loc: ",C1265)+5,FIND("| dest",C1265)-FIND("Loc: ",C1265)-6)</f>
        <v>1300</v>
      </c>
      <c r="E1265" s="4" t="str">
        <f t="shared" si="19"/>
        <v xml:space="preserve"> 1222</v>
      </c>
      <c r="F1265" s="2" t="s">
        <v>3076</v>
      </c>
      <c r="G1265" s="2"/>
    </row>
    <row r="1266" spans="1:7">
      <c r="A1266" s="4">
        <v>1582</v>
      </c>
      <c r="B1266" s="2" t="s">
        <v>455</v>
      </c>
      <c r="C1266" s="2" t="s">
        <v>3079</v>
      </c>
      <c r="D1266" s="4" t="str">
        <f>MID(C1266,FIND("Loc: ",C1266)+5,FIND("| dest",C1266)-FIND("Loc: ",C1266)-6)</f>
        <v>1300</v>
      </c>
      <c r="E1266" s="4" t="str">
        <f t="shared" si="19"/>
        <v xml:space="preserve"> 1222</v>
      </c>
      <c r="F1266" s="2" t="s">
        <v>3080</v>
      </c>
      <c r="G1266" s="2"/>
    </row>
    <row r="1267" spans="1:7">
      <c r="A1267" s="4">
        <v>1584</v>
      </c>
      <c r="B1267" s="2" t="s">
        <v>455</v>
      </c>
      <c r="C1267" s="2" t="s">
        <v>3083</v>
      </c>
      <c r="D1267" s="4" t="str">
        <f>MID(C1267,FIND("Loc: ",C1267)+5,FIND("| dest",C1267)-FIND("Loc: ",C1267)-6)</f>
        <v>1300</v>
      </c>
      <c r="E1267" s="4" t="str">
        <f t="shared" si="19"/>
        <v xml:space="preserve"> 1222</v>
      </c>
      <c r="F1267" s="2" t="s">
        <v>3084</v>
      </c>
      <c r="G1267" s="2"/>
    </row>
    <row r="1268" spans="1:7">
      <c r="A1268" s="4">
        <v>1586</v>
      </c>
      <c r="B1268" s="2" t="s">
        <v>455</v>
      </c>
      <c r="C1268" s="2" t="s">
        <v>3087</v>
      </c>
      <c r="D1268" s="4" t="str">
        <f>MID(C1268,FIND("Loc: ",C1268)+5,FIND("| dest",C1268)-FIND("Loc: ",C1268)-6)</f>
        <v>1300</v>
      </c>
      <c r="E1268" s="4" t="str">
        <f t="shared" si="19"/>
        <v xml:space="preserve"> 704</v>
      </c>
      <c r="F1268" s="2" t="s">
        <v>3088</v>
      </c>
      <c r="G1268" s="2"/>
    </row>
    <row r="1269" spans="1:7">
      <c r="A1269" s="4">
        <v>1587</v>
      </c>
      <c r="B1269" s="2" t="s">
        <v>455</v>
      </c>
      <c r="C1269" s="2" t="s">
        <v>3089</v>
      </c>
      <c r="D1269" s="4" t="str">
        <f>MID(C1269,FIND("Loc: ",C1269)+5,FIND("| dest",C1269)-FIND("Loc: ",C1269)-6)</f>
        <v>1300</v>
      </c>
      <c r="E1269" s="4" t="str">
        <f t="shared" si="19"/>
        <v xml:space="preserve"> 1222</v>
      </c>
      <c r="F1269" s="2" t="s">
        <v>3090</v>
      </c>
      <c r="G1269" s="2"/>
    </row>
    <row r="1270" spans="1:7">
      <c r="A1270" s="4">
        <v>1594</v>
      </c>
      <c r="B1270" s="2" t="s">
        <v>455</v>
      </c>
      <c r="C1270" s="2" t="s">
        <v>3103</v>
      </c>
      <c r="D1270" s="4" t="str">
        <f>MID(C1270,FIND("Loc: ",C1270)+5,FIND("| dest",C1270)-FIND("Loc: ",C1270)-6)</f>
        <v>1300</v>
      </c>
      <c r="E1270" s="4" t="str">
        <f t="shared" si="19"/>
        <v xml:space="preserve"> 1222</v>
      </c>
      <c r="F1270" s="2" t="s">
        <v>3104</v>
      </c>
      <c r="G1270" s="2"/>
    </row>
    <row r="1271" spans="1:7">
      <c r="A1271" s="4">
        <v>1596</v>
      </c>
      <c r="B1271" s="2" t="s">
        <v>455</v>
      </c>
      <c r="C1271" s="2" t="s">
        <v>3107</v>
      </c>
      <c r="D1271" s="4" t="str">
        <f>MID(C1271,FIND("Loc: ",C1271)+5,FIND("| dest",C1271)-FIND("Loc: ",C1271)-6)</f>
        <v>1300</v>
      </c>
      <c r="E1271" s="4" t="str">
        <f t="shared" si="19"/>
        <v xml:space="preserve"> 1222</v>
      </c>
      <c r="F1271" s="2" t="s">
        <v>3108</v>
      </c>
      <c r="G1271" s="2"/>
    </row>
    <row r="1272" spans="1:7">
      <c r="A1272" s="4">
        <v>1599</v>
      </c>
      <c r="B1272" s="2" t="s">
        <v>455</v>
      </c>
      <c r="C1272" s="2" t="s">
        <v>3113</v>
      </c>
      <c r="D1272" s="4" t="str">
        <f>MID(C1272,FIND("Loc: ",C1272)+5,FIND("| dest",C1272)-FIND("Loc: ",C1272)-6)</f>
        <v>1300</v>
      </c>
      <c r="E1272" s="4" t="str">
        <f t="shared" si="19"/>
        <v xml:space="preserve"> 1222</v>
      </c>
      <c r="F1272" s="2" t="s">
        <v>3114</v>
      </c>
      <c r="G1272" s="2"/>
    </row>
    <row r="1273" spans="1:7">
      <c r="A1273" s="4">
        <v>1601</v>
      </c>
      <c r="B1273" s="2" t="s">
        <v>455</v>
      </c>
      <c r="C1273" s="2" t="s">
        <v>3117</v>
      </c>
      <c r="D1273" s="4" t="str">
        <f>MID(C1273,FIND("Loc: ",C1273)+5,FIND("| dest",C1273)-FIND("Loc: ",C1273)-6)</f>
        <v>1300</v>
      </c>
      <c r="E1273" s="4" t="str">
        <f t="shared" si="19"/>
        <v xml:space="preserve"> 1222</v>
      </c>
      <c r="F1273" s="2" t="s">
        <v>3118</v>
      </c>
      <c r="G1273" s="2"/>
    </row>
    <row r="1274" spans="1:7">
      <c r="A1274" s="4">
        <v>1603</v>
      </c>
      <c r="B1274" s="2" t="s">
        <v>455</v>
      </c>
      <c r="C1274" s="2" t="s">
        <v>3121</v>
      </c>
      <c r="D1274" s="4" t="str">
        <f>MID(C1274,FIND("Loc: ",C1274)+5,FIND("| dest",C1274)-FIND("Loc: ",C1274)-6)</f>
        <v>1300</v>
      </c>
      <c r="E1274" s="4" t="str">
        <f t="shared" si="19"/>
        <v xml:space="preserve"> 1222</v>
      </c>
      <c r="F1274" s="2" t="s">
        <v>3122</v>
      </c>
      <c r="G1274" s="2"/>
    </row>
    <row r="1275" spans="1:7">
      <c r="A1275" s="4">
        <v>1609</v>
      </c>
      <c r="B1275" s="2" t="s">
        <v>26</v>
      </c>
      <c r="C1275" s="2" t="s">
        <v>3133</v>
      </c>
      <c r="D1275" s="4" t="str">
        <f>MID(C1275,FIND("Loc: ",C1275)+5,FIND("| dest",C1275)-FIND("Loc: ",C1275)-6)</f>
        <v>1300</v>
      </c>
      <c r="E1275" s="4" t="str">
        <f t="shared" si="19"/>
        <v xml:space="preserve"> 500</v>
      </c>
      <c r="F1275" s="2" t="s">
        <v>3134</v>
      </c>
      <c r="G1275" s="2"/>
    </row>
    <row r="1276" spans="1:7">
      <c r="A1276" s="4">
        <v>1620</v>
      </c>
      <c r="B1276" s="2" t="s">
        <v>161</v>
      </c>
      <c r="C1276" s="2" t="s">
        <v>3152</v>
      </c>
      <c r="D1276" s="4" t="str">
        <f>MID(C1276,FIND("Loc: ",C1276)+5,FIND("| dest",C1276)-FIND("Loc: ",C1276)-6)</f>
        <v>1300</v>
      </c>
      <c r="E1276" s="4" t="str">
        <f t="shared" si="19"/>
        <v xml:space="preserve"> 10100</v>
      </c>
      <c r="F1276" s="2" t="s">
        <v>3153</v>
      </c>
      <c r="G1276" s="2"/>
    </row>
    <row r="1277" spans="1:7">
      <c r="A1277" s="4">
        <v>1679</v>
      </c>
      <c r="B1277" s="2" t="s">
        <v>26</v>
      </c>
      <c r="C1277" s="2" t="s">
        <v>3269</v>
      </c>
      <c r="D1277" s="4" t="str">
        <f>MID(C1277,FIND("Loc: ",C1277)+5,FIND("| dest",C1277)-FIND("Loc: ",C1277)-6)</f>
        <v>1300</v>
      </c>
      <c r="E1277" s="4" t="str">
        <f t="shared" si="19"/>
        <v xml:space="preserve"> 1224</v>
      </c>
      <c r="F1277" s="2" t="s">
        <v>3270</v>
      </c>
      <c r="G1277" s="2"/>
    </row>
    <row r="1278" spans="1:7">
      <c r="A1278" s="4">
        <v>11</v>
      </c>
      <c r="B1278" s="2" t="s">
        <v>26</v>
      </c>
      <c r="C1278" s="2" t="s">
        <v>27</v>
      </c>
      <c r="D1278" s="4" t="str">
        <f>MID(C1278,FIND("Loc: ",C1278)+5,FIND("| dest",C1278)-FIND("Loc: ",C1278)-6)</f>
        <v>1301</v>
      </c>
      <c r="E1278" s="4" t="str">
        <f t="shared" si="19"/>
        <v xml:space="preserve"> 10100</v>
      </c>
      <c r="F1278" s="2" t="s">
        <v>28</v>
      </c>
      <c r="G1278" s="2"/>
    </row>
    <row r="1279" spans="1:7">
      <c r="A1279" s="4">
        <v>12</v>
      </c>
      <c r="B1279" s="2" t="s">
        <v>26</v>
      </c>
      <c r="C1279" s="2" t="s">
        <v>29</v>
      </c>
      <c r="D1279" s="4" t="str">
        <f>MID(C1279,FIND("Loc: ",C1279)+5,FIND("| dest",C1279)-FIND("Loc: ",C1279)-6)</f>
        <v>1301</v>
      </c>
      <c r="E1279" s="4" t="str">
        <f t="shared" si="19"/>
        <v xml:space="preserve"> 10100</v>
      </c>
      <c r="F1279" s="2" t="s">
        <v>30</v>
      </c>
      <c r="G1279" s="2"/>
    </row>
    <row r="1280" spans="1:7">
      <c r="A1280" s="6">
        <v>13</v>
      </c>
      <c r="B1280" s="7" t="s">
        <v>26</v>
      </c>
      <c r="C1280" s="7" t="s">
        <v>31</v>
      </c>
      <c r="D1280" s="4" t="str">
        <f>MID(C1280,FIND("Loc: ",C1280)+5,FIND("| dest",C1280)-FIND("Loc: ",C1280)-6)</f>
        <v>1301</v>
      </c>
      <c r="E1280" s="4" t="str">
        <f t="shared" si="19"/>
        <v xml:space="preserve"> 10100</v>
      </c>
      <c r="F1280" s="7" t="s">
        <v>32</v>
      </c>
      <c r="G1280" s="7" t="s">
        <v>3352</v>
      </c>
    </row>
    <row r="1281" spans="1:7">
      <c r="A1281" s="4">
        <v>243</v>
      </c>
      <c r="B1281" s="2" t="s">
        <v>455</v>
      </c>
      <c r="C1281" s="2" t="s">
        <v>492</v>
      </c>
      <c r="D1281" s="4" t="str">
        <f>MID(C1281,FIND("Loc: ",C1281)+5,FIND("| dest",C1281)-FIND("Loc: ",C1281)-6)</f>
        <v>1301</v>
      </c>
      <c r="E1281" s="4" t="str">
        <f t="shared" si="19"/>
        <v xml:space="preserve"> 10100</v>
      </c>
      <c r="F1281" s="2" t="s">
        <v>493</v>
      </c>
      <c r="G1281" s="2"/>
    </row>
    <row r="1282" spans="1:7">
      <c r="A1282" s="4">
        <v>270</v>
      </c>
      <c r="B1282" s="2" t="s">
        <v>137</v>
      </c>
      <c r="C1282" s="2" t="s">
        <v>544</v>
      </c>
      <c r="D1282" s="4" t="str">
        <f>MID(C1282,FIND("Loc: ",C1282)+5,FIND("| dest",C1282)-FIND("Loc: ",C1282)-6)</f>
        <v>1301</v>
      </c>
      <c r="E1282" s="4" t="str">
        <f t="shared" si="19"/>
        <v xml:space="preserve"> 2003</v>
      </c>
      <c r="F1282" s="2" t="s">
        <v>545</v>
      </c>
      <c r="G1282" s="2"/>
    </row>
    <row r="1283" spans="1:7">
      <c r="A1283" s="6">
        <v>276</v>
      </c>
      <c r="B1283" s="7" t="s">
        <v>161</v>
      </c>
      <c r="C1283" s="7" t="s">
        <v>556</v>
      </c>
      <c r="D1283" s="4" t="str">
        <f>MID(C1283,FIND("Loc: ",C1283)+5,FIND("| dest",C1283)-FIND("Loc: ",C1283)-6)</f>
        <v>1301</v>
      </c>
      <c r="E1283" s="4" t="str">
        <f t="shared" si="19"/>
        <v xml:space="preserve"> 1301</v>
      </c>
      <c r="F1283" s="7" t="s">
        <v>557</v>
      </c>
      <c r="G1283" s="7" t="s">
        <v>3352</v>
      </c>
    </row>
    <row r="1284" spans="1:7">
      <c r="A1284" s="4">
        <v>279</v>
      </c>
      <c r="B1284" s="2" t="s">
        <v>161</v>
      </c>
      <c r="C1284" s="2" t="s">
        <v>562</v>
      </c>
      <c r="D1284" s="4" t="str">
        <f>MID(C1284,FIND("Loc: ",C1284)+5,FIND("| dest",C1284)-FIND("Loc: ",C1284)-6)</f>
        <v>1301</v>
      </c>
      <c r="E1284" s="4" t="str">
        <f t="shared" si="19"/>
        <v xml:space="preserve"> 2003</v>
      </c>
      <c r="F1284" s="2" t="s">
        <v>563</v>
      </c>
      <c r="G1284" s="2"/>
    </row>
    <row r="1285" spans="1:7">
      <c r="A1285" s="4">
        <v>320</v>
      </c>
      <c r="B1285" s="2" t="s">
        <v>455</v>
      </c>
      <c r="C1285" s="2" t="s">
        <v>644</v>
      </c>
      <c r="D1285" s="4" t="str">
        <f>MID(C1285,FIND("Loc: ",C1285)+5,FIND("| dest",C1285)-FIND("Loc: ",C1285)-6)</f>
        <v>1301</v>
      </c>
      <c r="E1285" s="4" t="str">
        <f t="shared" ref="E1285:E1348" si="20">MID(C1285,FIND("dest: ",C1285)+5,FIND("| die",C1285)-FIND("dest: ",C1285)-6)</f>
        <v xml:space="preserve"> 5200</v>
      </c>
      <c r="F1285" s="2" t="s">
        <v>645</v>
      </c>
      <c r="G1285" s="2"/>
    </row>
    <row r="1286" spans="1:7">
      <c r="A1286" s="4">
        <v>339</v>
      </c>
      <c r="B1286" s="2" t="s">
        <v>455</v>
      </c>
      <c r="C1286" s="2" t="s">
        <v>680</v>
      </c>
      <c r="D1286" s="4" t="str">
        <f>MID(C1286,FIND("Loc: ",C1286)+5,FIND("| dest",C1286)-FIND("Loc: ",C1286)-6)</f>
        <v>1301</v>
      </c>
      <c r="E1286" s="4" t="str">
        <f t="shared" si="20"/>
        <v xml:space="preserve"> 1226</v>
      </c>
      <c r="F1286" s="2" t="s">
        <v>681</v>
      </c>
      <c r="G1286" s="2"/>
    </row>
    <row r="1287" spans="1:7">
      <c r="A1287" s="4">
        <v>407</v>
      </c>
      <c r="B1287" s="2" t="s">
        <v>161</v>
      </c>
      <c r="C1287" s="2" t="s">
        <v>809</v>
      </c>
      <c r="D1287" s="4" t="str">
        <f>MID(C1287,FIND("Loc: ",C1287)+5,FIND("| dest",C1287)-FIND("Loc: ",C1287)-6)</f>
        <v>1301</v>
      </c>
      <c r="E1287" s="4" t="str">
        <f t="shared" si="20"/>
        <v xml:space="preserve"> 10100</v>
      </c>
      <c r="F1287" s="2" t="s">
        <v>810</v>
      </c>
      <c r="G1287" s="2"/>
    </row>
    <row r="1288" spans="1:7">
      <c r="A1288" s="4">
        <v>529</v>
      </c>
      <c r="B1288" s="2" t="s">
        <v>6</v>
      </c>
      <c r="C1288" s="2" t="s">
        <v>1047</v>
      </c>
      <c r="D1288" s="4" t="str">
        <f>MID(C1288,FIND("Loc: ",C1288)+5,FIND("| dest",C1288)-FIND("Loc: ",C1288)-6)</f>
        <v>1301</v>
      </c>
      <c r="E1288" s="4" t="str">
        <f t="shared" si="20"/>
        <v xml:space="preserve"> 500</v>
      </c>
      <c r="F1288" s="2" t="s">
        <v>1048</v>
      </c>
      <c r="G1288" s="2"/>
    </row>
    <row r="1289" spans="1:7">
      <c r="A1289" s="4">
        <v>530</v>
      </c>
      <c r="B1289" s="2" t="s">
        <v>6</v>
      </c>
      <c r="C1289" s="2" t="s">
        <v>1049</v>
      </c>
      <c r="D1289" s="4" t="str">
        <f>MID(C1289,FIND("Loc: ",C1289)+5,FIND("| dest",C1289)-FIND("Loc: ",C1289)-6)</f>
        <v>1301</v>
      </c>
      <c r="E1289" s="4" t="str">
        <f t="shared" si="20"/>
        <v xml:space="preserve"> 500</v>
      </c>
      <c r="F1289" s="2" t="s">
        <v>1050</v>
      </c>
      <c r="G1289" s="2"/>
    </row>
    <row r="1290" spans="1:7">
      <c r="A1290" s="6">
        <v>543</v>
      </c>
      <c r="B1290" s="7" t="s">
        <v>6</v>
      </c>
      <c r="C1290" s="7" t="s">
        <v>1076</v>
      </c>
      <c r="D1290" s="4" t="str">
        <f>MID(C1290,FIND("Loc: ",C1290)+5,FIND("| dest",C1290)-FIND("Loc: ",C1290)-6)</f>
        <v>1301</v>
      </c>
      <c r="E1290" s="4" t="str">
        <f t="shared" si="20"/>
        <v xml:space="preserve"> 10100</v>
      </c>
      <c r="F1290" s="7" t="s">
        <v>1077</v>
      </c>
      <c r="G1290" s="7" t="s">
        <v>3352</v>
      </c>
    </row>
    <row r="1291" spans="1:7">
      <c r="A1291" s="4">
        <v>544</v>
      </c>
      <c r="B1291" s="2" t="s">
        <v>6</v>
      </c>
      <c r="C1291" s="2" t="s">
        <v>1078</v>
      </c>
      <c r="D1291" s="4" t="str">
        <f>MID(C1291,FIND("Loc: ",C1291)+5,FIND("| dest",C1291)-FIND("Loc: ",C1291)-6)</f>
        <v>1301</v>
      </c>
      <c r="E1291" s="4" t="str">
        <f t="shared" si="20"/>
        <v xml:space="preserve"> 10100</v>
      </c>
      <c r="F1291" s="2" t="s">
        <v>1079</v>
      </c>
      <c r="G1291" s="2"/>
    </row>
    <row r="1292" spans="1:7">
      <c r="A1292" s="4">
        <v>545</v>
      </c>
      <c r="B1292" s="2" t="s">
        <v>6</v>
      </c>
      <c r="C1292" s="2" t="s">
        <v>1080</v>
      </c>
      <c r="D1292" s="4" t="str">
        <f>MID(C1292,FIND("Loc: ",C1292)+5,FIND("| dest",C1292)-FIND("Loc: ",C1292)-6)</f>
        <v>1301</v>
      </c>
      <c r="E1292" s="4" t="str">
        <f t="shared" si="20"/>
        <v xml:space="preserve"> 10100</v>
      </c>
      <c r="F1292" s="2" t="s">
        <v>1081</v>
      </c>
      <c r="G1292" s="2"/>
    </row>
    <row r="1293" spans="1:7">
      <c r="A1293" s="6">
        <v>546</v>
      </c>
      <c r="B1293" s="7" t="s">
        <v>6</v>
      </c>
      <c r="C1293" s="7" t="s">
        <v>1082</v>
      </c>
      <c r="D1293" s="4" t="str">
        <f>MID(C1293,FIND("Loc: ",C1293)+5,FIND("| dest",C1293)-FIND("Loc: ",C1293)-6)</f>
        <v>1301</v>
      </c>
      <c r="E1293" s="4" t="str">
        <f t="shared" si="20"/>
        <v xml:space="preserve"> 10100</v>
      </c>
      <c r="F1293" s="7" t="s">
        <v>1083</v>
      </c>
      <c r="G1293" s="7" t="s">
        <v>3352</v>
      </c>
    </row>
    <row r="1294" spans="1:7">
      <c r="A1294" s="4">
        <v>547</v>
      </c>
      <c r="B1294" s="2" t="s">
        <v>6</v>
      </c>
      <c r="C1294" s="2" t="s">
        <v>1084</v>
      </c>
      <c r="D1294" s="4" t="str">
        <f>MID(C1294,FIND("Loc: ",C1294)+5,FIND("| dest",C1294)-FIND("Loc: ",C1294)-6)</f>
        <v>1301</v>
      </c>
      <c r="E1294" s="4" t="str">
        <f t="shared" si="20"/>
        <v xml:space="preserve"> 10100</v>
      </c>
      <c r="F1294" s="2" t="s">
        <v>1085</v>
      </c>
      <c r="G1294" s="2"/>
    </row>
    <row r="1295" spans="1:7">
      <c r="A1295" s="4">
        <v>548</v>
      </c>
      <c r="B1295" s="2" t="s">
        <v>6</v>
      </c>
      <c r="C1295" s="2" t="s">
        <v>1086</v>
      </c>
      <c r="D1295" s="4" t="str">
        <f>MID(C1295,FIND("Loc: ",C1295)+5,FIND("| dest",C1295)-FIND("Loc: ",C1295)-6)</f>
        <v>1301</v>
      </c>
      <c r="E1295" s="4" t="str">
        <f t="shared" si="20"/>
        <v xml:space="preserve"> 10100</v>
      </c>
      <c r="F1295" s="2" t="s">
        <v>1087</v>
      </c>
      <c r="G1295" s="2"/>
    </row>
    <row r="1296" spans="1:7">
      <c r="A1296" s="4">
        <v>586</v>
      </c>
      <c r="B1296" s="2" t="s">
        <v>26</v>
      </c>
      <c r="C1296" s="2" t="s">
        <v>1159</v>
      </c>
      <c r="D1296" s="4" t="str">
        <f>MID(C1296,FIND("Loc: ",C1296)+5,FIND("| dest",C1296)-FIND("Loc: ",C1296)-6)</f>
        <v>1301</v>
      </c>
      <c r="E1296" s="4" t="str">
        <f t="shared" si="20"/>
        <v xml:space="preserve"> 500</v>
      </c>
      <c r="F1296" s="2" t="s">
        <v>1160</v>
      </c>
      <c r="G1296" s="2"/>
    </row>
    <row r="1297" spans="1:7">
      <c r="A1297" s="4">
        <v>588</v>
      </c>
      <c r="B1297" s="2" t="s">
        <v>119</v>
      </c>
      <c r="C1297" s="2" t="s">
        <v>1159</v>
      </c>
      <c r="D1297" s="4" t="str">
        <f>MID(C1297,FIND("Loc: ",C1297)+5,FIND("| dest",C1297)-FIND("Loc: ",C1297)-6)</f>
        <v>1301</v>
      </c>
      <c r="E1297" s="4" t="str">
        <f t="shared" si="20"/>
        <v xml:space="preserve"> 500</v>
      </c>
      <c r="F1297" s="2" t="s">
        <v>1163</v>
      </c>
      <c r="G1297" s="2"/>
    </row>
    <row r="1298" spans="1:7">
      <c r="A1298" s="4">
        <v>1034</v>
      </c>
      <c r="B1298" s="2" t="s">
        <v>455</v>
      </c>
      <c r="C1298" s="2" t="s">
        <v>2028</v>
      </c>
      <c r="D1298" s="4" t="str">
        <f>MID(C1298,FIND("Loc: ",C1298)+5,FIND("| dest",C1298)-FIND("Loc: ",C1298)-6)</f>
        <v>1301</v>
      </c>
      <c r="E1298" s="4" t="str">
        <f t="shared" si="20"/>
        <v xml:space="preserve"> 1223</v>
      </c>
      <c r="F1298" s="2" t="s">
        <v>2029</v>
      </c>
      <c r="G1298" s="2"/>
    </row>
    <row r="1299" spans="1:7">
      <c r="A1299" s="4">
        <v>1164</v>
      </c>
      <c r="B1299" s="2" t="s">
        <v>298</v>
      </c>
      <c r="C1299" s="2" t="s">
        <v>2283</v>
      </c>
      <c r="D1299" s="4" t="str">
        <f>MID(C1299,FIND("Loc: ",C1299)+5,FIND("| dest",C1299)-FIND("Loc: ",C1299)-6)</f>
        <v>1301</v>
      </c>
      <c r="E1299" s="4" t="str">
        <f t="shared" si="20"/>
        <v xml:space="preserve"> 800</v>
      </c>
      <c r="F1299" s="2" t="s">
        <v>2284</v>
      </c>
      <c r="G1299" s="2"/>
    </row>
    <row r="1300" spans="1:7">
      <c r="A1300" s="4">
        <v>1165</v>
      </c>
      <c r="B1300" s="2" t="s">
        <v>298</v>
      </c>
      <c r="C1300" s="2" t="s">
        <v>2285</v>
      </c>
      <c r="D1300" s="4" t="str">
        <f>MID(C1300,FIND("Loc: ",C1300)+5,FIND("| dest",C1300)-FIND("Loc: ",C1300)-6)</f>
        <v>1301</v>
      </c>
      <c r="E1300" s="4" t="str">
        <f t="shared" si="20"/>
        <v xml:space="preserve"> 800</v>
      </c>
      <c r="F1300" s="2" t="s">
        <v>2286</v>
      </c>
      <c r="G1300" s="2"/>
    </row>
    <row r="1301" spans="1:7">
      <c r="A1301" s="4">
        <v>1167</v>
      </c>
      <c r="B1301" s="2" t="s">
        <v>298</v>
      </c>
      <c r="C1301" s="2" t="s">
        <v>2289</v>
      </c>
      <c r="D1301" s="4" t="str">
        <f>MID(C1301,FIND("Loc: ",C1301)+5,FIND("| dest",C1301)-FIND("Loc: ",C1301)-6)</f>
        <v>1301</v>
      </c>
      <c r="E1301" s="4" t="str">
        <f t="shared" si="20"/>
        <v xml:space="preserve"> 700</v>
      </c>
      <c r="F1301" s="2" t="s">
        <v>2290</v>
      </c>
      <c r="G1301" s="2"/>
    </row>
    <row r="1302" spans="1:7">
      <c r="A1302" s="4">
        <v>1206</v>
      </c>
      <c r="B1302" s="2" t="s">
        <v>264</v>
      </c>
      <c r="C1302" s="2" t="s">
        <v>2365</v>
      </c>
      <c r="D1302" s="4" t="str">
        <f>MID(C1302,FIND("Loc: ",C1302)+5,FIND("| dest",C1302)-FIND("Loc: ",C1302)-6)</f>
        <v>1301</v>
      </c>
      <c r="E1302" s="4" t="str">
        <f t="shared" si="20"/>
        <v xml:space="preserve"> 5200</v>
      </c>
      <c r="F1302" s="2" t="s">
        <v>2366</v>
      </c>
      <c r="G1302" s="2"/>
    </row>
    <row r="1303" spans="1:7">
      <c r="A1303" s="4">
        <v>1208</v>
      </c>
      <c r="B1303" s="2" t="s">
        <v>264</v>
      </c>
      <c r="C1303" s="2" t="s">
        <v>2369</v>
      </c>
      <c r="D1303" s="4" t="str">
        <f>MID(C1303,FIND("Loc: ",C1303)+5,FIND("| dest",C1303)-FIND("Loc: ",C1303)-6)</f>
        <v>1301</v>
      </c>
      <c r="E1303" s="4" t="str">
        <f t="shared" si="20"/>
        <v xml:space="preserve"> 5200</v>
      </c>
      <c r="F1303" s="2" t="s">
        <v>2370</v>
      </c>
      <c r="G1303" s="2"/>
    </row>
    <row r="1304" spans="1:7">
      <c r="A1304" s="4">
        <v>1215</v>
      </c>
      <c r="B1304" s="2" t="s">
        <v>264</v>
      </c>
      <c r="C1304" s="2" t="s">
        <v>2383</v>
      </c>
      <c r="D1304" s="4" t="str">
        <f>MID(C1304,FIND("Loc: ",C1304)+5,FIND("| dest",C1304)-FIND("Loc: ",C1304)-6)</f>
        <v>1301</v>
      </c>
      <c r="E1304" s="4" t="str">
        <f t="shared" si="20"/>
        <v xml:space="preserve"> 5200</v>
      </c>
      <c r="F1304" s="2" t="s">
        <v>2384</v>
      </c>
      <c r="G1304" s="2"/>
    </row>
    <row r="1305" spans="1:7">
      <c r="A1305" s="6">
        <v>1243</v>
      </c>
      <c r="B1305" s="7" t="s">
        <v>26</v>
      </c>
      <c r="C1305" s="7" t="s">
        <v>2439</v>
      </c>
      <c r="D1305" s="4" t="str">
        <f>MID(C1305,FIND("Loc: ",C1305)+5,FIND("| dest",C1305)-FIND("Loc: ",C1305)-6)</f>
        <v>1301</v>
      </c>
      <c r="E1305" s="4" t="str">
        <f t="shared" si="20"/>
        <v xml:space="preserve"> 500</v>
      </c>
      <c r="F1305" s="7" t="s">
        <v>2440</v>
      </c>
      <c r="G1305" s="7" t="s">
        <v>3352</v>
      </c>
    </row>
    <row r="1306" spans="1:7">
      <c r="A1306" s="6">
        <v>1244</v>
      </c>
      <c r="B1306" s="7" t="s">
        <v>26</v>
      </c>
      <c r="C1306" s="7" t="s">
        <v>2441</v>
      </c>
      <c r="D1306" s="4" t="str">
        <f>MID(C1306,FIND("Loc: ",C1306)+5,FIND("| dest",C1306)-FIND("Loc: ",C1306)-6)</f>
        <v>1301</v>
      </c>
      <c r="E1306" s="4" t="str">
        <f t="shared" si="20"/>
        <v xml:space="preserve"> 500</v>
      </c>
      <c r="F1306" s="7" t="s">
        <v>2442</v>
      </c>
      <c r="G1306" s="7" t="s">
        <v>3352</v>
      </c>
    </row>
    <row r="1307" spans="1:7">
      <c r="A1307" s="4">
        <v>1245</v>
      </c>
      <c r="B1307" s="2" t="s">
        <v>26</v>
      </c>
      <c r="C1307" s="2" t="s">
        <v>2443</v>
      </c>
      <c r="D1307" s="4" t="str">
        <f>MID(C1307,FIND("Loc: ",C1307)+5,FIND("| dest",C1307)-FIND("Loc: ",C1307)-6)</f>
        <v>1301</v>
      </c>
      <c r="E1307" s="4" t="str">
        <f t="shared" si="20"/>
        <v xml:space="preserve"> 500</v>
      </c>
      <c r="F1307" s="2" t="s">
        <v>2444</v>
      </c>
      <c r="G1307" s="2"/>
    </row>
    <row r="1308" spans="1:7">
      <c r="A1308" s="6">
        <v>1246</v>
      </c>
      <c r="B1308" s="7" t="s">
        <v>26</v>
      </c>
      <c r="C1308" s="7" t="s">
        <v>2445</v>
      </c>
      <c r="D1308" s="4" t="str">
        <f>MID(C1308,FIND("Loc: ",C1308)+5,FIND("| dest",C1308)-FIND("Loc: ",C1308)-6)</f>
        <v>1301</v>
      </c>
      <c r="E1308" s="4" t="str">
        <f t="shared" si="20"/>
        <v xml:space="preserve"> 500</v>
      </c>
      <c r="F1308" s="7" t="s">
        <v>2446</v>
      </c>
      <c r="G1308" s="7" t="s">
        <v>3352</v>
      </c>
    </row>
    <row r="1309" spans="1:7">
      <c r="A1309" s="4">
        <v>1252</v>
      </c>
      <c r="B1309" s="2" t="s">
        <v>26</v>
      </c>
      <c r="C1309" s="2" t="s">
        <v>2457</v>
      </c>
      <c r="D1309" s="4" t="str">
        <f>MID(C1309,FIND("Loc: ",C1309)+5,FIND("| dest",C1309)-FIND("Loc: ",C1309)-6)</f>
        <v>1301</v>
      </c>
      <c r="E1309" s="4" t="str">
        <f t="shared" si="20"/>
        <v xml:space="preserve"> 10100</v>
      </c>
      <c r="F1309" s="2" t="s">
        <v>2458</v>
      </c>
      <c r="G1309" s="2"/>
    </row>
    <row r="1310" spans="1:7">
      <c r="A1310" s="4">
        <v>1410</v>
      </c>
      <c r="B1310" s="2" t="s">
        <v>26</v>
      </c>
      <c r="C1310" s="2" t="s">
        <v>2757</v>
      </c>
      <c r="D1310" s="4" t="str">
        <f>MID(C1310,FIND("Loc: ",C1310)+5,FIND("| dest",C1310)-FIND("Loc: ",C1310)-6)</f>
        <v>1301</v>
      </c>
      <c r="E1310" s="4" t="str">
        <f t="shared" si="20"/>
        <v xml:space="preserve"> 500</v>
      </c>
      <c r="F1310" s="2" t="s">
        <v>2758</v>
      </c>
      <c r="G1310" s="2"/>
    </row>
    <row r="1311" spans="1:7">
      <c r="A1311" s="6">
        <v>1411</v>
      </c>
      <c r="B1311" s="7" t="s">
        <v>26</v>
      </c>
      <c r="C1311" s="7" t="s">
        <v>2759</v>
      </c>
      <c r="D1311" s="4" t="str">
        <f>MID(C1311,FIND("Loc: ",C1311)+5,FIND("| dest",C1311)-FIND("Loc: ",C1311)-6)</f>
        <v>1301</v>
      </c>
      <c r="E1311" s="4" t="str">
        <f t="shared" si="20"/>
        <v xml:space="preserve"> 500</v>
      </c>
      <c r="F1311" s="7" t="s">
        <v>2760</v>
      </c>
      <c r="G1311" s="7" t="s">
        <v>3352</v>
      </c>
    </row>
    <row r="1312" spans="1:7">
      <c r="A1312" s="6">
        <v>1412</v>
      </c>
      <c r="B1312" s="7" t="s">
        <v>26</v>
      </c>
      <c r="C1312" s="7" t="s">
        <v>2761</v>
      </c>
      <c r="D1312" s="4" t="str">
        <f>MID(C1312,FIND("Loc: ",C1312)+5,FIND("| dest",C1312)-FIND("Loc: ",C1312)-6)</f>
        <v>1301</v>
      </c>
      <c r="E1312" s="4" t="str">
        <f t="shared" si="20"/>
        <v xml:space="preserve"> 500</v>
      </c>
      <c r="F1312" s="7" t="s">
        <v>2762</v>
      </c>
      <c r="G1312" s="7" t="s">
        <v>3352</v>
      </c>
    </row>
    <row r="1313" spans="1:7">
      <c r="A1313" s="6">
        <v>1427</v>
      </c>
      <c r="B1313" s="7" t="s">
        <v>6</v>
      </c>
      <c r="C1313" s="7" t="s">
        <v>2785</v>
      </c>
      <c r="D1313" s="4" t="str">
        <f>MID(C1313,FIND("Loc: ",C1313)+5,FIND("| dest",C1313)-FIND("Loc: ",C1313)-6)</f>
        <v>1301</v>
      </c>
      <c r="E1313" s="4" t="str">
        <f t="shared" si="20"/>
        <v xml:space="preserve"> 1225</v>
      </c>
      <c r="F1313" s="7" t="s">
        <v>2786</v>
      </c>
      <c r="G1313" s="7" t="s">
        <v>3352</v>
      </c>
    </row>
    <row r="1314" spans="1:7">
      <c r="A1314" s="4">
        <v>1610</v>
      </c>
      <c r="B1314" s="2" t="s">
        <v>26</v>
      </c>
      <c r="C1314" s="2" t="s">
        <v>3135</v>
      </c>
      <c r="D1314" s="4" t="str">
        <f>MID(C1314,FIND("Loc: ",C1314)+5,FIND("| dest",C1314)-FIND("Loc: ",C1314)-6)</f>
        <v>1301</v>
      </c>
      <c r="E1314" s="4" t="str">
        <f t="shared" si="20"/>
        <v xml:space="preserve"> 500</v>
      </c>
      <c r="F1314" s="2" t="s">
        <v>3136</v>
      </c>
      <c r="G1314" s="2"/>
    </row>
    <row r="1315" spans="1:7">
      <c r="A1315" s="6">
        <v>1652</v>
      </c>
      <c r="B1315" s="7" t="s">
        <v>161</v>
      </c>
      <c r="C1315" s="7" t="s">
        <v>3215</v>
      </c>
      <c r="D1315" s="4" t="str">
        <f>MID(C1315,FIND("Loc: ",C1315)+5,FIND("| dest",C1315)-FIND("Loc: ",C1315)-6)</f>
        <v>1301</v>
      </c>
      <c r="E1315" s="4" t="str">
        <f t="shared" si="20"/>
        <v xml:space="preserve"> 1226</v>
      </c>
      <c r="F1315" s="7" t="s">
        <v>3216</v>
      </c>
      <c r="G1315" s="7" t="s">
        <v>3352</v>
      </c>
    </row>
    <row r="1316" spans="1:7">
      <c r="A1316" s="4">
        <v>1653</v>
      </c>
      <c r="B1316" s="2" t="s">
        <v>161</v>
      </c>
      <c r="C1316" s="2" t="s">
        <v>3217</v>
      </c>
      <c r="D1316" s="4" t="str">
        <f>MID(C1316,FIND("Loc: ",C1316)+5,FIND("| dest",C1316)-FIND("Loc: ",C1316)-6)</f>
        <v>1301</v>
      </c>
      <c r="E1316" s="4" t="str">
        <f t="shared" si="20"/>
        <v xml:space="preserve"> 1226</v>
      </c>
      <c r="F1316" s="2" t="s">
        <v>3218</v>
      </c>
      <c r="G1316" s="2"/>
    </row>
    <row r="1317" spans="1:7">
      <c r="A1317" s="4">
        <v>1692</v>
      </c>
      <c r="B1317" s="2" t="s">
        <v>26</v>
      </c>
      <c r="C1317" s="2" t="s">
        <v>3295</v>
      </c>
      <c r="D1317" s="4" t="str">
        <f>MID(C1317,FIND("Loc: ",C1317)+5,FIND("| dest",C1317)-FIND("Loc: ",C1317)-6)</f>
        <v>1301</v>
      </c>
      <c r="E1317" s="4" t="str">
        <f t="shared" si="20"/>
        <v xml:space="preserve"> 10100</v>
      </c>
      <c r="F1317" s="2" t="s">
        <v>3296</v>
      </c>
      <c r="G1317" s="2"/>
    </row>
    <row r="1318" spans="1:7">
      <c r="A1318" s="6">
        <v>60</v>
      </c>
      <c r="B1318" s="7" t="s">
        <v>26</v>
      </c>
      <c r="C1318" s="7" t="s">
        <v>126</v>
      </c>
      <c r="D1318" s="4" t="str">
        <f>MID(C1318,FIND("Loc: ",C1318)+5,FIND("| dest",C1318)-FIND("Loc: ",C1318)-6)</f>
        <v>1401</v>
      </c>
      <c r="E1318" s="4" t="str">
        <f t="shared" si="20"/>
        <v xml:space="preserve"> 1224</v>
      </c>
      <c r="F1318" s="7" t="s">
        <v>127</v>
      </c>
      <c r="G1318" s="7" t="s">
        <v>3352</v>
      </c>
    </row>
    <row r="1319" spans="1:7">
      <c r="A1319" s="6">
        <v>418</v>
      </c>
      <c r="B1319" s="7" t="s">
        <v>26</v>
      </c>
      <c r="C1319" s="7" t="s">
        <v>831</v>
      </c>
      <c r="D1319" s="4" t="str">
        <f>MID(C1319,FIND("Loc: ",C1319)+5,FIND("| dest",C1319)-FIND("Loc: ",C1319)-6)</f>
        <v>1401</v>
      </c>
      <c r="E1319" s="4" t="str">
        <f t="shared" si="20"/>
        <v xml:space="preserve"> 1224</v>
      </c>
      <c r="F1319" s="7" t="s">
        <v>832</v>
      </c>
      <c r="G1319" s="7" t="s">
        <v>3352</v>
      </c>
    </row>
    <row r="1320" spans="1:7">
      <c r="A1320" s="6">
        <v>420</v>
      </c>
      <c r="B1320" s="7" t="s">
        <v>26</v>
      </c>
      <c r="C1320" s="7" t="s">
        <v>835</v>
      </c>
      <c r="D1320" s="4" t="str">
        <f>MID(C1320,FIND("Loc: ",C1320)+5,FIND("| dest",C1320)-FIND("Loc: ",C1320)-6)</f>
        <v>1401</v>
      </c>
      <c r="E1320" s="4" t="str">
        <f t="shared" si="20"/>
        <v xml:space="preserve"> 1224</v>
      </c>
      <c r="F1320" s="7" t="s">
        <v>836</v>
      </c>
      <c r="G1320" s="7" t="s">
        <v>3352</v>
      </c>
    </row>
    <row r="1321" spans="1:7">
      <c r="A1321" s="6">
        <v>422</v>
      </c>
      <c r="B1321" s="7" t="s">
        <v>26</v>
      </c>
      <c r="C1321" s="7" t="s">
        <v>839</v>
      </c>
      <c r="D1321" s="4" t="str">
        <f>MID(C1321,FIND("Loc: ",C1321)+5,FIND("| dest",C1321)-FIND("Loc: ",C1321)-6)</f>
        <v>1401</v>
      </c>
      <c r="E1321" s="4" t="str">
        <f t="shared" si="20"/>
        <v xml:space="preserve"> 1224</v>
      </c>
      <c r="F1321" s="7" t="s">
        <v>840</v>
      </c>
      <c r="G1321" s="7" t="s">
        <v>3352</v>
      </c>
    </row>
    <row r="1322" spans="1:7">
      <c r="A1322" s="6">
        <v>570</v>
      </c>
      <c r="B1322" s="7" t="s">
        <v>26</v>
      </c>
      <c r="C1322" s="7" t="s">
        <v>1129</v>
      </c>
      <c r="D1322" s="4" t="str">
        <f>MID(C1322,FIND("Loc: ",C1322)+5,FIND("| dest",C1322)-FIND("Loc: ",C1322)-6)</f>
        <v>1401</v>
      </c>
      <c r="E1322" s="4" t="str">
        <f t="shared" si="20"/>
        <v xml:space="preserve"> 708</v>
      </c>
      <c r="F1322" s="7" t="s">
        <v>1130</v>
      </c>
      <c r="G1322" s="7" t="s">
        <v>3352</v>
      </c>
    </row>
    <row r="1323" spans="1:7">
      <c r="A1323" s="4">
        <v>612</v>
      </c>
      <c r="B1323" s="2" t="s">
        <v>6</v>
      </c>
      <c r="C1323" s="2" t="s">
        <v>1209</v>
      </c>
      <c r="D1323" s="4" t="str">
        <f>MID(C1323,FIND("Loc: ",C1323)+5,FIND("| dest",C1323)-FIND("Loc: ",C1323)-6)</f>
        <v>1401</v>
      </c>
      <c r="E1323" s="4" t="str">
        <f t="shared" si="20"/>
        <v xml:space="preserve"> 1221</v>
      </c>
      <c r="F1323" s="2" t="s">
        <v>1210</v>
      </c>
      <c r="G1323" s="2"/>
    </row>
    <row r="1324" spans="1:7">
      <c r="A1324" s="6">
        <v>689</v>
      </c>
      <c r="B1324" s="7" t="s">
        <v>26</v>
      </c>
      <c r="C1324" s="7" t="s">
        <v>1358</v>
      </c>
      <c r="D1324" s="4" t="str">
        <f>MID(C1324,FIND("Loc: ",C1324)+5,FIND("| dest",C1324)-FIND("Loc: ",C1324)-6)</f>
        <v>1401</v>
      </c>
      <c r="E1324" s="4" t="str">
        <f t="shared" si="20"/>
        <v xml:space="preserve"> 1227</v>
      </c>
      <c r="F1324" s="7" t="s">
        <v>1359</v>
      </c>
      <c r="G1324" s="7" t="s">
        <v>3352</v>
      </c>
    </row>
    <row r="1325" spans="1:7">
      <c r="A1325" s="6">
        <v>734</v>
      </c>
      <c r="B1325" s="7" t="s">
        <v>26</v>
      </c>
      <c r="C1325" s="7" t="s">
        <v>1448</v>
      </c>
      <c r="D1325" s="4" t="str">
        <f>MID(C1325,FIND("Loc: ",C1325)+5,FIND("| dest",C1325)-FIND("Loc: ",C1325)-6)</f>
        <v>1401</v>
      </c>
      <c r="E1325" s="4" t="str">
        <f t="shared" si="20"/>
        <v xml:space="preserve"> 1225</v>
      </c>
      <c r="F1325" s="7" t="s">
        <v>1449</v>
      </c>
      <c r="G1325" s="7" t="s">
        <v>3352</v>
      </c>
    </row>
    <row r="1326" spans="1:7">
      <c r="A1326" s="6">
        <v>1224</v>
      </c>
      <c r="B1326" s="7" t="s">
        <v>26</v>
      </c>
      <c r="C1326" s="7" t="s">
        <v>2401</v>
      </c>
      <c r="D1326" s="4" t="str">
        <f>MID(C1326,FIND("Loc: ",C1326)+5,FIND("| dest",C1326)-FIND("Loc: ",C1326)-6)</f>
        <v>1401</v>
      </c>
      <c r="E1326" s="4" t="str">
        <f t="shared" si="20"/>
        <v xml:space="preserve"> 1221</v>
      </c>
      <c r="F1326" s="7" t="s">
        <v>2402</v>
      </c>
      <c r="G1326" s="7" t="s">
        <v>3352</v>
      </c>
    </row>
    <row r="1327" spans="1:7">
      <c r="A1327" s="6">
        <v>1227</v>
      </c>
      <c r="B1327" s="7" t="s">
        <v>26</v>
      </c>
      <c r="C1327" s="7" t="s">
        <v>2407</v>
      </c>
      <c r="D1327" s="4" t="str">
        <f>MID(C1327,FIND("Loc: ",C1327)+5,FIND("| dest",C1327)-FIND("Loc: ",C1327)-6)</f>
        <v>1401</v>
      </c>
      <c r="E1327" s="4" t="str">
        <f t="shared" si="20"/>
        <v xml:space="preserve"> 1221</v>
      </c>
      <c r="F1327" s="7" t="s">
        <v>2408</v>
      </c>
      <c r="G1327" s="7" t="s">
        <v>3352</v>
      </c>
    </row>
    <row r="1328" spans="1:7">
      <c r="A1328" s="6">
        <v>1231</v>
      </c>
      <c r="B1328" s="7" t="s">
        <v>26</v>
      </c>
      <c r="C1328" s="7" t="s">
        <v>2415</v>
      </c>
      <c r="D1328" s="4" t="str">
        <f>MID(C1328,FIND("Loc: ",C1328)+5,FIND("| dest",C1328)-FIND("Loc: ",C1328)-6)</f>
        <v>1401</v>
      </c>
      <c r="E1328" s="4" t="str">
        <f t="shared" si="20"/>
        <v xml:space="preserve"> 1221</v>
      </c>
      <c r="F1328" s="7" t="s">
        <v>2416</v>
      </c>
      <c r="G1328" s="7" t="s">
        <v>3352</v>
      </c>
    </row>
    <row r="1329" spans="1:7">
      <c r="A1329" s="6">
        <v>1234</v>
      </c>
      <c r="B1329" s="7" t="s">
        <v>26</v>
      </c>
      <c r="C1329" s="7" t="s">
        <v>2421</v>
      </c>
      <c r="D1329" s="4" t="str">
        <f>MID(C1329,FIND("Loc: ",C1329)+5,FIND("| dest",C1329)-FIND("Loc: ",C1329)-6)</f>
        <v>1401</v>
      </c>
      <c r="E1329" s="4" t="str">
        <f t="shared" si="20"/>
        <v xml:space="preserve"> 1221</v>
      </c>
      <c r="F1329" s="7" t="s">
        <v>2422</v>
      </c>
      <c r="G1329" s="7" t="s">
        <v>3352</v>
      </c>
    </row>
    <row r="1330" spans="1:7">
      <c r="A1330" s="6">
        <v>1236</v>
      </c>
      <c r="B1330" s="7" t="s">
        <v>26</v>
      </c>
      <c r="C1330" s="7" t="s">
        <v>2425</v>
      </c>
      <c r="D1330" s="4" t="str">
        <f>MID(C1330,FIND("Loc: ",C1330)+5,FIND("| dest",C1330)-FIND("Loc: ",C1330)-6)</f>
        <v>1401</v>
      </c>
      <c r="E1330" s="4" t="str">
        <f t="shared" si="20"/>
        <v xml:space="preserve"> 1221</v>
      </c>
      <c r="F1330" s="7" t="s">
        <v>2426</v>
      </c>
      <c r="G1330" s="7" t="s">
        <v>3352</v>
      </c>
    </row>
    <row r="1331" spans="1:7">
      <c r="A1331" s="6">
        <v>1242</v>
      </c>
      <c r="B1331" s="7" t="s">
        <v>26</v>
      </c>
      <c r="C1331" s="7" t="s">
        <v>2437</v>
      </c>
      <c r="D1331" s="4" t="str">
        <f>MID(C1331,FIND("Loc: ",C1331)+5,FIND("| dest",C1331)-FIND("Loc: ",C1331)-6)</f>
        <v>1401</v>
      </c>
      <c r="E1331" s="4" t="str">
        <f t="shared" si="20"/>
        <v xml:space="preserve"> 1221</v>
      </c>
      <c r="F1331" s="7" t="s">
        <v>2438</v>
      </c>
      <c r="G1331" s="7" t="s">
        <v>3352</v>
      </c>
    </row>
    <row r="1332" spans="1:7">
      <c r="A1332" s="6">
        <v>1370</v>
      </c>
      <c r="B1332" s="7" t="s">
        <v>26</v>
      </c>
      <c r="C1332" s="7" t="s">
        <v>2679</v>
      </c>
      <c r="D1332" s="4" t="str">
        <f>MID(C1332,FIND("Loc: ",C1332)+5,FIND("| dest",C1332)-FIND("Loc: ",C1332)-6)</f>
        <v>1401</v>
      </c>
      <c r="E1332" s="4" t="str">
        <f t="shared" si="20"/>
        <v xml:space="preserve"> 1229</v>
      </c>
      <c r="F1332" s="7" t="s">
        <v>2680</v>
      </c>
      <c r="G1332" s="7" t="s">
        <v>3352</v>
      </c>
    </row>
    <row r="1333" spans="1:7">
      <c r="A1333" s="6">
        <v>1407</v>
      </c>
      <c r="B1333" s="7" t="s">
        <v>26</v>
      </c>
      <c r="C1333" s="7" t="s">
        <v>2751</v>
      </c>
      <c r="D1333" s="4" t="str">
        <f>MID(C1333,FIND("Loc: ",C1333)+5,FIND("| dest",C1333)-FIND("Loc: ",C1333)-6)</f>
        <v>1401</v>
      </c>
      <c r="E1333" s="4" t="str">
        <f t="shared" si="20"/>
        <v xml:space="preserve"> 1225</v>
      </c>
      <c r="F1333" s="7" t="s">
        <v>2752</v>
      </c>
      <c r="G1333" s="7" t="s">
        <v>3352</v>
      </c>
    </row>
    <row r="1334" spans="1:7">
      <c r="A1334" s="6">
        <v>1664</v>
      </c>
      <c r="B1334" s="7" t="s">
        <v>26</v>
      </c>
      <c r="C1334" s="7" t="s">
        <v>3239</v>
      </c>
      <c r="D1334" s="4" t="str">
        <f>MID(C1334,FIND("Loc: ",C1334)+5,FIND("| dest",C1334)-FIND("Loc: ",C1334)-6)</f>
        <v>1401</v>
      </c>
      <c r="E1334" s="4" t="str">
        <f t="shared" si="20"/>
        <v xml:space="preserve"> 1225</v>
      </c>
      <c r="F1334" s="7" t="s">
        <v>3240</v>
      </c>
      <c r="G1334" s="7" t="s">
        <v>3352</v>
      </c>
    </row>
    <row r="1335" spans="1:7">
      <c r="A1335" s="6">
        <v>1666</v>
      </c>
      <c r="B1335" s="7" t="s">
        <v>26</v>
      </c>
      <c r="C1335" s="7" t="s">
        <v>3243</v>
      </c>
      <c r="D1335" s="4" t="str">
        <f>MID(C1335,FIND("Loc: ",C1335)+5,FIND("| dest",C1335)-FIND("Loc: ",C1335)-6)</f>
        <v>1401</v>
      </c>
      <c r="E1335" s="4" t="str">
        <f t="shared" si="20"/>
        <v xml:space="preserve"> 1225</v>
      </c>
      <c r="F1335" s="7" t="s">
        <v>3244</v>
      </c>
      <c r="G1335" s="7" t="s">
        <v>3352</v>
      </c>
    </row>
    <row r="1336" spans="1:7">
      <c r="A1336" s="4">
        <v>15</v>
      </c>
      <c r="B1336" s="2" t="s">
        <v>26</v>
      </c>
      <c r="C1336" s="2" t="s">
        <v>35</v>
      </c>
      <c r="D1336" s="4" t="str">
        <f>MID(C1336,FIND("Loc: ",C1336)+5,FIND("| dest",C1336)-FIND("Loc: ",C1336)-6)</f>
        <v>1500</v>
      </c>
      <c r="E1336" s="4" t="str">
        <f t="shared" si="20"/>
        <v xml:space="preserve"> 700</v>
      </c>
      <c r="F1336" s="2" t="s">
        <v>36</v>
      </c>
      <c r="G1336" s="2"/>
    </row>
    <row r="1337" spans="1:7">
      <c r="A1337" s="4">
        <v>16</v>
      </c>
      <c r="B1337" s="2" t="s">
        <v>26</v>
      </c>
      <c r="C1337" s="2" t="s">
        <v>37</v>
      </c>
      <c r="D1337" s="4" t="str">
        <f>MID(C1337,FIND("Loc: ",C1337)+5,FIND("| dest",C1337)-FIND("Loc: ",C1337)-6)</f>
        <v>1500</v>
      </c>
      <c r="E1337" s="4" t="str">
        <f t="shared" si="20"/>
        <v xml:space="preserve"> 700</v>
      </c>
      <c r="F1337" s="2" t="s">
        <v>38</v>
      </c>
      <c r="G1337" s="2"/>
    </row>
    <row r="1338" spans="1:7">
      <c r="A1338" s="4">
        <v>21</v>
      </c>
      <c r="B1338" s="2" t="s">
        <v>26</v>
      </c>
      <c r="C1338" s="2" t="s">
        <v>47</v>
      </c>
      <c r="D1338" s="4" t="str">
        <f>MID(C1338,FIND("Loc: ",C1338)+5,FIND("| dest",C1338)-FIND("Loc: ",C1338)-6)</f>
        <v>1500</v>
      </c>
      <c r="E1338" s="4" t="str">
        <f t="shared" si="20"/>
        <v xml:space="preserve"> 700</v>
      </c>
      <c r="F1338" s="2" t="s">
        <v>48</v>
      </c>
      <c r="G1338" s="2"/>
    </row>
    <row r="1339" spans="1:7">
      <c r="A1339" s="6">
        <v>664</v>
      </c>
      <c r="B1339" s="7" t="s">
        <v>3</v>
      </c>
      <c r="C1339" s="7" t="s">
        <v>1311</v>
      </c>
      <c r="D1339" s="4" t="str">
        <f>MID(C1339,FIND("Loc: ",C1339)+5,FIND("| dest",C1339)-FIND("Loc: ",C1339)-6)</f>
        <v>1600</v>
      </c>
      <c r="E1339" s="4" t="str">
        <f t="shared" si="20"/>
        <v xml:space="preserve"> 1231</v>
      </c>
      <c r="F1339" s="7" t="s">
        <v>1312</v>
      </c>
      <c r="G1339" s="7" t="s">
        <v>3352</v>
      </c>
    </row>
    <row r="1340" spans="1:7">
      <c r="A1340" s="4">
        <v>1345</v>
      </c>
      <c r="B1340" s="2" t="s">
        <v>134</v>
      </c>
      <c r="C1340" s="2" t="s">
        <v>2630</v>
      </c>
      <c r="D1340" s="4" t="str">
        <f>MID(C1340,FIND("Loc: ",C1340)+5,FIND("| dest",C1340)-FIND("Loc: ",C1340)-6)</f>
        <v>1600</v>
      </c>
      <c r="E1340" s="4" t="str">
        <f t="shared" si="20"/>
        <v xml:space="preserve"> 1230</v>
      </c>
      <c r="F1340" s="2" t="s">
        <v>2631</v>
      </c>
      <c r="G1340" s="2"/>
    </row>
    <row r="1341" spans="1:7">
      <c r="A1341" s="4">
        <v>1346</v>
      </c>
      <c r="B1341" s="2" t="s">
        <v>134</v>
      </c>
      <c r="C1341" s="2" t="s">
        <v>2630</v>
      </c>
      <c r="D1341" s="4" t="str">
        <f>MID(C1341,FIND("Loc: ",C1341)+5,FIND("| dest",C1341)-FIND("Loc: ",C1341)-6)</f>
        <v>1600</v>
      </c>
      <c r="E1341" s="4" t="str">
        <f t="shared" si="20"/>
        <v xml:space="preserve"> 1230</v>
      </c>
      <c r="F1341" s="2" t="s">
        <v>2632</v>
      </c>
      <c r="G1341" s="2"/>
    </row>
    <row r="1342" spans="1:7">
      <c r="A1342" s="4">
        <v>1347</v>
      </c>
      <c r="B1342" s="2" t="s">
        <v>134</v>
      </c>
      <c r="C1342" s="2" t="s">
        <v>2633</v>
      </c>
      <c r="D1342" s="4" t="str">
        <f>MID(C1342,FIND("Loc: ",C1342)+5,FIND("| dest",C1342)-FIND("Loc: ",C1342)-6)</f>
        <v>1600</v>
      </c>
      <c r="E1342" s="4" t="str">
        <f t="shared" si="20"/>
        <v xml:space="preserve"> 1234</v>
      </c>
      <c r="F1342" s="2" t="s">
        <v>2634</v>
      </c>
      <c r="G1342" s="2"/>
    </row>
    <row r="1343" spans="1:7">
      <c r="A1343" s="4">
        <v>1350</v>
      </c>
      <c r="B1343" s="2" t="s">
        <v>11</v>
      </c>
      <c r="C1343" s="2" t="s">
        <v>2639</v>
      </c>
      <c r="D1343" s="4" t="str">
        <f>MID(C1343,FIND("Loc: ",C1343)+5,FIND("| dest",C1343)-FIND("Loc: ",C1343)-6)</f>
        <v>1600</v>
      </c>
      <c r="E1343" s="4" t="str">
        <f t="shared" si="20"/>
        <v xml:space="preserve"> 1230</v>
      </c>
      <c r="F1343" s="2" t="s">
        <v>2640</v>
      </c>
      <c r="G1343" s="2"/>
    </row>
    <row r="1344" spans="1:7">
      <c r="A1344" s="4">
        <v>91</v>
      </c>
      <c r="B1344" s="2" t="s">
        <v>137</v>
      </c>
      <c r="C1344" s="2" t="s">
        <v>192</v>
      </c>
      <c r="D1344" s="4" t="str">
        <f>MID(C1344,FIND("Loc: ",C1344)+5,FIND("| dest",C1344)-FIND("Loc: ",C1344)-6)</f>
        <v>1800</v>
      </c>
      <c r="E1344" s="4" t="str">
        <f t="shared" si="20"/>
        <v xml:space="preserve"> 1800</v>
      </c>
      <c r="F1344" s="2" t="s">
        <v>193</v>
      </c>
      <c r="G1344" s="2"/>
    </row>
    <row r="1345" spans="1:7">
      <c r="A1345" s="6">
        <v>1185</v>
      </c>
      <c r="B1345" s="7" t="s">
        <v>6</v>
      </c>
      <c r="C1345" s="7" t="s">
        <v>2324</v>
      </c>
      <c r="D1345" s="4" t="str">
        <f>MID(C1345,FIND("Loc: ",C1345)+5,FIND("| dest",C1345)-FIND("Loc: ",C1345)-6)</f>
        <v>1800</v>
      </c>
      <c r="E1345" s="4" t="str">
        <f t="shared" si="20"/>
        <v xml:space="preserve"> 5200</v>
      </c>
      <c r="F1345" s="7" t="s">
        <v>2325</v>
      </c>
      <c r="G1345" s="7" t="s">
        <v>3352</v>
      </c>
    </row>
    <row r="1346" spans="1:7">
      <c r="A1346" s="4">
        <v>4</v>
      </c>
      <c r="B1346" s="2" t="s">
        <v>11</v>
      </c>
      <c r="C1346" s="2" t="s">
        <v>12</v>
      </c>
      <c r="D1346" s="4" t="str">
        <f>MID(C1346,FIND("Loc: ",C1346)+5,FIND("| dest",C1346)-FIND("Loc: ",C1346)-6)</f>
        <v>2003</v>
      </c>
      <c r="E1346" s="4" t="str">
        <f t="shared" si="20"/>
        <v xml:space="preserve"> 2003</v>
      </c>
      <c r="F1346" s="2" t="s">
        <v>13</v>
      </c>
      <c r="G1346" s="2"/>
    </row>
    <row r="1347" spans="1:7">
      <c r="A1347" s="4">
        <v>57</v>
      </c>
      <c r="B1347" s="2" t="s">
        <v>119</v>
      </c>
      <c r="C1347" s="2" t="s">
        <v>120</v>
      </c>
      <c r="D1347" s="4" t="str">
        <f>MID(C1347,FIND("Loc: ",C1347)+5,FIND("| dest",C1347)-FIND("Loc: ",C1347)-6)</f>
        <v>2003</v>
      </c>
      <c r="E1347" s="4" t="str">
        <f t="shared" si="20"/>
        <v xml:space="preserve"> 2003</v>
      </c>
      <c r="F1347" s="2" t="s">
        <v>121</v>
      </c>
      <c r="G1347" s="2"/>
    </row>
    <row r="1348" spans="1:7">
      <c r="A1348" s="4">
        <v>64</v>
      </c>
      <c r="B1348" s="2" t="s">
        <v>134</v>
      </c>
      <c r="C1348" s="2" t="s">
        <v>135</v>
      </c>
      <c r="D1348" s="4" t="str">
        <f>MID(C1348,FIND("Loc: ",C1348)+5,FIND("| dest",C1348)-FIND("Loc: ",C1348)-6)</f>
        <v>2003</v>
      </c>
      <c r="E1348" s="4" t="str">
        <f t="shared" si="20"/>
        <v xml:space="preserve"> 403</v>
      </c>
      <c r="F1348" s="2" t="s">
        <v>136</v>
      </c>
      <c r="G1348" s="2"/>
    </row>
    <row r="1349" spans="1:7">
      <c r="A1349" s="4">
        <v>66</v>
      </c>
      <c r="B1349" s="2" t="s">
        <v>134</v>
      </c>
      <c r="C1349" s="2" t="s">
        <v>140</v>
      </c>
      <c r="D1349" s="4" t="str">
        <f>MID(C1349,FIND("Loc: ",C1349)+5,FIND("| dest",C1349)-FIND("Loc: ",C1349)-6)</f>
        <v>2003</v>
      </c>
      <c r="E1349" s="4" t="str">
        <f t="shared" ref="E1349:E1412" si="21">MID(C1349,FIND("dest: ",C1349)+5,FIND("| die",C1349)-FIND("dest: ",C1349)-6)</f>
        <v xml:space="preserve"> 403</v>
      </c>
      <c r="F1349" s="2" t="s">
        <v>141</v>
      </c>
      <c r="G1349" s="2"/>
    </row>
    <row r="1350" spans="1:7">
      <c r="A1350" s="4">
        <v>247</v>
      </c>
      <c r="B1350" s="2" t="s">
        <v>264</v>
      </c>
      <c r="C1350" s="2" t="s">
        <v>500</v>
      </c>
      <c r="D1350" s="4" t="str">
        <f>MID(C1350,FIND("Loc: ",C1350)+5,FIND("| dest",C1350)-FIND("Loc: ",C1350)-6)</f>
        <v>2003</v>
      </c>
      <c r="E1350" s="4" t="str">
        <f t="shared" si="21"/>
        <v xml:space="preserve"> 513</v>
      </c>
      <c r="F1350" s="2" t="s">
        <v>501</v>
      </c>
      <c r="G1350" s="2"/>
    </row>
    <row r="1351" spans="1:7">
      <c r="A1351" s="4">
        <v>251</v>
      </c>
      <c r="B1351" s="2" t="s">
        <v>11</v>
      </c>
      <c r="C1351" s="2" t="s">
        <v>508</v>
      </c>
      <c r="D1351" s="4" t="str">
        <f>MID(C1351,FIND("Loc: ",C1351)+5,FIND("| dest",C1351)-FIND("Loc: ",C1351)-6)</f>
        <v>2003</v>
      </c>
      <c r="E1351" s="4" t="str">
        <f t="shared" si="21"/>
        <v xml:space="preserve"> 513</v>
      </c>
      <c r="F1351" s="2" t="s">
        <v>509</v>
      </c>
      <c r="G1351" s="2"/>
    </row>
    <row r="1352" spans="1:7">
      <c r="A1352" s="4">
        <v>281</v>
      </c>
      <c r="B1352" s="2" t="s">
        <v>11</v>
      </c>
      <c r="C1352" s="2" t="s">
        <v>566</v>
      </c>
      <c r="D1352" s="4" t="str">
        <f>MID(C1352,FIND("Loc: ",C1352)+5,FIND("| dest",C1352)-FIND("Loc: ",C1352)-6)</f>
        <v>2003</v>
      </c>
      <c r="E1352" s="4" t="str">
        <f t="shared" si="21"/>
        <v xml:space="preserve"> 513</v>
      </c>
      <c r="F1352" s="2" t="s">
        <v>567</v>
      </c>
      <c r="G1352" s="2"/>
    </row>
    <row r="1353" spans="1:7">
      <c r="A1353" s="4">
        <v>282</v>
      </c>
      <c r="B1353" s="2" t="s">
        <v>11</v>
      </c>
      <c r="C1353" s="2" t="s">
        <v>568</v>
      </c>
      <c r="D1353" s="4" t="str">
        <f>MID(C1353,FIND("Loc: ",C1353)+5,FIND("| dest",C1353)-FIND("Loc: ",C1353)-6)</f>
        <v>2003</v>
      </c>
      <c r="E1353" s="4" t="str">
        <f t="shared" si="21"/>
        <v xml:space="preserve"> 513</v>
      </c>
      <c r="F1353" s="2" t="s">
        <v>569</v>
      </c>
      <c r="G1353" s="2"/>
    </row>
    <row r="1354" spans="1:7">
      <c r="A1354" s="4">
        <v>283</v>
      </c>
      <c r="B1354" s="2" t="s">
        <v>11</v>
      </c>
      <c r="C1354" s="2" t="s">
        <v>570</v>
      </c>
      <c r="D1354" s="4" t="str">
        <f>MID(C1354,FIND("Loc: ",C1354)+5,FIND("| dest",C1354)-FIND("Loc: ",C1354)-6)</f>
        <v>2003</v>
      </c>
      <c r="E1354" s="4" t="str">
        <f t="shared" si="21"/>
        <v xml:space="preserve"> 513</v>
      </c>
      <c r="F1354" s="2" t="s">
        <v>571</v>
      </c>
      <c r="G1354" s="2"/>
    </row>
    <row r="1355" spans="1:7">
      <c r="A1355" s="4">
        <v>531</v>
      </c>
      <c r="B1355" s="2" t="s">
        <v>11</v>
      </c>
      <c r="C1355" s="2" t="s">
        <v>1051</v>
      </c>
      <c r="D1355" s="4" t="str">
        <f>MID(C1355,FIND("Loc: ",C1355)+5,FIND("| dest",C1355)-FIND("Loc: ",C1355)-6)</f>
        <v>2003</v>
      </c>
      <c r="E1355" s="4" t="str">
        <f t="shared" si="21"/>
        <v xml:space="preserve"> 1220</v>
      </c>
      <c r="F1355" s="2" t="s">
        <v>1052</v>
      </c>
      <c r="G1355" s="2"/>
    </row>
    <row r="1356" spans="1:7">
      <c r="A1356" s="4">
        <v>532</v>
      </c>
      <c r="B1356" s="2" t="s">
        <v>11</v>
      </c>
      <c r="C1356" s="2" t="s">
        <v>1053</v>
      </c>
      <c r="D1356" s="4" t="str">
        <f>MID(C1356,FIND("Loc: ",C1356)+5,FIND("| dest",C1356)-FIND("Loc: ",C1356)-6)</f>
        <v>2003</v>
      </c>
      <c r="E1356" s="4" t="str">
        <f t="shared" si="21"/>
        <v xml:space="preserve"> 513</v>
      </c>
      <c r="F1356" s="2" t="s">
        <v>1054</v>
      </c>
      <c r="G1356" s="2"/>
    </row>
    <row r="1357" spans="1:7">
      <c r="A1357" s="4">
        <v>533</v>
      </c>
      <c r="B1357" s="2" t="s">
        <v>11</v>
      </c>
      <c r="C1357" s="2" t="s">
        <v>1055</v>
      </c>
      <c r="D1357" s="4" t="str">
        <f>MID(C1357,FIND("Loc: ",C1357)+5,FIND("| dest",C1357)-FIND("Loc: ",C1357)-6)</f>
        <v>2003</v>
      </c>
      <c r="E1357" s="4" t="str">
        <f t="shared" si="21"/>
        <v xml:space="preserve"> 513</v>
      </c>
      <c r="F1357" s="2" t="s">
        <v>1056</v>
      </c>
      <c r="G1357" s="2"/>
    </row>
    <row r="1358" spans="1:7">
      <c r="A1358" s="4">
        <v>783</v>
      </c>
      <c r="B1358" s="2" t="s">
        <v>119</v>
      </c>
      <c r="C1358" s="2" t="s">
        <v>1541</v>
      </c>
      <c r="D1358" s="4" t="str">
        <f>MID(C1358,FIND("Loc: ",C1358)+5,FIND("| dest",C1358)-FIND("Loc: ",C1358)-6)</f>
        <v>2003</v>
      </c>
      <c r="E1358" s="4" t="str">
        <f t="shared" si="21"/>
        <v xml:space="preserve"> 2003</v>
      </c>
      <c r="F1358" s="2" t="s">
        <v>1542</v>
      </c>
      <c r="G1358" s="2"/>
    </row>
    <row r="1359" spans="1:7">
      <c r="A1359" s="4">
        <v>816</v>
      </c>
      <c r="B1359" s="2" t="s">
        <v>264</v>
      </c>
      <c r="C1359" s="2" t="s">
        <v>1606</v>
      </c>
      <c r="D1359" s="4" t="str">
        <f>MID(C1359,FIND("Loc: ",C1359)+5,FIND("| dest",C1359)-FIND("Loc: ",C1359)-6)</f>
        <v>2003</v>
      </c>
      <c r="E1359" s="4" t="str">
        <f t="shared" si="21"/>
        <v xml:space="preserve"> 513</v>
      </c>
      <c r="F1359" s="2" t="s">
        <v>1607</v>
      </c>
      <c r="G1359" s="2"/>
    </row>
    <row r="1360" spans="1:7">
      <c r="A1360" s="4">
        <v>1125</v>
      </c>
      <c r="B1360" s="2" t="s">
        <v>264</v>
      </c>
      <c r="C1360" s="2" t="s">
        <v>2208</v>
      </c>
      <c r="D1360" s="4" t="str">
        <f>MID(C1360,FIND("Loc: ",C1360)+5,FIND("| dest",C1360)-FIND("Loc: ",C1360)-6)</f>
        <v>2003</v>
      </c>
      <c r="E1360" s="4" t="str">
        <f t="shared" si="21"/>
        <v xml:space="preserve"> 513</v>
      </c>
      <c r="F1360" s="2" t="s">
        <v>2209</v>
      </c>
      <c r="G1360" s="2"/>
    </row>
    <row r="1361" spans="1:7">
      <c r="A1361" s="4">
        <v>1126</v>
      </c>
      <c r="B1361" s="2" t="s">
        <v>264</v>
      </c>
      <c r="C1361" s="2" t="s">
        <v>2208</v>
      </c>
      <c r="D1361" s="4" t="str">
        <f>MID(C1361,FIND("Loc: ",C1361)+5,FIND("| dest",C1361)-FIND("Loc: ",C1361)-6)</f>
        <v>2003</v>
      </c>
      <c r="E1361" s="4" t="str">
        <f t="shared" si="21"/>
        <v xml:space="preserve"> 513</v>
      </c>
      <c r="F1361" s="2" t="s">
        <v>2210</v>
      </c>
      <c r="G1361" s="2"/>
    </row>
    <row r="1362" spans="1:7">
      <c r="A1362" s="4">
        <v>1172</v>
      </c>
      <c r="B1362" s="2" t="s">
        <v>2299</v>
      </c>
      <c r="C1362" s="2" t="s">
        <v>2300</v>
      </c>
      <c r="D1362" s="4" t="str">
        <f>MID(C1362,FIND("Loc: ",C1362)+5,FIND("| dest",C1362)-FIND("Loc: ",C1362)-6)</f>
        <v>2003</v>
      </c>
      <c r="E1362" s="4" t="str">
        <f t="shared" si="21"/>
        <v xml:space="preserve"> 2003</v>
      </c>
      <c r="F1362" s="2" t="s">
        <v>2301</v>
      </c>
      <c r="G1362" s="2"/>
    </row>
    <row r="1363" spans="1:7">
      <c r="A1363" s="4">
        <v>1366</v>
      </c>
      <c r="B1363" s="2" t="s">
        <v>298</v>
      </c>
      <c r="C1363" s="2" t="s">
        <v>2671</v>
      </c>
      <c r="D1363" s="4" t="str">
        <f>MID(C1363,FIND("Loc: ",C1363)+5,FIND("| dest",C1363)-FIND("Loc: ",C1363)-6)</f>
        <v>2003</v>
      </c>
      <c r="E1363" s="4" t="str">
        <f t="shared" si="21"/>
        <v xml:space="preserve"> 513</v>
      </c>
      <c r="F1363" s="2" t="s">
        <v>2672</v>
      </c>
      <c r="G1363" s="2"/>
    </row>
    <row r="1364" spans="1:7">
      <c r="A1364" s="6">
        <v>1389</v>
      </c>
      <c r="B1364" s="7" t="s">
        <v>119</v>
      </c>
      <c r="C1364" s="7" t="s">
        <v>2717</v>
      </c>
      <c r="D1364" s="4" t="str">
        <f>MID(C1364,FIND("Loc: ",C1364)+5,FIND("| dest",C1364)-FIND("Loc: ",C1364)-6)</f>
        <v>2003</v>
      </c>
      <c r="E1364" s="4" t="str">
        <f t="shared" si="21"/>
        <v xml:space="preserve"> 403</v>
      </c>
      <c r="F1364" s="7" t="s">
        <v>2718</v>
      </c>
      <c r="G1364" s="7" t="s">
        <v>3352</v>
      </c>
    </row>
    <row r="1365" spans="1:7">
      <c r="A1365" s="6">
        <v>1390</v>
      </c>
      <c r="B1365" s="7" t="s">
        <v>119</v>
      </c>
      <c r="C1365" s="7" t="s">
        <v>2717</v>
      </c>
      <c r="D1365" s="4" t="str">
        <f>MID(C1365,FIND("Loc: ",C1365)+5,FIND("| dest",C1365)-FIND("Loc: ",C1365)-6)</f>
        <v>2003</v>
      </c>
      <c r="E1365" s="4" t="str">
        <f t="shared" si="21"/>
        <v xml:space="preserve"> 403</v>
      </c>
      <c r="F1365" s="7" t="s">
        <v>2719</v>
      </c>
      <c r="G1365" s="7" t="s">
        <v>3352</v>
      </c>
    </row>
    <row r="1366" spans="1:7">
      <c r="A1366" s="4">
        <v>1391</v>
      </c>
      <c r="B1366" s="2" t="s">
        <v>119</v>
      </c>
      <c r="C1366" s="2" t="s">
        <v>2720</v>
      </c>
      <c r="D1366" s="4" t="str">
        <f>MID(C1366,FIND("Loc: ",C1366)+5,FIND("| dest",C1366)-FIND("Loc: ",C1366)-6)</f>
        <v>2003</v>
      </c>
      <c r="E1366" s="4" t="str">
        <f t="shared" si="21"/>
        <v xml:space="preserve"> 403</v>
      </c>
      <c r="F1366" s="2" t="s">
        <v>2721</v>
      </c>
      <c r="G1366" s="2"/>
    </row>
    <row r="1367" spans="1:7">
      <c r="A1367" s="4">
        <v>1490</v>
      </c>
      <c r="B1367" s="2" t="s">
        <v>119</v>
      </c>
      <c r="C1367" s="2" t="s">
        <v>2901</v>
      </c>
      <c r="D1367" s="4" t="str">
        <f>MID(C1367,FIND("Loc: ",C1367)+5,FIND("| dest",C1367)-FIND("Loc: ",C1367)-6)</f>
        <v>2003</v>
      </c>
      <c r="E1367" s="4" t="str">
        <f t="shared" si="21"/>
        <v xml:space="preserve"> 403</v>
      </c>
      <c r="F1367" s="2" t="s">
        <v>2902</v>
      </c>
      <c r="G1367" s="2"/>
    </row>
    <row r="1368" spans="1:7">
      <c r="A1368" s="4">
        <v>1529</v>
      </c>
      <c r="B1368" s="2" t="s">
        <v>264</v>
      </c>
      <c r="C1368" s="2" t="s">
        <v>2976</v>
      </c>
      <c r="D1368" s="4" t="str">
        <f>MID(C1368,FIND("Loc: ",C1368)+5,FIND("| dest",C1368)-FIND("Loc: ",C1368)-6)</f>
        <v>2003</v>
      </c>
      <c r="E1368" s="4" t="str">
        <f t="shared" si="21"/>
        <v xml:space="preserve"> 513</v>
      </c>
      <c r="F1368" s="2" t="s">
        <v>2977</v>
      </c>
      <c r="G1368" s="2"/>
    </row>
    <row r="1369" spans="1:7">
      <c r="A1369" s="4">
        <v>1621</v>
      </c>
      <c r="B1369" s="2" t="s">
        <v>137</v>
      </c>
      <c r="C1369" s="2" t="s">
        <v>3154</v>
      </c>
      <c r="D1369" s="4" t="str">
        <f>MID(C1369,FIND("Loc: ",C1369)+5,FIND("| dest",C1369)-FIND("Loc: ",C1369)-6)</f>
        <v>2003</v>
      </c>
      <c r="E1369" s="4" t="str">
        <f t="shared" si="21"/>
        <v xml:space="preserve"> 403</v>
      </c>
      <c r="F1369" s="2" t="s">
        <v>3155</v>
      </c>
      <c r="G1369" s="2"/>
    </row>
    <row r="1370" spans="1:7">
      <c r="A1370" s="6">
        <v>392</v>
      </c>
      <c r="B1370" s="7" t="s">
        <v>137</v>
      </c>
      <c r="C1370" s="7" t="s">
        <v>782</v>
      </c>
      <c r="D1370" s="4" t="str">
        <f>MID(C1370,FIND("Loc: ",C1370)+5,FIND("| dest",C1370)-FIND("Loc: ",C1370)-6)</f>
        <v>2004</v>
      </c>
      <c r="E1370" s="4" t="str">
        <f t="shared" si="21"/>
        <v xml:space="preserve"> 403</v>
      </c>
      <c r="F1370" s="7" t="s">
        <v>783</v>
      </c>
      <c r="G1370" s="7" t="s">
        <v>3352</v>
      </c>
    </row>
    <row r="1371" spans="1:7">
      <c r="A1371" s="6">
        <v>834</v>
      </c>
      <c r="B1371" s="7" t="s">
        <v>227</v>
      </c>
      <c r="C1371" s="7" t="s">
        <v>1641</v>
      </c>
      <c r="D1371" s="4" t="str">
        <f>MID(C1371,FIND("Loc: ",C1371)+5,FIND("| dest",C1371)-FIND("Loc: ",C1371)-6)</f>
        <v>2009</v>
      </c>
      <c r="E1371" s="4" t="str">
        <f t="shared" si="21"/>
        <v xml:space="preserve"> 2016</v>
      </c>
      <c r="F1371" s="7" t="s">
        <v>1642</v>
      </c>
      <c r="G1371" s="7" t="s">
        <v>3352</v>
      </c>
    </row>
    <row r="1372" spans="1:7">
      <c r="A1372" s="4">
        <v>373</v>
      </c>
      <c r="B1372" s="2" t="s">
        <v>11</v>
      </c>
      <c r="C1372" s="2" t="s">
        <v>745</v>
      </c>
      <c r="D1372" s="4" t="str">
        <f>MID(C1372,FIND("Loc: ",C1372)+5,FIND("| dest",C1372)-FIND("Loc: ",C1372)-6)</f>
        <v>2014</v>
      </c>
      <c r="E1372" s="4" t="str">
        <f t="shared" si="21"/>
        <v xml:space="preserve"> 2016</v>
      </c>
      <c r="F1372" s="2" t="s">
        <v>746</v>
      </c>
      <c r="G1372" s="2"/>
    </row>
    <row r="1373" spans="1:7">
      <c r="A1373" s="4">
        <v>374</v>
      </c>
      <c r="B1373" s="2" t="s">
        <v>11</v>
      </c>
      <c r="C1373" s="2" t="s">
        <v>747</v>
      </c>
      <c r="D1373" s="4" t="str">
        <f>MID(C1373,FIND("Loc: ",C1373)+5,FIND("| dest",C1373)-FIND("Loc: ",C1373)-6)</f>
        <v>2014</v>
      </c>
      <c r="E1373" s="4" t="str">
        <f t="shared" si="21"/>
        <v xml:space="preserve"> 2016</v>
      </c>
      <c r="F1373" s="2" t="s">
        <v>748</v>
      </c>
      <c r="G1373" s="2"/>
    </row>
    <row r="1374" spans="1:7">
      <c r="A1374" s="4">
        <v>376</v>
      </c>
      <c r="B1374" s="2" t="s">
        <v>11</v>
      </c>
      <c r="C1374" s="2" t="s">
        <v>751</v>
      </c>
      <c r="D1374" s="4" t="str">
        <f>MID(C1374,FIND("Loc: ",C1374)+5,FIND("| dest",C1374)-FIND("Loc: ",C1374)-6)</f>
        <v>2014</v>
      </c>
      <c r="E1374" s="4" t="str">
        <f t="shared" si="21"/>
        <v xml:space="preserve"> 2016</v>
      </c>
      <c r="F1374" s="2" t="s">
        <v>752</v>
      </c>
      <c r="G1374" s="2"/>
    </row>
    <row r="1375" spans="1:7">
      <c r="A1375" s="4">
        <v>377</v>
      </c>
      <c r="B1375" s="2" t="s">
        <v>11</v>
      </c>
      <c r="C1375" s="2" t="s">
        <v>753</v>
      </c>
      <c r="D1375" s="4" t="str">
        <f>MID(C1375,FIND("Loc: ",C1375)+5,FIND("| dest",C1375)-FIND("Loc: ",C1375)-6)</f>
        <v>2014</v>
      </c>
      <c r="E1375" s="4" t="str">
        <f t="shared" si="21"/>
        <v xml:space="preserve"> 2016</v>
      </c>
      <c r="F1375" s="2" t="s">
        <v>754</v>
      </c>
      <c r="G1375" s="2"/>
    </row>
    <row r="1376" spans="1:7">
      <c r="A1376" s="4">
        <v>378</v>
      </c>
      <c r="B1376" s="2" t="s">
        <v>11</v>
      </c>
      <c r="C1376" s="2" t="s">
        <v>755</v>
      </c>
      <c r="D1376" s="4" t="str">
        <f>MID(C1376,FIND("Loc: ",C1376)+5,FIND("| dest",C1376)-FIND("Loc: ",C1376)-6)</f>
        <v>2014</v>
      </c>
      <c r="E1376" s="4" t="str">
        <f t="shared" si="21"/>
        <v xml:space="preserve"> 2016</v>
      </c>
      <c r="F1376" s="2" t="s">
        <v>756</v>
      </c>
      <c r="G1376" s="2"/>
    </row>
    <row r="1377" spans="1:7">
      <c r="A1377" s="4">
        <v>379</v>
      </c>
      <c r="B1377" s="2" t="s">
        <v>11</v>
      </c>
      <c r="C1377" s="2" t="s">
        <v>757</v>
      </c>
      <c r="D1377" s="4" t="str">
        <f>MID(C1377,FIND("Loc: ",C1377)+5,FIND("| dest",C1377)-FIND("Loc: ",C1377)-6)</f>
        <v>2014</v>
      </c>
      <c r="E1377" s="4" t="str">
        <f t="shared" si="21"/>
        <v xml:space="preserve"> 2016</v>
      </c>
      <c r="F1377" s="2" t="s">
        <v>758</v>
      </c>
      <c r="G1377" s="2"/>
    </row>
    <row r="1378" spans="1:7">
      <c r="A1378" s="4">
        <v>380</v>
      </c>
      <c r="B1378" s="2" t="s">
        <v>11</v>
      </c>
      <c r="C1378" s="2" t="s">
        <v>759</v>
      </c>
      <c r="D1378" s="4" t="str">
        <f>MID(C1378,FIND("Loc: ",C1378)+5,FIND("| dest",C1378)-FIND("Loc: ",C1378)-6)</f>
        <v>2014</v>
      </c>
      <c r="E1378" s="4" t="str">
        <f t="shared" si="21"/>
        <v xml:space="preserve"> 2016</v>
      </c>
      <c r="F1378" s="2" t="s">
        <v>760</v>
      </c>
      <c r="G1378" s="2"/>
    </row>
    <row r="1379" spans="1:7">
      <c r="A1379" s="4">
        <v>381</v>
      </c>
      <c r="B1379" s="2" t="s">
        <v>11</v>
      </c>
      <c r="C1379" s="2" t="s">
        <v>761</v>
      </c>
      <c r="D1379" s="4" t="str">
        <f>MID(C1379,FIND("Loc: ",C1379)+5,FIND("| dest",C1379)-FIND("Loc: ",C1379)-6)</f>
        <v>2014</v>
      </c>
      <c r="E1379" s="4" t="str">
        <f t="shared" si="21"/>
        <v xml:space="preserve"> 2016</v>
      </c>
      <c r="F1379" s="2" t="s">
        <v>762</v>
      </c>
      <c r="G1379" s="2"/>
    </row>
    <row r="1380" spans="1:7">
      <c r="A1380" s="4">
        <v>382</v>
      </c>
      <c r="B1380" s="2" t="s">
        <v>11</v>
      </c>
      <c r="C1380" s="2" t="s">
        <v>763</v>
      </c>
      <c r="D1380" s="4" t="str">
        <f>MID(C1380,FIND("Loc: ",C1380)+5,FIND("| dest",C1380)-FIND("Loc: ",C1380)-6)</f>
        <v>2014</v>
      </c>
      <c r="E1380" s="4" t="str">
        <f t="shared" si="21"/>
        <v xml:space="preserve"> 2016</v>
      </c>
      <c r="F1380" s="2" t="s">
        <v>764</v>
      </c>
      <c r="G1380" s="2"/>
    </row>
    <row r="1381" spans="1:7">
      <c r="A1381" s="4">
        <v>383</v>
      </c>
      <c r="B1381" s="2" t="s">
        <v>11</v>
      </c>
      <c r="C1381" s="2" t="s">
        <v>765</v>
      </c>
      <c r="D1381" s="4" t="str">
        <f>MID(C1381,FIND("Loc: ",C1381)+5,FIND("| dest",C1381)-FIND("Loc: ",C1381)-6)</f>
        <v>2014</v>
      </c>
      <c r="E1381" s="4" t="str">
        <f t="shared" si="21"/>
        <v xml:space="preserve"> 2016</v>
      </c>
      <c r="F1381" s="2" t="s">
        <v>766</v>
      </c>
      <c r="G1381" s="2"/>
    </row>
    <row r="1382" spans="1:7">
      <c r="A1382" s="4">
        <v>384</v>
      </c>
      <c r="B1382" s="2" t="s">
        <v>11</v>
      </c>
      <c r="C1382" s="2" t="s">
        <v>767</v>
      </c>
      <c r="D1382" s="4" t="str">
        <f>MID(C1382,FIND("Loc: ",C1382)+5,FIND("| dest",C1382)-FIND("Loc: ",C1382)-6)</f>
        <v>2014</v>
      </c>
      <c r="E1382" s="4" t="str">
        <f t="shared" si="21"/>
        <v xml:space="preserve"> 2016</v>
      </c>
      <c r="F1382" s="2" t="s">
        <v>768</v>
      </c>
      <c r="G1382" s="2"/>
    </row>
    <row r="1383" spans="1:7">
      <c r="A1383" s="4">
        <v>385</v>
      </c>
      <c r="B1383" s="2" t="s">
        <v>11</v>
      </c>
      <c r="C1383" s="2" t="s">
        <v>769</v>
      </c>
      <c r="D1383" s="4" t="str">
        <f>MID(C1383,FIND("Loc: ",C1383)+5,FIND("| dest",C1383)-FIND("Loc: ",C1383)-6)</f>
        <v>2014</v>
      </c>
      <c r="E1383" s="4" t="str">
        <f t="shared" si="21"/>
        <v xml:space="preserve"> 2016</v>
      </c>
      <c r="F1383" s="2" t="s">
        <v>770</v>
      </c>
      <c r="G1383" s="2"/>
    </row>
    <row r="1384" spans="1:7">
      <c r="A1384" s="4">
        <v>388</v>
      </c>
      <c r="B1384" s="2" t="s">
        <v>11</v>
      </c>
      <c r="C1384" s="2" t="s">
        <v>775</v>
      </c>
      <c r="D1384" s="4" t="str">
        <f>MID(C1384,FIND("Loc: ",C1384)+5,FIND("| dest",C1384)-FIND("Loc: ",C1384)-6)</f>
        <v>2014</v>
      </c>
      <c r="E1384" s="4" t="str">
        <f t="shared" si="21"/>
        <v xml:space="preserve"> 2016</v>
      </c>
      <c r="F1384" s="2" t="s">
        <v>776</v>
      </c>
      <c r="G1384" s="2"/>
    </row>
    <row r="1385" spans="1:7">
      <c r="A1385" s="4">
        <v>389</v>
      </c>
      <c r="B1385" s="2" t="s">
        <v>11</v>
      </c>
      <c r="C1385" s="2" t="s">
        <v>777</v>
      </c>
      <c r="D1385" s="4" t="str">
        <f>MID(C1385,FIND("Loc: ",C1385)+5,FIND("| dest",C1385)-FIND("Loc: ",C1385)-6)</f>
        <v>2014</v>
      </c>
      <c r="E1385" s="4" t="str">
        <f t="shared" si="21"/>
        <v xml:space="preserve"> 2016</v>
      </c>
      <c r="F1385" s="2" t="s">
        <v>778</v>
      </c>
      <c r="G1385" s="2"/>
    </row>
    <row r="1386" spans="1:7">
      <c r="A1386" s="6">
        <v>600</v>
      </c>
      <c r="B1386" s="7" t="s">
        <v>1185</v>
      </c>
      <c r="C1386" s="7" t="s">
        <v>1186</v>
      </c>
      <c r="D1386" s="4" t="str">
        <f>MID(C1386,FIND("Loc: ",C1386)+5,FIND("| dest",C1386)-FIND("Loc: ",C1386)-6)</f>
        <v>2014</v>
      </c>
      <c r="E1386" s="4" t="str">
        <f t="shared" si="21"/>
        <v xml:space="preserve"> 2016</v>
      </c>
      <c r="F1386" s="7" t="s">
        <v>1187</v>
      </c>
      <c r="G1386" s="7" t="s">
        <v>3352</v>
      </c>
    </row>
    <row r="1387" spans="1:7">
      <c r="A1387" s="4">
        <v>601</v>
      </c>
      <c r="B1387" s="2" t="s">
        <v>1185</v>
      </c>
      <c r="C1387" s="2" t="s">
        <v>1188</v>
      </c>
      <c r="D1387" s="4" t="str">
        <f>MID(C1387,FIND("Loc: ",C1387)+5,FIND("| dest",C1387)-FIND("Loc: ",C1387)-6)</f>
        <v>2014</v>
      </c>
      <c r="E1387" s="4" t="str">
        <f t="shared" si="21"/>
        <v xml:space="preserve"> 2019</v>
      </c>
      <c r="F1387" s="2" t="s">
        <v>1189</v>
      </c>
      <c r="G1387" s="2"/>
    </row>
    <row r="1388" spans="1:7">
      <c r="A1388" s="4">
        <v>607</v>
      </c>
      <c r="B1388" s="2" t="s">
        <v>1185</v>
      </c>
      <c r="C1388" s="2" t="s">
        <v>1200</v>
      </c>
      <c r="D1388" s="4" t="str">
        <f>MID(C1388,FIND("Loc: ",C1388)+5,FIND("| dest",C1388)-FIND("Loc: ",C1388)-6)</f>
        <v>2014</v>
      </c>
      <c r="E1388" s="4" t="str">
        <f t="shared" si="21"/>
        <v xml:space="preserve"> 2019</v>
      </c>
      <c r="F1388" s="2" t="s">
        <v>1201</v>
      </c>
      <c r="G1388" s="2"/>
    </row>
    <row r="1389" spans="1:7">
      <c r="A1389" s="4">
        <v>618</v>
      </c>
      <c r="B1389" s="2" t="s">
        <v>1185</v>
      </c>
      <c r="C1389" s="2" t="s">
        <v>1221</v>
      </c>
      <c r="D1389" s="4" t="str">
        <f>MID(C1389,FIND("Loc: ",C1389)+5,FIND("| dest",C1389)-FIND("Loc: ",C1389)-6)</f>
        <v>2014</v>
      </c>
      <c r="E1389" s="4" t="str">
        <f t="shared" si="21"/>
        <v xml:space="preserve"> 2019</v>
      </c>
      <c r="F1389" s="2" t="s">
        <v>1222</v>
      </c>
      <c r="G1389" s="2"/>
    </row>
    <row r="1390" spans="1:7">
      <c r="A1390" s="4">
        <v>620</v>
      </c>
      <c r="B1390" s="2" t="s">
        <v>1185</v>
      </c>
      <c r="C1390" s="2" t="s">
        <v>1225</v>
      </c>
      <c r="D1390" s="4" t="str">
        <f>MID(C1390,FIND("Loc: ",C1390)+5,FIND("| dest",C1390)-FIND("Loc: ",C1390)-6)</f>
        <v>2014</v>
      </c>
      <c r="E1390" s="4" t="str">
        <f t="shared" si="21"/>
        <v xml:space="preserve"> 2024</v>
      </c>
      <c r="F1390" s="2" t="s">
        <v>1226</v>
      </c>
      <c r="G1390" s="2"/>
    </row>
    <row r="1391" spans="1:7">
      <c r="A1391" s="4">
        <v>621</v>
      </c>
      <c r="B1391" s="2" t="s">
        <v>1185</v>
      </c>
      <c r="C1391" s="2" t="s">
        <v>1227</v>
      </c>
      <c r="D1391" s="4" t="str">
        <f>MID(C1391,FIND("Loc: ",C1391)+5,FIND("| dest",C1391)-FIND("Loc: ",C1391)-6)</f>
        <v>2014</v>
      </c>
      <c r="E1391" s="4" t="str">
        <f t="shared" si="21"/>
        <v xml:space="preserve"> 2016</v>
      </c>
      <c r="F1391" s="2" t="s">
        <v>1228</v>
      </c>
      <c r="G1391" s="2"/>
    </row>
    <row r="1392" spans="1:7">
      <c r="A1392" s="4">
        <v>624</v>
      </c>
      <c r="B1392" s="2" t="s">
        <v>1185</v>
      </c>
      <c r="C1392" s="2" t="s">
        <v>1233</v>
      </c>
      <c r="D1392" s="4" t="str">
        <f>MID(C1392,FIND("Loc: ",C1392)+5,FIND("| dest",C1392)-FIND("Loc: ",C1392)-6)</f>
        <v>2014</v>
      </c>
      <c r="E1392" s="4" t="str">
        <f t="shared" si="21"/>
        <v xml:space="preserve"> 2016</v>
      </c>
      <c r="F1392" s="2" t="s">
        <v>1234</v>
      </c>
      <c r="G1392" s="2"/>
    </row>
    <row r="1393" spans="1:7">
      <c r="A1393" s="6">
        <v>666</v>
      </c>
      <c r="B1393" s="7" t="s">
        <v>1185</v>
      </c>
      <c r="C1393" s="7" t="s">
        <v>1315</v>
      </c>
      <c r="D1393" s="4" t="str">
        <f>MID(C1393,FIND("Loc: ",C1393)+5,FIND("| dest",C1393)-FIND("Loc: ",C1393)-6)</f>
        <v>2014</v>
      </c>
      <c r="E1393" s="4" t="str">
        <f t="shared" si="21"/>
        <v xml:space="preserve"> 2016</v>
      </c>
      <c r="F1393" s="7" t="s">
        <v>1316</v>
      </c>
      <c r="G1393" s="7" t="s">
        <v>3352</v>
      </c>
    </row>
    <row r="1394" spans="1:7">
      <c r="A1394" s="4">
        <v>667</v>
      </c>
      <c r="B1394" s="2" t="s">
        <v>1185</v>
      </c>
      <c r="C1394" s="2" t="s">
        <v>1317</v>
      </c>
      <c r="D1394" s="4" t="str">
        <f>MID(C1394,FIND("Loc: ",C1394)+5,FIND("| dest",C1394)-FIND("Loc: ",C1394)-6)</f>
        <v>2014</v>
      </c>
      <c r="E1394" s="4" t="str">
        <f t="shared" si="21"/>
        <v xml:space="preserve"> 2016</v>
      </c>
      <c r="F1394" s="2" t="s">
        <v>1318</v>
      </c>
      <c r="G1394" s="2"/>
    </row>
    <row r="1395" spans="1:7">
      <c r="A1395" s="4">
        <v>668</v>
      </c>
      <c r="B1395" s="2" t="s">
        <v>1185</v>
      </c>
      <c r="C1395" s="2" t="s">
        <v>1319</v>
      </c>
      <c r="D1395" s="4" t="str">
        <f>MID(C1395,FIND("Loc: ",C1395)+5,FIND("| dest",C1395)-FIND("Loc: ",C1395)-6)</f>
        <v>2014</v>
      </c>
      <c r="E1395" s="4" t="str">
        <f t="shared" si="21"/>
        <v xml:space="preserve"> 2019</v>
      </c>
      <c r="F1395" s="2" t="s">
        <v>1320</v>
      </c>
      <c r="G1395" s="2"/>
    </row>
    <row r="1396" spans="1:7">
      <c r="A1396" s="4">
        <v>1162</v>
      </c>
      <c r="B1396" s="2" t="s">
        <v>298</v>
      </c>
      <c r="C1396" s="2" t="s">
        <v>2279</v>
      </c>
      <c r="D1396" s="4" t="str">
        <f>MID(C1396,FIND("Loc: ",C1396)+5,FIND("| dest",C1396)-FIND("Loc: ",C1396)-6)</f>
        <v>2014</v>
      </c>
      <c r="E1396" s="4" t="str">
        <f t="shared" si="21"/>
        <v xml:space="preserve"> 2016</v>
      </c>
      <c r="F1396" s="2" t="s">
        <v>2280</v>
      </c>
      <c r="G1396" s="2"/>
    </row>
    <row r="1397" spans="1:7">
      <c r="A1397" s="4">
        <v>1163</v>
      </c>
      <c r="B1397" s="2" t="s">
        <v>2259</v>
      </c>
      <c r="C1397" s="2" t="s">
        <v>2281</v>
      </c>
      <c r="D1397" s="4" t="str">
        <f>MID(C1397,FIND("Loc: ",C1397)+5,FIND("| dest",C1397)-FIND("Loc: ",C1397)-6)</f>
        <v>2014</v>
      </c>
      <c r="E1397" s="4" t="str">
        <f t="shared" si="21"/>
        <v xml:space="preserve"> 2016</v>
      </c>
      <c r="F1397" s="2" t="s">
        <v>2282</v>
      </c>
      <c r="G1397" s="2"/>
    </row>
    <row r="1398" spans="1:7">
      <c r="A1398" s="4">
        <v>1535</v>
      </c>
      <c r="B1398" s="2" t="s">
        <v>227</v>
      </c>
      <c r="C1398" s="2" t="s">
        <v>2988</v>
      </c>
      <c r="D1398" s="4" t="str">
        <f>MID(C1398,FIND("Loc: ",C1398)+5,FIND("| dest",C1398)-FIND("Loc: ",C1398)-6)</f>
        <v>2014</v>
      </c>
      <c r="E1398" s="4" t="str">
        <f t="shared" si="21"/>
        <v xml:space="preserve"> 2005</v>
      </c>
      <c r="F1398" s="2" t="s">
        <v>2989</v>
      </c>
      <c r="G1398" s="2"/>
    </row>
    <row r="1399" spans="1:7">
      <c r="A1399" s="4">
        <v>1538</v>
      </c>
      <c r="B1399" s="2" t="s">
        <v>298</v>
      </c>
      <c r="C1399" s="2" t="s">
        <v>2994</v>
      </c>
      <c r="D1399" s="4" t="str">
        <f>MID(C1399,FIND("Loc: ",C1399)+5,FIND("| dest",C1399)-FIND("Loc: ",C1399)-6)</f>
        <v>2014</v>
      </c>
      <c r="E1399" s="4" t="str">
        <f t="shared" si="21"/>
        <v xml:space="preserve"> 2005</v>
      </c>
      <c r="F1399" s="2" t="s">
        <v>2995</v>
      </c>
      <c r="G1399" s="2"/>
    </row>
    <row r="1400" spans="1:7">
      <c r="A1400" s="4">
        <v>1539</v>
      </c>
      <c r="B1400" s="2" t="s">
        <v>298</v>
      </c>
      <c r="C1400" s="2" t="s">
        <v>2996</v>
      </c>
      <c r="D1400" s="4" t="str">
        <f>MID(C1400,FIND("Loc: ",C1400)+5,FIND("| dest",C1400)-FIND("Loc: ",C1400)-6)</f>
        <v>2014</v>
      </c>
      <c r="E1400" s="4" t="str">
        <f t="shared" si="21"/>
        <v xml:space="preserve"> 2016</v>
      </c>
      <c r="F1400" s="2" t="s">
        <v>2997</v>
      </c>
      <c r="G1400" s="2"/>
    </row>
    <row r="1401" spans="1:7">
      <c r="A1401" s="6">
        <v>1551</v>
      </c>
      <c r="B1401" s="7" t="s">
        <v>227</v>
      </c>
      <c r="C1401" s="7" t="s">
        <v>3020</v>
      </c>
      <c r="D1401" s="4" t="str">
        <f>MID(C1401,FIND("Loc: ",C1401)+5,FIND("| dest",C1401)-FIND("Loc: ",C1401)-6)</f>
        <v>2014</v>
      </c>
      <c r="E1401" s="4" t="str">
        <f t="shared" si="21"/>
        <v xml:space="preserve"> 2016</v>
      </c>
      <c r="F1401" s="7" t="s">
        <v>3021</v>
      </c>
      <c r="G1401" s="7" t="s">
        <v>3352</v>
      </c>
    </row>
    <row r="1402" spans="1:7">
      <c r="A1402" s="4">
        <v>583</v>
      </c>
      <c r="B1402" s="2" t="s">
        <v>142</v>
      </c>
      <c r="C1402" s="2" t="s">
        <v>1154</v>
      </c>
      <c r="D1402" s="4" t="str">
        <f>MID(C1402,FIND("Loc: ",C1402)+5,FIND("| dest",C1402)-FIND("Loc: ",C1402)-6)</f>
        <v>2016</v>
      </c>
      <c r="E1402" s="4" t="str">
        <f t="shared" si="21"/>
        <v xml:space="preserve"> 2016</v>
      </c>
      <c r="F1402" s="2" t="s">
        <v>1155</v>
      </c>
      <c r="G1402" s="2"/>
    </row>
    <row r="1403" spans="1:7">
      <c r="A1403" s="4">
        <v>584</v>
      </c>
      <c r="B1403" s="2" t="s">
        <v>142</v>
      </c>
      <c r="C1403" s="2" t="s">
        <v>1154</v>
      </c>
      <c r="D1403" s="4" t="str">
        <f>MID(C1403,FIND("Loc: ",C1403)+5,FIND("| dest",C1403)-FIND("Loc: ",C1403)-6)</f>
        <v>2016</v>
      </c>
      <c r="E1403" s="4" t="str">
        <f t="shared" si="21"/>
        <v xml:space="preserve"> 2016</v>
      </c>
      <c r="F1403" s="2" t="s">
        <v>1156</v>
      </c>
      <c r="G1403" s="2"/>
    </row>
    <row r="1404" spans="1:7">
      <c r="A1404" s="6">
        <v>669</v>
      </c>
      <c r="B1404" s="7" t="s">
        <v>1185</v>
      </c>
      <c r="C1404" s="7" t="s">
        <v>1321</v>
      </c>
      <c r="D1404" s="4" t="str">
        <f>MID(C1404,FIND("Loc: ",C1404)+5,FIND("| dest",C1404)-FIND("Loc: ",C1404)-6)</f>
        <v>2016</v>
      </c>
      <c r="E1404" s="4" t="str">
        <f t="shared" si="21"/>
        <v xml:space="preserve"> 2024</v>
      </c>
      <c r="F1404" s="7" t="s">
        <v>1322</v>
      </c>
      <c r="G1404" s="7" t="s">
        <v>3352</v>
      </c>
    </row>
    <row r="1405" spans="1:7">
      <c r="A1405" s="6">
        <v>670</v>
      </c>
      <c r="B1405" s="7" t="s">
        <v>1185</v>
      </c>
      <c r="C1405" s="7" t="s">
        <v>1323</v>
      </c>
      <c r="D1405" s="4" t="str">
        <f>MID(C1405,FIND("Loc: ",C1405)+5,FIND("| dest",C1405)-FIND("Loc: ",C1405)-6)</f>
        <v>2016</v>
      </c>
      <c r="E1405" s="4" t="str">
        <f t="shared" si="21"/>
        <v xml:space="preserve"> 2024</v>
      </c>
      <c r="F1405" s="7" t="s">
        <v>1324</v>
      </c>
      <c r="G1405" s="7" t="s">
        <v>3352</v>
      </c>
    </row>
    <row r="1406" spans="1:7">
      <c r="A1406" s="6">
        <v>671</v>
      </c>
      <c r="B1406" s="7" t="s">
        <v>1185</v>
      </c>
      <c r="C1406" s="7" t="s">
        <v>1321</v>
      </c>
      <c r="D1406" s="4" t="str">
        <f>MID(C1406,FIND("Loc: ",C1406)+5,FIND("| dest",C1406)-FIND("Loc: ",C1406)-6)</f>
        <v>2016</v>
      </c>
      <c r="E1406" s="4" t="str">
        <f t="shared" si="21"/>
        <v xml:space="preserve"> 2024</v>
      </c>
      <c r="F1406" s="7" t="s">
        <v>1325</v>
      </c>
      <c r="G1406" s="7" t="s">
        <v>3352</v>
      </c>
    </row>
    <row r="1407" spans="1:7">
      <c r="A1407" s="6">
        <v>1541</v>
      </c>
      <c r="B1407" s="7" t="s">
        <v>298</v>
      </c>
      <c r="C1407" s="7" t="s">
        <v>3000</v>
      </c>
      <c r="D1407" s="4" t="str">
        <f>MID(C1407,FIND("Loc: ",C1407)+5,FIND("| dest",C1407)-FIND("Loc: ",C1407)-6)</f>
        <v>2016</v>
      </c>
      <c r="E1407" s="4" t="str">
        <f t="shared" si="21"/>
        <v xml:space="preserve"> 2016</v>
      </c>
      <c r="F1407" s="7" t="s">
        <v>3001</v>
      </c>
      <c r="G1407" s="7" t="s">
        <v>3352</v>
      </c>
    </row>
    <row r="1408" spans="1:7">
      <c r="A1408" s="6">
        <v>1638</v>
      </c>
      <c r="B1408" s="7" t="s">
        <v>227</v>
      </c>
      <c r="C1408" s="7" t="s">
        <v>3188</v>
      </c>
      <c r="D1408" s="4" t="str">
        <f>MID(C1408,FIND("Loc: ",C1408)+5,FIND("| dest",C1408)-FIND("Loc: ",C1408)-6)</f>
        <v>2016</v>
      </c>
      <c r="E1408" s="4" t="str">
        <f t="shared" si="21"/>
        <v xml:space="preserve"> 2024</v>
      </c>
      <c r="F1408" s="7" t="s">
        <v>3189</v>
      </c>
      <c r="G1408" s="7" t="s">
        <v>3352</v>
      </c>
    </row>
    <row r="1409" spans="1:7">
      <c r="A1409" s="6">
        <v>1639</v>
      </c>
      <c r="B1409" s="7" t="s">
        <v>227</v>
      </c>
      <c r="C1409" s="7" t="s">
        <v>3190</v>
      </c>
      <c r="D1409" s="4" t="str">
        <f>MID(C1409,FIND("Loc: ",C1409)+5,FIND("| dest",C1409)-FIND("Loc: ",C1409)-6)</f>
        <v>2016</v>
      </c>
      <c r="E1409" s="4" t="str">
        <f t="shared" si="21"/>
        <v xml:space="preserve"> 2024</v>
      </c>
      <c r="F1409" s="7" t="s">
        <v>3191</v>
      </c>
      <c r="G1409" s="7" t="s">
        <v>3352</v>
      </c>
    </row>
    <row r="1410" spans="1:7">
      <c r="A1410" s="4">
        <v>403</v>
      </c>
      <c r="B1410" s="2" t="s">
        <v>142</v>
      </c>
      <c r="C1410" s="2" t="s">
        <v>801</v>
      </c>
      <c r="D1410" s="4" t="str">
        <f>MID(C1410,FIND("Loc: ",C1410)+5,FIND("| dest",C1410)-FIND("Loc: ",C1410)-6)</f>
        <v>2017</v>
      </c>
      <c r="E1410" s="4" t="str">
        <f t="shared" si="21"/>
        <v xml:space="preserve"> 1210</v>
      </c>
      <c r="F1410" s="2" t="s">
        <v>802</v>
      </c>
      <c r="G1410" s="2"/>
    </row>
    <row r="1411" spans="1:7">
      <c r="A1411" s="6">
        <v>622</v>
      </c>
      <c r="B1411" s="7" t="s">
        <v>1185</v>
      </c>
      <c r="C1411" s="7" t="s">
        <v>1229</v>
      </c>
      <c r="D1411" s="4" t="str">
        <f>MID(C1411,FIND("Loc: ",C1411)+5,FIND("| dest",C1411)-FIND("Loc: ",C1411)-6)</f>
        <v>2017</v>
      </c>
      <c r="E1411" s="4" t="str">
        <f t="shared" si="21"/>
        <v xml:space="preserve"> 2024</v>
      </c>
      <c r="F1411" s="7" t="s">
        <v>1230</v>
      </c>
      <c r="G1411" s="7" t="s">
        <v>3352</v>
      </c>
    </row>
    <row r="1412" spans="1:7">
      <c r="A1412" s="6">
        <v>672</v>
      </c>
      <c r="B1412" s="7" t="s">
        <v>1185</v>
      </c>
      <c r="C1412" s="7" t="s">
        <v>1326</v>
      </c>
      <c r="D1412" s="4" t="str">
        <f>MID(C1412,FIND("Loc: ",C1412)+5,FIND("| dest",C1412)-FIND("Loc: ",C1412)-6)</f>
        <v>2017</v>
      </c>
      <c r="E1412" s="4" t="str">
        <f t="shared" si="21"/>
        <v xml:space="preserve"> 2024</v>
      </c>
      <c r="F1412" s="7" t="s">
        <v>1327</v>
      </c>
      <c r="G1412" s="7" t="s">
        <v>3352</v>
      </c>
    </row>
    <row r="1413" spans="1:7">
      <c r="A1413" s="6">
        <v>673</v>
      </c>
      <c r="B1413" s="7" t="s">
        <v>1185</v>
      </c>
      <c r="C1413" s="7" t="s">
        <v>1328</v>
      </c>
      <c r="D1413" s="4" t="str">
        <f>MID(C1413,FIND("Loc: ",C1413)+5,FIND("| dest",C1413)-FIND("Loc: ",C1413)-6)</f>
        <v>2017</v>
      </c>
      <c r="E1413" s="4" t="str">
        <f t="shared" ref="E1413:E1476" si="22">MID(C1413,FIND("dest: ",C1413)+5,FIND("| die",C1413)-FIND("dest: ",C1413)-6)</f>
        <v xml:space="preserve"> 2020</v>
      </c>
      <c r="F1413" s="7" t="s">
        <v>1329</v>
      </c>
      <c r="G1413" s="7" t="s">
        <v>3352</v>
      </c>
    </row>
    <row r="1414" spans="1:7">
      <c r="A1414" s="6">
        <v>674</v>
      </c>
      <c r="B1414" s="7" t="s">
        <v>1185</v>
      </c>
      <c r="C1414" s="7" t="s">
        <v>1326</v>
      </c>
      <c r="D1414" s="4" t="str">
        <f>MID(C1414,FIND("Loc: ",C1414)+5,FIND("| dest",C1414)-FIND("Loc: ",C1414)-6)</f>
        <v>2017</v>
      </c>
      <c r="E1414" s="4" t="str">
        <f t="shared" si="22"/>
        <v xml:space="preserve"> 2024</v>
      </c>
      <c r="F1414" s="7" t="s">
        <v>1330</v>
      </c>
      <c r="G1414" s="7" t="s">
        <v>3352</v>
      </c>
    </row>
    <row r="1415" spans="1:7">
      <c r="A1415" s="4">
        <v>675</v>
      </c>
      <c r="B1415" s="2" t="s">
        <v>1185</v>
      </c>
      <c r="C1415" s="2" t="s">
        <v>1331</v>
      </c>
      <c r="D1415" s="4" t="str">
        <f>MID(C1415,FIND("Loc: ",C1415)+5,FIND("| dest",C1415)-FIND("Loc: ",C1415)-6)</f>
        <v>2017</v>
      </c>
      <c r="E1415" s="4" t="str">
        <f t="shared" si="22"/>
        <v xml:space="preserve"> 2024</v>
      </c>
      <c r="F1415" s="2" t="s">
        <v>1332</v>
      </c>
      <c r="G1415" s="2"/>
    </row>
    <row r="1416" spans="1:7">
      <c r="A1416" s="6">
        <v>676</v>
      </c>
      <c r="B1416" s="7" t="s">
        <v>1185</v>
      </c>
      <c r="C1416" s="7" t="s">
        <v>1326</v>
      </c>
      <c r="D1416" s="4" t="str">
        <f>MID(C1416,FIND("Loc: ",C1416)+5,FIND("| dest",C1416)-FIND("Loc: ",C1416)-6)</f>
        <v>2017</v>
      </c>
      <c r="E1416" s="4" t="str">
        <f t="shared" si="22"/>
        <v xml:space="preserve"> 2024</v>
      </c>
      <c r="F1416" s="7" t="s">
        <v>1333</v>
      </c>
      <c r="G1416" s="7" t="s">
        <v>3352</v>
      </c>
    </row>
    <row r="1417" spans="1:7">
      <c r="A1417" s="6">
        <v>736</v>
      </c>
      <c r="B1417" s="7" t="s">
        <v>142</v>
      </c>
      <c r="C1417" s="7" t="s">
        <v>1452</v>
      </c>
      <c r="D1417" s="4" t="str">
        <f>MID(C1417,FIND("Loc: ",C1417)+5,FIND("| dest",C1417)-FIND("Loc: ",C1417)-6)</f>
        <v>2017</v>
      </c>
      <c r="E1417" s="4" t="str">
        <f t="shared" si="22"/>
        <v xml:space="preserve"> 2024</v>
      </c>
      <c r="F1417" s="7" t="s">
        <v>1453</v>
      </c>
      <c r="G1417" s="7" t="s">
        <v>3352</v>
      </c>
    </row>
    <row r="1418" spans="1:7">
      <c r="A1418" s="4">
        <v>765</v>
      </c>
      <c r="B1418" s="2" t="s">
        <v>1185</v>
      </c>
      <c r="C1418" s="2" t="s">
        <v>1508</v>
      </c>
      <c r="D1418" s="4" t="str">
        <f>MID(C1418,FIND("Loc: ",C1418)+5,FIND("| dest",C1418)-FIND("Loc: ",C1418)-6)</f>
        <v>2017</v>
      </c>
      <c r="E1418" s="4" t="str">
        <f t="shared" si="22"/>
        <v xml:space="preserve"> 2024</v>
      </c>
      <c r="F1418" s="2" t="s">
        <v>1509</v>
      </c>
      <c r="G1418" s="2"/>
    </row>
    <row r="1419" spans="1:7">
      <c r="A1419" s="4">
        <v>766</v>
      </c>
      <c r="B1419" s="2" t="s">
        <v>1185</v>
      </c>
      <c r="C1419" s="2" t="s">
        <v>1510</v>
      </c>
      <c r="D1419" s="4" t="str">
        <f>MID(C1419,FIND("Loc: ",C1419)+5,FIND("| dest",C1419)-FIND("Loc: ",C1419)-6)</f>
        <v>2017</v>
      </c>
      <c r="E1419" s="4" t="str">
        <f t="shared" si="22"/>
        <v xml:space="preserve"> 2024</v>
      </c>
      <c r="F1419" s="2" t="s">
        <v>1511</v>
      </c>
      <c r="G1419" s="2"/>
    </row>
    <row r="1420" spans="1:7">
      <c r="A1420" s="4">
        <v>767</v>
      </c>
      <c r="B1420" s="2" t="s">
        <v>1185</v>
      </c>
      <c r="C1420" s="2" t="s">
        <v>1512</v>
      </c>
      <c r="D1420" s="4" t="str">
        <f>MID(C1420,FIND("Loc: ",C1420)+5,FIND("| dest",C1420)-FIND("Loc: ",C1420)-6)</f>
        <v>2017</v>
      </c>
      <c r="E1420" s="4" t="str">
        <f t="shared" si="22"/>
        <v xml:space="preserve"> 2024</v>
      </c>
      <c r="F1420" s="2" t="s">
        <v>1513</v>
      </c>
      <c r="G1420" s="2"/>
    </row>
    <row r="1421" spans="1:7">
      <c r="A1421" s="4">
        <v>831</v>
      </c>
      <c r="B1421" s="2" t="s">
        <v>227</v>
      </c>
      <c r="C1421" s="2" t="s">
        <v>1635</v>
      </c>
      <c r="D1421" s="4" t="str">
        <f>MID(C1421,FIND("Loc: ",C1421)+5,FIND("| dest",C1421)-FIND("Loc: ",C1421)-6)</f>
        <v>2017</v>
      </c>
      <c r="E1421" s="4" t="str">
        <f t="shared" si="22"/>
        <v xml:space="preserve"> 2024</v>
      </c>
      <c r="F1421" s="2" t="s">
        <v>1636</v>
      </c>
      <c r="G1421" s="2"/>
    </row>
    <row r="1422" spans="1:7">
      <c r="A1422" s="6">
        <v>1533</v>
      </c>
      <c r="B1422" s="7" t="s">
        <v>227</v>
      </c>
      <c r="C1422" s="7" t="s">
        <v>2984</v>
      </c>
      <c r="D1422" s="4" t="str">
        <f>MID(C1422,FIND("Loc: ",C1422)+5,FIND("| dest",C1422)-FIND("Loc: ",C1422)-6)</f>
        <v>2017</v>
      </c>
      <c r="E1422" s="4" t="str">
        <f t="shared" si="22"/>
        <v xml:space="preserve"> 2018</v>
      </c>
      <c r="F1422" s="7" t="s">
        <v>2985</v>
      </c>
      <c r="G1422" s="7" t="s">
        <v>3352</v>
      </c>
    </row>
    <row r="1423" spans="1:7">
      <c r="A1423" s="4">
        <v>1543</v>
      </c>
      <c r="B1423" s="2" t="s">
        <v>298</v>
      </c>
      <c r="C1423" s="2" t="s">
        <v>3004</v>
      </c>
      <c r="D1423" s="4" t="str">
        <f>MID(C1423,FIND("Loc: ",C1423)+5,FIND("| dest",C1423)-FIND("Loc: ",C1423)-6)</f>
        <v>2017</v>
      </c>
      <c r="E1423" s="4" t="str">
        <f t="shared" si="22"/>
        <v xml:space="preserve"> 2024</v>
      </c>
      <c r="F1423" s="2" t="s">
        <v>3005</v>
      </c>
      <c r="G1423" s="2"/>
    </row>
    <row r="1424" spans="1:7">
      <c r="A1424" s="4">
        <v>67</v>
      </c>
      <c r="B1424" s="2" t="s">
        <v>142</v>
      </c>
      <c r="C1424" s="2" t="s">
        <v>143</v>
      </c>
      <c r="D1424" s="4" t="str">
        <f>MID(C1424,FIND("Loc: ",C1424)+5,FIND("| dest",C1424)-FIND("Loc: ",C1424)-6)</f>
        <v>2018</v>
      </c>
      <c r="E1424" s="4" t="str">
        <f t="shared" si="22"/>
        <v xml:space="preserve"> 2018</v>
      </c>
      <c r="F1424" s="2" t="s">
        <v>144</v>
      </c>
      <c r="G1424" s="2"/>
    </row>
    <row r="1425" spans="1:7">
      <c r="A1425" s="4">
        <v>72</v>
      </c>
      <c r="B1425" s="2" t="s">
        <v>142</v>
      </c>
      <c r="C1425" s="2" t="s">
        <v>153</v>
      </c>
      <c r="D1425" s="4" t="str">
        <f>MID(C1425,FIND("Loc: ",C1425)+5,FIND("| dest",C1425)-FIND("Loc: ",C1425)-6)</f>
        <v>2018</v>
      </c>
      <c r="E1425" s="4" t="str">
        <f t="shared" si="22"/>
        <v xml:space="preserve"> 1215</v>
      </c>
      <c r="F1425" s="2" t="s">
        <v>154</v>
      </c>
      <c r="G1425" s="2"/>
    </row>
    <row r="1426" spans="1:7">
      <c r="A1426" s="6">
        <v>73</v>
      </c>
      <c r="B1426" s="7" t="s">
        <v>142</v>
      </c>
      <c r="C1426" s="7" t="s">
        <v>155</v>
      </c>
      <c r="D1426" s="4" t="str">
        <f>MID(C1426,FIND("Loc: ",C1426)+5,FIND("| dest",C1426)-FIND("Loc: ",C1426)-6)</f>
        <v>2018</v>
      </c>
      <c r="E1426" s="4" t="str">
        <f t="shared" si="22"/>
        <v xml:space="preserve"> 1215</v>
      </c>
      <c r="F1426" s="7" t="s">
        <v>156</v>
      </c>
      <c r="G1426" s="7" t="s">
        <v>3352</v>
      </c>
    </row>
    <row r="1427" spans="1:7">
      <c r="A1427" s="6">
        <v>75</v>
      </c>
      <c r="B1427" s="7" t="s">
        <v>142</v>
      </c>
      <c r="C1427" s="7" t="s">
        <v>159</v>
      </c>
      <c r="D1427" s="4" t="str">
        <f>MID(C1427,FIND("Loc: ",C1427)+5,FIND("| dest",C1427)-FIND("Loc: ",C1427)-6)</f>
        <v>2018</v>
      </c>
      <c r="E1427" s="4" t="str">
        <f t="shared" si="22"/>
        <v xml:space="preserve"> 2018</v>
      </c>
      <c r="F1427" s="7" t="s">
        <v>160</v>
      </c>
      <c r="G1427" s="7" t="s">
        <v>3352</v>
      </c>
    </row>
    <row r="1428" spans="1:7">
      <c r="A1428" s="4">
        <v>113</v>
      </c>
      <c r="B1428" s="2" t="s">
        <v>227</v>
      </c>
      <c r="C1428" s="2" t="s">
        <v>235</v>
      </c>
      <c r="D1428" s="4" t="str">
        <f>MID(C1428,FIND("Loc: ",C1428)+5,FIND("| dest",C1428)-FIND("Loc: ",C1428)-6)</f>
        <v>2018</v>
      </c>
      <c r="E1428" s="4" t="str">
        <f t="shared" si="22"/>
        <v xml:space="preserve"> 2024</v>
      </c>
      <c r="F1428" s="2" t="s">
        <v>236</v>
      </c>
      <c r="G1428" s="2"/>
    </row>
    <row r="1429" spans="1:7">
      <c r="A1429" s="6">
        <v>296</v>
      </c>
      <c r="B1429" s="7" t="s">
        <v>142</v>
      </c>
      <c r="C1429" s="7" t="s">
        <v>596</v>
      </c>
      <c r="D1429" s="4" t="str">
        <f>MID(C1429,FIND("Loc: ",C1429)+5,FIND("| dest",C1429)-FIND("Loc: ",C1429)-6)</f>
        <v>2018</v>
      </c>
      <c r="E1429" s="4" t="str">
        <f t="shared" si="22"/>
        <v xml:space="preserve"> 2024</v>
      </c>
      <c r="F1429" s="7" t="s">
        <v>597</v>
      </c>
      <c r="G1429" s="7" t="s">
        <v>3352</v>
      </c>
    </row>
    <row r="1430" spans="1:7">
      <c r="A1430" s="6">
        <v>297</v>
      </c>
      <c r="B1430" s="7" t="s">
        <v>142</v>
      </c>
      <c r="C1430" s="7" t="s">
        <v>598</v>
      </c>
      <c r="D1430" s="4" t="str">
        <f>MID(C1430,FIND("Loc: ",C1430)+5,FIND("| dest",C1430)-FIND("Loc: ",C1430)-6)</f>
        <v>2018</v>
      </c>
      <c r="E1430" s="4" t="str">
        <f t="shared" si="22"/>
        <v xml:space="preserve"> 2024</v>
      </c>
      <c r="F1430" s="7" t="s">
        <v>599</v>
      </c>
      <c r="G1430" s="7" t="s">
        <v>3352</v>
      </c>
    </row>
    <row r="1431" spans="1:7">
      <c r="A1431" s="6">
        <v>770</v>
      </c>
      <c r="B1431" s="7" t="s">
        <v>1185</v>
      </c>
      <c r="C1431" s="7" t="s">
        <v>1518</v>
      </c>
      <c r="D1431" s="4" t="str">
        <f>MID(C1431,FIND("Loc: ",C1431)+5,FIND("| dest",C1431)-FIND("Loc: ",C1431)-6)</f>
        <v>2018</v>
      </c>
      <c r="E1431" s="4" t="str">
        <f t="shared" si="22"/>
        <v xml:space="preserve"> 2024</v>
      </c>
      <c r="F1431" s="7" t="s">
        <v>1519</v>
      </c>
      <c r="G1431" s="7" t="s">
        <v>3352</v>
      </c>
    </row>
    <row r="1432" spans="1:7">
      <c r="A1432" s="6">
        <v>771</v>
      </c>
      <c r="B1432" s="7" t="s">
        <v>1185</v>
      </c>
      <c r="C1432" s="7" t="s">
        <v>1518</v>
      </c>
      <c r="D1432" s="4" t="str">
        <f>MID(C1432,FIND("Loc: ",C1432)+5,FIND("| dest",C1432)-FIND("Loc: ",C1432)-6)</f>
        <v>2018</v>
      </c>
      <c r="E1432" s="4" t="str">
        <f t="shared" si="22"/>
        <v xml:space="preserve"> 2024</v>
      </c>
      <c r="F1432" s="7" t="s">
        <v>1520</v>
      </c>
      <c r="G1432" s="7" t="s">
        <v>3352</v>
      </c>
    </row>
    <row r="1433" spans="1:7">
      <c r="A1433" s="6">
        <v>772</v>
      </c>
      <c r="B1433" s="7" t="s">
        <v>1185</v>
      </c>
      <c r="C1433" s="7" t="s">
        <v>1521</v>
      </c>
      <c r="D1433" s="4" t="str">
        <f>MID(C1433,FIND("Loc: ",C1433)+5,FIND("| dest",C1433)-FIND("Loc: ",C1433)-6)</f>
        <v>2018</v>
      </c>
      <c r="E1433" s="4" t="str">
        <f t="shared" si="22"/>
        <v xml:space="preserve"> 2024</v>
      </c>
      <c r="F1433" s="7" t="s">
        <v>1522</v>
      </c>
      <c r="G1433" s="7" t="s">
        <v>3352</v>
      </c>
    </row>
    <row r="1434" spans="1:7">
      <c r="A1434" s="6">
        <v>773</v>
      </c>
      <c r="B1434" s="7" t="s">
        <v>1185</v>
      </c>
      <c r="C1434" s="7" t="s">
        <v>1523</v>
      </c>
      <c r="D1434" s="4" t="str">
        <f>MID(C1434,FIND("Loc: ",C1434)+5,FIND("| dest",C1434)-FIND("Loc: ",C1434)-6)</f>
        <v>2018</v>
      </c>
      <c r="E1434" s="4" t="str">
        <f t="shared" si="22"/>
        <v xml:space="preserve"> 2024</v>
      </c>
      <c r="F1434" s="7" t="s">
        <v>1524</v>
      </c>
      <c r="G1434" s="7" t="s">
        <v>3352</v>
      </c>
    </row>
    <row r="1435" spans="1:7">
      <c r="A1435" s="6">
        <v>774</v>
      </c>
      <c r="B1435" s="7" t="s">
        <v>1185</v>
      </c>
      <c r="C1435" s="7" t="s">
        <v>1525</v>
      </c>
      <c r="D1435" s="4" t="str">
        <f>MID(C1435,FIND("Loc: ",C1435)+5,FIND("| dest",C1435)-FIND("Loc: ",C1435)-6)</f>
        <v>2018</v>
      </c>
      <c r="E1435" s="4" t="str">
        <f t="shared" si="22"/>
        <v xml:space="preserve"> 2024</v>
      </c>
      <c r="F1435" s="7" t="s">
        <v>1526</v>
      </c>
      <c r="G1435" s="7" t="s">
        <v>3352</v>
      </c>
    </row>
    <row r="1436" spans="1:7">
      <c r="A1436" s="4">
        <v>775</v>
      </c>
      <c r="B1436" s="2" t="s">
        <v>1185</v>
      </c>
      <c r="C1436" s="2" t="s">
        <v>1527</v>
      </c>
      <c r="D1436" s="4" t="str">
        <f>MID(C1436,FIND("Loc: ",C1436)+5,FIND("| dest",C1436)-FIND("Loc: ",C1436)-6)</f>
        <v>2018</v>
      </c>
      <c r="E1436" s="4" t="str">
        <f t="shared" si="22"/>
        <v xml:space="preserve"> 2024</v>
      </c>
      <c r="F1436" s="2" t="s">
        <v>1528</v>
      </c>
      <c r="G1436" s="2"/>
    </row>
    <row r="1437" spans="1:7">
      <c r="A1437" s="6">
        <v>784</v>
      </c>
      <c r="B1437" s="7" t="s">
        <v>142</v>
      </c>
      <c r="C1437" s="7" t="s">
        <v>1543</v>
      </c>
      <c r="D1437" s="4" t="str">
        <f>MID(C1437,FIND("Loc: ",C1437)+5,FIND("| dest",C1437)-FIND("Loc: ",C1437)-6)</f>
        <v>2018</v>
      </c>
      <c r="E1437" s="4" t="str">
        <f t="shared" si="22"/>
        <v xml:space="preserve"> 2016</v>
      </c>
      <c r="F1437" s="7" t="s">
        <v>1544</v>
      </c>
      <c r="G1437" s="7" t="s">
        <v>3352</v>
      </c>
    </row>
    <row r="1438" spans="1:7">
      <c r="A1438" s="4">
        <v>786</v>
      </c>
      <c r="B1438" s="2" t="s">
        <v>142</v>
      </c>
      <c r="C1438" s="2" t="s">
        <v>1547</v>
      </c>
      <c r="D1438" s="4" t="str">
        <f>MID(C1438,FIND("Loc: ",C1438)+5,FIND("| dest",C1438)-FIND("Loc: ",C1438)-6)</f>
        <v>2018</v>
      </c>
      <c r="E1438" s="4" t="str">
        <f t="shared" si="22"/>
        <v xml:space="preserve"> 2024</v>
      </c>
      <c r="F1438" s="2" t="s">
        <v>1548</v>
      </c>
      <c r="G1438" s="2"/>
    </row>
    <row r="1439" spans="1:7">
      <c r="A1439" s="4">
        <v>821</v>
      </c>
      <c r="B1439" s="2" t="s">
        <v>227</v>
      </c>
      <c r="C1439" s="2" t="s">
        <v>1616</v>
      </c>
      <c r="D1439" s="4" t="str">
        <f>MID(C1439,FIND("Loc: ",C1439)+5,FIND("| dest",C1439)-FIND("Loc: ",C1439)-6)</f>
        <v>2018</v>
      </c>
      <c r="E1439" s="4" t="str">
        <f t="shared" si="22"/>
        <v xml:space="preserve"> 2024</v>
      </c>
      <c r="F1439" s="2" t="s">
        <v>1617</v>
      </c>
      <c r="G1439" s="2"/>
    </row>
    <row r="1440" spans="1:7">
      <c r="A1440" s="4">
        <v>824</v>
      </c>
      <c r="B1440" s="2" t="s">
        <v>227</v>
      </c>
      <c r="C1440" s="2" t="s">
        <v>1622</v>
      </c>
      <c r="D1440" s="4" t="str">
        <f>MID(C1440,FIND("Loc: ",C1440)+5,FIND("| dest",C1440)-FIND("Loc: ",C1440)-6)</f>
        <v>2018</v>
      </c>
      <c r="E1440" s="4" t="str">
        <f t="shared" si="22"/>
        <v xml:space="preserve"> 2024</v>
      </c>
      <c r="F1440" s="2" t="s">
        <v>1623</v>
      </c>
      <c r="G1440" s="2"/>
    </row>
    <row r="1441" spans="1:7">
      <c r="A1441" s="6">
        <v>826</v>
      </c>
      <c r="B1441" s="7" t="s">
        <v>227</v>
      </c>
      <c r="C1441" s="7" t="s">
        <v>1625</v>
      </c>
      <c r="D1441" s="4" t="str">
        <f>MID(C1441,FIND("Loc: ",C1441)+5,FIND("| dest",C1441)-FIND("Loc: ",C1441)-6)</f>
        <v>2018</v>
      </c>
      <c r="E1441" s="4" t="str">
        <f t="shared" si="22"/>
        <v xml:space="preserve"> 2024</v>
      </c>
      <c r="F1441" s="7" t="s">
        <v>1626</v>
      </c>
      <c r="G1441" s="7" t="s">
        <v>3352</v>
      </c>
    </row>
    <row r="1442" spans="1:7">
      <c r="A1442" s="6">
        <v>827</v>
      </c>
      <c r="B1442" s="7" t="s">
        <v>227</v>
      </c>
      <c r="C1442" s="7" t="s">
        <v>1627</v>
      </c>
      <c r="D1442" s="4" t="str">
        <f>MID(C1442,FIND("Loc: ",C1442)+5,FIND("| dest",C1442)-FIND("Loc: ",C1442)-6)</f>
        <v>2018</v>
      </c>
      <c r="E1442" s="4" t="str">
        <f t="shared" si="22"/>
        <v xml:space="preserve"> 2024</v>
      </c>
      <c r="F1442" s="7" t="s">
        <v>1628</v>
      </c>
      <c r="G1442" s="7" t="s">
        <v>3352</v>
      </c>
    </row>
    <row r="1443" spans="1:7">
      <c r="A1443" s="4">
        <v>829</v>
      </c>
      <c r="B1443" s="2" t="s">
        <v>227</v>
      </c>
      <c r="C1443" s="2" t="s">
        <v>1631</v>
      </c>
      <c r="D1443" s="4" t="str">
        <f>MID(C1443,FIND("Loc: ",C1443)+5,FIND("| dest",C1443)-FIND("Loc: ",C1443)-6)</f>
        <v>2018</v>
      </c>
      <c r="E1443" s="4" t="str">
        <f t="shared" si="22"/>
        <v xml:space="preserve"> 2024</v>
      </c>
      <c r="F1443" s="2" t="s">
        <v>1632</v>
      </c>
      <c r="G1443" s="2"/>
    </row>
    <row r="1444" spans="1:7">
      <c r="A1444" s="4">
        <v>832</v>
      </c>
      <c r="B1444" s="2" t="s">
        <v>227</v>
      </c>
      <c r="C1444" s="2" t="s">
        <v>1637</v>
      </c>
      <c r="D1444" s="4" t="str">
        <f>MID(C1444,FIND("Loc: ",C1444)+5,FIND("| dest",C1444)-FIND("Loc: ",C1444)-6)</f>
        <v>2018</v>
      </c>
      <c r="E1444" s="4" t="str">
        <f t="shared" si="22"/>
        <v xml:space="preserve"> 2024</v>
      </c>
      <c r="F1444" s="2" t="s">
        <v>1638</v>
      </c>
      <c r="G1444" s="2"/>
    </row>
    <row r="1445" spans="1:7">
      <c r="A1445" s="4">
        <v>836</v>
      </c>
      <c r="B1445" s="2" t="s">
        <v>227</v>
      </c>
      <c r="C1445" s="2" t="s">
        <v>1645</v>
      </c>
      <c r="D1445" s="4" t="str">
        <f>MID(C1445,FIND("Loc: ",C1445)+5,FIND("| dest",C1445)-FIND("Loc: ",C1445)-6)</f>
        <v>2018</v>
      </c>
      <c r="E1445" s="4" t="str">
        <f t="shared" si="22"/>
        <v xml:space="preserve"> 2024</v>
      </c>
      <c r="F1445" s="2" t="s">
        <v>1646</v>
      </c>
      <c r="G1445" s="2"/>
    </row>
    <row r="1446" spans="1:7">
      <c r="A1446" s="4">
        <v>840</v>
      </c>
      <c r="B1446" s="2" t="s">
        <v>142</v>
      </c>
      <c r="C1446" s="2" t="s">
        <v>1653</v>
      </c>
      <c r="D1446" s="4" t="str">
        <f>MID(C1446,FIND("Loc: ",C1446)+5,FIND("| dest",C1446)-FIND("Loc: ",C1446)-6)</f>
        <v>2018</v>
      </c>
      <c r="E1446" s="4" t="str">
        <f t="shared" si="22"/>
        <v xml:space="preserve"> 2024</v>
      </c>
      <c r="F1446" s="2" t="s">
        <v>1654</v>
      </c>
      <c r="G1446" s="2"/>
    </row>
    <row r="1447" spans="1:7">
      <c r="A1447" s="4">
        <v>844</v>
      </c>
      <c r="B1447" s="2" t="s">
        <v>142</v>
      </c>
      <c r="C1447" s="2" t="s">
        <v>1661</v>
      </c>
      <c r="D1447" s="4" t="str">
        <f>MID(C1447,FIND("Loc: ",C1447)+5,FIND("| dest",C1447)-FIND("Loc: ",C1447)-6)</f>
        <v>2018</v>
      </c>
      <c r="E1447" s="4" t="str">
        <f t="shared" si="22"/>
        <v xml:space="preserve"> 2024</v>
      </c>
      <c r="F1447" s="2" t="s">
        <v>1662</v>
      </c>
      <c r="G1447" s="2"/>
    </row>
    <row r="1448" spans="1:7">
      <c r="A1448" s="4">
        <v>852</v>
      </c>
      <c r="B1448" s="2" t="s">
        <v>142</v>
      </c>
      <c r="C1448" s="2" t="s">
        <v>1677</v>
      </c>
      <c r="D1448" s="4" t="str">
        <f>MID(C1448,FIND("Loc: ",C1448)+5,FIND("| dest",C1448)-FIND("Loc: ",C1448)-6)</f>
        <v>2018</v>
      </c>
      <c r="E1448" s="4" t="str">
        <f t="shared" si="22"/>
        <v xml:space="preserve"> 2024</v>
      </c>
      <c r="F1448" s="2" t="s">
        <v>1678</v>
      </c>
      <c r="G1448" s="2"/>
    </row>
    <row r="1449" spans="1:7">
      <c r="A1449" s="4">
        <v>853</v>
      </c>
      <c r="B1449" s="2" t="s">
        <v>142</v>
      </c>
      <c r="C1449" s="2" t="s">
        <v>1677</v>
      </c>
      <c r="D1449" s="4" t="str">
        <f>MID(C1449,FIND("Loc: ",C1449)+5,FIND("| dest",C1449)-FIND("Loc: ",C1449)-6)</f>
        <v>2018</v>
      </c>
      <c r="E1449" s="4" t="str">
        <f t="shared" si="22"/>
        <v xml:space="preserve"> 2024</v>
      </c>
      <c r="F1449" s="2" t="s">
        <v>1679</v>
      </c>
      <c r="G1449" s="2"/>
    </row>
    <row r="1450" spans="1:7">
      <c r="A1450" s="6">
        <v>1219</v>
      </c>
      <c r="B1450" s="7" t="s">
        <v>142</v>
      </c>
      <c r="C1450" s="7" t="s">
        <v>2391</v>
      </c>
      <c r="D1450" s="4" t="str">
        <f>MID(C1450,FIND("Loc: ",C1450)+5,FIND("| dest",C1450)-FIND("Loc: ",C1450)-6)</f>
        <v>2018</v>
      </c>
      <c r="E1450" s="4" t="str">
        <f t="shared" si="22"/>
        <v xml:space="preserve"> 2016</v>
      </c>
      <c r="F1450" s="7" t="s">
        <v>2392</v>
      </c>
      <c r="G1450" s="7" t="s">
        <v>3352</v>
      </c>
    </row>
    <row r="1451" spans="1:7">
      <c r="A1451" s="4">
        <v>1260</v>
      </c>
      <c r="B1451" s="2" t="s">
        <v>142</v>
      </c>
      <c r="C1451" s="2" t="s">
        <v>2473</v>
      </c>
      <c r="D1451" s="4" t="str">
        <f>MID(C1451,FIND("Loc: ",C1451)+5,FIND("| dest",C1451)-FIND("Loc: ",C1451)-6)</f>
        <v>2018</v>
      </c>
      <c r="E1451" s="4" t="str">
        <f t="shared" si="22"/>
        <v xml:space="preserve"> 2024</v>
      </c>
      <c r="F1451" s="2" t="s">
        <v>2474</v>
      </c>
      <c r="G1451" s="2"/>
    </row>
    <row r="1452" spans="1:7">
      <c r="A1452" s="4">
        <v>1261</v>
      </c>
      <c r="B1452" s="2" t="s">
        <v>142</v>
      </c>
      <c r="C1452" s="2" t="s">
        <v>2475</v>
      </c>
      <c r="D1452" s="4" t="str">
        <f>MID(C1452,FIND("Loc: ",C1452)+5,FIND("| dest",C1452)-FIND("Loc: ",C1452)-6)</f>
        <v>2018</v>
      </c>
      <c r="E1452" s="4" t="str">
        <f t="shared" si="22"/>
        <v xml:space="preserve"> 2018</v>
      </c>
      <c r="F1452" s="2" t="s">
        <v>2476</v>
      </c>
      <c r="G1452" s="2"/>
    </row>
    <row r="1453" spans="1:7">
      <c r="A1453" s="4">
        <v>1262</v>
      </c>
      <c r="B1453" s="2" t="s">
        <v>142</v>
      </c>
      <c r="C1453" s="2" t="s">
        <v>2473</v>
      </c>
      <c r="D1453" s="4" t="str">
        <f>MID(C1453,FIND("Loc: ",C1453)+5,FIND("| dest",C1453)-FIND("Loc: ",C1453)-6)</f>
        <v>2018</v>
      </c>
      <c r="E1453" s="4" t="str">
        <f t="shared" si="22"/>
        <v xml:space="preserve"> 2024</v>
      </c>
      <c r="F1453" s="2" t="s">
        <v>2477</v>
      </c>
      <c r="G1453" s="2"/>
    </row>
    <row r="1454" spans="1:7">
      <c r="A1454" s="4">
        <v>1263</v>
      </c>
      <c r="B1454" s="2" t="s">
        <v>142</v>
      </c>
      <c r="C1454" s="2" t="s">
        <v>2478</v>
      </c>
      <c r="D1454" s="4" t="str">
        <f>MID(C1454,FIND("Loc: ",C1454)+5,FIND("| dest",C1454)-FIND("Loc: ",C1454)-6)</f>
        <v>2018</v>
      </c>
      <c r="E1454" s="4" t="str">
        <f t="shared" si="22"/>
        <v xml:space="preserve"> 2016</v>
      </c>
      <c r="F1454" s="2" t="s">
        <v>2479</v>
      </c>
      <c r="G1454" s="2"/>
    </row>
    <row r="1455" spans="1:7">
      <c r="A1455" s="4">
        <v>1264</v>
      </c>
      <c r="B1455" s="2" t="s">
        <v>142</v>
      </c>
      <c r="C1455" s="2" t="s">
        <v>2473</v>
      </c>
      <c r="D1455" s="4" t="str">
        <f>MID(C1455,FIND("Loc: ",C1455)+5,FIND("| dest",C1455)-FIND("Loc: ",C1455)-6)</f>
        <v>2018</v>
      </c>
      <c r="E1455" s="4" t="str">
        <f t="shared" si="22"/>
        <v xml:space="preserve"> 2024</v>
      </c>
      <c r="F1455" s="2" t="s">
        <v>2480</v>
      </c>
      <c r="G1455" s="2"/>
    </row>
    <row r="1456" spans="1:7">
      <c r="A1456" s="4">
        <v>1574</v>
      </c>
      <c r="B1456" s="2" t="s">
        <v>142</v>
      </c>
      <c r="C1456" s="2" t="s">
        <v>3063</v>
      </c>
      <c r="D1456" s="4" t="str">
        <f>MID(C1456,FIND("Loc: ",C1456)+5,FIND("| dest",C1456)-FIND("Loc: ",C1456)-6)</f>
        <v>2018</v>
      </c>
      <c r="E1456" s="4" t="str">
        <f t="shared" si="22"/>
        <v xml:space="preserve"> 1211</v>
      </c>
      <c r="F1456" s="2" t="s">
        <v>3064</v>
      </c>
      <c r="G1456" s="2"/>
    </row>
    <row r="1457" spans="1:7">
      <c r="A1457" s="6">
        <v>1624</v>
      </c>
      <c r="B1457" s="7" t="s">
        <v>227</v>
      </c>
      <c r="C1457" s="7" t="s">
        <v>3160</v>
      </c>
      <c r="D1457" s="4" t="str">
        <f>MID(C1457,FIND("Loc: ",C1457)+5,FIND("| dest",C1457)-FIND("Loc: ",C1457)-6)</f>
        <v>2018</v>
      </c>
      <c r="E1457" s="4" t="str">
        <f t="shared" si="22"/>
        <v xml:space="preserve"> 2019</v>
      </c>
      <c r="F1457" s="7" t="s">
        <v>3161</v>
      </c>
      <c r="G1457" s="7" t="s">
        <v>3352</v>
      </c>
    </row>
    <row r="1458" spans="1:7">
      <c r="A1458" s="4">
        <v>1625</v>
      </c>
      <c r="B1458" s="2" t="s">
        <v>227</v>
      </c>
      <c r="C1458" s="2" t="s">
        <v>3162</v>
      </c>
      <c r="D1458" s="4" t="str">
        <f>MID(C1458,FIND("Loc: ",C1458)+5,FIND("| dest",C1458)-FIND("Loc: ",C1458)-6)</f>
        <v>2018</v>
      </c>
      <c r="E1458" s="4" t="str">
        <f t="shared" si="22"/>
        <v xml:space="preserve"> 2024</v>
      </c>
      <c r="F1458" s="2" t="s">
        <v>3163</v>
      </c>
      <c r="G1458" s="2"/>
    </row>
    <row r="1459" spans="1:7">
      <c r="A1459" s="6">
        <v>1627</v>
      </c>
      <c r="B1459" s="7" t="s">
        <v>227</v>
      </c>
      <c r="C1459" s="7" t="s">
        <v>3166</v>
      </c>
      <c r="D1459" s="4" t="str">
        <f>MID(C1459,FIND("Loc: ",C1459)+5,FIND("| dest",C1459)-FIND("Loc: ",C1459)-6)</f>
        <v>2018</v>
      </c>
      <c r="E1459" s="4" t="str">
        <f t="shared" si="22"/>
        <v xml:space="preserve"> 2019</v>
      </c>
      <c r="F1459" s="7" t="s">
        <v>3167</v>
      </c>
      <c r="G1459" s="7" t="s">
        <v>3352</v>
      </c>
    </row>
    <row r="1460" spans="1:7">
      <c r="A1460" s="6">
        <v>1630</v>
      </c>
      <c r="B1460" s="7" t="s">
        <v>227</v>
      </c>
      <c r="C1460" s="7" t="s">
        <v>3172</v>
      </c>
      <c r="D1460" s="4" t="str">
        <f>MID(C1460,FIND("Loc: ",C1460)+5,FIND("| dest",C1460)-FIND("Loc: ",C1460)-6)</f>
        <v>2018</v>
      </c>
      <c r="E1460" s="4" t="str">
        <f t="shared" si="22"/>
        <v xml:space="preserve"> 2018</v>
      </c>
      <c r="F1460" s="7" t="s">
        <v>3173</v>
      </c>
      <c r="G1460" s="7" t="s">
        <v>3352</v>
      </c>
    </row>
    <row r="1461" spans="1:7">
      <c r="A1461" s="4">
        <v>1631</v>
      </c>
      <c r="B1461" s="2" t="s">
        <v>227</v>
      </c>
      <c r="C1461" s="2" t="s">
        <v>3174</v>
      </c>
      <c r="D1461" s="4" t="str">
        <f>MID(C1461,FIND("Loc: ",C1461)+5,FIND("| dest",C1461)-FIND("Loc: ",C1461)-6)</f>
        <v>2018</v>
      </c>
      <c r="E1461" s="4" t="str">
        <f t="shared" si="22"/>
        <v xml:space="preserve"> 2024</v>
      </c>
      <c r="F1461" s="2" t="s">
        <v>3175</v>
      </c>
      <c r="G1461" s="2"/>
    </row>
    <row r="1462" spans="1:7">
      <c r="A1462" s="4">
        <v>1633</v>
      </c>
      <c r="B1462" s="2" t="s">
        <v>227</v>
      </c>
      <c r="C1462" s="2" t="s">
        <v>3178</v>
      </c>
      <c r="D1462" s="4" t="str">
        <f>MID(C1462,FIND("Loc: ",C1462)+5,FIND("| dest",C1462)-FIND("Loc: ",C1462)-6)</f>
        <v>2018</v>
      </c>
      <c r="E1462" s="4" t="str">
        <f t="shared" si="22"/>
        <v xml:space="preserve"> 2024</v>
      </c>
      <c r="F1462" s="2" t="s">
        <v>3179</v>
      </c>
      <c r="G1462" s="2"/>
    </row>
    <row r="1463" spans="1:7">
      <c r="A1463" s="6">
        <v>1711</v>
      </c>
      <c r="B1463" s="7" t="s">
        <v>142</v>
      </c>
      <c r="C1463" s="7" t="s">
        <v>3333</v>
      </c>
      <c r="D1463" s="4" t="str">
        <f>MID(C1463,FIND("Loc: ",C1463)+5,FIND("| dest",C1463)-FIND("Loc: ",C1463)-6)</f>
        <v>2018</v>
      </c>
      <c r="E1463" s="4" t="str">
        <f t="shared" si="22"/>
        <v xml:space="preserve"> 2016</v>
      </c>
      <c r="F1463" s="7" t="s">
        <v>3334</v>
      </c>
      <c r="G1463" s="7" t="s">
        <v>3352</v>
      </c>
    </row>
    <row r="1464" spans="1:7">
      <c r="A1464" s="4">
        <v>68</v>
      </c>
      <c r="B1464" s="2" t="s">
        <v>142</v>
      </c>
      <c r="C1464" s="2" t="s">
        <v>145</v>
      </c>
      <c r="D1464" s="4" t="str">
        <f>MID(C1464,FIND("Loc: ",C1464)+5,FIND("| dest",C1464)-FIND("Loc: ",C1464)-6)</f>
        <v>2019</v>
      </c>
      <c r="E1464" s="4" t="str">
        <f t="shared" si="22"/>
        <v xml:space="preserve"> 2024</v>
      </c>
      <c r="F1464" s="2" t="s">
        <v>146</v>
      </c>
      <c r="G1464" s="2"/>
    </row>
    <row r="1465" spans="1:7">
      <c r="A1465" s="4">
        <v>70</v>
      </c>
      <c r="B1465" s="2" t="s">
        <v>142</v>
      </c>
      <c r="C1465" s="2" t="s">
        <v>149</v>
      </c>
      <c r="D1465" s="4" t="str">
        <f>MID(C1465,FIND("Loc: ",C1465)+5,FIND("| dest",C1465)-FIND("Loc: ",C1465)-6)</f>
        <v>2019</v>
      </c>
      <c r="E1465" s="4" t="str">
        <f t="shared" si="22"/>
        <v xml:space="preserve"> 1215</v>
      </c>
      <c r="F1465" s="2" t="s">
        <v>150</v>
      </c>
      <c r="G1465" s="2"/>
    </row>
    <row r="1466" spans="1:7">
      <c r="A1466" s="6">
        <v>71</v>
      </c>
      <c r="B1466" s="7" t="s">
        <v>142</v>
      </c>
      <c r="C1466" s="7" t="s">
        <v>151</v>
      </c>
      <c r="D1466" s="4" t="str">
        <f>MID(C1466,FIND("Loc: ",C1466)+5,FIND("| dest",C1466)-FIND("Loc: ",C1466)-6)</f>
        <v>2019</v>
      </c>
      <c r="E1466" s="4" t="str">
        <f t="shared" si="22"/>
        <v xml:space="preserve"> 1215</v>
      </c>
      <c r="F1466" s="7" t="s">
        <v>152</v>
      </c>
      <c r="G1466" s="7" t="s">
        <v>3352</v>
      </c>
    </row>
    <row r="1467" spans="1:7">
      <c r="A1467" s="6">
        <v>74</v>
      </c>
      <c r="B1467" s="7" t="s">
        <v>142</v>
      </c>
      <c r="C1467" s="7" t="s">
        <v>157</v>
      </c>
      <c r="D1467" s="4" t="str">
        <f>MID(C1467,FIND("Loc: ",C1467)+5,FIND("| dest",C1467)-FIND("Loc: ",C1467)-6)</f>
        <v>2019</v>
      </c>
      <c r="E1467" s="4" t="str">
        <f t="shared" si="22"/>
        <v xml:space="preserve"> 2019</v>
      </c>
      <c r="F1467" s="7" t="s">
        <v>158</v>
      </c>
      <c r="G1467" s="7" t="s">
        <v>3352</v>
      </c>
    </row>
    <row r="1468" spans="1:7">
      <c r="A1468" s="4">
        <v>130</v>
      </c>
      <c r="B1468" s="2" t="s">
        <v>142</v>
      </c>
      <c r="C1468" s="2" t="s">
        <v>271</v>
      </c>
      <c r="D1468" s="4" t="str">
        <f>MID(C1468,FIND("Loc: ",C1468)+5,FIND("| dest",C1468)-FIND("Loc: ",C1468)-6)</f>
        <v>2019</v>
      </c>
      <c r="E1468" s="4" t="str">
        <f t="shared" si="22"/>
        <v xml:space="preserve"> 1202</v>
      </c>
      <c r="F1468" s="2" t="s">
        <v>272</v>
      </c>
      <c r="G1468" s="2"/>
    </row>
    <row r="1469" spans="1:7">
      <c r="A1469" s="6">
        <v>131</v>
      </c>
      <c r="B1469" s="7" t="s">
        <v>142</v>
      </c>
      <c r="C1469" s="7" t="s">
        <v>273</v>
      </c>
      <c r="D1469" s="4" t="str">
        <f>MID(C1469,FIND("Loc: ",C1469)+5,FIND("| dest",C1469)-FIND("Loc: ",C1469)-6)</f>
        <v>2019</v>
      </c>
      <c r="E1469" s="4" t="str">
        <f t="shared" si="22"/>
        <v xml:space="preserve"> 1202</v>
      </c>
      <c r="F1469" s="7" t="s">
        <v>274</v>
      </c>
      <c r="G1469" s="7" t="s">
        <v>3352</v>
      </c>
    </row>
    <row r="1470" spans="1:7">
      <c r="A1470" s="6">
        <v>132</v>
      </c>
      <c r="B1470" s="7" t="s">
        <v>142</v>
      </c>
      <c r="C1470" s="7" t="s">
        <v>275</v>
      </c>
      <c r="D1470" s="4" t="str">
        <f>MID(C1470,FIND("Loc: ",C1470)+5,FIND("| dest",C1470)-FIND("Loc: ",C1470)-6)</f>
        <v>2019</v>
      </c>
      <c r="E1470" s="4" t="str">
        <f t="shared" si="22"/>
        <v xml:space="preserve"> 1202</v>
      </c>
      <c r="F1470" s="7" t="s">
        <v>276</v>
      </c>
      <c r="G1470" s="7" t="s">
        <v>3352</v>
      </c>
    </row>
    <row r="1471" spans="1:7">
      <c r="A1471" s="6">
        <v>580</v>
      </c>
      <c r="B1471" s="7" t="s">
        <v>142</v>
      </c>
      <c r="C1471" s="7" t="s">
        <v>1148</v>
      </c>
      <c r="D1471" s="4" t="str">
        <f>MID(C1471,FIND("Loc: ",C1471)+5,FIND("| dest",C1471)-FIND("Loc: ",C1471)-6)</f>
        <v>2019</v>
      </c>
      <c r="E1471" s="4" t="str">
        <f t="shared" si="22"/>
        <v xml:space="preserve"> 2016</v>
      </c>
      <c r="F1471" s="7" t="s">
        <v>1149</v>
      </c>
      <c r="G1471" s="7" t="s">
        <v>3352</v>
      </c>
    </row>
    <row r="1472" spans="1:7">
      <c r="A1472" s="4">
        <v>582</v>
      </c>
      <c r="B1472" s="2" t="s">
        <v>142</v>
      </c>
      <c r="C1472" s="2" t="s">
        <v>1152</v>
      </c>
      <c r="D1472" s="4" t="str">
        <f>MID(C1472,FIND("Loc: ",C1472)+5,FIND("| dest",C1472)-FIND("Loc: ",C1472)-6)</f>
        <v>2019</v>
      </c>
      <c r="E1472" s="4" t="str">
        <f t="shared" si="22"/>
        <v xml:space="preserve"> 2024</v>
      </c>
      <c r="F1472" s="2" t="s">
        <v>1153</v>
      </c>
      <c r="G1472" s="2"/>
    </row>
    <row r="1473" spans="1:7">
      <c r="A1473" s="6">
        <v>585</v>
      </c>
      <c r="B1473" s="7" t="s">
        <v>142</v>
      </c>
      <c r="C1473" s="7" t="s">
        <v>1157</v>
      </c>
      <c r="D1473" s="4" t="str">
        <f>MID(C1473,FIND("Loc: ",C1473)+5,FIND("| dest",C1473)-FIND("Loc: ",C1473)-6)</f>
        <v>2019</v>
      </c>
      <c r="E1473" s="4" t="str">
        <f t="shared" si="22"/>
        <v xml:space="preserve"> 2016</v>
      </c>
      <c r="F1473" s="7" t="s">
        <v>1158</v>
      </c>
      <c r="G1473" s="7" t="s">
        <v>3352</v>
      </c>
    </row>
    <row r="1474" spans="1:7">
      <c r="A1474" s="4">
        <v>587</v>
      </c>
      <c r="B1474" s="2" t="s">
        <v>142</v>
      </c>
      <c r="C1474" s="2" t="s">
        <v>1161</v>
      </c>
      <c r="D1474" s="4" t="str">
        <f>MID(C1474,FIND("Loc: ",C1474)+5,FIND("| dest",C1474)-FIND("Loc: ",C1474)-6)</f>
        <v>2019</v>
      </c>
      <c r="E1474" s="4" t="str">
        <f t="shared" si="22"/>
        <v xml:space="preserve"> 2024</v>
      </c>
      <c r="F1474" s="2" t="s">
        <v>1162</v>
      </c>
      <c r="G1474" s="2"/>
    </row>
    <row r="1475" spans="1:7">
      <c r="A1475" s="4">
        <v>589</v>
      </c>
      <c r="B1475" s="2" t="s">
        <v>142</v>
      </c>
      <c r="C1475" s="2" t="s">
        <v>1164</v>
      </c>
      <c r="D1475" s="4" t="str">
        <f>MID(C1475,FIND("Loc: ",C1475)+5,FIND("| dest",C1475)-FIND("Loc: ",C1475)-6)</f>
        <v>2019</v>
      </c>
      <c r="E1475" s="4" t="str">
        <f t="shared" si="22"/>
        <v xml:space="preserve"> 2024</v>
      </c>
      <c r="F1475" s="2" t="s">
        <v>1165</v>
      </c>
      <c r="G1475" s="2"/>
    </row>
    <row r="1476" spans="1:7">
      <c r="A1476" s="6">
        <v>590</v>
      </c>
      <c r="B1476" s="7" t="s">
        <v>142</v>
      </c>
      <c r="C1476" s="7" t="s">
        <v>1166</v>
      </c>
      <c r="D1476" s="4" t="str">
        <f>MID(C1476,FIND("Loc: ",C1476)+5,FIND("| dest",C1476)-FIND("Loc: ",C1476)-6)</f>
        <v>2019</v>
      </c>
      <c r="E1476" s="4" t="str">
        <f t="shared" si="22"/>
        <v xml:space="preserve"> 2016</v>
      </c>
      <c r="F1476" s="7" t="s">
        <v>1167</v>
      </c>
      <c r="G1476" s="7" t="s">
        <v>3352</v>
      </c>
    </row>
    <row r="1477" spans="1:7">
      <c r="A1477" s="4">
        <v>591</v>
      </c>
      <c r="B1477" s="2" t="s">
        <v>142</v>
      </c>
      <c r="C1477" s="2" t="s">
        <v>1168</v>
      </c>
      <c r="D1477" s="4" t="str">
        <f>MID(C1477,FIND("Loc: ",C1477)+5,FIND("| dest",C1477)-FIND("Loc: ",C1477)-6)</f>
        <v>2019</v>
      </c>
      <c r="E1477" s="4" t="str">
        <f t="shared" ref="E1477:E1540" si="23">MID(C1477,FIND("dest: ",C1477)+5,FIND("| die",C1477)-FIND("dest: ",C1477)-6)</f>
        <v xml:space="preserve"> 2024</v>
      </c>
      <c r="F1477" s="2" t="s">
        <v>1169</v>
      </c>
      <c r="G1477" s="2"/>
    </row>
    <row r="1478" spans="1:7">
      <c r="A1478" s="4">
        <v>592</v>
      </c>
      <c r="B1478" s="2" t="s">
        <v>142</v>
      </c>
      <c r="C1478" s="2" t="s">
        <v>1170</v>
      </c>
      <c r="D1478" s="4" t="str">
        <f>MID(C1478,FIND("Loc: ",C1478)+5,FIND("| dest",C1478)-FIND("Loc: ",C1478)-6)</f>
        <v>2019</v>
      </c>
      <c r="E1478" s="4" t="str">
        <f t="shared" si="23"/>
        <v xml:space="preserve"> 2024</v>
      </c>
      <c r="F1478" s="2" t="s">
        <v>1171</v>
      </c>
      <c r="G1478" s="2"/>
    </row>
    <row r="1479" spans="1:7">
      <c r="A1479" s="4">
        <v>593</v>
      </c>
      <c r="B1479" s="2" t="s">
        <v>142</v>
      </c>
      <c r="C1479" s="2" t="s">
        <v>1172</v>
      </c>
      <c r="D1479" s="4" t="str">
        <f>MID(C1479,FIND("Loc: ",C1479)+5,FIND("| dest",C1479)-FIND("Loc: ",C1479)-6)</f>
        <v>2019</v>
      </c>
      <c r="E1479" s="4" t="str">
        <f t="shared" si="23"/>
        <v xml:space="preserve"> 2024</v>
      </c>
      <c r="F1479" s="2" t="s">
        <v>1173</v>
      </c>
      <c r="G1479" s="2"/>
    </row>
    <row r="1480" spans="1:7">
      <c r="A1480" s="6">
        <v>594</v>
      </c>
      <c r="B1480" s="7" t="s">
        <v>142</v>
      </c>
      <c r="C1480" s="7" t="s">
        <v>1174</v>
      </c>
      <c r="D1480" s="4" t="str">
        <f>MID(C1480,FIND("Loc: ",C1480)+5,FIND("| dest",C1480)-FIND("Loc: ",C1480)-6)</f>
        <v>2019</v>
      </c>
      <c r="E1480" s="4" t="str">
        <f t="shared" si="23"/>
        <v xml:space="preserve"> 2016</v>
      </c>
      <c r="F1480" s="7" t="s">
        <v>1175</v>
      </c>
      <c r="G1480" s="7" t="s">
        <v>3352</v>
      </c>
    </row>
    <row r="1481" spans="1:7">
      <c r="A1481" s="4">
        <v>595</v>
      </c>
      <c r="B1481" s="2" t="s">
        <v>142</v>
      </c>
      <c r="C1481" s="2" t="s">
        <v>1176</v>
      </c>
      <c r="D1481" s="4" t="str">
        <f>MID(C1481,FIND("Loc: ",C1481)+5,FIND("| dest",C1481)-FIND("Loc: ",C1481)-6)</f>
        <v>2019</v>
      </c>
      <c r="E1481" s="4" t="str">
        <f t="shared" si="23"/>
        <v xml:space="preserve"> 2024</v>
      </c>
      <c r="F1481" s="2" t="s">
        <v>1177</v>
      </c>
      <c r="G1481" s="2"/>
    </row>
    <row r="1482" spans="1:7">
      <c r="A1482" s="4">
        <v>653</v>
      </c>
      <c r="B1482" s="2" t="s">
        <v>1289</v>
      </c>
      <c r="C1482" s="2" t="s">
        <v>1290</v>
      </c>
      <c r="D1482" s="4" t="str">
        <f>MID(C1482,FIND("Loc: ",C1482)+5,FIND("| dest",C1482)-FIND("Loc: ",C1482)-6)</f>
        <v>2019</v>
      </c>
      <c r="E1482" s="4" t="str">
        <f t="shared" si="23"/>
        <v xml:space="preserve"> 2019</v>
      </c>
      <c r="F1482" s="2" t="s">
        <v>1291</v>
      </c>
      <c r="G1482" s="2"/>
    </row>
    <row r="1483" spans="1:7">
      <c r="A1483" s="4">
        <v>654</v>
      </c>
      <c r="B1483" s="2" t="s">
        <v>227</v>
      </c>
      <c r="C1483" s="2" t="s">
        <v>1292</v>
      </c>
      <c r="D1483" s="4" t="str">
        <f>MID(C1483,FIND("Loc: ",C1483)+5,FIND("| dest",C1483)-FIND("Loc: ",C1483)-6)</f>
        <v>2019</v>
      </c>
      <c r="E1483" s="4" t="str">
        <f t="shared" si="23"/>
        <v xml:space="preserve"> 2024</v>
      </c>
      <c r="F1483" s="2" t="s">
        <v>1293</v>
      </c>
      <c r="G1483" s="2"/>
    </row>
    <row r="1484" spans="1:7">
      <c r="A1484" s="4">
        <v>655</v>
      </c>
      <c r="B1484" s="2" t="s">
        <v>227</v>
      </c>
      <c r="C1484" s="2" t="s">
        <v>1294</v>
      </c>
      <c r="D1484" s="4" t="str">
        <f>MID(C1484,FIND("Loc: ",C1484)+5,FIND("| dest",C1484)-FIND("Loc: ",C1484)-6)</f>
        <v>2019</v>
      </c>
      <c r="E1484" s="4" t="str">
        <f t="shared" si="23"/>
        <v xml:space="preserve"> 2024</v>
      </c>
      <c r="F1484" s="2" t="s">
        <v>1295</v>
      </c>
      <c r="G1484" s="2"/>
    </row>
    <row r="1485" spans="1:7">
      <c r="A1485" s="4">
        <v>817</v>
      </c>
      <c r="B1485" s="2" t="s">
        <v>1185</v>
      </c>
      <c r="C1485" s="2" t="s">
        <v>1608</v>
      </c>
      <c r="D1485" s="4" t="str">
        <f>MID(C1485,FIND("Loc: ",C1485)+5,FIND("| dest",C1485)-FIND("Loc: ",C1485)-6)</f>
        <v>2019</v>
      </c>
      <c r="E1485" s="4" t="str">
        <f t="shared" si="23"/>
        <v xml:space="preserve"> 2024</v>
      </c>
      <c r="F1485" s="2" t="s">
        <v>1609</v>
      </c>
      <c r="G1485" s="2"/>
    </row>
    <row r="1486" spans="1:7">
      <c r="A1486" s="4">
        <v>822</v>
      </c>
      <c r="B1486" s="2" t="s">
        <v>227</v>
      </c>
      <c r="C1486" s="2" t="s">
        <v>1618</v>
      </c>
      <c r="D1486" s="4" t="str">
        <f>MID(C1486,FIND("Loc: ",C1486)+5,FIND("| dest",C1486)-FIND("Loc: ",C1486)-6)</f>
        <v>2019</v>
      </c>
      <c r="E1486" s="4" t="str">
        <f t="shared" si="23"/>
        <v xml:space="preserve"> 2024</v>
      </c>
      <c r="F1486" s="2" t="s">
        <v>1619</v>
      </c>
      <c r="G1486" s="2"/>
    </row>
    <row r="1487" spans="1:7">
      <c r="A1487" s="4">
        <v>828</v>
      </c>
      <c r="B1487" s="2" t="s">
        <v>227</v>
      </c>
      <c r="C1487" s="2" t="s">
        <v>1629</v>
      </c>
      <c r="D1487" s="4" t="str">
        <f>MID(C1487,FIND("Loc: ",C1487)+5,FIND("| dest",C1487)-FIND("Loc: ",C1487)-6)</f>
        <v>2019</v>
      </c>
      <c r="E1487" s="4" t="str">
        <f t="shared" si="23"/>
        <v xml:space="preserve"> 2024</v>
      </c>
      <c r="F1487" s="2" t="s">
        <v>1630</v>
      </c>
      <c r="G1487" s="2"/>
    </row>
    <row r="1488" spans="1:7">
      <c r="A1488" s="4">
        <v>1009</v>
      </c>
      <c r="B1488" s="2" t="s">
        <v>1185</v>
      </c>
      <c r="C1488" s="2" t="s">
        <v>1979</v>
      </c>
      <c r="D1488" s="4" t="str">
        <f>MID(C1488,FIND("Loc: ",C1488)+5,FIND("| dest",C1488)-FIND("Loc: ",C1488)-6)</f>
        <v>2019</v>
      </c>
      <c r="E1488" s="4" t="str">
        <f t="shared" si="23"/>
        <v xml:space="preserve"> 1216</v>
      </c>
      <c r="F1488" s="2" t="s">
        <v>1980</v>
      </c>
      <c r="G1488" s="2"/>
    </row>
    <row r="1489" spans="1:7">
      <c r="A1489" s="6">
        <v>1010</v>
      </c>
      <c r="B1489" s="7" t="s">
        <v>1185</v>
      </c>
      <c r="C1489" s="7" t="s">
        <v>1981</v>
      </c>
      <c r="D1489" s="4" t="str">
        <f>MID(C1489,FIND("Loc: ",C1489)+5,FIND("| dest",C1489)-FIND("Loc: ",C1489)-6)</f>
        <v>2019</v>
      </c>
      <c r="E1489" s="4" t="str">
        <f t="shared" si="23"/>
        <v xml:space="preserve"> 1216</v>
      </c>
      <c r="F1489" s="7" t="s">
        <v>1982</v>
      </c>
      <c r="G1489" s="7" t="s">
        <v>3352</v>
      </c>
    </row>
    <row r="1490" spans="1:7">
      <c r="A1490" s="4">
        <v>1221</v>
      </c>
      <c r="B1490" s="2" t="s">
        <v>142</v>
      </c>
      <c r="C1490" s="2" t="s">
        <v>2395</v>
      </c>
      <c r="D1490" s="4" t="str">
        <f>MID(C1490,FIND("Loc: ",C1490)+5,FIND("| dest",C1490)-FIND("Loc: ",C1490)-6)</f>
        <v>2019</v>
      </c>
      <c r="E1490" s="4" t="str">
        <f t="shared" si="23"/>
        <v xml:space="preserve"> 2024</v>
      </c>
      <c r="F1490" s="2" t="s">
        <v>2396</v>
      </c>
      <c r="G1490" s="2"/>
    </row>
    <row r="1491" spans="1:7">
      <c r="A1491" s="4">
        <v>1257</v>
      </c>
      <c r="B1491" s="2" t="s">
        <v>142</v>
      </c>
      <c r="C1491" s="2" t="s">
        <v>2467</v>
      </c>
      <c r="D1491" s="4" t="str">
        <f>MID(C1491,FIND("Loc: ",C1491)+5,FIND("| dest",C1491)-FIND("Loc: ",C1491)-6)</f>
        <v>2019</v>
      </c>
      <c r="E1491" s="4" t="str">
        <f t="shared" si="23"/>
        <v xml:space="preserve"> 2024</v>
      </c>
      <c r="F1491" s="2" t="s">
        <v>2468</v>
      </c>
      <c r="G1491" s="2"/>
    </row>
    <row r="1492" spans="1:7">
      <c r="A1492" s="6">
        <v>1534</v>
      </c>
      <c r="B1492" s="7" t="s">
        <v>227</v>
      </c>
      <c r="C1492" s="7" t="s">
        <v>2986</v>
      </c>
      <c r="D1492" s="4" t="str">
        <f>MID(C1492,FIND("Loc: ",C1492)+5,FIND("| dest",C1492)-FIND("Loc: ",C1492)-6)</f>
        <v>2019</v>
      </c>
      <c r="E1492" s="4" t="str">
        <f t="shared" si="23"/>
        <v xml:space="preserve"> 2019</v>
      </c>
      <c r="F1492" s="7" t="s">
        <v>2987</v>
      </c>
      <c r="G1492" s="7" t="s">
        <v>3352</v>
      </c>
    </row>
    <row r="1493" spans="1:7">
      <c r="A1493" s="4">
        <v>1569</v>
      </c>
      <c r="B1493" s="2" t="s">
        <v>142</v>
      </c>
      <c r="C1493" s="2" t="s">
        <v>3055</v>
      </c>
      <c r="D1493" s="4" t="str">
        <f>MID(C1493,FIND("Loc: ",C1493)+5,FIND("| dest",C1493)-FIND("Loc: ",C1493)-6)</f>
        <v>2019</v>
      </c>
      <c r="E1493" s="4" t="str">
        <f t="shared" si="23"/>
        <v xml:space="preserve"> 1211</v>
      </c>
      <c r="F1493" s="2" t="s">
        <v>3056</v>
      </c>
      <c r="G1493" s="2"/>
    </row>
    <row r="1494" spans="1:7">
      <c r="A1494" s="4">
        <v>1570</v>
      </c>
      <c r="B1494" s="2" t="s">
        <v>142</v>
      </c>
      <c r="C1494" s="2" t="s">
        <v>3057</v>
      </c>
      <c r="D1494" s="4" t="str">
        <f>MID(C1494,FIND("Loc: ",C1494)+5,FIND("| dest",C1494)-FIND("Loc: ",C1494)-6)</f>
        <v>2019</v>
      </c>
      <c r="E1494" s="4" t="str">
        <f t="shared" si="23"/>
        <v xml:space="preserve"> 1211</v>
      </c>
      <c r="F1494" s="2" t="s">
        <v>3058</v>
      </c>
      <c r="G1494" s="2"/>
    </row>
    <row r="1495" spans="1:7">
      <c r="A1495" s="4">
        <v>1571</v>
      </c>
      <c r="B1495" s="2" t="s">
        <v>142</v>
      </c>
      <c r="C1495" s="2" t="s">
        <v>3057</v>
      </c>
      <c r="D1495" s="4" t="str">
        <f>MID(C1495,FIND("Loc: ",C1495)+5,FIND("| dest",C1495)-FIND("Loc: ",C1495)-6)</f>
        <v>2019</v>
      </c>
      <c r="E1495" s="4" t="str">
        <f t="shared" si="23"/>
        <v xml:space="preserve"> 1211</v>
      </c>
      <c r="F1495" s="2" t="s">
        <v>3059</v>
      </c>
      <c r="G1495" s="2"/>
    </row>
    <row r="1496" spans="1:7">
      <c r="A1496" s="6">
        <v>1572</v>
      </c>
      <c r="B1496" s="7" t="s">
        <v>142</v>
      </c>
      <c r="C1496" s="7" t="s">
        <v>3060</v>
      </c>
      <c r="D1496" s="4" t="str">
        <f>MID(C1496,FIND("Loc: ",C1496)+5,FIND("| dest",C1496)-FIND("Loc: ",C1496)-6)</f>
        <v>2019</v>
      </c>
      <c r="E1496" s="4" t="str">
        <f t="shared" si="23"/>
        <v xml:space="preserve"> 1211</v>
      </c>
      <c r="F1496" s="7" t="s">
        <v>3061</v>
      </c>
      <c r="G1496" s="7" t="s">
        <v>3352</v>
      </c>
    </row>
    <row r="1497" spans="1:7">
      <c r="A1497" s="4">
        <v>1573</v>
      </c>
      <c r="B1497" s="2" t="s">
        <v>142</v>
      </c>
      <c r="C1497" s="2" t="s">
        <v>3057</v>
      </c>
      <c r="D1497" s="4" t="str">
        <f>MID(C1497,FIND("Loc: ",C1497)+5,FIND("| dest",C1497)-FIND("Loc: ",C1497)-6)</f>
        <v>2019</v>
      </c>
      <c r="E1497" s="4" t="str">
        <f t="shared" si="23"/>
        <v xml:space="preserve"> 1211</v>
      </c>
      <c r="F1497" s="2" t="s">
        <v>3062</v>
      </c>
      <c r="G1497" s="2"/>
    </row>
    <row r="1498" spans="1:7">
      <c r="A1498" s="6">
        <v>1623</v>
      </c>
      <c r="B1498" s="7" t="s">
        <v>227</v>
      </c>
      <c r="C1498" s="7" t="s">
        <v>3158</v>
      </c>
      <c r="D1498" s="4" t="str">
        <f>MID(C1498,FIND("Loc: ",C1498)+5,FIND("| dest",C1498)-FIND("Loc: ",C1498)-6)</f>
        <v>2019</v>
      </c>
      <c r="E1498" s="4" t="str">
        <f t="shared" si="23"/>
        <v xml:space="preserve"> 2018</v>
      </c>
      <c r="F1498" s="7" t="s">
        <v>3159</v>
      </c>
      <c r="G1498" s="7" t="s">
        <v>3352</v>
      </c>
    </row>
    <row r="1499" spans="1:7">
      <c r="A1499" s="4">
        <v>1637</v>
      </c>
      <c r="B1499" s="2" t="s">
        <v>227</v>
      </c>
      <c r="C1499" s="2" t="s">
        <v>3186</v>
      </c>
      <c r="D1499" s="4" t="str">
        <f>MID(C1499,FIND("Loc: ",C1499)+5,FIND("| dest",C1499)-FIND("Loc: ",C1499)-6)</f>
        <v>2019</v>
      </c>
      <c r="E1499" s="4" t="str">
        <f t="shared" si="23"/>
        <v xml:space="preserve"> 2024</v>
      </c>
      <c r="F1499" s="2" t="s">
        <v>3187</v>
      </c>
      <c r="G1499" s="2"/>
    </row>
    <row r="1500" spans="1:7">
      <c r="A1500" s="6">
        <v>258</v>
      </c>
      <c r="B1500" s="7" t="s">
        <v>142</v>
      </c>
      <c r="C1500" s="7" t="s">
        <v>521</v>
      </c>
      <c r="D1500" s="4" t="str">
        <f>MID(C1500,FIND("Loc: ",C1500)+5,FIND("| dest",C1500)-FIND("Loc: ",C1500)-6)</f>
        <v>2020</v>
      </c>
      <c r="E1500" s="4" t="str">
        <f t="shared" si="23"/>
        <v xml:space="preserve"> 2019</v>
      </c>
      <c r="F1500" s="7" t="s">
        <v>522</v>
      </c>
      <c r="G1500" s="7" t="s">
        <v>3352</v>
      </c>
    </row>
    <row r="1501" spans="1:7">
      <c r="A1501" s="6">
        <v>683</v>
      </c>
      <c r="B1501" s="7" t="s">
        <v>1185</v>
      </c>
      <c r="C1501" s="7" t="s">
        <v>1346</v>
      </c>
      <c r="D1501" s="4" t="str">
        <f>MID(C1501,FIND("Loc: ",C1501)+5,FIND("| dest",C1501)-FIND("Loc: ",C1501)-6)</f>
        <v>2020</v>
      </c>
      <c r="E1501" s="4" t="str">
        <f t="shared" si="23"/>
        <v xml:space="preserve"> 2024</v>
      </c>
      <c r="F1501" s="7" t="s">
        <v>1347</v>
      </c>
      <c r="G1501" s="7" t="s">
        <v>3352</v>
      </c>
    </row>
    <row r="1502" spans="1:7">
      <c r="A1502" s="6">
        <v>1222</v>
      </c>
      <c r="B1502" s="7" t="s">
        <v>142</v>
      </c>
      <c r="C1502" s="7" t="s">
        <v>2397</v>
      </c>
      <c r="D1502" s="4" t="str">
        <f>MID(C1502,FIND("Loc: ",C1502)+5,FIND("| dest",C1502)-FIND("Loc: ",C1502)-6)</f>
        <v>2020</v>
      </c>
      <c r="E1502" s="4" t="str">
        <f t="shared" si="23"/>
        <v xml:space="preserve"> 2016</v>
      </c>
      <c r="F1502" s="7" t="s">
        <v>2398</v>
      </c>
      <c r="G1502" s="7" t="s">
        <v>3352</v>
      </c>
    </row>
    <row r="1503" spans="1:7">
      <c r="A1503" s="6">
        <v>1553</v>
      </c>
      <c r="B1503" s="7" t="s">
        <v>227</v>
      </c>
      <c r="C1503" s="7" t="s">
        <v>3024</v>
      </c>
      <c r="D1503" s="4" t="str">
        <f>MID(C1503,FIND("Loc: ",C1503)+5,FIND("| dest",C1503)-FIND("Loc: ",C1503)-6)</f>
        <v>2020</v>
      </c>
      <c r="E1503" s="4" t="str">
        <f t="shared" si="23"/>
        <v xml:space="preserve"> 2016</v>
      </c>
      <c r="F1503" s="7" t="s">
        <v>3025</v>
      </c>
      <c r="G1503" s="7" t="s">
        <v>3352</v>
      </c>
    </row>
    <row r="1504" spans="1:7">
      <c r="A1504" s="4">
        <v>823</v>
      </c>
      <c r="B1504" s="2" t="s">
        <v>227</v>
      </c>
      <c r="C1504" s="2" t="s">
        <v>1620</v>
      </c>
      <c r="D1504" s="4" t="str">
        <f>MID(C1504,FIND("Loc: ",C1504)+5,FIND("| dest",C1504)-FIND("Loc: ",C1504)-6)</f>
        <v>2021</v>
      </c>
      <c r="E1504" s="4" t="str">
        <f t="shared" si="23"/>
        <v xml:space="preserve"> 2024</v>
      </c>
      <c r="F1504" s="2" t="s">
        <v>1621</v>
      </c>
      <c r="G1504" s="2"/>
    </row>
    <row r="1505" spans="1:7">
      <c r="A1505" s="4">
        <v>825</v>
      </c>
      <c r="B1505" s="2" t="s">
        <v>227</v>
      </c>
      <c r="C1505" s="2" t="s">
        <v>1620</v>
      </c>
      <c r="D1505" s="4" t="str">
        <f>MID(C1505,FIND("Loc: ",C1505)+5,FIND("| dest",C1505)-FIND("Loc: ",C1505)-6)</f>
        <v>2021</v>
      </c>
      <c r="E1505" s="4" t="str">
        <f t="shared" si="23"/>
        <v xml:space="preserve"> 2024</v>
      </c>
      <c r="F1505" s="2" t="s">
        <v>1624</v>
      </c>
      <c r="G1505" s="2"/>
    </row>
    <row r="1506" spans="1:7">
      <c r="A1506" s="4">
        <v>1589</v>
      </c>
      <c r="B1506" s="2" t="s">
        <v>142</v>
      </c>
      <c r="C1506" s="2" t="s">
        <v>3093</v>
      </c>
      <c r="D1506" s="4" t="str">
        <f>MID(C1506,FIND("Loc: ",C1506)+5,FIND("| dest",C1506)-FIND("Loc: ",C1506)-6)</f>
        <v>2021</v>
      </c>
      <c r="E1506" s="4" t="str">
        <f t="shared" si="23"/>
        <v xml:space="preserve"> 2024</v>
      </c>
      <c r="F1506" s="2" t="s">
        <v>3094</v>
      </c>
      <c r="G1506" s="2"/>
    </row>
    <row r="1507" spans="1:7">
      <c r="A1507" s="6">
        <v>69</v>
      </c>
      <c r="B1507" s="7" t="s">
        <v>142</v>
      </c>
      <c r="C1507" s="7" t="s">
        <v>147</v>
      </c>
      <c r="D1507" s="4" t="str">
        <f>MID(C1507,FIND("Loc: ",C1507)+5,FIND("| dest",C1507)-FIND("Loc: ",C1507)-6)</f>
        <v>2023</v>
      </c>
      <c r="E1507" s="4" t="str">
        <f t="shared" si="23"/>
        <v xml:space="preserve"> 1215</v>
      </c>
      <c r="F1507" s="7" t="s">
        <v>148</v>
      </c>
      <c r="G1507" s="7" t="s">
        <v>3352</v>
      </c>
    </row>
    <row r="1508" spans="1:7">
      <c r="A1508" s="6">
        <v>147</v>
      </c>
      <c r="B1508" s="7" t="s">
        <v>142</v>
      </c>
      <c r="C1508" s="7" t="s">
        <v>304</v>
      </c>
      <c r="D1508" s="4" t="str">
        <f>MID(C1508,FIND("Loc: ",C1508)+5,FIND("| dest",C1508)-FIND("Loc: ",C1508)-6)</f>
        <v>2023</v>
      </c>
      <c r="E1508" s="4" t="str">
        <f t="shared" si="23"/>
        <v xml:space="preserve"> 1235</v>
      </c>
      <c r="F1508" s="7" t="s">
        <v>305</v>
      </c>
      <c r="G1508" s="7" t="s">
        <v>3352</v>
      </c>
    </row>
    <row r="1509" spans="1:7">
      <c r="A1509" s="6">
        <v>148</v>
      </c>
      <c r="B1509" s="7" t="s">
        <v>142</v>
      </c>
      <c r="C1509" s="7" t="s">
        <v>306</v>
      </c>
      <c r="D1509" s="4" t="str">
        <f>MID(C1509,FIND("Loc: ",C1509)+5,FIND("| dest",C1509)-FIND("Loc: ",C1509)-6)</f>
        <v>2023</v>
      </c>
      <c r="E1509" s="4" t="str">
        <f t="shared" si="23"/>
        <v xml:space="preserve"> 1235</v>
      </c>
      <c r="F1509" s="7" t="s">
        <v>307</v>
      </c>
      <c r="G1509" s="7" t="s">
        <v>3352</v>
      </c>
    </row>
    <row r="1510" spans="1:7">
      <c r="A1510" s="6">
        <v>149</v>
      </c>
      <c r="B1510" s="7" t="s">
        <v>142</v>
      </c>
      <c r="C1510" s="7" t="s">
        <v>308</v>
      </c>
      <c r="D1510" s="4" t="str">
        <f>MID(C1510,FIND("Loc: ",C1510)+5,FIND("| dest",C1510)-FIND("Loc: ",C1510)-6)</f>
        <v>2023</v>
      </c>
      <c r="E1510" s="4" t="str">
        <f t="shared" si="23"/>
        <v xml:space="preserve"> 1235</v>
      </c>
      <c r="F1510" s="7" t="s">
        <v>309</v>
      </c>
      <c r="G1510" s="7" t="s">
        <v>3352</v>
      </c>
    </row>
    <row r="1511" spans="1:7">
      <c r="A1511" s="6">
        <v>269</v>
      </c>
      <c r="B1511" s="7" t="s">
        <v>142</v>
      </c>
      <c r="C1511" s="7" t="s">
        <v>542</v>
      </c>
      <c r="D1511" s="4" t="str">
        <f>MID(C1511,FIND("Loc: ",C1511)+5,FIND("| dest",C1511)-FIND("Loc: ",C1511)-6)</f>
        <v>2023</v>
      </c>
      <c r="E1511" s="4" t="str">
        <f t="shared" si="23"/>
        <v xml:space="preserve"> 2016</v>
      </c>
      <c r="F1511" s="7" t="s">
        <v>543</v>
      </c>
      <c r="G1511" s="7" t="s">
        <v>3352</v>
      </c>
    </row>
    <row r="1512" spans="1:7">
      <c r="A1512" s="4">
        <v>301</v>
      </c>
      <c r="B1512" s="2" t="s">
        <v>142</v>
      </c>
      <c r="C1512" s="2" t="s">
        <v>606</v>
      </c>
      <c r="D1512" s="4" t="str">
        <f>MID(C1512,FIND("Loc: ",C1512)+5,FIND("| dest",C1512)-FIND("Loc: ",C1512)-6)</f>
        <v>2023</v>
      </c>
      <c r="E1512" s="4" t="str">
        <f t="shared" si="23"/>
        <v xml:space="preserve"> 513</v>
      </c>
      <c r="F1512" s="2" t="s">
        <v>607</v>
      </c>
      <c r="G1512" s="2"/>
    </row>
    <row r="1513" spans="1:7">
      <c r="A1513" s="6">
        <v>555</v>
      </c>
      <c r="B1513" s="7" t="s">
        <v>142</v>
      </c>
      <c r="C1513" s="7" t="s">
        <v>1100</v>
      </c>
      <c r="D1513" s="4" t="str">
        <f>MID(C1513,FIND("Loc: ",C1513)+5,FIND("| dest",C1513)-FIND("Loc: ",C1513)-6)</f>
        <v>2023</v>
      </c>
      <c r="E1513" s="4" t="str">
        <f t="shared" si="23"/>
        <v xml:space="preserve"> 2016</v>
      </c>
      <c r="F1513" s="7" t="s">
        <v>1101</v>
      </c>
      <c r="G1513" s="7" t="s">
        <v>3352</v>
      </c>
    </row>
    <row r="1514" spans="1:7">
      <c r="A1514" s="6">
        <v>625</v>
      </c>
      <c r="B1514" s="7" t="s">
        <v>1185</v>
      </c>
      <c r="C1514" s="7" t="s">
        <v>1235</v>
      </c>
      <c r="D1514" s="4" t="str">
        <f>MID(C1514,FIND("Loc: ",C1514)+5,FIND("| dest",C1514)-FIND("Loc: ",C1514)-6)</f>
        <v>2023</v>
      </c>
      <c r="E1514" s="4" t="str">
        <f t="shared" si="23"/>
        <v xml:space="preserve"> 2016</v>
      </c>
      <c r="F1514" s="7" t="s">
        <v>1236</v>
      </c>
      <c r="G1514" s="7" t="s">
        <v>3352</v>
      </c>
    </row>
    <row r="1515" spans="1:7">
      <c r="A1515" s="6">
        <v>645</v>
      </c>
      <c r="B1515" s="7" t="s">
        <v>1185</v>
      </c>
      <c r="C1515" s="7" t="s">
        <v>1273</v>
      </c>
      <c r="D1515" s="4" t="str">
        <f>MID(C1515,FIND("Loc: ",C1515)+5,FIND("| dest",C1515)-FIND("Loc: ",C1515)-6)</f>
        <v>2023</v>
      </c>
      <c r="E1515" s="4" t="str">
        <f t="shared" si="23"/>
        <v xml:space="preserve"> 2016</v>
      </c>
      <c r="F1515" s="7" t="s">
        <v>1274</v>
      </c>
      <c r="G1515" s="7" t="s">
        <v>3352</v>
      </c>
    </row>
    <row r="1516" spans="1:7">
      <c r="A1516" s="4">
        <v>658</v>
      </c>
      <c r="B1516" s="2" t="s">
        <v>227</v>
      </c>
      <c r="C1516" s="2" t="s">
        <v>1300</v>
      </c>
      <c r="D1516" s="4" t="str">
        <f>MID(C1516,FIND("Loc: ",C1516)+5,FIND("| dest",C1516)-FIND("Loc: ",C1516)-6)</f>
        <v>2023</v>
      </c>
      <c r="E1516" s="4" t="str">
        <f t="shared" si="23"/>
        <v xml:space="preserve"> 2024</v>
      </c>
      <c r="F1516" s="2" t="s">
        <v>1301</v>
      </c>
      <c r="G1516" s="2"/>
    </row>
    <row r="1517" spans="1:7">
      <c r="A1517" s="6">
        <v>659</v>
      </c>
      <c r="B1517" s="7" t="s">
        <v>227</v>
      </c>
      <c r="C1517" s="7" t="s">
        <v>1302</v>
      </c>
      <c r="D1517" s="4" t="str">
        <f>MID(C1517,FIND("Loc: ",C1517)+5,FIND("| dest",C1517)-FIND("Loc: ",C1517)-6)</f>
        <v>2023</v>
      </c>
      <c r="E1517" s="4" t="str">
        <f t="shared" si="23"/>
        <v xml:space="preserve"> 2024</v>
      </c>
      <c r="F1517" s="7" t="s">
        <v>1303</v>
      </c>
      <c r="G1517" s="7" t="s">
        <v>3352</v>
      </c>
    </row>
    <row r="1518" spans="1:7">
      <c r="A1518" s="6">
        <v>787</v>
      </c>
      <c r="B1518" s="7" t="s">
        <v>142</v>
      </c>
      <c r="C1518" s="7" t="s">
        <v>1549</v>
      </c>
      <c r="D1518" s="4" t="str">
        <f>MID(C1518,FIND("Loc: ",C1518)+5,FIND("| dest",C1518)-FIND("Loc: ",C1518)-6)</f>
        <v>2023</v>
      </c>
      <c r="E1518" s="4" t="str">
        <f t="shared" si="23"/>
        <v xml:space="preserve"> 2016</v>
      </c>
      <c r="F1518" s="7" t="s">
        <v>1550</v>
      </c>
      <c r="G1518" s="7" t="s">
        <v>3352</v>
      </c>
    </row>
    <row r="1519" spans="1:7">
      <c r="A1519" s="6">
        <v>833</v>
      </c>
      <c r="B1519" s="7" t="s">
        <v>227</v>
      </c>
      <c r="C1519" s="7" t="s">
        <v>1639</v>
      </c>
      <c r="D1519" s="4" t="str">
        <f>MID(C1519,FIND("Loc: ",C1519)+5,FIND("| dest",C1519)-FIND("Loc: ",C1519)-6)</f>
        <v>2023</v>
      </c>
      <c r="E1519" s="4" t="str">
        <f t="shared" si="23"/>
        <v xml:space="preserve"> 2024</v>
      </c>
      <c r="F1519" s="7" t="s">
        <v>1640</v>
      </c>
      <c r="G1519" s="7" t="s">
        <v>3352</v>
      </c>
    </row>
    <row r="1520" spans="1:7">
      <c r="A1520" s="6">
        <v>847</v>
      </c>
      <c r="B1520" s="7" t="s">
        <v>142</v>
      </c>
      <c r="C1520" s="7" t="s">
        <v>1667</v>
      </c>
      <c r="D1520" s="4" t="str">
        <f>MID(C1520,FIND("Loc: ",C1520)+5,FIND("| dest",C1520)-FIND("Loc: ",C1520)-6)</f>
        <v>2023</v>
      </c>
      <c r="E1520" s="4" t="str">
        <f t="shared" si="23"/>
        <v xml:space="preserve"> 2024</v>
      </c>
      <c r="F1520" s="7" t="s">
        <v>1668</v>
      </c>
      <c r="G1520" s="7" t="s">
        <v>3352</v>
      </c>
    </row>
    <row r="1521" spans="1:7">
      <c r="A1521" s="4">
        <v>1542</v>
      </c>
      <c r="B1521" s="2" t="s">
        <v>298</v>
      </c>
      <c r="C1521" s="2" t="s">
        <v>3002</v>
      </c>
      <c r="D1521" s="4" t="str">
        <f>MID(C1521,FIND("Loc: ",C1521)+5,FIND("| dest",C1521)-FIND("Loc: ",C1521)-6)</f>
        <v>2023</v>
      </c>
      <c r="E1521" s="4" t="str">
        <f t="shared" si="23"/>
        <v xml:space="preserve"> 2024</v>
      </c>
      <c r="F1521" s="2" t="s">
        <v>3003</v>
      </c>
      <c r="G1521" s="2"/>
    </row>
    <row r="1522" spans="1:7">
      <c r="A1522" s="6">
        <v>1544</v>
      </c>
      <c r="B1522" s="7" t="s">
        <v>298</v>
      </c>
      <c r="C1522" s="7" t="s">
        <v>3006</v>
      </c>
      <c r="D1522" s="4" t="str">
        <f>MID(C1522,FIND("Loc: ",C1522)+5,FIND("| dest",C1522)-FIND("Loc: ",C1522)-6)</f>
        <v>2023</v>
      </c>
      <c r="E1522" s="4" t="str">
        <f t="shared" si="23"/>
        <v xml:space="preserve"> 2024</v>
      </c>
      <c r="F1522" s="7" t="s">
        <v>3007</v>
      </c>
      <c r="G1522" s="7" t="s">
        <v>3352</v>
      </c>
    </row>
    <row r="1523" spans="1:7">
      <c r="A1523" s="6">
        <v>1545</v>
      </c>
      <c r="B1523" s="7" t="s">
        <v>298</v>
      </c>
      <c r="C1523" s="7" t="s">
        <v>3008</v>
      </c>
      <c r="D1523" s="4" t="str">
        <f>MID(C1523,FIND("Loc: ",C1523)+5,FIND("| dest",C1523)-FIND("Loc: ",C1523)-6)</f>
        <v>2023</v>
      </c>
      <c r="E1523" s="4" t="str">
        <f t="shared" si="23"/>
        <v xml:space="preserve"> 2024</v>
      </c>
      <c r="F1523" s="7" t="s">
        <v>3009</v>
      </c>
      <c r="G1523" s="7" t="s">
        <v>3352</v>
      </c>
    </row>
    <row r="1524" spans="1:7">
      <c r="A1524" s="6">
        <v>1546</v>
      </c>
      <c r="B1524" s="7" t="s">
        <v>298</v>
      </c>
      <c r="C1524" s="7" t="s">
        <v>3010</v>
      </c>
      <c r="D1524" s="4" t="str">
        <f>MID(C1524,FIND("Loc: ",C1524)+5,FIND("| dest",C1524)-FIND("Loc: ",C1524)-6)</f>
        <v>2023</v>
      </c>
      <c r="E1524" s="4" t="str">
        <f t="shared" si="23"/>
        <v xml:space="preserve"> 2024</v>
      </c>
      <c r="F1524" s="7" t="s">
        <v>3011</v>
      </c>
      <c r="G1524" s="7" t="s">
        <v>3352</v>
      </c>
    </row>
    <row r="1525" spans="1:7">
      <c r="A1525" s="6">
        <v>1547</v>
      </c>
      <c r="B1525" s="7" t="s">
        <v>298</v>
      </c>
      <c r="C1525" s="7" t="s">
        <v>3012</v>
      </c>
      <c r="D1525" s="4" t="str">
        <f>MID(C1525,FIND("Loc: ",C1525)+5,FIND("| dest",C1525)-FIND("Loc: ",C1525)-6)</f>
        <v>2023</v>
      </c>
      <c r="E1525" s="4" t="str">
        <f t="shared" si="23"/>
        <v xml:space="preserve"> 2024</v>
      </c>
      <c r="F1525" s="7" t="s">
        <v>3013</v>
      </c>
      <c r="G1525" s="7" t="s">
        <v>3352</v>
      </c>
    </row>
    <row r="1526" spans="1:7">
      <c r="A1526" s="6">
        <v>1548</v>
      </c>
      <c r="B1526" s="7" t="s">
        <v>298</v>
      </c>
      <c r="C1526" s="7" t="s">
        <v>3014</v>
      </c>
      <c r="D1526" s="4" t="str">
        <f>MID(C1526,FIND("Loc: ",C1526)+5,FIND("| dest",C1526)-FIND("Loc: ",C1526)-6)</f>
        <v>2023</v>
      </c>
      <c r="E1526" s="4" t="str">
        <f t="shared" si="23"/>
        <v xml:space="preserve"> 2024</v>
      </c>
      <c r="F1526" s="7" t="s">
        <v>3015</v>
      </c>
      <c r="G1526" s="7" t="s">
        <v>3352</v>
      </c>
    </row>
    <row r="1527" spans="1:7">
      <c r="A1527" s="6">
        <v>1578</v>
      </c>
      <c r="B1527" s="7" t="s">
        <v>142</v>
      </c>
      <c r="C1527" s="7" t="s">
        <v>3071</v>
      </c>
      <c r="D1527" s="4" t="str">
        <f>MID(C1527,FIND("Loc: ",C1527)+5,FIND("| dest",C1527)-FIND("Loc: ",C1527)-6)</f>
        <v>2023</v>
      </c>
      <c r="E1527" s="4" t="str">
        <f t="shared" si="23"/>
        <v xml:space="preserve"> 1211</v>
      </c>
      <c r="F1527" s="7" t="s">
        <v>3072</v>
      </c>
      <c r="G1527" s="7" t="s">
        <v>3352</v>
      </c>
    </row>
    <row r="1528" spans="1:7">
      <c r="A1528" s="6">
        <v>1597</v>
      </c>
      <c r="B1528" s="7" t="s">
        <v>142</v>
      </c>
      <c r="C1528" s="7" t="s">
        <v>3109</v>
      </c>
      <c r="D1528" s="4" t="str">
        <f>MID(C1528,FIND("Loc: ",C1528)+5,FIND("| dest",C1528)-FIND("Loc: ",C1528)-6)</f>
        <v>2023</v>
      </c>
      <c r="E1528" s="4" t="str">
        <f t="shared" si="23"/>
        <v xml:space="preserve"> 2016</v>
      </c>
      <c r="F1528" s="7" t="s">
        <v>3110</v>
      </c>
      <c r="G1528" s="7" t="s">
        <v>3352</v>
      </c>
    </row>
    <row r="1529" spans="1:7">
      <c r="A1529" s="6">
        <v>1626</v>
      </c>
      <c r="B1529" s="7" t="s">
        <v>227</v>
      </c>
      <c r="C1529" s="7" t="s">
        <v>3164</v>
      </c>
      <c r="D1529" s="4" t="str">
        <f>MID(C1529,FIND("Loc: ",C1529)+5,FIND("| dest",C1529)-FIND("Loc: ",C1529)-6)</f>
        <v>2023</v>
      </c>
      <c r="E1529" s="4" t="str">
        <f t="shared" si="23"/>
        <v xml:space="preserve"> 2019</v>
      </c>
      <c r="F1529" s="7" t="s">
        <v>3165</v>
      </c>
      <c r="G1529" s="7" t="s">
        <v>3352</v>
      </c>
    </row>
    <row r="1530" spans="1:7">
      <c r="A1530" s="4">
        <v>44</v>
      </c>
      <c r="B1530" s="2" t="s">
        <v>11</v>
      </c>
      <c r="C1530" s="2" t="s">
        <v>93</v>
      </c>
      <c r="D1530" s="4" t="str">
        <f>MID(C1530,FIND("Loc: ",C1530)+5,FIND("| dest",C1530)-FIND("Loc: ",C1530)-6)</f>
        <v>2024</v>
      </c>
      <c r="E1530" s="4" t="str">
        <f t="shared" si="23"/>
        <v xml:space="preserve"> 2024</v>
      </c>
      <c r="F1530" s="2" t="s">
        <v>94</v>
      </c>
      <c r="G1530" s="2"/>
    </row>
    <row r="1531" spans="1:7">
      <c r="A1531" s="4">
        <v>109</v>
      </c>
      <c r="B1531" s="2" t="s">
        <v>227</v>
      </c>
      <c r="C1531" s="2" t="s">
        <v>228</v>
      </c>
      <c r="D1531" s="4" t="str">
        <f>MID(C1531,FIND("Loc: ",C1531)+5,FIND("| dest",C1531)-FIND("Loc: ",C1531)-6)</f>
        <v>2024</v>
      </c>
      <c r="E1531" s="4" t="str">
        <f t="shared" si="23"/>
        <v xml:space="preserve"> 2024</v>
      </c>
      <c r="F1531" s="2" t="s">
        <v>229</v>
      </c>
      <c r="G1531" s="2"/>
    </row>
    <row r="1532" spans="1:7">
      <c r="A1532" s="6">
        <v>110</v>
      </c>
      <c r="B1532" s="7" t="s">
        <v>227</v>
      </c>
      <c r="C1532" s="7" t="s">
        <v>230</v>
      </c>
      <c r="D1532" s="4" t="str">
        <f>MID(C1532,FIND("Loc: ",C1532)+5,FIND("| dest",C1532)-FIND("Loc: ",C1532)-6)</f>
        <v>2024</v>
      </c>
      <c r="E1532" s="4" t="str">
        <f t="shared" si="23"/>
        <v xml:space="preserve"> 2018</v>
      </c>
      <c r="F1532" s="7" t="s">
        <v>231</v>
      </c>
      <c r="G1532" s="7" t="s">
        <v>3352</v>
      </c>
    </row>
    <row r="1533" spans="1:7">
      <c r="A1533" s="6">
        <v>111</v>
      </c>
      <c r="B1533" s="7" t="s">
        <v>227</v>
      </c>
      <c r="C1533" s="7" t="s">
        <v>232</v>
      </c>
      <c r="D1533" s="4" t="str">
        <f>MID(C1533,FIND("Loc: ",C1533)+5,FIND("| dest",C1533)-FIND("Loc: ",C1533)-6)</f>
        <v>2024</v>
      </c>
      <c r="E1533" s="4" t="str">
        <f t="shared" si="23"/>
        <v xml:space="preserve"> 2024</v>
      </c>
      <c r="F1533" s="7" t="s">
        <v>233</v>
      </c>
      <c r="G1533" s="7" t="s">
        <v>3352</v>
      </c>
    </row>
    <row r="1534" spans="1:7">
      <c r="A1534" s="6">
        <v>112</v>
      </c>
      <c r="B1534" s="7" t="s">
        <v>227</v>
      </c>
      <c r="C1534" s="7" t="s">
        <v>232</v>
      </c>
      <c r="D1534" s="4" t="str">
        <f>MID(C1534,FIND("Loc: ",C1534)+5,FIND("| dest",C1534)-FIND("Loc: ",C1534)-6)</f>
        <v>2024</v>
      </c>
      <c r="E1534" s="4" t="str">
        <f t="shared" si="23"/>
        <v xml:space="preserve"> 2024</v>
      </c>
      <c r="F1534" s="7" t="s">
        <v>234</v>
      </c>
      <c r="G1534" s="7" t="s">
        <v>3352</v>
      </c>
    </row>
    <row r="1535" spans="1:7">
      <c r="A1535" s="6">
        <v>141</v>
      </c>
      <c r="B1535" s="7" t="s">
        <v>142</v>
      </c>
      <c r="C1535" s="7" t="s">
        <v>293</v>
      </c>
      <c r="D1535" s="4" t="str">
        <f>MID(C1535,FIND("Loc: ",C1535)+5,FIND("| dest",C1535)-FIND("Loc: ",C1535)-6)</f>
        <v>2024</v>
      </c>
      <c r="E1535" s="4" t="str">
        <f t="shared" si="23"/>
        <v xml:space="preserve"> 513</v>
      </c>
      <c r="F1535" s="7" t="s">
        <v>294</v>
      </c>
      <c r="G1535" s="7" t="s">
        <v>3352</v>
      </c>
    </row>
    <row r="1536" spans="1:7">
      <c r="A1536" s="6">
        <v>142</v>
      </c>
      <c r="B1536" s="7" t="s">
        <v>142</v>
      </c>
      <c r="C1536" s="7" t="s">
        <v>293</v>
      </c>
      <c r="D1536" s="4" t="str">
        <f>MID(C1536,FIND("Loc: ",C1536)+5,FIND("| dest",C1536)-FIND("Loc: ",C1536)-6)</f>
        <v>2024</v>
      </c>
      <c r="E1536" s="4" t="str">
        <f t="shared" si="23"/>
        <v xml:space="preserve"> 513</v>
      </c>
      <c r="F1536" s="7" t="s">
        <v>295</v>
      </c>
      <c r="G1536" s="7" t="s">
        <v>3352</v>
      </c>
    </row>
    <row r="1537" spans="1:7">
      <c r="A1537" s="6">
        <v>143</v>
      </c>
      <c r="B1537" s="7" t="s">
        <v>142</v>
      </c>
      <c r="C1537" s="7" t="s">
        <v>296</v>
      </c>
      <c r="D1537" s="4" t="str">
        <f>MID(C1537,FIND("Loc: ",C1537)+5,FIND("| dest",C1537)-FIND("Loc: ",C1537)-6)</f>
        <v>2024</v>
      </c>
      <c r="E1537" s="4" t="str">
        <f t="shared" si="23"/>
        <v xml:space="preserve"> 2025</v>
      </c>
      <c r="F1537" s="7" t="s">
        <v>297</v>
      </c>
      <c r="G1537" s="7" t="s">
        <v>3352</v>
      </c>
    </row>
    <row r="1538" spans="1:7">
      <c r="A1538" s="4">
        <v>144</v>
      </c>
      <c r="B1538" s="2" t="s">
        <v>298</v>
      </c>
      <c r="C1538" s="2" t="s">
        <v>299</v>
      </c>
      <c r="D1538" s="4" t="str">
        <f>MID(C1538,FIND("Loc: ",C1538)+5,FIND("| dest",C1538)-FIND("Loc: ",C1538)-6)</f>
        <v>2024</v>
      </c>
      <c r="E1538" s="4" t="str">
        <f t="shared" si="23"/>
        <v xml:space="preserve"> 2025</v>
      </c>
      <c r="F1538" s="2" t="s">
        <v>300</v>
      </c>
      <c r="G1538" s="2"/>
    </row>
    <row r="1539" spans="1:7">
      <c r="A1539" s="6">
        <v>145</v>
      </c>
      <c r="B1539" s="7" t="s">
        <v>142</v>
      </c>
      <c r="C1539" s="7" t="s">
        <v>293</v>
      </c>
      <c r="D1539" s="4" t="str">
        <f>MID(C1539,FIND("Loc: ",C1539)+5,FIND("| dest",C1539)-FIND("Loc: ",C1539)-6)</f>
        <v>2024</v>
      </c>
      <c r="E1539" s="4" t="str">
        <f t="shared" si="23"/>
        <v xml:space="preserve"> 513</v>
      </c>
      <c r="F1539" s="7" t="s">
        <v>301</v>
      </c>
      <c r="G1539" s="7" t="s">
        <v>3352</v>
      </c>
    </row>
    <row r="1540" spans="1:7">
      <c r="A1540" s="4">
        <v>146</v>
      </c>
      <c r="B1540" s="2" t="s">
        <v>298</v>
      </c>
      <c r="C1540" s="2" t="s">
        <v>302</v>
      </c>
      <c r="D1540" s="4" t="str">
        <f>MID(C1540,FIND("Loc: ",C1540)+5,FIND("| dest",C1540)-FIND("Loc: ",C1540)-6)</f>
        <v>2024</v>
      </c>
      <c r="E1540" s="4" t="str">
        <f t="shared" si="23"/>
        <v xml:space="preserve"> 513</v>
      </c>
      <c r="F1540" s="2" t="s">
        <v>303</v>
      </c>
      <c r="G1540" s="2"/>
    </row>
    <row r="1541" spans="1:7">
      <c r="A1541" s="4">
        <v>298</v>
      </c>
      <c r="B1541" s="2" t="s">
        <v>142</v>
      </c>
      <c r="C1541" s="2" t="s">
        <v>600</v>
      </c>
      <c r="D1541" s="4" t="str">
        <f>MID(C1541,FIND("Loc: ",C1541)+5,FIND("| dest",C1541)-FIND("Loc: ",C1541)-6)</f>
        <v>2024</v>
      </c>
      <c r="E1541" s="4" t="str">
        <f t="shared" ref="E1541:E1604" si="24">MID(C1541,FIND("dest: ",C1541)+5,FIND("| die",C1541)-FIND("dest: ",C1541)-6)</f>
        <v xml:space="preserve"> 2024</v>
      </c>
      <c r="F1541" s="2" t="s">
        <v>601</v>
      </c>
      <c r="G1541" s="2"/>
    </row>
    <row r="1542" spans="1:7">
      <c r="A1542" s="6">
        <v>305</v>
      </c>
      <c r="B1542" s="7" t="s">
        <v>142</v>
      </c>
      <c r="C1542" s="7" t="s">
        <v>614</v>
      </c>
      <c r="D1542" s="4" t="str">
        <f>MID(C1542,FIND("Loc: ",C1542)+5,FIND("| dest",C1542)-FIND("Loc: ",C1542)-6)</f>
        <v>2024</v>
      </c>
      <c r="E1542" s="4" t="str">
        <f t="shared" si="24"/>
        <v xml:space="preserve"> 513</v>
      </c>
      <c r="F1542" s="7" t="s">
        <v>615</v>
      </c>
      <c r="G1542" s="7" t="s">
        <v>3352</v>
      </c>
    </row>
    <row r="1543" spans="1:7">
      <c r="A1543" s="4">
        <v>306</v>
      </c>
      <c r="B1543" s="2" t="s">
        <v>142</v>
      </c>
      <c r="C1543" s="2" t="s">
        <v>616</v>
      </c>
      <c r="D1543" s="4" t="str">
        <f>MID(C1543,FIND("Loc: ",C1543)+5,FIND("| dest",C1543)-FIND("Loc: ",C1543)-6)</f>
        <v>2024</v>
      </c>
      <c r="E1543" s="4" t="str">
        <f t="shared" si="24"/>
        <v xml:space="preserve"> 513</v>
      </c>
      <c r="F1543" s="2" t="s">
        <v>617</v>
      </c>
      <c r="G1543" s="2"/>
    </row>
    <row r="1544" spans="1:7">
      <c r="A1544" s="4">
        <v>393</v>
      </c>
      <c r="B1544" s="2" t="s">
        <v>137</v>
      </c>
      <c r="C1544" s="2" t="s">
        <v>784</v>
      </c>
      <c r="D1544" s="4" t="str">
        <f>MID(C1544,FIND("Loc: ",C1544)+5,FIND("| dest",C1544)-FIND("Loc: ",C1544)-6)</f>
        <v>2024</v>
      </c>
      <c r="E1544" s="4" t="str">
        <f t="shared" si="24"/>
        <v xml:space="preserve"> 403</v>
      </c>
      <c r="F1544" s="2" t="s">
        <v>785</v>
      </c>
      <c r="G1544" s="2"/>
    </row>
    <row r="1545" spans="1:7">
      <c r="A1545" s="4">
        <v>396</v>
      </c>
      <c r="B1545" s="2" t="s">
        <v>137</v>
      </c>
      <c r="C1545" s="2" t="s">
        <v>789</v>
      </c>
      <c r="D1545" s="4" t="str">
        <f>MID(C1545,FIND("Loc: ",C1545)+5,FIND("| dest",C1545)-FIND("Loc: ",C1545)-6)</f>
        <v>2024</v>
      </c>
      <c r="E1545" s="4" t="str">
        <f t="shared" si="24"/>
        <v xml:space="preserve"> 403</v>
      </c>
      <c r="F1545" s="2" t="s">
        <v>790</v>
      </c>
      <c r="G1545" s="2"/>
    </row>
    <row r="1546" spans="1:7">
      <c r="A1546" s="4">
        <v>397</v>
      </c>
      <c r="B1546" s="2" t="s">
        <v>137</v>
      </c>
      <c r="C1546" s="2" t="s">
        <v>789</v>
      </c>
      <c r="D1546" s="4" t="str">
        <f>MID(C1546,FIND("Loc: ",C1546)+5,FIND("| dest",C1546)-FIND("Loc: ",C1546)-6)</f>
        <v>2024</v>
      </c>
      <c r="E1546" s="4" t="str">
        <f t="shared" si="24"/>
        <v xml:space="preserve"> 403</v>
      </c>
      <c r="F1546" s="2" t="s">
        <v>791</v>
      </c>
      <c r="G1546" s="2"/>
    </row>
    <row r="1547" spans="1:7">
      <c r="A1547" s="4">
        <v>578</v>
      </c>
      <c r="B1547" s="2" t="s">
        <v>142</v>
      </c>
      <c r="C1547" s="2" t="s">
        <v>1144</v>
      </c>
      <c r="D1547" s="4" t="str">
        <f>MID(C1547,FIND("Loc: ",C1547)+5,FIND("| dest",C1547)-FIND("Loc: ",C1547)-6)</f>
        <v>2024</v>
      </c>
      <c r="E1547" s="4" t="str">
        <f t="shared" si="24"/>
        <v xml:space="preserve"> 513</v>
      </c>
      <c r="F1547" s="2" t="s">
        <v>1145</v>
      </c>
      <c r="G1547" s="2"/>
    </row>
    <row r="1548" spans="1:7">
      <c r="A1548" s="4">
        <v>623</v>
      </c>
      <c r="B1548" s="2" t="s">
        <v>1185</v>
      </c>
      <c r="C1548" s="2" t="s">
        <v>1231</v>
      </c>
      <c r="D1548" s="4" t="str">
        <f>MID(C1548,FIND("Loc: ",C1548)+5,FIND("| dest",C1548)-FIND("Loc: ",C1548)-6)</f>
        <v>2024</v>
      </c>
      <c r="E1548" s="4" t="str">
        <f t="shared" si="24"/>
        <v xml:space="preserve"> 2024</v>
      </c>
      <c r="F1548" s="2" t="s">
        <v>1232</v>
      </c>
      <c r="G1548" s="2"/>
    </row>
    <row r="1549" spans="1:7">
      <c r="A1549" s="4">
        <v>646</v>
      </c>
      <c r="B1549" s="2" t="s">
        <v>1185</v>
      </c>
      <c r="C1549" s="2" t="s">
        <v>1275</v>
      </c>
      <c r="D1549" s="4" t="str">
        <f>MID(C1549,FIND("Loc: ",C1549)+5,FIND("| dest",C1549)-FIND("Loc: ",C1549)-6)</f>
        <v>2024</v>
      </c>
      <c r="E1549" s="4" t="str">
        <f t="shared" si="24"/>
        <v xml:space="preserve"> 2024</v>
      </c>
      <c r="F1549" s="2" t="s">
        <v>1276</v>
      </c>
      <c r="G1549" s="2"/>
    </row>
    <row r="1550" spans="1:7">
      <c r="A1550" s="4">
        <v>657</v>
      </c>
      <c r="B1550" s="2" t="s">
        <v>227</v>
      </c>
      <c r="C1550" s="2" t="s">
        <v>1298</v>
      </c>
      <c r="D1550" s="4" t="str">
        <f>MID(C1550,FIND("Loc: ",C1550)+5,FIND("| dest",C1550)-FIND("Loc: ",C1550)-6)</f>
        <v>2024</v>
      </c>
      <c r="E1550" s="4" t="str">
        <f t="shared" si="24"/>
        <v xml:space="preserve"> 2016</v>
      </c>
      <c r="F1550" s="2" t="s">
        <v>1299</v>
      </c>
      <c r="G1550" s="2"/>
    </row>
    <row r="1551" spans="1:7">
      <c r="A1551" s="4">
        <v>737</v>
      </c>
      <c r="B1551" s="2" t="s">
        <v>142</v>
      </c>
      <c r="C1551" s="2" t="s">
        <v>1454</v>
      </c>
      <c r="D1551" s="4" t="str">
        <f>MID(C1551,FIND("Loc: ",C1551)+5,FIND("| dest",C1551)-FIND("Loc: ",C1551)-6)</f>
        <v>2024</v>
      </c>
      <c r="E1551" s="4" t="str">
        <f t="shared" si="24"/>
        <v xml:space="preserve"> 700</v>
      </c>
      <c r="F1551" s="2" t="s">
        <v>1455</v>
      </c>
      <c r="G1551" s="2"/>
    </row>
    <row r="1552" spans="1:7">
      <c r="A1552" s="4">
        <v>738</v>
      </c>
      <c r="B1552" s="2" t="s">
        <v>142</v>
      </c>
      <c r="C1552" s="2" t="s">
        <v>1454</v>
      </c>
      <c r="D1552" s="4" t="str">
        <f>MID(C1552,FIND("Loc: ",C1552)+5,FIND("| dest",C1552)-FIND("Loc: ",C1552)-6)</f>
        <v>2024</v>
      </c>
      <c r="E1552" s="4" t="str">
        <f t="shared" si="24"/>
        <v xml:space="preserve"> 700</v>
      </c>
      <c r="F1552" s="2" t="s">
        <v>1456</v>
      </c>
      <c r="G1552" s="2"/>
    </row>
    <row r="1553" spans="1:7">
      <c r="A1553" s="4">
        <v>740</v>
      </c>
      <c r="B1553" s="2" t="s">
        <v>142</v>
      </c>
      <c r="C1553" s="2" t="s">
        <v>1459</v>
      </c>
      <c r="D1553" s="4" t="str">
        <f>MID(C1553,FIND("Loc: ",C1553)+5,FIND("| dest",C1553)-FIND("Loc: ",C1553)-6)</f>
        <v>2024</v>
      </c>
      <c r="E1553" s="4" t="str">
        <f t="shared" si="24"/>
        <v xml:space="preserve"> 513</v>
      </c>
      <c r="F1553" s="2" t="s">
        <v>1460</v>
      </c>
      <c r="G1553" s="2"/>
    </row>
    <row r="1554" spans="1:7">
      <c r="A1554" s="4">
        <v>743</v>
      </c>
      <c r="B1554" s="2" t="s">
        <v>142</v>
      </c>
      <c r="C1554" s="2" t="s">
        <v>1465</v>
      </c>
      <c r="D1554" s="4" t="str">
        <f>MID(C1554,FIND("Loc: ",C1554)+5,FIND("| dest",C1554)-FIND("Loc: ",C1554)-6)</f>
        <v>2024</v>
      </c>
      <c r="E1554" s="4" t="str">
        <f t="shared" si="24"/>
        <v xml:space="preserve"> 513</v>
      </c>
      <c r="F1554" s="2" t="s">
        <v>1466</v>
      </c>
      <c r="G1554" s="2"/>
    </row>
    <row r="1555" spans="1:7">
      <c r="A1555" s="4">
        <v>745</v>
      </c>
      <c r="B1555" s="2" t="s">
        <v>142</v>
      </c>
      <c r="C1555" s="2" t="s">
        <v>1469</v>
      </c>
      <c r="D1555" s="4" t="str">
        <f>MID(C1555,FIND("Loc: ",C1555)+5,FIND("| dest",C1555)-FIND("Loc: ",C1555)-6)</f>
        <v>2024</v>
      </c>
      <c r="E1555" s="4" t="str">
        <f t="shared" si="24"/>
        <v xml:space="preserve"> 513</v>
      </c>
      <c r="F1555" s="2" t="s">
        <v>1470</v>
      </c>
      <c r="G1555" s="2"/>
    </row>
    <row r="1556" spans="1:7">
      <c r="A1556" s="4">
        <v>748</v>
      </c>
      <c r="B1556" s="2" t="s">
        <v>142</v>
      </c>
      <c r="C1556" s="2" t="s">
        <v>1475</v>
      </c>
      <c r="D1556" s="4" t="str">
        <f>MID(C1556,FIND("Loc: ",C1556)+5,FIND("| dest",C1556)-FIND("Loc: ",C1556)-6)</f>
        <v>2024</v>
      </c>
      <c r="E1556" s="4" t="str">
        <f t="shared" si="24"/>
        <v xml:space="preserve"> 700</v>
      </c>
      <c r="F1556" s="2" t="s">
        <v>1476</v>
      </c>
      <c r="G1556" s="2"/>
    </row>
    <row r="1557" spans="1:7">
      <c r="A1557" s="4">
        <v>749</v>
      </c>
      <c r="B1557" s="2" t="s">
        <v>142</v>
      </c>
      <c r="C1557" s="2" t="s">
        <v>1477</v>
      </c>
      <c r="D1557" s="4" t="str">
        <f>MID(C1557,FIND("Loc: ",C1557)+5,FIND("| dest",C1557)-FIND("Loc: ",C1557)-6)</f>
        <v>2024</v>
      </c>
      <c r="E1557" s="4" t="str">
        <f t="shared" si="24"/>
        <v xml:space="preserve"> 513</v>
      </c>
      <c r="F1557" s="2" t="s">
        <v>1478</v>
      </c>
      <c r="G1557" s="2"/>
    </row>
    <row r="1558" spans="1:7">
      <c r="A1558" s="4">
        <v>760</v>
      </c>
      <c r="B1558" s="2" t="s">
        <v>142</v>
      </c>
      <c r="C1558" s="2" t="s">
        <v>1498</v>
      </c>
      <c r="D1558" s="4" t="str">
        <f>MID(C1558,FIND("Loc: ",C1558)+5,FIND("| dest",C1558)-FIND("Loc: ",C1558)-6)</f>
        <v>2024</v>
      </c>
      <c r="E1558" s="4" t="str">
        <f t="shared" si="24"/>
        <v xml:space="preserve"> 1202</v>
      </c>
      <c r="F1558" s="2" t="s">
        <v>1499</v>
      </c>
      <c r="G1558" s="2"/>
    </row>
    <row r="1559" spans="1:7">
      <c r="A1559" s="4">
        <v>761</v>
      </c>
      <c r="B1559" s="2" t="s">
        <v>142</v>
      </c>
      <c r="C1559" s="2" t="s">
        <v>1500</v>
      </c>
      <c r="D1559" s="4" t="str">
        <f>MID(C1559,FIND("Loc: ",C1559)+5,FIND("| dest",C1559)-FIND("Loc: ",C1559)-6)</f>
        <v>2024</v>
      </c>
      <c r="E1559" s="4" t="str">
        <f t="shared" si="24"/>
        <v xml:space="preserve"> 513</v>
      </c>
      <c r="F1559" s="2" t="s">
        <v>1501</v>
      </c>
      <c r="G1559" s="2"/>
    </row>
    <row r="1560" spans="1:7">
      <c r="A1560" s="6">
        <v>769</v>
      </c>
      <c r="B1560" s="7" t="s">
        <v>1185</v>
      </c>
      <c r="C1560" s="7" t="s">
        <v>1516</v>
      </c>
      <c r="D1560" s="4" t="str">
        <f>MID(C1560,FIND("Loc: ",C1560)+5,FIND("| dest",C1560)-FIND("Loc: ",C1560)-6)</f>
        <v>2024</v>
      </c>
      <c r="E1560" s="4" t="str">
        <f t="shared" si="24"/>
        <v xml:space="preserve"> 2024</v>
      </c>
      <c r="F1560" s="7" t="s">
        <v>1517</v>
      </c>
      <c r="G1560" s="7" t="s">
        <v>3352</v>
      </c>
    </row>
    <row r="1561" spans="1:7">
      <c r="A1561" s="6">
        <v>776</v>
      </c>
      <c r="B1561" s="7" t="s">
        <v>1185</v>
      </c>
      <c r="C1561" s="7" t="s">
        <v>1516</v>
      </c>
      <c r="D1561" s="4" t="str">
        <f>MID(C1561,FIND("Loc: ",C1561)+5,FIND("| dest",C1561)-FIND("Loc: ",C1561)-6)</f>
        <v>2024</v>
      </c>
      <c r="E1561" s="4" t="str">
        <f t="shared" si="24"/>
        <v xml:space="preserve"> 2024</v>
      </c>
      <c r="F1561" s="7" t="s">
        <v>1529</v>
      </c>
      <c r="G1561" s="7" t="s">
        <v>3352</v>
      </c>
    </row>
    <row r="1562" spans="1:7">
      <c r="A1562" s="6">
        <v>777</v>
      </c>
      <c r="B1562" s="7" t="s">
        <v>1185</v>
      </c>
      <c r="C1562" s="7" t="s">
        <v>1516</v>
      </c>
      <c r="D1562" s="4" t="str">
        <f>MID(C1562,FIND("Loc: ",C1562)+5,FIND("| dest",C1562)-FIND("Loc: ",C1562)-6)</f>
        <v>2024</v>
      </c>
      <c r="E1562" s="4" t="str">
        <f t="shared" si="24"/>
        <v xml:space="preserve"> 2024</v>
      </c>
      <c r="F1562" s="7" t="s">
        <v>1530</v>
      </c>
      <c r="G1562" s="7" t="s">
        <v>3352</v>
      </c>
    </row>
    <row r="1563" spans="1:7">
      <c r="A1563" s="4">
        <v>788</v>
      </c>
      <c r="B1563" s="2" t="s">
        <v>142</v>
      </c>
      <c r="C1563" s="2" t="s">
        <v>1551</v>
      </c>
      <c r="D1563" s="4" t="str">
        <f>MID(C1563,FIND("Loc: ",C1563)+5,FIND("| dest",C1563)-FIND("Loc: ",C1563)-6)</f>
        <v>2024</v>
      </c>
      <c r="E1563" s="4" t="str">
        <f t="shared" si="24"/>
        <v xml:space="preserve"> 513</v>
      </c>
      <c r="F1563" s="2" t="s">
        <v>1552</v>
      </c>
      <c r="G1563" s="2"/>
    </row>
    <row r="1564" spans="1:7">
      <c r="A1564" s="4">
        <v>835</v>
      </c>
      <c r="B1564" s="2" t="s">
        <v>227</v>
      </c>
      <c r="C1564" s="2" t="s">
        <v>1643</v>
      </c>
      <c r="D1564" s="4" t="str">
        <f>MID(C1564,FIND("Loc: ",C1564)+5,FIND("| dest",C1564)-FIND("Loc: ",C1564)-6)</f>
        <v>2024</v>
      </c>
      <c r="E1564" s="4" t="str">
        <f t="shared" si="24"/>
        <v xml:space="preserve"> 2024</v>
      </c>
      <c r="F1564" s="2" t="s">
        <v>1644</v>
      </c>
      <c r="G1564" s="2"/>
    </row>
    <row r="1565" spans="1:7">
      <c r="A1565" s="4">
        <v>1265</v>
      </c>
      <c r="B1565" s="2" t="s">
        <v>142</v>
      </c>
      <c r="C1565" s="2" t="s">
        <v>2481</v>
      </c>
      <c r="D1565" s="4" t="str">
        <f>MID(C1565,FIND("Loc: ",C1565)+5,FIND("| dest",C1565)-FIND("Loc: ",C1565)-6)</f>
        <v>2024</v>
      </c>
      <c r="E1565" s="4" t="str">
        <f t="shared" si="24"/>
        <v xml:space="preserve"> 513</v>
      </c>
      <c r="F1565" s="2" t="s">
        <v>2482</v>
      </c>
      <c r="G1565" s="2"/>
    </row>
    <row r="1566" spans="1:7">
      <c r="A1566" s="4">
        <v>1272</v>
      </c>
      <c r="B1566" s="2" t="s">
        <v>142</v>
      </c>
      <c r="C1566" s="2" t="s">
        <v>2495</v>
      </c>
      <c r="D1566" s="4" t="str">
        <f>MID(C1566,FIND("Loc: ",C1566)+5,FIND("| dest",C1566)-FIND("Loc: ",C1566)-6)</f>
        <v>2024</v>
      </c>
      <c r="E1566" s="4" t="str">
        <f t="shared" si="24"/>
        <v xml:space="preserve"> 513</v>
      </c>
      <c r="F1566" s="2" t="s">
        <v>2496</v>
      </c>
      <c r="G1566" s="2"/>
    </row>
    <row r="1567" spans="1:7">
      <c r="A1567" s="4">
        <v>1275</v>
      </c>
      <c r="B1567" s="2" t="s">
        <v>142</v>
      </c>
      <c r="C1567" s="2" t="s">
        <v>1477</v>
      </c>
      <c r="D1567" s="4" t="str">
        <f>MID(C1567,FIND("Loc: ",C1567)+5,FIND("| dest",C1567)-FIND("Loc: ",C1567)-6)</f>
        <v>2024</v>
      </c>
      <c r="E1567" s="4" t="str">
        <f t="shared" si="24"/>
        <v xml:space="preserve"> 513</v>
      </c>
      <c r="F1567" s="2" t="s">
        <v>2501</v>
      </c>
      <c r="G1567" s="2"/>
    </row>
    <row r="1568" spans="1:7">
      <c r="A1568" s="4">
        <v>1276</v>
      </c>
      <c r="B1568" s="2" t="s">
        <v>142</v>
      </c>
      <c r="C1568" s="2" t="s">
        <v>2502</v>
      </c>
      <c r="D1568" s="4" t="str">
        <f>MID(C1568,FIND("Loc: ",C1568)+5,FIND("| dest",C1568)-FIND("Loc: ",C1568)-6)</f>
        <v>2024</v>
      </c>
      <c r="E1568" s="4" t="str">
        <f t="shared" si="24"/>
        <v xml:space="preserve"> 513</v>
      </c>
      <c r="F1568" s="2" t="s">
        <v>2503</v>
      </c>
      <c r="G1568" s="2"/>
    </row>
    <row r="1569" spans="1:7">
      <c r="A1569" s="4">
        <v>1277</v>
      </c>
      <c r="B1569" s="2" t="s">
        <v>142</v>
      </c>
      <c r="C1569" s="2" t="s">
        <v>2504</v>
      </c>
      <c r="D1569" s="4" t="str">
        <f>MID(C1569,FIND("Loc: ",C1569)+5,FIND("| dest",C1569)-FIND("Loc: ",C1569)-6)</f>
        <v>2024</v>
      </c>
      <c r="E1569" s="4" t="str">
        <f t="shared" si="24"/>
        <v xml:space="preserve"> 513</v>
      </c>
      <c r="F1569" s="2" t="s">
        <v>2505</v>
      </c>
      <c r="G1569" s="2"/>
    </row>
    <row r="1570" spans="1:7">
      <c r="A1570" s="4">
        <v>1278</v>
      </c>
      <c r="B1570" s="2" t="s">
        <v>142</v>
      </c>
      <c r="C1570" s="2" t="s">
        <v>2506</v>
      </c>
      <c r="D1570" s="4" t="str">
        <f>MID(C1570,FIND("Loc: ",C1570)+5,FIND("| dest",C1570)-FIND("Loc: ",C1570)-6)</f>
        <v>2024</v>
      </c>
      <c r="E1570" s="4" t="str">
        <f t="shared" si="24"/>
        <v xml:space="preserve"> 513</v>
      </c>
      <c r="F1570" s="2" t="s">
        <v>2507</v>
      </c>
      <c r="G1570" s="2"/>
    </row>
    <row r="1571" spans="1:7">
      <c r="A1571" s="4">
        <v>1279</v>
      </c>
      <c r="B1571" s="2" t="s">
        <v>142</v>
      </c>
      <c r="C1571" s="2" t="s">
        <v>2508</v>
      </c>
      <c r="D1571" s="4" t="str">
        <f>MID(C1571,FIND("Loc: ",C1571)+5,FIND("| dest",C1571)-FIND("Loc: ",C1571)-6)</f>
        <v>2024</v>
      </c>
      <c r="E1571" s="4" t="str">
        <f t="shared" si="24"/>
        <v xml:space="preserve"> 513</v>
      </c>
      <c r="F1571" s="2" t="s">
        <v>2509</v>
      </c>
      <c r="G1571" s="2"/>
    </row>
    <row r="1572" spans="1:7">
      <c r="A1572" s="6">
        <v>1280</v>
      </c>
      <c r="B1572" s="7" t="s">
        <v>142</v>
      </c>
      <c r="C1572" s="7" t="s">
        <v>2510</v>
      </c>
      <c r="D1572" s="4" t="str">
        <f>MID(C1572,FIND("Loc: ",C1572)+5,FIND("| dest",C1572)-FIND("Loc: ",C1572)-6)</f>
        <v>2024</v>
      </c>
      <c r="E1572" s="4" t="str">
        <f t="shared" si="24"/>
        <v xml:space="preserve"> 513</v>
      </c>
      <c r="F1572" s="7" t="s">
        <v>2511</v>
      </c>
      <c r="G1572" s="7" t="s">
        <v>3352</v>
      </c>
    </row>
    <row r="1573" spans="1:7">
      <c r="A1573" s="4">
        <v>1281</v>
      </c>
      <c r="B1573" s="2" t="s">
        <v>142</v>
      </c>
      <c r="C1573" s="2" t="s">
        <v>2512</v>
      </c>
      <c r="D1573" s="4" t="str">
        <f>MID(C1573,FIND("Loc: ",C1573)+5,FIND("| dest",C1573)-FIND("Loc: ",C1573)-6)</f>
        <v>2024</v>
      </c>
      <c r="E1573" s="4" t="str">
        <f t="shared" si="24"/>
        <v xml:space="preserve"> 513</v>
      </c>
      <c r="F1573" s="2" t="s">
        <v>2513</v>
      </c>
      <c r="G1573" s="2"/>
    </row>
    <row r="1574" spans="1:7">
      <c r="A1574" s="4">
        <v>1282</v>
      </c>
      <c r="B1574" s="2" t="s">
        <v>142</v>
      </c>
      <c r="C1574" s="2" t="s">
        <v>2514</v>
      </c>
      <c r="D1574" s="4" t="str">
        <f>MID(C1574,FIND("Loc: ",C1574)+5,FIND("| dest",C1574)-FIND("Loc: ",C1574)-6)</f>
        <v>2024</v>
      </c>
      <c r="E1574" s="4" t="str">
        <f t="shared" si="24"/>
        <v xml:space="preserve"> 513</v>
      </c>
      <c r="F1574" s="2" t="s">
        <v>2515</v>
      </c>
      <c r="G1574" s="2"/>
    </row>
    <row r="1575" spans="1:7">
      <c r="A1575" s="4">
        <v>1287</v>
      </c>
      <c r="B1575" s="2" t="s">
        <v>142</v>
      </c>
      <c r="C1575" s="2" t="s">
        <v>2523</v>
      </c>
      <c r="D1575" s="4" t="str">
        <f>MID(C1575,FIND("Loc: ",C1575)+5,FIND("| dest",C1575)-FIND("Loc: ",C1575)-6)</f>
        <v>2024</v>
      </c>
      <c r="E1575" s="4" t="str">
        <f t="shared" si="24"/>
        <v xml:space="preserve"> 1208</v>
      </c>
      <c r="F1575" s="2" t="s">
        <v>2524</v>
      </c>
      <c r="G1575" s="2"/>
    </row>
    <row r="1576" spans="1:7">
      <c r="A1576" s="4">
        <v>1288</v>
      </c>
      <c r="B1576" s="2" t="s">
        <v>142</v>
      </c>
      <c r="C1576" s="2" t="s">
        <v>2514</v>
      </c>
      <c r="D1576" s="4" t="str">
        <f>MID(C1576,FIND("Loc: ",C1576)+5,FIND("| dest",C1576)-FIND("Loc: ",C1576)-6)</f>
        <v>2024</v>
      </c>
      <c r="E1576" s="4" t="str">
        <f t="shared" si="24"/>
        <v xml:space="preserve"> 513</v>
      </c>
      <c r="F1576" s="2" t="s">
        <v>2525</v>
      </c>
      <c r="G1576" s="2"/>
    </row>
    <row r="1577" spans="1:7">
      <c r="A1577" s="4">
        <v>1290</v>
      </c>
      <c r="B1577" s="2" t="s">
        <v>142</v>
      </c>
      <c r="C1577" s="2" t="s">
        <v>2528</v>
      </c>
      <c r="D1577" s="4" t="str">
        <f>MID(C1577,FIND("Loc: ",C1577)+5,FIND("| dest",C1577)-FIND("Loc: ",C1577)-6)</f>
        <v>2024</v>
      </c>
      <c r="E1577" s="4" t="str">
        <f t="shared" si="24"/>
        <v xml:space="preserve"> 1220</v>
      </c>
      <c r="F1577" s="2" t="s">
        <v>2529</v>
      </c>
      <c r="G1577" s="2"/>
    </row>
    <row r="1578" spans="1:7">
      <c r="A1578" s="4">
        <v>1299</v>
      </c>
      <c r="B1578" s="2" t="s">
        <v>142</v>
      </c>
      <c r="C1578" s="2" t="s">
        <v>2543</v>
      </c>
      <c r="D1578" s="4" t="str">
        <f>MID(C1578,FIND("Loc: ",C1578)+5,FIND("| dest",C1578)-FIND("Loc: ",C1578)-6)</f>
        <v>2024</v>
      </c>
      <c r="E1578" s="4" t="str">
        <f t="shared" si="24"/>
        <v xml:space="preserve"> 513</v>
      </c>
      <c r="F1578" s="2" t="s">
        <v>2544</v>
      </c>
      <c r="G1578" s="2"/>
    </row>
    <row r="1579" spans="1:7">
      <c r="A1579" s="4">
        <v>1309</v>
      </c>
      <c r="B1579" s="2" t="s">
        <v>142</v>
      </c>
      <c r="C1579" s="2" t="s">
        <v>2563</v>
      </c>
      <c r="D1579" s="4" t="str">
        <f>MID(C1579,FIND("Loc: ",C1579)+5,FIND("| dest",C1579)-FIND("Loc: ",C1579)-6)</f>
        <v>2024</v>
      </c>
      <c r="E1579" s="4" t="str">
        <f t="shared" si="24"/>
        <v xml:space="preserve"> 2016</v>
      </c>
      <c r="F1579" s="2" t="s">
        <v>2564</v>
      </c>
      <c r="G1579" s="2"/>
    </row>
    <row r="1580" spans="1:7">
      <c r="A1580" s="4">
        <v>1357</v>
      </c>
      <c r="B1580" s="2" t="s">
        <v>11</v>
      </c>
      <c r="C1580" s="2" t="s">
        <v>2653</v>
      </c>
      <c r="D1580" s="4" t="str">
        <f>MID(C1580,FIND("Loc: ",C1580)+5,FIND("| dest",C1580)-FIND("Loc: ",C1580)-6)</f>
        <v>2024</v>
      </c>
      <c r="E1580" s="4" t="str">
        <f t="shared" si="24"/>
        <v xml:space="preserve"> 2024</v>
      </c>
      <c r="F1580" s="2" t="s">
        <v>2654</v>
      </c>
      <c r="G1580" s="2"/>
    </row>
    <row r="1581" spans="1:7">
      <c r="A1581" s="4">
        <v>1550</v>
      </c>
      <c r="B1581" s="2" t="s">
        <v>227</v>
      </c>
      <c r="C1581" s="2" t="s">
        <v>3018</v>
      </c>
      <c r="D1581" s="4" t="str">
        <f>MID(C1581,FIND("Loc: ",C1581)+5,FIND("| dest",C1581)-FIND("Loc: ",C1581)-6)</f>
        <v>2024</v>
      </c>
      <c r="E1581" s="4" t="str">
        <f t="shared" si="24"/>
        <v xml:space="preserve"> 2024</v>
      </c>
      <c r="F1581" s="2" t="s">
        <v>3019</v>
      </c>
      <c r="G1581" s="2"/>
    </row>
    <row r="1582" spans="1:7">
      <c r="A1582" s="4">
        <v>1575</v>
      </c>
      <c r="B1582" s="2" t="s">
        <v>142</v>
      </c>
      <c r="C1582" s="2" t="s">
        <v>3065</v>
      </c>
      <c r="D1582" s="4" t="str">
        <f>MID(C1582,FIND("Loc: ",C1582)+5,FIND("| dest",C1582)-FIND("Loc: ",C1582)-6)</f>
        <v>2024</v>
      </c>
      <c r="E1582" s="4" t="str">
        <f t="shared" si="24"/>
        <v xml:space="preserve"> 1212</v>
      </c>
      <c r="F1582" s="2" t="s">
        <v>3066</v>
      </c>
      <c r="G1582" s="2"/>
    </row>
    <row r="1583" spans="1:7">
      <c r="A1583" s="4">
        <v>1576</v>
      </c>
      <c r="B1583" s="2" t="s">
        <v>142</v>
      </c>
      <c r="C1583" s="2" t="s">
        <v>3067</v>
      </c>
      <c r="D1583" s="4" t="str">
        <f>MID(C1583,FIND("Loc: ",C1583)+5,FIND("| dest",C1583)-FIND("Loc: ",C1583)-6)</f>
        <v>2024</v>
      </c>
      <c r="E1583" s="4" t="str">
        <f t="shared" si="24"/>
        <v xml:space="preserve"> 1211</v>
      </c>
      <c r="F1583" s="2" t="s">
        <v>3068</v>
      </c>
      <c r="G1583" s="2"/>
    </row>
    <row r="1584" spans="1:7">
      <c r="A1584" s="6">
        <v>1577</v>
      </c>
      <c r="B1584" s="7" t="s">
        <v>142</v>
      </c>
      <c r="C1584" s="7" t="s">
        <v>3069</v>
      </c>
      <c r="D1584" s="4" t="str">
        <f>MID(C1584,FIND("Loc: ",C1584)+5,FIND("| dest",C1584)-FIND("Loc: ",C1584)-6)</f>
        <v>2024</v>
      </c>
      <c r="E1584" s="4" t="str">
        <f t="shared" si="24"/>
        <v xml:space="preserve"> 1211</v>
      </c>
      <c r="F1584" s="7" t="s">
        <v>3070</v>
      </c>
      <c r="G1584" s="7" t="s">
        <v>3352</v>
      </c>
    </row>
    <row r="1585" spans="1:7">
      <c r="A1585" s="4">
        <v>1608</v>
      </c>
      <c r="B1585" s="2" t="s">
        <v>142</v>
      </c>
      <c r="C1585" s="2" t="s">
        <v>3131</v>
      </c>
      <c r="D1585" s="4" t="str">
        <f>MID(C1585,FIND("Loc: ",C1585)+5,FIND("| dest",C1585)-FIND("Loc: ",C1585)-6)</f>
        <v>2024</v>
      </c>
      <c r="E1585" s="4" t="str">
        <f t="shared" si="24"/>
        <v xml:space="preserve"> 513</v>
      </c>
      <c r="F1585" s="2" t="s">
        <v>3132</v>
      </c>
      <c r="G1585" s="2"/>
    </row>
    <row r="1586" spans="1:7">
      <c r="A1586" s="4">
        <v>1636</v>
      </c>
      <c r="B1586" s="2" t="s">
        <v>227</v>
      </c>
      <c r="C1586" s="2" t="s">
        <v>3184</v>
      </c>
      <c r="D1586" s="4" t="str">
        <f>MID(C1586,FIND("Loc: ",C1586)+5,FIND("| dest",C1586)-FIND("Loc: ",C1586)-6)</f>
        <v>2024</v>
      </c>
      <c r="E1586" s="4" t="str">
        <f t="shared" si="24"/>
        <v xml:space="preserve"> 2024</v>
      </c>
      <c r="F1586" s="2" t="s">
        <v>3185</v>
      </c>
      <c r="G1586" s="2"/>
    </row>
    <row r="1587" spans="1:7">
      <c r="A1587" s="4">
        <v>1640</v>
      </c>
      <c r="B1587" s="2" t="s">
        <v>227</v>
      </c>
      <c r="C1587" s="2" t="s">
        <v>3192</v>
      </c>
      <c r="D1587" s="4" t="str">
        <f>MID(C1587,FIND("Loc: ",C1587)+5,FIND("| dest",C1587)-FIND("Loc: ",C1587)-6)</f>
        <v>2024</v>
      </c>
      <c r="E1587" s="4" t="str">
        <f t="shared" si="24"/>
        <v xml:space="preserve"> 2024</v>
      </c>
      <c r="F1587" s="2" t="s">
        <v>3193</v>
      </c>
      <c r="G1587" s="2"/>
    </row>
    <row r="1588" spans="1:7">
      <c r="A1588" s="4">
        <v>1716</v>
      </c>
      <c r="B1588" s="2" t="s">
        <v>142</v>
      </c>
      <c r="C1588" s="2" t="s">
        <v>3343</v>
      </c>
      <c r="D1588" s="4" t="str">
        <f>MID(C1588,FIND("Loc: ",C1588)+5,FIND("| dest",C1588)-FIND("Loc: ",C1588)-6)</f>
        <v>2024</v>
      </c>
      <c r="E1588" s="4" t="str">
        <f t="shared" si="24"/>
        <v xml:space="preserve"> 513</v>
      </c>
      <c r="F1588" s="2" t="s">
        <v>3344</v>
      </c>
      <c r="G1588" s="2"/>
    </row>
    <row r="1589" spans="1:7">
      <c r="A1589" s="6">
        <v>741</v>
      </c>
      <c r="B1589" s="7" t="s">
        <v>142</v>
      </c>
      <c r="C1589" s="7" t="s">
        <v>1461</v>
      </c>
      <c r="D1589" s="4" t="str">
        <f>MID(C1589,FIND("Loc: ",C1589)+5,FIND("| dest",C1589)-FIND("Loc: ",C1589)-6)</f>
        <v>2025</v>
      </c>
      <c r="E1589" s="4" t="str">
        <f t="shared" si="24"/>
        <v xml:space="preserve"> 700</v>
      </c>
      <c r="F1589" s="7" t="s">
        <v>1462</v>
      </c>
      <c r="G1589" s="7" t="s">
        <v>3352</v>
      </c>
    </row>
    <row r="1590" spans="1:7">
      <c r="A1590" s="6">
        <v>742</v>
      </c>
      <c r="B1590" s="7" t="s">
        <v>142</v>
      </c>
      <c r="C1590" s="7" t="s">
        <v>1463</v>
      </c>
      <c r="D1590" s="4" t="str">
        <f>MID(C1590,FIND("Loc: ",C1590)+5,FIND("| dest",C1590)-FIND("Loc: ",C1590)-6)</f>
        <v>2025</v>
      </c>
      <c r="E1590" s="4" t="str">
        <f t="shared" si="24"/>
        <v xml:space="preserve"> 700</v>
      </c>
      <c r="F1590" s="7" t="s">
        <v>1464</v>
      </c>
      <c r="G1590" s="7" t="s">
        <v>3352</v>
      </c>
    </row>
    <row r="1591" spans="1:7">
      <c r="A1591" s="6">
        <v>744</v>
      </c>
      <c r="B1591" s="7" t="s">
        <v>142</v>
      </c>
      <c r="C1591" s="7" t="s">
        <v>1467</v>
      </c>
      <c r="D1591" s="4" t="str">
        <f>MID(C1591,FIND("Loc: ",C1591)+5,FIND("| dest",C1591)-FIND("Loc: ",C1591)-6)</f>
        <v>2025</v>
      </c>
      <c r="E1591" s="4" t="str">
        <f t="shared" si="24"/>
        <v xml:space="preserve"> 700</v>
      </c>
      <c r="F1591" s="7" t="s">
        <v>1468</v>
      </c>
      <c r="G1591" s="7" t="s">
        <v>3352</v>
      </c>
    </row>
    <row r="1592" spans="1:7">
      <c r="A1592" s="6">
        <v>746</v>
      </c>
      <c r="B1592" s="7" t="s">
        <v>142</v>
      </c>
      <c r="C1592" s="7" t="s">
        <v>1471</v>
      </c>
      <c r="D1592" s="4" t="str">
        <f>MID(C1592,FIND("Loc: ",C1592)+5,FIND("| dest",C1592)-FIND("Loc: ",C1592)-6)</f>
        <v>2025</v>
      </c>
      <c r="E1592" s="4" t="str">
        <f t="shared" si="24"/>
        <v xml:space="preserve"> 700</v>
      </c>
      <c r="F1592" s="7" t="s">
        <v>1472</v>
      </c>
      <c r="G1592" s="7" t="s">
        <v>3352</v>
      </c>
    </row>
    <row r="1593" spans="1:7">
      <c r="A1593" s="6">
        <v>747</v>
      </c>
      <c r="B1593" s="7" t="s">
        <v>142</v>
      </c>
      <c r="C1593" s="7" t="s">
        <v>1473</v>
      </c>
      <c r="D1593" s="4" t="str">
        <f>MID(C1593,FIND("Loc: ",C1593)+5,FIND("| dest",C1593)-FIND("Loc: ",C1593)-6)</f>
        <v>2025</v>
      </c>
      <c r="E1593" s="4" t="str">
        <f t="shared" si="24"/>
        <v xml:space="preserve"> 700</v>
      </c>
      <c r="F1593" s="7" t="s">
        <v>1474</v>
      </c>
      <c r="G1593" s="7" t="s">
        <v>3352</v>
      </c>
    </row>
    <row r="1594" spans="1:7">
      <c r="A1594" s="6">
        <v>750</v>
      </c>
      <c r="B1594" s="7" t="s">
        <v>142</v>
      </c>
      <c r="C1594" s="7" t="s">
        <v>1479</v>
      </c>
      <c r="D1594" s="4" t="str">
        <f>MID(C1594,FIND("Loc: ",C1594)+5,FIND("| dest",C1594)-FIND("Loc: ",C1594)-6)</f>
        <v>2025</v>
      </c>
      <c r="E1594" s="4" t="str">
        <f t="shared" si="24"/>
        <v xml:space="preserve"> 700</v>
      </c>
      <c r="F1594" s="7" t="s">
        <v>1480</v>
      </c>
      <c r="G1594" s="7" t="s">
        <v>3352</v>
      </c>
    </row>
    <row r="1595" spans="1:7">
      <c r="A1595" s="4">
        <v>751</v>
      </c>
      <c r="B1595" s="2" t="s">
        <v>142</v>
      </c>
      <c r="C1595" s="2" t="s">
        <v>1481</v>
      </c>
      <c r="D1595" s="4" t="str">
        <f>MID(C1595,FIND("Loc: ",C1595)+5,FIND("| dest",C1595)-FIND("Loc: ",C1595)-6)</f>
        <v>2027</v>
      </c>
      <c r="E1595" s="4" t="str">
        <f t="shared" si="24"/>
        <v xml:space="preserve"> 1203</v>
      </c>
      <c r="F1595" s="2" t="s">
        <v>1482</v>
      </c>
      <c r="G1595" s="2"/>
    </row>
    <row r="1596" spans="1:7">
      <c r="A1596" s="4">
        <v>752</v>
      </c>
      <c r="B1596" s="2" t="s">
        <v>142</v>
      </c>
      <c r="C1596" s="2" t="s">
        <v>1483</v>
      </c>
      <c r="D1596" s="4" t="str">
        <f>MID(C1596,FIND("Loc: ",C1596)+5,FIND("| dest",C1596)-FIND("Loc: ",C1596)-6)</f>
        <v>2027</v>
      </c>
      <c r="E1596" s="4" t="str">
        <f t="shared" si="24"/>
        <v xml:space="preserve"> 1203</v>
      </c>
      <c r="F1596" s="2" t="s">
        <v>1484</v>
      </c>
      <c r="G1596" s="2"/>
    </row>
    <row r="1597" spans="1:7">
      <c r="A1597" s="6">
        <v>753</v>
      </c>
      <c r="B1597" s="7" t="s">
        <v>142</v>
      </c>
      <c r="C1597" s="7" t="s">
        <v>1485</v>
      </c>
      <c r="D1597" s="4" t="str">
        <f>MID(C1597,FIND("Loc: ",C1597)+5,FIND("| dest",C1597)-FIND("Loc: ",C1597)-6)</f>
        <v>2027</v>
      </c>
      <c r="E1597" s="4" t="str">
        <f t="shared" si="24"/>
        <v xml:space="preserve"> 1203</v>
      </c>
      <c r="F1597" s="7" t="s">
        <v>1486</v>
      </c>
      <c r="G1597" s="7" t="s">
        <v>3352</v>
      </c>
    </row>
    <row r="1598" spans="1:7">
      <c r="A1598" s="6">
        <v>754</v>
      </c>
      <c r="B1598" s="7" t="s">
        <v>142</v>
      </c>
      <c r="C1598" s="7" t="s">
        <v>1487</v>
      </c>
      <c r="D1598" s="4" t="str">
        <f>MID(C1598,FIND("Loc: ",C1598)+5,FIND("| dest",C1598)-FIND("Loc: ",C1598)-6)</f>
        <v>2027</v>
      </c>
      <c r="E1598" s="4" t="str">
        <f t="shared" si="24"/>
        <v xml:space="preserve"> 1203</v>
      </c>
      <c r="F1598" s="7" t="s">
        <v>1488</v>
      </c>
      <c r="G1598" s="7" t="s">
        <v>3352</v>
      </c>
    </row>
    <row r="1599" spans="1:7">
      <c r="A1599" s="6">
        <v>755</v>
      </c>
      <c r="B1599" s="7" t="s">
        <v>142</v>
      </c>
      <c r="C1599" s="7" t="s">
        <v>1489</v>
      </c>
      <c r="D1599" s="4" t="str">
        <f>MID(C1599,FIND("Loc: ",C1599)+5,FIND("| dest",C1599)-FIND("Loc: ",C1599)-6)</f>
        <v>2027</v>
      </c>
      <c r="E1599" s="4" t="str">
        <f t="shared" si="24"/>
        <v xml:space="preserve"> 1203</v>
      </c>
      <c r="F1599" s="7" t="s">
        <v>1490</v>
      </c>
      <c r="G1599" s="7" t="s">
        <v>3352</v>
      </c>
    </row>
    <row r="1600" spans="1:7">
      <c r="A1600" s="6">
        <v>756</v>
      </c>
      <c r="B1600" s="7" t="s">
        <v>142</v>
      </c>
      <c r="C1600" s="7" t="s">
        <v>1491</v>
      </c>
      <c r="D1600" s="4" t="str">
        <f>MID(C1600,FIND("Loc: ",C1600)+5,FIND("| dest",C1600)-FIND("Loc: ",C1600)-6)</f>
        <v>2027</v>
      </c>
      <c r="E1600" s="4" t="str">
        <f t="shared" si="24"/>
        <v xml:space="preserve"> 1203</v>
      </c>
      <c r="F1600" s="7" t="s">
        <v>1492</v>
      </c>
      <c r="G1600" s="7" t="s">
        <v>3352</v>
      </c>
    </row>
    <row r="1601" spans="1:7">
      <c r="A1601" s="6">
        <v>757</v>
      </c>
      <c r="B1601" s="7" t="s">
        <v>142</v>
      </c>
      <c r="C1601" s="7" t="s">
        <v>1485</v>
      </c>
      <c r="D1601" s="4" t="str">
        <f>MID(C1601,FIND("Loc: ",C1601)+5,FIND("| dest",C1601)-FIND("Loc: ",C1601)-6)</f>
        <v>2027</v>
      </c>
      <c r="E1601" s="4" t="str">
        <f t="shared" si="24"/>
        <v xml:space="preserve"> 1203</v>
      </c>
      <c r="F1601" s="7" t="s">
        <v>1493</v>
      </c>
      <c r="G1601" s="7" t="s">
        <v>3352</v>
      </c>
    </row>
    <row r="1602" spans="1:7">
      <c r="A1602" s="6">
        <v>758</v>
      </c>
      <c r="B1602" s="7" t="s">
        <v>142</v>
      </c>
      <c r="C1602" s="7" t="s">
        <v>1494</v>
      </c>
      <c r="D1602" s="4" t="str">
        <f>MID(C1602,FIND("Loc: ",C1602)+5,FIND("| dest",C1602)-FIND("Loc: ",C1602)-6)</f>
        <v>2027</v>
      </c>
      <c r="E1602" s="4" t="str">
        <f t="shared" si="24"/>
        <v xml:space="preserve"> 513</v>
      </c>
      <c r="F1602" s="7" t="s">
        <v>1495</v>
      </c>
      <c r="G1602" s="7" t="s">
        <v>3352</v>
      </c>
    </row>
    <row r="1603" spans="1:7">
      <c r="A1603" s="4">
        <v>759</v>
      </c>
      <c r="B1603" s="2" t="s">
        <v>142</v>
      </c>
      <c r="C1603" s="2" t="s">
        <v>1496</v>
      </c>
      <c r="D1603" s="4" t="str">
        <f>MID(C1603,FIND("Loc: ",C1603)+5,FIND("| dest",C1603)-FIND("Loc: ",C1603)-6)</f>
        <v>2027</v>
      </c>
      <c r="E1603" s="4" t="str">
        <f t="shared" si="24"/>
        <v xml:space="preserve"> 1203</v>
      </c>
      <c r="F1603" s="2" t="s">
        <v>1497</v>
      </c>
      <c r="G1603" s="2"/>
    </row>
    <row r="1604" spans="1:7">
      <c r="A1604" s="4">
        <v>1367</v>
      </c>
      <c r="B1604" s="2" t="s">
        <v>298</v>
      </c>
      <c r="C1604" s="2" t="s">
        <v>2673</v>
      </c>
      <c r="D1604" s="4" t="str">
        <f>MID(C1604,FIND("Loc: ",C1604)+5,FIND("| dest",C1604)-FIND("Loc: ",C1604)-6)</f>
        <v>2027</v>
      </c>
      <c r="E1604" s="4" t="str">
        <f t="shared" si="24"/>
        <v xml:space="preserve"> 513</v>
      </c>
      <c r="F1604" s="2" t="s">
        <v>2674</v>
      </c>
      <c r="G1604" s="2"/>
    </row>
    <row r="1605" spans="1:7">
      <c r="A1605" s="4">
        <v>1616</v>
      </c>
      <c r="B1605" s="2" t="s">
        <v>256</v>
      </c>
      <c r="C1605" s="2" t="s">
        <v>3144</v>
      </c>
      <c r="D1605" s="4" t="str">
        <f>MID(C1605,FIND("Loc: ",C1605)+5,FIND("| dest",C1605)-FIND("Loc: ",C1605)-6)</f>
        <v>2027</v>
      </c>
      <c r="E1605" s="4" t="str">
        <f t="shared" ref="E1605:E1668" si="25">MID(C1605,FIND("dest: ",C1605)+5,FIND("| die",C1605)-FIND("dest: ",C1605)-6)</f>
        <v xml:space="preserve"> 403</v>
      </c>
      <c r="F1605" s="2" t="s">
        <v>3145</v>
      </c>
      <c r="G1605" s="2"/>
    </row>
    <row r="1606" spans="1:7">
      <c r="A1606" s="4">
        <v>1629</v>
      </c>
      <c r="B1606" s="2" t="s">
        <v>137</v>
      </c>
      <c r="C1606" s="2" t="s">
        <v>3170</v>
      </c>
      <c r="D1606" s="4" t="str">
        <f>MID(C1606,FIND("Loc: ",C1606)+5,FIND("| dest",C1606)-FIND("Loc: ",C1606)-6)</f>
        <v>2027</v>
      </c>
      <c r="E1606" s="4" t="str">
        <f t="shared" si="25"/>
        <v xml:space="preserve"> 513</v>
      </c>
      <c r="F1606" s="2" t="s">
        <v>3171</v>
      </c>
      <c r="G1606" s="2"/>
    </row>
    <row r="1607" spans="1:7">
      <c r="A1607" s="4">
        <v>1292</v>
      </c>
      <c r="B1607" s="2" t="s">
        <v>142</v>
      </c>
      <c r="C1607" s="2" t="s">
        <v>2532</v>
      </c>
      <c r="D1607" s="4" t="str">
        <f>MID(C1607,FIND("Loc: ",C1607)+5,FIND("| dest",C1607)-FIND("Loc: ",C1607)-6)</f>
        <v>2028</v>
      </c>
      <c r="E1607" s="4" t="str">
        <f t="shared" si="25"/>
        <v xml:space="preserve"> 1230</v>
      </c>
      <c r="F1607" s="2" t="s">
        <v>2533</v>
      </c>
      <c r="G1607" s="2"/>
    </row>
    <row r="1608" spans="1:7">
      <c r="A1608" s="4">
        <v>81</v>
      </c>
      <c r="B1608" s="2" t="s">
        <v>142</v>
      </c>
      <c r="C1608" s="2" t="s">
        <v>172</v>
      </c>
      <c r="D1608" s="4" t="str">
        <f>MID(C1608,FIND("Loc: ",C1608)+5,FIND("| dest",C1608)-FIND("Loc: ",C1608)-6)</f>
        <v>2029</v>
      </c>
      <c r="E1608" s="4" t="str">
        <f t="shared" si="25"/>
        <v xml:space="preserve"> 1215</v>
      </c>
      <c r="F1608" s="2" t="s">
        <v>173</v>
      </c>
      <c r="G1608" s="2"/>
    </row>
    <row r="1609" spans="1:7">
      <c r="A1609" s="6">
        <v>1307</v>
      </c>
      <c r="B1609" s="7" t="s">
        <v>142</v>
      </c>
      <c r="C1609" s="7" t="s">
        <v>2559</v>
      </c>
      <c r="D1609" s="4" t="str">
        <f>MID(C1609,FIND("Loc: ",C1609)+5,FIND("| dest",C1609)-FIND("Loc: ",C1609)-6)</f>
        <v>2029</v>
      </c>
      <c r="E1609" s="4" t="str">
        <f t="shared" si="25"/>
        <v xml:space="preserve"> 1219</v>
      </c>
      <c r="F1609" s="7" t="s">
        <v>2560</v>
      </c>
      <c r="G1609" s="7" t="s">
        <v>3352</v>
      </c>
    </row>
    <row r="1610" spans="1:7">
      <c r="A1610" s="4">
        <v>85</v>
      </c>
      <c r="B1610" s="2" t="s">
        <v>161</v>
      </c>
      <c r="C1610" s="2" t="s">
        <v>180</v>
      </c>
      <c r="D1610" s="4" t="str">
        <f>MID(C1610,FIND("Loc: ",C1610)+5,FIND("| dest",C1610)-FIND("Loc: ",C1610)-6)</f>
        <v>4700</v>
      </c>
      <c r="E1610" s="4" t="str">
        <f t="shared" si="25"/>
        <v xml:space="preserve"> 2003</v>
      </c>
      <c r="F1610" s="2" t="s">
        <v>181</v>
      </c>
      <c r="G1610" s="2"/>
    </row>
    <row r="1611" spans="1:7">
      <c r="A1611" s="4">
        <v>1049</v>
      </c>
      <c r="B1611" s="2" t="s">
        <v>119</v>
      </c>
      <c r="C1611" s="2" t="s">
        <v>2058</v>
      </c>
      <c r="D1611" s="4" t="str">
        <f>MID(C1611,FIND("Loc: ",C1611)+5,FIND("| dest",C1611)-FIND("Loc: ",C1611)-6)</f>
        <v>4700</v>
      </c>
      <c r="E1611" s="4" t="str">
        <f t="shared" si="25"/>
        <v xml:space="preserve"> 2003</v>
      </c>
      <c r="F1611" s="2" t="s">
        <v>2059</v>
      </c>
      <c r="G1611" s="2"/>
    </row>
    <row r="1612" spans="1:7">
      <c r="A1612" s="4">
        <v>1134</v>
      </c>
      <c r="B1612" s="2" t="s">
        <v>298</v>
      </c>
      <c r="C1612" s="2" t="s">
        <v>2225</v>
      </c>
      <c r="D1612" s="4" t="str">
        <f>MID(C1612,FIND("Loc: ",C1612)+5,FIND("| dest",C1612)-FIND("Loc: ",C1612)-6)</f>
        <v>4700</v>
      </c>
      <c r="E1612" s="4" t="str">
        <f t="shared" si="25"/>
        <v xml:space="preserve"> 5200</v>
      </c>
      <c r="F1612" s="2" t="s">
        <v>2226</v>
      </c>
      <c r="G1612" s="2"/>
    </row>
    <row r="1613" spans="1:7">
      <c r="A1613" s="4">
        <v>1537</v>
      </c>
      <c r="B1613" s="2" t="s">
        <v>161</v>
      </c>
      <c r="C1613" s="2" t="s">
        <v>2992</v>
      </c>
      <c r="D1613" s="4" t="str">
        <f>MID(C1613,FIND("Loc: ",C1613)+5,FIND("| dest",C1613)-FIND("Loc: ",C1613)-6)</f>
        <v>4700</v>
      </c>
      <c r="E1613" s="4" t="str">
        <f t="shared" si="25"/>
        <v xml:space="preserve"> 2003</v>
      </c>
      <c r="F1613" s="2" t="s">
        <v>2993</v>
      </c>
      <c r="G1613" s="2"/>
    </row>
    <row r="1614" spans="1:7">
      <c r="A1614" s="4">
        <v>47</v>
      </c>
      <c r="B1614" s="2" t="s">
        <v>6</v>
      </c>
      <c r="C1614" s="2" t="s">
        <v>99</v>
      </c>
      <c r="D1614" s="4" t="str">
        <f>MID(C1614,FIND("Loc: ",C1614)+5,FIND("| dest",C1614)-FIND("Loc: ",C1614)-6)</f>
        <v>4900</v>
      </c>
      <c r="E1614" s="4" t="str">
        <f t="shared" si="25"/>
        <v xml:space="preserve"> 2003</v>
      </c>
      <c r="F1614" s="2" t="s">
        <v>100</v>
      </c>
      <c r="G1614" s="2"/>
    </row>
    <row r="1615" spans="1:7">
      <c r="A1615" s="4">
        <v>63</v>
      </c>
      <c r="B1615" s="2" t="s">
        <v>11</v>
      </c>
      <c r="C1615" s="2" t="s">
        <v>132</v>
      </c>
      <c r="D1615" s="4" t="str">
        <f>MID(C1615,FIND("Loc: ",C1615)+5,FIND("| dest",C1615)-FIND("Loc: ",C1615)-6)</f>
        <v>4900</v>
      </c>
      <c r="E1615" s="4" t="str">
        <f t="shared" si="25"/>
        <v xml:space="preserve"> 2003</v>
      </c>
      <c r="F1615" s="2" t="s">
        <v>133</v>
      </c>
      <c r="G1615" s="2"/>
    </row>
    <row r="1616" spans="1:7">
      <c r="A1616" s="4">
        <v>190</v>
      </c>
      <c r="B1616" s="2" t="s">
        <v>134</v>
      </c>
      <c r="C1616" s="2" t="s">
        <v>388</v>
      </c>
      <c r="D1616" s="4" t="str">
        <f>MID(C1616,FIND("Loc: ",C1616)+5,FIND("| dest",C1616)-FIND("Loc: ",C1616)-6)</f>
        <v>4900</v>
      </c>
      <c r="E1616" s="4" t="str">
        <f t="shared" si="25"/>
        <v xml:space="preserve"> 5200</v>
      </c>
      <c r="F1616" s="2" t="s">
        <v>389</v>
      </c>
      <c r="G1616" s="2"/>
    </row>
    <row r="1617" spans="1:7">
      <c r="A1617" s="4">
        <v>203</v>
      </c>
      <c r="B1617" s="2" t="s">
        <v>161</v>
      </c>
      <c r="C1617" s="2" t="s">
        <v>412</v>
      </c>
      <c r="D1617" s="4" t="str">
        <f>MID(C1617,FIND("Loc: ",C1617)+5,FIND("| dest",C1617)-FIND("Loc: ",C1617)-6)</f>
        <v>4900</v>
      </c>
      <c r="E1617" s="4" t="str">
        <f t="shared" si="25"/>
        <v xml:space="preserve"> 2003</v>
      </c>
      <c r="F1617" s="2" t="s">
        <v>413</v>
      </c>
      <c r="G1617" s="2"/>
    </row>
    <row r="1618" spans="1:7">
      <c r="A1618" s="4">
        <v>254</v>
      </c>
      <c r="B1618" s="2" t="s">
        <v>161</v>
      </c>
      <c r="C1618" s="2" t="s">
        <v>513</v>
      </c>
      <c r="D1618" s="4" t="str">
        <f>MID(C1618,FIND("Loc: ",C1618)+5,FIND("| dest",C1618)-FIND("Loc: ",C1618)-6)</f>
        <v>4900</v>
      </c>
      <c r="E1618" s="4" t="str">
        <f t="shared" si="25"/>
        <v xml:space="preserve"> 2003</v>
      </c>
      <c r="F1618" s="2" t="s">
        <v>514</v>
      </c>
      <c r="G1618" s="2"/>
    </row>
    <row r="1619" spans="1:7">
      <c r="A1619" s="6">
        <v>265</v>
      </c>
      <c r="B1619" s="7" t="s">
        <v>161</v>
      </c>
      <c r="C1619" s="7" t="s">
        <v>535</v>
      </c>
      <c r="D1619" s="4" t="str">
        <f>MID(C1619,FIND("Loc: ",C1619)+5,FIND("| dest",C1619)-FIND("Loc: ",C1619)-6)</f>
        <v>4900</v>
      </c>
      <c r="E1619" s="4" t="str">
        <f t="shared" si="25"/>
        <v xml:space="preserve"> 2003</v>
      </c>
      <c r="F1619" s="7" t="s">
        <v>536</v>
      </c>
      <c r="G1619" s="7" t="s">
        <v>3352</v>
      </c>
    </row>
    <row r="1620" spans="1:7">
      <c r="A1620" s="6">
        <v>266</v>
      </c>
      <c r="B1620" s="7" t="s">
        <v>161</v>
      </c>
      <c r="C1620" s="7" t="s">
        <v>535</v>
      </c>
      <c r="D1620" s="4" t="str">
        <f>MID(C1620,FIND("Loc: ",C1620)+5,FIND("| dest",C1620)-FIND("Loc: ",C1620)-6)</f>
        <v>4900</v>
      </c>
      <c r="E1620" s="4" t="str">
        <f t="shared" si="25"/>
        <v xml:space="preserve"> 2003</v>
      </c>
      <c r="F1620" s="7" t="s">
        <v>537</v>
      </c>
      <c r="G1620" s="7" t="s">
        <v>3352</v>
      </c>
    </row>
    <row r="1621" spans="1:7">
      <c r="A1621" s="4">
        <v>267</v>
      </c>
      <c r="B1621" s="2" t="s">
        <v>137</v>
      </c>
      <c r="C1621" s="2" t="s">
        <v>538</v>
      </c>
      <c r="D1621" s="4" t="str">
        <f>MID(C1621,FIND("Loc: ",C1621)+5,FIND("| dest",C1621)-FIND("Loc: ",C1621)-6)</f>
        <v>4900</v>
      </c>
      <c r="E1621" s="4" t="str">
        <f t="shared" si="25"/>
        <v xml:space="preserve"> 5200</v>
      </c>
      <c r="F1621" s="2" t="s">
        <v>539</v>
      </c>
      <c r="G1621" s="2"/>
    </row>
    <row r="1622" spans="1:7">
      <c r="A1622" s="4">
        <v>268</v>
      </c>
      <c r="B1622" s="2" t="s">
        <v>137</v>
      </c>
      <c r="C1622" s="2" t="s">
        <v>540</v>
      </c>
      <c r="D1622" s="4" t="str">
        <f>MID(C1622,FIND("Loc: ",C1622)+5,FIND("| dest",C1622)-FIND("Loc: ",C1622)-6)</f>
        <v>4900</v>
      </c>
      <c r="E1622" s="4" t="str">
        <f t="shared" si="25"/>
        <v xml:space="preserve"> 2003</v>
      </c>
      <c r="F1622" s="2" t="s">
        <v>541</v>
      </c>
      <c r="G1622" s="2"/>
    </row>
    <row r="1623" spans="1:7">
      <c r="A1623" s="4">
        <v>271</v>
      </c>
      <c r="B1623" s="2" t="s">
        <v>137</v>
      </c>
      <c r="C1623" s="2" t="s">
        <v>546</v>
      </c>
      <c r="D1623" s="4" t="str">
        <f>MID(C1623,FIND("Loc: ",C1623)+5,FIND("| dest",C1623)-FIND("Loc: ",C1623)-6)</f>
        <v>4900</v>
      </c>
      <c r="E1623" s="4" t="str">
        <f t="shared" si="25"/>
        <v xml:space="preserve"> 2003</v>
      </c>
      <c r="F1623" s="2" t="s">
        <v>547</v>
      </c>
      <c r="G1623" s="2"/>
    </row>
    <row r="1624" spans="1:7">
      <c r="A1624" s="4">
        <v>272</v>
      </c>
      <c r="B1624" s="2" t="s">
        <v>137</v>
      </c>
      <c r="C1624" s="2" t="s">
        <v>548</v>
      </c>
      <c r="D1624" s="4" t="str">
        <f>MID(C1624,FIND("Loc: ",C1624)+5,FIND("| dest",C1624)-FIND("Loc: ",C1624)-6)</f>
        <v>4900</v>
      </c>
      <c r="E1624" s="4" t="str">
        <f t="shared" si="25"/>
        <v xml:space="preserve"> 2003</v>
      </c>
      <c r="F1624" s="2" t="s">
        <v>549</v>
      </c>
      <c r="G1624" s="2"/>
    </row>
    <row r="1625" spans="1:7">
      <c r="A1625" s="4">
        <v>273</v>
      </c>
      <c r="B1625" s="2" t="s">
        <v>137</v>
      </c>
      <c r="C1625" s="2" t="s">
        <v>550</v>
      </c>
      <c r="D1625" s="4" t="str">
        <f>MID(C1625,FIND("Loc: ",C1625)+5,FIND("| dest",C1625)-FIND("Loc: ",C1625)-6)</f>
        <v>4900</v>
      </c>
      <c r="E1625" s="4" t="str">
        <f t="shared" si="25"/>
        <v xml:space="preserve"> 2003</v>
      </c>
      <c r="F1625" s="2" t="s">
        <v>551</v>
      </c>
      <c r="G1625" s="2"/>
    </row>
    <row r="1626" spans="1:7">
      <c r="A1626" s="4">
        <v>275</v>
      </c>
      <c r="B1626" s="2" t="s">
        <v>137</v>
      </c>
      <c r="C1626" s="2" t="s">
        <v>554</v>
      </c>
      <c r="D1626" s="4" t="str">
        <f>MID(C1626,FIND("Loc: ",C1626)+5,FIND("| dest",C1626)-FIND("Loc: ",C1626)-6)</f>
        <v>4900</v>
      </c>
      <c r="E1626" s="4" t="str">
        <f t="shared" si="25"/>
        <v xml:space="preserve"> 2003</v>
      </c>
      <c r="F1626" s="2" t="s">
        <v>555</v>
      </c>
      <c r="G1626" s="2"/>
    </row>
    <row r="1627" spans="1:7">
      <c r="A1627" s="4">
        <v>284</v>
      </c>
      <c r="B1627" s="2" t="s">
        <v>137</v>
      </c>
      <c r="C1627" s="2" t="s">
        <v>572</v>
      </c>
      <c r="D1627" s="4" t="str">
        <f>MID(C1627,FIND("Loc: ",C1627)+5,FIND("| dest",C1627)-FIND("Loc: ",C1627)-6)</f>
        <v>4900</v>
      </c>
      <c r="E1627" s="4" t="str">
        <f t="shared" si="25"/>
        <v xml:space="preserve"> 2003</v>
      </c>
      <c r="F1627" s="2" t="s">
        <v>573</v>
      </c>
      <c r="G1627" s="2"/>
    </row>
    <row r="1628" spans="1:7">
      <c r="A1628" s="4">
        <v>286</v>
      </c>
      <c r="B1628" s="2" t="s">
        <v>264</v>
      </c>
      <c r="C1628" s="2" t="s">
        <v>576</v>
      </c>
      <c r="D1628" s="4" t="str">
        <f>MID(C1628,FIND("Loc: ",C1628)+5,FIND("| dest",C1628)-FIND("Loc: ",C1628)-6)</f>
        <v>4900</v>
      </c>
      <c r="E1628" s="4" t="str">
        <f t="shared" si="25"/>
        <v xml:space="preserve"> 2003</v>
      </c>
      <c r="F1628" s="2" t="s">
        <v>577</v>
      </c>
      <c r="G1628" s="2"/>
    </row>
    <row r="1629" spans="1:7">
      <c r="A1629" s="4">
        <v>287</v>
      </c>
      <c r="B1629" s="2" t="s">
        <v>137</v>
      </c>
      <c r="C1629" s="2" t="s">
        <v>578</v>
      </c>
      <c r="D1629" s="4" t="str">
        <f>MID(C1629,FIND("Loc: ",C1629)+5,FIND("| dest",C1629)-FIND("Loc: ",C1629)-6)</f>
        <v>4900</v>
      </c>
      <c r="E1629" s="4" t="str">
        <f t="shared" si="25"/>
        <v xml:space="preserve"> 2003</v>
      </c>
      <c r="F1629" s="2" t="s">
        <v>579</v>
      </c>
      <c r="G1629" s="2"/>
    </row>
    <row r="1630" spans="1:7">
      <c r="A1630" s="4">
        <v>288</v>
      </c>
      <c r="B1630" s="2" t="s">
        <v>11</v>
      </c>
      <c r="C1630" s="2" t="s">
        <v>580</v>
      </c>
      <c r="D1630" s="4" t="str">
        <f>MID(C1630,FIND("Loc: ",C1630)+5,FIND("| dest",C1630)-FIND("Loc: ",C1630)-6)</f>
        <v>4900</v>
      </c>
      <c r="E1630" s="4" t="str">
        <f t="shared" si="25"/>
        <v xml:space="preserve"> 2003</v>
      </c>
      <c r="F1630" s="2" t="s">
        <v>581</v>
      </c>
      <c r="G1630" s="2"/>
    </row>
    <row r="1631" spans="1:7">
      <c r="A1631" s="4">
        <v>293</v>
      </c>
      <c r="B1631" s="2" t="s">
        <v>137</v>
      </c>
      <c r="C1631" s="2" t="s">
        <v>590</v>
      </c>
      <c r="D1631" s="4" t="str">
        <f>MID(C1631,FIND("Loc: ",C1631)+5,FIND("| dest",C1631)-FIND("Loc: ",C1631)-6)</f>
        <v>4900</v>
      </c>
      <c r="E1631" s="4" t="str">
        <f t="shared" si="25"/>
        <v xml:space="preserve"> 5200</v>
      </c>
      <c r="F1631" s="2" t="s">
        <v>591</v>
      </c>
      <c r="G1631" s="2"/>
    </row>
    <row r="1632" spans="1:7">
      <c r="A1632" s="4">
        <v>302</v>
      </c>
      <c r="B1632" s="2" t="s">
        <v>119</v>
      </c>
      <c r="C1632" s="2" t="s">
        <v>608</v>
      </c>
      <c r="D1632" s="4" t="str">
        <f>MID(C1632,FIND("Loc: ",C1632)+5,FIND("| dest",C1632)-FIND("Loc: ",C1632)-6)</f>
        <v>4900</v>
      </c>
      <c r="E1632" s="4" t="str">
        <f t="shared" si="25"/>
        <v xml:space="preserve"> 5200</v>
      </c>
      <c r="F1632" s="2" t="s">
        <v>609</v>
      </c>
      <c r="G1632" s="2"/>
    </row>
    <row r="1633" spans="1:7">
      <c r="A1633" s="4">
        <v>316</v>
      </c>
      <c r="B1633" s="2" t="s">
        <v>119</v>
      </c>
      <c r="C1633" s="2" t="s">
        <v>636</v>
      </c>
      <c r="D1633" s="4" t="str">
        <f>MID(C1633,FIND("Loc: ",C1633)+5,FIND("| dest",C1633)-FIND("Loc: ",C1633)-6)</f>
        <v>4900</v>
      </c>
      <c r="E1633" s="4" t="str">
        <f t="shared" si="25"/>
        <v xml:space="preserve"> 5200</v>
      </c>
      <c r="F1633" s="2" t="s">
        <v>637</v>
      </c>
      <c r="G1633" s="2"/>
    </row>
    <row r="1634" spans="1:7">
      <c r="A1634" s="6">
        <v>363</v>
      </c>
      <c r="B1634" s="7" t="s">
        <v>161</v>
      </c>
      <c r="C1634" s="7" t="s">
        <v>727</v>
      </c>
      <c r="D1634" s="4" t="str">
        <f>MID(C1634,FIND("Loc: ",C1634)+5,FIND("| dest",C1634)-FIND("Loc: ",C1634)-6)</f>
        <v>4900</v>
      </c>
      <c r="E1634" s="4" t="str">
        <f t="shared" si="25"/>
        <v xml:space="preserve"> 5200</v>
      </c>
      <c r="F1634" s="7" t="s">
        <v>728</v>
      </c>
      <c r="G1634" s="7" t="s">
        <v>3352</v>
      </c>
    </row>
    <row r="1635" spans="1:7">
      <c r="A1635" s="4">
        <v>364</v>
      </c>
      <c r="B1635" s="2" t="s">
        <v>161</v>
      </c>
      <c r="C1635" s="2" t="s">
        <v>729</v>
      </c>
      <c r="D1635" s="4" t="str">
        <f>MID(C1635,FIND("Loc: ",C1635)+5,FIND("| dest",C1635)-FIND("Loc: ",C1635)-6)</f>
        <v>4900</v>
      </c>
      <c r="E1635" s="4" t="str">
        <f t="shared" si="25"/>
        <v xml:space="preserve"> 5200</v>
      </c>
      <c r="F1635" s="2" t="s">
        <v>730</v>
      </c>
      <c r="G1635" s="2"/>
    </row>
    <row r="1636" spans="1:7">
      <c r="A1636" s="4">
        <v>416</v>
      </c>
      <c r="B1636" s="2" t="s">
        <v>298</v>
      </c>
      <c r="C1636" s="2" t="s">
        <v>827</v>
      </c>
      <c r="D1636" s="4" t="str">
        <f>MID(C1636,FIND("Loc: ",C1636)+5,FIND("| dest",C1636)-FIND("Loc: ",C1636)-6)</f>
        <v>4900</v>
      </c>
      <c r="E1636" s="4" t="str">
        <f t="shared" si="25"/>
        <v xml:space="preserve"> 5200</v>
      </c>
      <c r="F1636" s="2" t="s">
        <v>828</v>
      </c>
      <c r="G1636" s="2"/>
    </row>
    <row r="1637" spans="1:7">
      <c r="A1637" s="4">
        <v>451</v>
      </c>
      <c r="B1637" s="2" t="s">
        <v>161</v>
      </c>
      <c r="C1637" s="2" t="s">
        <v>894</v>
      </c>
      <c r="D1637" s="4" t="str">
        <f>MID(C1637,FIND("Loc: ",C1637)+5,FIND("| dest",C1637)-FIND("Loc: ",C1637)-6)</f>
        <v>4900</v>
      </c>
      <c r="E1637" s="4" t="str">
        <f t="shared" si="25"/>
        <v xml:space="preserve"> 5200</v>
      </c>
      <c r="F1637" s="2" t="s">
        <v>895</v>
      </c>
      <c r="G1637" s="2"/>
    </row>
    <row r="1638" spans="1:7">
      <c r="A1638" s="4">
        <v>511</v>
      </c>
      <c r="B1638" s="2" t="s">
        <v>137</v>
      </c>
      <c r="C1638" s="2" t="s">
        <v>1014</v>
      </c>
      <c r="D1638" s="4" t="str">
        <f>MID(C1638,FIND("Loc: ",C1638)+5,FIND("| dest",C1638)-FIND("Loc: ",C1638)-6)</f>
        <v>4900</v>
      </c>
      <c r="E1638" s="4" t="str">
        <f t="shared" si="25"/>
        <v xml:space="preserve"> 2003</v>
      </c>
      <c r="F1638" s="2" t="s">
        <v>1015</v>
      </c>
      <c r="G1638" s="2"/>
    </row>
    <row r="1639" spans="1:7">
      <c r="A1639" s="4">
        <v>536</v>
      </c>
      <c r="B1639" s="2" t="s">
        <v>137</v>
      </c>
      <c r="C1639" s="2" t="s">
        <v>1061</v>
      </c>
      <c r="D1639" s="4" t="str">
        <f>MID(C1639,FIND("Loc: ",C1639)+5,FIND("| dest",C1639)-FIND("Loc: ",C1639)-6)</f>
        <v>4900</v>
      </c>
      <c r="E1639" s="4" t="str">
        <f t="shared" si="25"/>
        <v xml:space="preserve"> 5200</v>
      </c>
      <c r="F1639" s="2" t="s">
        <v>1062</v>
      </c>
      <c r="G1639" s="2"/>
    </row>
    <row r="1640" spans="1:7">
      <c r="A1640" s="4">
        <v>656</v>
      </c>
      <c r="B1640" s="2" t="s">
        <v>392</v>
      </c>
      <c r="C1640" s="2" t="s">
        <v>1296</v>
      </c>
      <c r="D1640" s="4" t="str">
        <f>MID(C1640,FIND("Loc: ",C1640)+5,FIND("| dest",C1640)-FIND("Loc: ",C1640)-6)</f>
        <v>4900</v>
      </c>
      <c r="E1640" s="4" t="str">
        <f t="shared" si="25"/>
        <v xml:space="preserve"> 5200</v>
      </c>
      <c r="F1640" s="2" t="s">
        <v>1297</v>
      </c>
      <c r="G1640" s="2"/>
    </row>
    <row r="1641" spans="1:7">
      <c r="A1641" s="4">
        <v>789</v>
      </c>
      <c r="B1641" s="2" t="s">
        <v>119</v>
      </c>
      <c r="C1641" s="2" t="s">
        <v>1553</v>
      </c>
      <c r="D1641" s="4" t="str">
        <f>MID(C1641,FIND("Loc: ",C1641)+5,FIND("| dest",C1641)-FIND("Loc: ",C1641)-6)</f>
        <v>4900</v>
      </c>
      <c r="E1641" s="4" t="str">
        <f t="shared" si="25"/>
        <v xml:space="preserve"> 5200</v>
      </c>
      <c r="F1641" s="2" t="s">
        <v>1554</v>
      </c>
      <c r="G1641" s="2"/>
    </row>
    <row r="1642" spans="1:7">
      <c r="A1642" s="4">
        <v>814</v>
      </c>
      <c r="B1642" s="2" t="s">
        <v>134</v>
      </c>
      <c r="C1642" s="2" t="s">
        <v>1602</v>
      </c>
      <c r="D1642" s="4" t="str">
        <f>MID(C1642,FIND("Loc: ",C1642)+5,FIND("| dest",C1642)-FIND("Loc: ",C1642)-6)</f>
        <v>4900</v>
      </c>
      <c r="E1642" s="4" t="str">
        <f t="shared" si="25"/>
        <v xml:space="preserve"> 5200</v>
      </c>
      <c r="F1642" s="2" t="s">
        <v>1603</v>
      </c>
      <c r="G1642" s="2"/>
    </row>
    <row r="1643" spans="1:7">
      <c r="A1643" s="4">
        <v>815</v>
      </c>
      <c r="B1643" s="2" t="s">
        <v>134</v>
      </c>
      <c r="C1643" s="2" t="s">
        <v>1604</v>
      </c>
      <c r="D1643" s="4" t="str">
        <f>MID(C1643,FIND("Loc: ",C1643)+5,FIND("| dest",C1643)-FIND("Loc: ",C1643)-6)</f>
        <v>4900</v>
      </c>
      <c r="E1643" s="4" t="str">
        <f t="shared" si="25"/>
        <v xml:space="preserve"> 5200</v>
      </c>
      <c r="F1643" s="2" t="s">
        <v>1605</v>
      </c>
      <c r="G1643" s="2"/>
    </row>
    <row r="1644" spans="1:7">
      <c r="A1644" s="4">
        <v>839</v>
      </c>
      <c r="B1644" s="2" t="s">
        <v>119</v>
      </c>
      <c r="C1644" s="2" t="s">
        <v>1651</v>
      </c>
      <c r="D1644" s="4" t="str">
        <f>MID(C1644,FIND("Loc: ",C1644)+5,FIND("| dest",C1644)-FIND("Loc: ",C1644)-6)</f>
        <v>4900</v>
      </c>
      <c r="E1644" s="4" t="str">
        <f t="shared" si="25"/>
        <v xml:space="preserve"> 5200</v>
      </c>
      <c r="F1644" s="2" t="s">
        <v>1652</v>
      </c>
      <c r="G1644" s="2"/>
    </row>
    <row r="1645" spans="1:7">
      <c r="A1645" s="4">
        <v>842</v>
      </c>
      <c r="B1645" s="2" t="s">
        <v>119</v>
      </c>
      <c r="C1645" s="2" t="s">
        <v>1657</v>
      </c>
      <c r="D1645" s="4" t="str">
        <f>MID(C1645,FIND("Loc: ",C1645)+5,FIND("| dest",C1645)-FIND("Loc: ",C1645)-6)</f>
        <v>4900</v>
      </c>
      <c r="E1645" s="4" t="str">
        <f t="shared" si="25"/>
        <v xml:space="preserve"> 5200</v>
      </c>
      <c r="F1645" s="2" t="s">
        <v>1658</v>
      </c>
      <c r="G1645" s="2"/>
    </row>
    <row r="1646" spans="1:7">
      <c r="A1646" s="4">
        <v>909</v>
      </c>
      <c r="B1646" s="2" t="s">
        <v>134</v>
      </c>
      <c r="C1646" s="2" t="s">
        <v>1790</v>
      </c>
      <c r="D1646" s="4" t="str">
        <f>MID(C1646,FIND("Loc: ",C1646)+5,FIND("| dest",C1646)-FIND("Loc: ",C1646)-6)</f>
        <v>4900</v>
      </c>
      <c r="E1646" s="4" t="str">
        <f t="shared" si="25"/>
        <v xml:space="preserve"> 5200</v>
      </c>
      <c r="F1646" s="2" t="s">
        <v>1791</v>
      </c>
      <c r="G1646" s="2"/>
    </row>
    <row r="1647" spans="1:7">
      <c r="A1647" s="4">
        <v>910</v>
      </c>
      <c r="B1647" s="2" t="s">
        <v>134</v>
      </c>
      <c r="C1647" s="2" t="s">
        <v>1792</v>
      </c>
      <c r="D1647" s="4" t="str">
        <f>MID(C1647,FIND("Loc: ",C1647)+5,FIND("| dest",C1647)-FIND("Loc: ",C1647)-6)</f>
        <v>4900</v>
      </c>
      <c r="E1647" s="4" t="str">
        <f t="shared" si="25"/>
        <v xml:space="preserve"> 5200</v>
      </c>
      <c r="F1647" s="2" t="s">
        <v>1793</v>
      </c>
      <c r="G1647" s="2"/>
    </row>
    <row r="1648" spans="1:7">
      <c r="A1648" s="4">
        <v>1161</v>
      </c>
      <c r="B1648" s="2" t="s">
        <v>298</v>
      </c>
      <c r="C1648" s="2" t="s">
        <v>2277</v>
      </c>
      <c r="D1648" s="4" t="str">
        <f>MID(C1648,FIND("Loc: ",C1648)+5,FIND("| dest",C1648)-FIND("Loc: ",C1648)-6)</f>
        <v>4900</v>
      </c>
      <c r="E1648" s="4" t="str">
        <f t="shared" si="25"/>
        <v xml:space="preserve"> 5200</v>
      </c>
      <c r="F1648" s="2" t="s">
        <v>2278</v>
      </c>
      <c r="G1648" s="2"/>
    </row>
    <row r="1649" spans="1:7">
      <c r="A1649" s="4">
        <v>1186</v>
      </c>
      <c r="B1649" s="2" t="s">
        <v>264</v>
      </c>
      <c r="C1649" s="2" t="s">
        <v>2326</v>
      </c>
      <c r="D1649" s="4" t="str">
        <f>MID(C1649,FIND("Loc: ",C1649)+5,FIND("| dest",C1649)-FIND("Loc: ",C1649)-6)</f>
        <v>4900</v>
      </c>
      <c r="E1649" s="4" t="str">
        <f t="shared" si="25"/>
        <v xml:space="preserve"> 2003</v>
      </c>
      <c r="F1649" s="2" t="s">
        <v>2327</v>
      </c>
      <c r="G1649" s="2"/>
    </row>
    <row r="1650" spans="1:7">
      <c r="A1650" s="4">
        <v>1190</v>
      </c>
      <c r="B1650" s="2" t="s">
        <v>264</v>
      </c>
      <c r="C1650" s="2" t="s">
        <v>2334</v>
      </c>
      <c r="D1650" s="4" t="str">
        <f>MID(C1650,FIND("Loc: ",C1650)+5,FIND("| dest",C1650)-FIND("Loc: ",C1650)-6)</f>
        <v>4900</v>
      </c>
      <c r="E1650" s="4" t="str">
        <f t="shared" si="25"/>
        <v xml:space="preserve"> 2003</v>
      </c>
      <c r="F1650" s="2" t="s">
        <v>2335</v>
      </c>
      <c r="G1650" s="2"/>
    </row>
    <row r="1651" spans="1:7">
      <c r="A1651" s="4">
        <v>1205</v>
      </c>
      <c r="B1651" s="2" t="s">
        <v>264</v>
      </c>
      <c r="C1651" s="2" t="s">
        <v>1602</v>
      </c>
      <c r="D1651" s="4" t="str">
        <f>MID(C1651,FIND("Loc: ",C1651)+5,FIND("| dest",C1651)-FIND("Loc: ",C1651)-6)</f>
        <v>4900</v>
      </c>
      <c r="E1651" s="4" t="str">
        <f t="shared" si="25"/>
        <v xml:space="preserve"> 5200</v>
      </c>
      <c r="F1651" s="2" t="s">
        <v>2364</v>
      </c>
      <c r="G1651" s="2"/>
    </row>
    <row r="1652" spans="1:7">
      <c r="A1652" s="4">
        <v>1713</v>
      </c>
      <c r="B1652" s="2" t="s">
        <v>137</v>
      </c>
      <c r="C1652" s="2" t="s">
        <v>3337</v>
      </c>
      <c r="D1652" s="4" t="str">
        <f>MID(C1652,FIND("Loc: ",C1652)+5,FIND("| dest",C1652)-FIND("Loc: ",C1652)-6)</f>
        <v>4900</v>
      </c>
      <c r="E1652" s="4" t="str">
        <f t="shared" si="25"/>
        <v xml:space="preserve"> 5200</v>
      </c>
      <c r="F1652" s="2" t="s">
        <v>3338</v>
      </c>
      <c r="G1652" s="2"/>
    </row>
    <row r="1653" spans="1:7">
      <c r="A1653" s="4">
        <v>54</v>
      </c>
      <c r="B1653" s="2" t="s">
        <v>26</v>
      </c>
      <c r="C1653" s="2" t="s">
        <v>113</v>
      </c>
      <c r="D1653" s="4" t="str">
        <f>MID(C1653,FIND("Loc: ",C1653)+5,FIND("| dest",C1653)-FIND("Loc: ",C1653)-6)</f>
        <v>5200</v>
      </c>
      <c r="E1653" s="4" t="str">
        <f t="shared" si="25"/>
        <v xml:space="preserve"> 500</v>
      </c>
      <c r="F1653" s="2" t="s">
        <v>114</v>
      </c>
      <c r="G1653" s="2"/>
    </row>
    <row r="1654" spans="1:7">
      <c r="A1654" s="4">
        <v>58</v>
      </c>
      <c r="B1654" s="2" t="s">
        <v>26</v>
      </c>
      <c r="C1654" s="2" t="s">
        <v>122</v>
      </c>
      <c r="D1654" s="4" t="str">
        <f>MID(C1654,FIND("Loc: ",C1654)+5,FIND("| dest",C1654)-FIND("Loc: ",C1654)-6)</f>
        <v>5200</v>
      </c>
      <c r="E1654" s="4" t="str">
        <f t="shared" si="25"/>
        <v xml:space="preserve"> 500</v>
      </c>
      <c r="F1654" s="2" t="s">
        <v>123</v>
      </c>
      <c r="G1654" s="2"/>
    </row>
    <row r="1655" spans="1:7">
      <c r="A1655" s="4">
        <v>62</v>
      </c>
      <c r="B1655" s="2" t="s">
        <v>26</v>
      </c>
      <c r="C1655" s="2" t="s">
        <v>130</v>
      </c>
      <c r="D1655" s="4" t="str">
        <f>MID(C1655,FIND("Loc: ",C1655)+5,FIND("| dest",C1655)-FIND("Loc: ",C1655)-6)</f>
        <v>5200</v>
      </c>
      <c r="E1655" s="4" t="str">
        <f t="shared" si="25"/>
        <v xml:space="preserve"> 2003</v>
      </c>
      <c r="F1655" s="2" t="s">
        <v>131</v>
      </c>
      <c r="G1655" s="2"/>
    </row>
    <row r="1656" spans="1:7">
      <c r="A1656" s="4">
        <v>125</v>
      </c>
      <c r="B1656" s="2" t="s">
        <v>77</v>
      </c>
      <c r="C1656" s="2" t="s">
        <v>260</v>
      </c>
      <c r="D1656" s="4" t="str">
        <f>MID(C1656,FIND("Loc: ",C1656)+5,FIND("| dest",C1656)-FIND("Loc: ",C1656)-6)</f>
        <v>5200</v>
      </c>
      <c r="E1656" s="4" t="str">
        <f t="shared" si="25"/>
        <v xml:space="preserve"> 2003</v>
      </c>
      <c r="F1656" s="2" t="s">
        <v>261</v>
      </c>
      <c r="G1656" s="2"/>
    </row>
    <row r="1657" spans="1:7">
      <c r="A1657" s="6">
        <v>167</v>
      </c>
      <c r="B1657" s="7" t="s">
        <v>26</v>
      </c>
      <c r="C1657" s="7" t="s">
        <v>343</v>
      </c>
      <c r="D1657" s="4" t="str">
        <f>MID(C1657,FIND("Loc: ",C1657)+5,FIND("| dest",C1657)-FIND("Loc: ",C1657)-6)</f>
        <v>5200</v>
      </c>
      <c r="E1657" s="4" t="str">
        <f t="shared" si="25"/>
        <v xml:space="preserve"> 500</v>
      </c>
      <c r="F1657" s="7" t="s">
        <v>344</v>
      </c>
      <c r="G1657" s="7" t="s">
        <v>3352</v>
      </c>
    </row>
    <row r="1658" spans="1:7">
      <c r="A1658" s="6">
        <v>168</v>
      </c>
      <c r="B1658" s="7" t="s">
        <v>26</v>
      </c>
      <c r="C1658" s="7" t="s">
        <v>343</v>
      </c>
      <c r="D1658" s="4" t="str">
        <f>MID(C1658,FIND("Loc: ",C1658)+5,FIND("| dest",C1658)-FIND("Loc: ",C1658)-6)</f>
        <v>5200</v>
      </c>
      <c r="E1658" s="4" t="str">
        <f t="shared" si="25"/>
        <v xml:space="preserve"> 500</v>
      </c>
      <c r="F1658" s="7" t="s">
        <v>345</v>
      </c>
      <c r="G1658" s="7" t="s">
        <v>3352</v>
      </c>
    </row>
    <row r="1659" spans="1:7">
      <c r="A1659" s="4">
        <v>170</v>
      </c>
      <c r="B1659" s="2" t="s">
        <v>26</v>
      </c>
      <c r="C1659" s="2" t="s">
        <v>348</v>
      </c>
      <c r="D1659" s="4" t="str">
        <f>MID(C1659,FIND("Loc: ",C1659)+5,FIND("| dest",C1659)-FIND("Loc: ",C1659)-6)</f>
        <v>5200</v>
      </c>
      <c r="E1659" s="4" t="str">
        <f t="shared" si="25"/>
        <v xml:space="preserve"> 500</v>
      </c>
      <c r="F1659" s="2" t="s">
        <v>349</v>
      </c>
      <c r="G1659" s="2"/>
    </row>
    <row r="1660" spans="1:7">
      <c r="A1660" s="4">
        <v>178</v>
      </c>
      <c r="B1660" s="2" t="s">
        <v>134</v>
      </c>
      <c r="C1660" s="2" t="s">
        <v>364</v>
      </c>
      <c r="D1660" s="4" t="str">
        <f>MID(C1660,FIND("Loc: ",C1660)+5,FIND("| dest",C1660)-FIND("Loc: ",C1660)-6)</f>
        <v>5200</v>
      </c>
      <c r="E1660" s="4" t="str">
        <f t="shared" si="25"/>
        <v xml:space="preserve"> 2003</v>
      </c>
      <c r="F1660" s="2" t="s">
        <v>365</v>
      </c>
      <c r="G1660" s="2"/>
    </row>
    <row r="1661" spans="1:7">
      <c r="A1661" s="4">
        <v>179</v>
      </c>
      <c r="B1661" s="2" t="s">
        <v>134</v>
      </c>
      <c r="C1661" s="2" t="s">
        <v>366</v>
      </c>
      <c r="D1661" s="4" t="str">
        <f>MID(C1661,FIND("Loc: ",C1661)+5,FIND("| dest",C1661)-FIND("Loc: ",C1661)-6)</f>
        <v>5200</v>
      </c>
      <c r="E1661" s="4" t="str">
        <f t="shared" si="25"/>
        <v xml:space="preserve"> 2003</v>
      </c>
      <c r="F1661" s="2" t="s">
        <v>367</v>
      </c>
      <c r="G1661" s="2"/>
    </row>
    <row r="1662" spans="1:7">
      <c r="A1662" s="4">
        <v>180</v>
      </c>
      <c r="B1662" s="2" t="s">
        <v>134</v>
      </c>
      <c r="C1662" s="2" t="s">
        <v>368</v>
      </c>
      <c r="D1662" s="4" t="str">
        <f>MID(C1662,FIND("Loc: ",C1662)+5,FIND("| dest",C1662)-FIND("Loc: ",C1662)-6)</f>
        <v>5200</v>
      </c>
      <c r="E1662" s="4" t="str">
        <f t="shared" si="25"/>
        <v xml:space="preserve"> 2003</v>
      </c>
      <c r="F1662" s="2" t="s">
        <v>369</v>
      </c>
      <c r="G1662" s="2"/>
    </row>
    <row r="1663" spans="1:7">
      <c r="A1663" s="4">
        <v>181</v>
      </c>
      <c r="B1663" s="2" t="s">
        <v>134</v>
      </c>
      <c r="C1663" s="2" t="s">
        <v>370</v>
      </c>
      <c r="D1663" s="4" t="str">
        <f>MID(C1663,FIND("Loc: ",C1663)+5,FIND("| dest",C1663)-FIND("Loc: ",C1663)-6)</f>
        <v>5200</v>
      </c>
      <c r="E1663" s="4" t="str">
        <f t="shared" si="25"/>
        <v xml:space="preserve"> 2003</v>
      </c>
      <c r="F1663" s="2" t="s">
        <v>371</v>
      </c>
      <c r="G1663" s="2"/>
    </row>
    <row r="1664" spans="1:7">
      <c r="A1664" s="4">
        <v>182</v>
      </c>
      <c r="B1664" s="2" t="s">
        <v>134</v>
      </c>
      <c r="C1664" s="2" t="s">
        <v>372</v>
      </c>
      <c r="D1664" s="4" t="str">
        <f>MID(C1664,FIND("Loc: ",C1664)+5,FIND("| dest",C1664)-FIND("Loc: ",C1664)-6)</f>
        <v>5200</v>
      </c>
      <c r="E1664" s="4" t="str">
        <f t="shared" si="25"/>
        <v xml:space="preserve"> 2003</v>
      </c>
      <c r="F1664" s="2" t="s">
        <v>373</v>
      </c>
      <c r="G1664" s="2"/>
    </row>
    <row r="1665" spans="1:7">
      <c r="A1665" s="4">
        <v>183</v>
      </c>
      <c r="B1665" s="2" t="s">
        <v>134</v>
      </c>
      <c r="C1665" s="2" t="s">
        <v>374</v>
      </c>
      <c r="D1665" s="4" t="str">
        <f>MID(C1665,FIND("Loc: ",C1665)+5,FIND("| dest",C1665)-FIND("Loc: ",C1665)-6)</f>
        <v>5200</v>
      </c>
      <c r="E1665" s="4" t="str">
        <f t="shared" si="25"/>
        <v xml:space="preserve"> 2003</v>
      </c>
      <c r="F1665" s="2" t="s">
        <v>375</v>
      </c>
      <c r="G1665" s="2"/>
    </row>
    <row r="1666" spans="1:7">
      <c r="A1666" s="4">
        <v>184</v>
      </c>
      <c r="B1666" s="2" t="s">
        <v>134</v>
      </c>
      <c r="C1666" s="2" t="s">
        <v>376</v>
      </c>
      <c r="D1666" s="4" t="str">
        <f>MID(C1666,FIND("Loc: ",C1666)+5,FIND("| dest",C1666)-FIND("Loc: ",C1666)-6)</f>
        <v>5200</v>
      </c>
      <c r="E1666" s="4" t="str">
        <f t="shared" si="25"/>
        <v xml:space="preserve"> 5200</v>
      </c>
      <c r="F1666" s="2" t="s">
        <v>377</v>
      </c>
      <c r="G1666" s="2"/>
    </row>
    <row r="1667" spans="1:7">
      <c r="A1667" s="4">
        <v>185</v>
      </c>
      <c r="B1667" s="2" t="s">
        <v>134</v>
      </c>
      <c r="C1667" s="2" t="s">
        <v>378</v>
      </c>
      <c r="D1667" s="4" t="str">
        <f>MID(C1667,FIND("Loc: ",C1667)+5,FIND("| dest",C1667)-FIND("Loc: ",C1667)-6)</f>
        <v>5200</v>
      </c>
      <c r="E1667" s="4" t="str">
        <f t="shared" si="25"/>
        <v xml:space="preserve"> 2003</v>
      </c>
      <c r="F1667" s="2" t="s">
        <v>379</v>
      </c>
      <c r="G1667" s="2"/>
    </row>
    <row r="1668" spans="1:7">
      <c r="A1668" s="4">
        <v>186</v>
      </c>
      <c r="B1668" s="2" t="s">
        <v>134</v>
      </c>
      <c r="C1668" s="2" t="s">
        <v>380</v>
      </c>
      <c r="D1668" s="4" t="str">
        <f>MID(C1668,FIND("Loc: ",C1668)+5,FIND("| dest",C1668)-FIND("Loc: ",C1668)-6)</f>
        <v>5200</v>
      </c>
      <c r="E1668" s="4" t="str">
        <f t="shared" si="25"/>
        <v xml:space="preserve"> 2003</v>
      </c>
      <c r="F1668" s="2" t="s">
        <v>381</v>
      </c>
      <c r="G1668" s="2"/>
    </row>
    <row r="1669" spans="1:7">
      <c r="A1669" s="4">
        <v>187</v>
      </c>
      <c r="B1669" s="2" t="s">
        <v>134</v>
      </c>
      <c r="C1669" s="2" t="s">
        <v>382</v>
      </c>
      <c r="D1669" s="4" t="str">
        <f>MID(C1669,FIND("Loc: ",C1669)+5,FIND("| dest",C1669)-FIND("Loc: ",C1669)-6)</f>
        <v>5200</v>
      </c>
      <c r="E1669" s="4" t="str">
        <f t="shared" ref="E1669:E1720" si="26">MID(C1669,FIND("dest: ",C1669)+5,FIND("| die",C1669)-FIND("dest: ",C1669)-6)</f>
        <v xml:space="preserve"> 2003</v>
      </c>
      <c r="F1669" s="2" t="s">
        <v>383</v>
      </c>
      <c r="G1669" s="2"/>
    </row>
    <row r="1670" spans="1:7">
      <c r="A1670" s="4">
        <v>189</v>
      </c>
      <c r="B1670" s="2" t="s">
        <v>134</v>
      </c>
      <c r="C1670" s="2" t="s">
        <v>386</v>
      </c>
      <c r="D1670" s="4" t="str">
        <f>MID(C1670,FIND("Loc: ",C1670)+5,FIND("| dest",C1670)-FIND("Loc: ",C1670)-6)</f>
        <v>5200</v>
      </c>
      <c r="E1670" s="4" t="str">
        <f t="shared" si="26"/>
        <v xml:space="preserve"> 2003</v>
      </c>
      <c r="F1670" s="2" t="s">
        <v>387</v>
      </c>
      <c r="G1670" s="2"/>
    </row>
    <row r="1671" spans="1:7">
      <c r="A1671" s="6">
        <v>191</v>
      </c>
      <c r="B1671" s="7" t="s">
        <v>134</v>
      </c>
      <c r="C1671" s="7" t="s">
        <v>390</v>
      </c>
      <c r="D1671" s="4" t="str">
        <f>MID(C1671,FIND("Loc: ",C1671)+5,FIND("| dest",C1671)-FIND("Loc: ",C1671)-6)</f>
        <v>5200</v>
      </c>
      <c r="E1671" s="4" t="str">
        <f t="shared" si="26"/>
        <v xml:space="preserve"> 5200</v>
      </c>
      <c r="F1671" s="7" t="s">
        <v>391</v>
      </c>
      <c r="G1671" s="7" t="s">
        <v>3352</v>
      </c>
    </row>
    <row r="1672" spans="1:7">
      <c r="A1672" s="4">
        <v>199</v>
      </c>
      <c r="B1672" s="2" t="s">
        <v>137</v>
      </c>
      <c r="C1672" s="2" t="s">
        <v>407</v>
      </c>
      <c r="D1672" s="4" t="str">
        <f>MID(C1672,FIND("Loc: ",C1672)+5,FIND("| dest",C1672)-FIND("Loc: ",C1672)-6)</f>
        <v>5200</v>
      </c>
      <c r="E1672" s="4" t="str">
        <f t="shared" si="26"/>
        <v xml:space="preserve"> 2003</v>
      </c>
      <c r="F1672" s="2" t="s">
        <v>408</v>
      </c>
      <c r="G1672" s="2"/>
    </row>
    <row r="1673" spans="1:7">
      <c r="A1673" s="4">
        <v>200</v>
      </c>
      <c r="B1673" s="2" t="s">
        <v>137</v>
      </c>
      <c r="C1673" s="2" t="s">
        <v>407</v>
      </c>
      <c r="D1673" s="4" t="str">
        <f>MID(C1673,FIND("Loc: ",C1673)+5,FIND("| dest",C1673)-FIND("Loc: ",C1673)-6)</f>
        <v>5200</v>
      </c>
      <c r="E1673" s="4" t="str">
        <f t="shared" si="26"/>
        <v xml:space="preserve"> 2003</v>
      </c>
      <c r="F1673" s="2" t="s">
        <v>409</v>
      </c>
      <c r="G1673" s="2"/>
    </row>
    <row r="1674" spans="1:7">
      <c r="A1674" s="4">
        <v>201</v>
      </c>
      <c r="B1674" s="2" t="s">
        <v>137</v>
      </c>
      <c r="C1674" s="2" t="s">
        <v>407</v>
      </c>
      <c r="D1674" s="4" t="str">
        <f>MID(C1674,FIND("Loc: ",C1674)+5,FIND("| dest",C1674)-FIND("Loc: ",C1674)-6)</f>
        <v>5200</v>
      </c>
      <c r="E1674" s="4" t="str">
        <f t="shared" si="26"/>
        <v xml:space="preserve"> 2003</v>
      </c>
      <c r="F1674" s="2" t="s">
        <v>410</v>
      </c>
      <c r="G1674" s="2"/>
    </row>
    <row r="1675" spans="1:7">
      <c r="A1675" s="4">
        <v>202</v>
      </c>
      <c r="B1675" s="2" t="s">
        <v>137</v>
      </c>
      <c r="C1675" s="2" t="s">
        <v>407</v>
      </c>
      <c r="D1675" s="4" t="str">
        <f>MID(C1675,FIND("Loc: ",C1675)+5,FIND("| dest",C1675)-FIND("Loc: ",C1675)-6)</f>
        <v>5200</v>
      </c>
      <c r="E1675" s="4" t="str">
        <f t="shared" si="26"/>
        <v xml:space="preserve"> 2003</v>
      </c>
      <c r="F1675" s="2" t="s">
        <v>411</v>
      </c>
      <c r="G1675" s="2"/>
    </row>
    <row r="1676" spans="1:7">
      <c r="A1676" s="4">
        <v>204</v>
      </c>
      <c r="B1676" s="2" t="s">
        <v>161</v>
      </c>
      <c r="C1676" s="2" t="s">
        <v>407</v>
      </c>
      <c r="D1676" s="4" t="str">
        <f>MID(C1676,FIND("Loc: ",C1676)+5,FIND("| dest",C1676)-FIND("Loc: ",C1676)-6)</f>
        <v>5200</v>
      </c>
      <c r="E1676" s="4" t="str">
        <f t="shared" si="26"/>
        <v xml:space="preserve"> 2003</v>
      </c>
      <c r="F1676" s="2" t="s">
        <v>414</v>
      </c>
      <c r="G1676" s="2"/>
    </row>
    <row r="1677" spans="1:7">
      <c r="A1677" s="4">
        <v>249</v>
      </c>
      <c r="B1677" s="2" t="s">
        <v>264</v>
      </c>
      <c r="C1677" s="2" t="s">
        <v>504</v>
      </c>
      <c r="D1677" s="4" t="str">
        <f>MID(C1677,FIND("Loc: ",C1677)+5,FIND("| dest",C1677)-FIND("Loc: ",C1677)-6)</f>
        <v>5200</v>
      </c>
      <c r="E1677" s="4" t="str">
        <f t="shared" si="26"/>
        <v xml:space="preserve"> 2003</v>
      </c>
      <c r="F1677" s="2" t="s">
        <v>505</v>
      </c>
      <c r="G1677" s="2"/>
    </row>
    <row r="1678" spans="1:7">
      <c r="A1678" s="4">
        <v>340</v>
      </c>
      <c r="B1678" s="2" t="s">
        <v>134</v>
      </c>
      <c r="C1678" s="2" t="s">
        <v>682</v>
      </c>
      <c r="D1678" s="4" t="str">
        <f>MID(C1678,FIND("Loc: ",C1678)+5,FIND("| dest",C1678)-FIND("Loc: ",C1678)-6)</f>
        <v>5200</v>
      </c>
      <c r="E1678" s="4" t="str">
        <f t="shared" si="26"/>
        <v xml:space="preserve"> 2003</v>
      </c>
      <c r="F1678" s="2" t="s">
        <v>683</v>
      </c>
      <c r="G1678" s="2"/>
    </row>
    <row r="1679" spans="1:7">
      <c r="A1679" s="4">
        <v>343</v>
      </c>
      <c r="B1679" s="2" t="s">
        <v>134</v>
      </c>
      <c r="C1679" s="2" t="s">
        <v>688</v>
      </c>
      <c r="D1679" s="4" t="str">
        <f>MID(C1679,FIND("Loc: ",C1679)+5,FIND("| dest",C1679)-FIND("Loc: ",C1679)-6)</f>
        <v>5200</v>
      </c>
      <c r="E1679" s="4" t="str">
        <f t="shared" si="26"/>
        <v xml:space="preserve"> 2003</v>
      </c>
      <c r="F1679" s="2" t="s">
        <v>689</v>
      </c>
      <c r="G1679" s="2"/>
    </row>
    <row r="1680" spans="1:7">
      <c r="A1680" s="4">
        <v>344</v>
      </c>
      <c r="B1680" s="2" t="s">
        <v>134</v>
      </c>
      <c r="C1680" s="2" t="s">
        <v>690</v>
      </c>
      <c r="D1680" s="4" t="str">
        <f>MID(C1680,FIND("Loc: ",C1680)+5,FIND("| dest",C1680)-FIND("Loc: ",C1680)-6)</f>
        <v>5200</v>
      </c>
      <c r="E1680" s="4" t="str">
        <f t="shared" si="26"/>
        <v xml:space="preserve"> 2003</v>
      </c>
      <c r="F1680" s="2" t="s">
        <v>691</v>
      </c>
      <c r="G1680" s="2"/>
    </row>
    <row r="1681" spans="1:7">
      <c r="A1681" s="4">
        <v>345</v>
      </c>
      <c r="B1681" s="2" t="s">
        <v>134</v>
      </c>
      <c r="C1681" s="2" t="s">
        <v>692</v>
      </c>
      <c r="D1681" s="4" t="str">
        <f>MID(C1681,FIND("Loc: ",C1681)+5,FIND("| dest",C1681)-FIND("Loc: ",C1681)-6)</f>
        <v>5200</v>
      </c>
      <c r="E1681" s="4" t="str">
        <f t="shared" si="26"/>
        <v xml:space="preserve"> 2003</v>
      </c>
      <c r="F1681" s="2" t="s">
        <v>693</v>
      </c>
      <c r="G1681" s="2"/>
    </row>
    <row r="1682" spans="1:7">
      <c r="A1682" s="4">
        <v>347</v>
      </c>
      <c r="B1682" s="2" t="s">
        <v>134</v>
      </c>
      <c r="C1682" s="2" t="s">
        <v>696</v>
      </c>
      <c r="D1682" s="4" t="str">
        <f>MID(C1682,FIND("Loc: ",C1682)+5,FIND("| dest",C1682)-FIND("Loc: ",C1682)-6)</f>
        <v>5200</v>
      </c>
      <c r="E1682" s="4" t="str">
        <f t="shared" si="26"/>
        <v xml:space="preserve"> 2003</v>
      </c>
      <c r="F1682" s="2" t="s">
        <v>697</v>
      </c>
      <c r="G1682" s="2"/>
    </row>
    <row r="1683" spans="1:7">
      <c r="A1683" s="4">
        <v>348</v>
      </c>
      <c r="B1683" s="2" t="s">
        <v>134</v>
      </c>
      <c r="C1683" s="2" t="s">
        <v>698</v>
      </c>
      <c r="D1683" s="4" t="str">
        <f>MID(C1683,FIND("Loc: ",C1683)+5,FIND("| dest",C1683)-FIND("Loc: ",C1683)-6)</f>
        <v>5200</v>
      </c>
      <c r="E1683" s="4" t="str">
        <f t="shared" si="26"/>
        <v xml:space="preserve"> 2003</v>
      </c>
      <c r="F1683" s="2" t="s">
        <v>699</v>
      </c>
      <c r="G1683" s="2"/>
    </row>
    <row r="1684" spans="1:7">
      <c r="A1684" s="4">
        <v>349</v>
      </c>
      <c r="B1684" s="2" t="s">
        <v>134</v>
      </c>
      <c r="C1684" s="2" t="s">
        <v>700</v>
      </c>
      <c r="D1684" s="4" t="str">
        <f>MID(C1684,FIND("Loc: ",C1684)+5,FIND("| dest",C1684)-FIND("Loc: ",C1684)-6)</f>
        <v>5200</v>
      </c>
      <c r="E1684" s="4" t="str">
        <f t="shared" si="26"/>
        <v xml:space="preserve"> 2003</v>
      </c>
      <c r="F1684" s="2" t="s">
        <v>701</v>
      </c>
      <c r="G1684" s="2"/>
    </row>
    <row r="1685" spans="1:7">
      <c r="A1685" s="4">
        <v>350</v>
      </c>
      <c r="B1685" s="2" t="s">
        <v>134</v>
      </c>
      <c r="C1685" s="2" t="s">
        <v>702</v>
      </c>
      <c r="D1685" s="4" t="str">
        <f>MID(C1685,FIND("Loc: ",C1685)+5,FIND("| dest",C1685)-FIND("Loc: ",C1685)-6)</f>
        <v>5200</v>
      </c>
      <c r="E1685" s="4" t="str">
        <f t="shared" si="26"/>
        <v xml:space="preserve"> 2003</v>
      </c>
      <c r="F1685" s="2" t="s">
        <v>703</v>
      </c>
      <c r="G1685" s="2"/>
    </row>
    <row r="1686" spans="1:7">
      <c r="A1686" s="6">
        <v>351</v>
      </c>
      <c r="B1686" s="7" t="s">
        <v>134</v>
      </c>
      <c r="C1686" s="7" t="s">
        <v>704</v>
      </c>
      <c r="D1686" s="4" t="str">
        <f>MID(C1686,FIND("Loc: ",C1686)+5,FIND("| dest",C1686)-FIND("Loc: ",C1686)-6)</f>
        <v>5200</v>
      </c>
      <c r="E1686" s="4" t="str">
        <f t="shared" si="26"/>
        <v xml:space="preserve"> 2003</v>
      </c>
      <c r="F1686" s="7" t="s">
        <v>705</v>
      </c>
      <c r="G1686" s="7" t="s">
        <v>3352</v>
      </c>
    </row>
    <row r="1687" spans="1:7">
      <c r="A1687" s="6">
        <v>352</v>
      </c>
      <c r="B1687" s="7" t="s">
        <v>134</v>
      </c>
      <c r="C1687" s="7" t="s">
        <v>704</v>
      </c>
      <c r="D1687" s="4" t="str">
        <f>MID(C1687,FIND("Loc: ",C1687)+5,FIND("| dest",C1687)-FIND("Loc: ",C1687)-6)</f>
        <v>5200</v>
      </c>
      <c r="E1687" s="4" t="str">
        <f t="shared" si="26"/>
        <v xml:space="preserve"> 2003</v>
      </c>
      <c r="F1687" s="7" t="s">
        <v>706</v>
      </c>
      <c r="G1687" s="7" t="s">
        <v>3352</v>
      </c>
    </row>
    <row r="1688" spans="1:7">
      <c r="A1688" s="4">
        <v>353</v>
      </c>
      <c r="B1688" s="2" t="s">
        <v>134</v>
      </c>
      <c r="C1688" s="2" t="s">
        <v>707</v>
      </c>
      <c r="D1688" s="4" t="str">
        <f>MID(C1688,FIND("Loc: ",C1688)+5,FIND("| dest",C1688)-FIND("Loc: ",C1688)-6)</f>
        <v>5200</v>
      </c>
      <c r="E1688" s="4" t="str">
        <f t="shared" si="26"/>
        <v xml:space="preserve"> 2003</v>
      </c>
      <c r="F1688" s="2" t="s">
        <v>708</v>
      </c>
      <c r="G1688" s="2"/>
    </row>
    <row r="1689" spans="1:7">
      <c r="A1689" s="4">
        <v>442</v>
      </c>
      <c r="B1689" s="2" t="s">
        <v>134</v>
      </c>
      <c r="C1689" s="2" t="s">
        <v>877</v>
      </c>
      <c r="D1689" s="4" t="str">
        <f>MID(C1689,FIND("Loc: ",C1689)+5,FIND("| dest",C1689)-FIND("Loc: ",C1689)-6)</f>
        <v>5200</v>
      </c>
      <c r="E1689" s="4" t="str">
        <f t="shared" si="26"/>
        <v xml:space="preserve"> 2003</v>
      </c>
      <c r="F1689" s="2" t="s">
        <v>878</v>
      </c>
      <c r="G1689" s="2"/>
    </row>
    <row r="1690" spans="1:7">
      <c r="A1690" s="6">
        <v>510</v>
      </c>
      <c r="B1690" s="7" t="s">
        <v>137</v>
      </c>
      <c r="C1690" s="7" t="s">
        <v>1012</v>
      </c>
      <c r="D1690" s="4" t="str">
        <f>MID(C1690,FIND("Loc: ",C1690)+5,FIND("| dest",C1690)-FIND("Loc: ",C1690)-6)</f>
        <v>5200</v>
      </c>
      <c r="E1690" s="4" t="str">
        <f t="shared" si="26"/>
        <v xml:space="preserve"> 5200</v>
      </c>
      <c r="F1690" s="7" t="s">
        <v>1013</v>
      </c>
      <c r="G1690" s="7" t="s">
        <v>3352</v>
      </c>
    </row>
    <row r="1691" spans="1:7">
      <c r="A1691" s="4">
        <v>512</v>
      </c>
      <c r="B1691" s="2" t="s">
        <v>11</v>
      </c>
      <c r="C1691" s="2" t="s">
        <v>1016</v>
      </c>
      <c r="D1691" s="4" t="str">
        <f>MID(C1691,FIND("Loc: ",C1691)+5,FIND("| dest",C1691)-FIND("Loc: ",C1691)-6)</f>
        <v>5200</v>
      </c>
      <c r="E1691" s="4" t="str">
        <f t="shared" si="26"/>
        <v xml:space="preserve"> 2003</v>
      </c>
      <c r="F1691" s="2" t="s">
        <v>1017</v>
      </c>
      <c r="G1691" s="2"/>
    </row>
    <row r="1692" spans="1:7">
      <c r="A1692" s="6">
        <v>535</v>
      </c>
      <c r="B1692" s="7" t="s">
        <v>137</v>
      </c>
      <c r="C1692" s="7" t="s">
        <v>1059</v>
      </c>
      <c r="D1692" s="4" t="str">
        <f>MID(C1692,FIND("Loc: ",C1692)+5,FIND("| dest",C1692)-FIND("Loc: ",C1692)-6)</f>
        <v>5200</v>
      </c>
      <c r="E1692" s="4" t="str">
        <f t="shared" si="26"/>
        <v xml:space="preserve"> 5200</v>
      </c>
      <c r="F1692" s="7" t="s">
        <v>1060</v>
      </c>
      <c r="G1692" s="7" t="s">
        <v>3352</v>
      </c>
    </row>
    <row r="1693" spans="1:7">
      <c r="A1693" s="4">
        <v>1191</v>
      </c>
      <c r="B1693" s="2" t="s">
        <v>6</v>
      </c>
      <c r="C1693" s="2" t="s">
        <v>2336</v>
      </c>
      <c r="D1693" s="4" t="str">
        <f>MID(C1693,FIND("Loc: ",C1693)+5,FIND("| dest",C1693)-FIND("Loc: ",C1693)-6)</f>
        <v>5200</v>
      </c>
      <c r="E1693" s="4" t="str">
        <f t="shared" si="26"/>
        <v xml:space="preserve"> 2003</v>
      </c>
      <c r="F1693" s="2" t="s">
        <v>2337</v>
      </c>
      <c r="G1693" s="2"/>
    </row>
    <row r="1694" spans="1:7">
      <c r="A1694" s="6">
        <v>1192</v>
      </c>
      <c r="B1694" s="7" t="s">
        <v>6</v>
      </c>
      <c r="C1694" s="7" t="s">
        <v>2338</v>
      </c>
      <c r="D1694" s="4" t="str">
        <f>MID(C1694,FIND("Loc: ",C1694)+5,FIND("| dest",C1694)-FIND("Loc: ",C1694)-6)</f>
        <v>5200</v>
      </c>
      <c r="E1694" s="4" t="str">
        <f t="shared" si="26"/>
        <v xml:space="preserve"> 2003</v>
      </c>
      <c r="F1694" s="7" t="s">
        <v>2339</v>
      </c>
      <c r="G1694" s="7" t="s">
        <v>3352</v>
      </c>
    </row>
    <row r="1695" spans="1:7">
      <c r="A1695" s="4">
        <v>1193</v>
      </c>
      <c r="B1695" s="2" t="s">
        <v>6</v>
      </c>
      <c r="C1695" s="2" t="s">
        <v>2340</v>
      </c>
      <c r="D1695" s="4" t="str">
        <f>MID(C1695,FIND("Loc: ",C1695)+5,FIND("| dest",C1695)-FIND("Loc: ",C1695)-6)</f>
        <v>5200</v>
      </c>
      <c r="E1695" s="4" t="str">
        <f t="shared" si="26"/>
        <v xml:space="preserve"> 2003</v>
      </c>
      <c r="F1695" s="2" t="s">
        <v>2341</v>
      </c>
      <c r="G1695" s="2"/>
    </row>
    <row r="1696" spans="1:7">
      <c r="A1696" s="4">
        <v>1194</v>
      </c>
      <c r="B1696" s="2" t="s">
        <v>6</v>
      </c>
      <c r="C1696" s="2" t="s">
        <v>2342</v>
      </c>
      <c r="D1696" s="4" t="str">
        <f>MID(C1696,FIND("Loc: ",C1696)+5,FIND("| dest",C1696)-FIND("Loc: ",C1696)-6)</f>
        <v>5200</v>
      </c>
      <c r="E1696" s="4" t="str">
        <f t="shared" si="26"/>
        <v xml:space="preserve"> 2003</v>
      </c>
      <c r="F1696" s="2" t="s">
        <v>2343</v>
      </c>
      <c r="G1696" s="2"/>
    </row>
    <row r="1697" spans="1:7">
      <c r="A1697" s="4">
        <v>1251</v>
      </c>
      <c r="B1697" s="2" t="s">
        <v>137</v>
      </c>
      <c r="C1697" s="2" t="s">
        <v>2455</v>
      </c>
      <c r="D1697" s="4" t="str">
        <f>MID(C1697,FIND("Loc: ",C1697)+5,FIND("| dest",C1697)-FIND("Loc: ",C1697)-6)</f>
        <v>5200</v>
      </c>
      <c r="E1697" s="4" t="str">
        <f t="shared" si="26"/>
        <v xml:space="preserve"> 2003</v>
      </c>
      <c r="F1697" s="2" t="s">
        <v>2456</v>
      </c>
      <c r="G1697" s="2"/>
    </row>
    <row r="1698" spans="1:7">
      <c r="A1698" s="6">
        <v>1513</v>
      </c>
      <c r="B1698" s="7" t="s">
        <v>26</v>
      </c>
      <c r="C1698" s="7" t="s">
        <v>2947</v>
      </c>
      <c r="D1698" s="4" t="str">
        <f>MID(C1698,FIND("Loc: ",C1698)+5,FIND("| dest",C1698)-FIND("Loc: ",C1698)-6)</f>
        <v>5200</v>
      </c>
      <c r="E1698" s="4" t="str">
        <f t="shared" si="26"/>
        <v xml:space="preserve"> 10100</v>
      </c>
      <c r="F1698" s="7" t="s">
        <v>2948</v>
      </c>
      <c r="G1698" s="7" t="s">
        <v>3352</v>
      </c>
    </row>
    <row r="1699" spans="1:7">
      <c r="A1699" s="4">
        <v>1531</v>
      </c>
      <c r="B1699" s="2" t="s">
        <v>264</v>
      </c>
      <c r="C1699" s="2" t="s">
        <v>2980</v>
      </c>
      <c r="D1699" s="4" t="str">
        <f>MID(C1699,FIND("Loc: ",C1699)+5,FIND("| dest",C1699)-FIND("Loc: ",C1699)-6)</f>
        <v>5200</v>
      </c>
      <c r="E1699" s="4" t="str">
        <f t="shared" si="26"/>
        <v xml:space="preserve"> 2003</v>
      </c>
      <c r="F1699" s="2" t="s">
        <v>2981</v>
      </c>
      <c r="G1699" s="2"/>
    </row>
    <row r="1700" spans="1:7">
      <c r="A1700" s="4">
        <v>1611</v>
      </c>
      <c r="B1700" s="2" t="s">
        <v>134</v>
      </c>
      <c r="C1700" s="2" t="s">
        <v>3137</v>
      </c>
      <c r="D1700" s="4" t="str">
        <f>MID(C1700,FIND("Loc: ",C1700)+5,FIND("| dest",C1700)-FIND("Loc: ",C1700)-6)</f>
        <v>5200</v>
      </c>
      <c r="E1700" s="4" t="str">
        <f t="shared" si="26"/>
        <v xml:space="preserve"> 2003</v>
      </c>
      <c r="F1700" s="2" t="s">
        <v>3138</v>
      </c>
      <c r="G1700" s="2"/>
    </row>
    <row r="1701" spans="1:7">
      <c r="A1701" s="4">
        <v>1612</v>
      </c>
      <c r="B1701" s="2" t="s">
        <v>134</v>
      </c>
      <c r="C1701" s="2" t="s">
        <v>3137</v>
      </c>
      <c r="D1701" s="4" t="str">
        <f>MID(C1701,FIND("Loc: ",C1701)+5,FIND("| dest",C1701)-FIND("Loc: ",C1701)-6)</f>
        <v>5200</v>
      </c>
      <c r="E1701" s="4" t="str">
        <f t="shared" si="26"/>
        <v xml:space="preserve"> 2003</v>
      </c>
      <c r="F1701" s="2" t="s">
        <v>3139</v>
      </c>
      <c r="G1701" s="2"/>
    </row>
    <row r="1702" spans="1:7">
      <c r="A1702" s="4">
        <v>1613</v>
      </c>
      <c r="B1702" s="2" t="s">
        <v>256</v>
      </c>
      <c r="C1702" s="2" t="s">
        <v>3137</v>
      </c>
      <c r="D1702" s="4" t="str">
        <f>MID(C1702,FIND("Loc: ",C1702)+5,FIND("| dest",C1702)-FIND("Loc: ",C1702)-6)</f>
        <v>5200</v>
      </c>
      <c r="E1702" s="4" t="str">
        <f t="shared" si="26"/>
        <v xml:space="preserve"> 2003</v>
      </c>
      <c r="F1702" s="2" t="s">
        <v>3140</v>
      </c>
      <c r="G1702" s="2"/>
    </row>
    <row r="1703" spans="1:7">
      <c r="A1703" s="4">
        <v>1614</v>
      </c>
      <c r="B1703" s="2" t="s">
        <v>256</v>
      </c>
      <c r="C1703" s="2" t="s">
        <v>3141</v>
      </c>
      <c r="D1703" s="4" t="str">
        <f>MID(C1703,FIND("Loc: ",C1703)+5,FIND("| dest",C1703)-FIND("Loc: ",C1703)-6)</f>
        <v>5200</v>
      </c>
      <c r="E1703" s="4" t="str">
        <f t="shared" si="26"/>
        <v xml:space="preserve"> 5200</v>
      </c>
      <c r="F1703" s="2" t="s">
        <v>3142</v>
      </c>
      <c r="G1703" s="2"/>
    </row>
    <row r="1704" spans="1:7">
      <c r="A1704" s="4">
        <v>1615</v>
      </c>
      <c r="B1704" s="2" t="s">
        <v>256</v>
      </c>
      <c r="C1704" s="2" t="s">
        <v>3137</v>
      </c>
      <c r="D1704" s="4" t="str">
        <f>MID(C1704,FIND("Loc: ",C1704)+5,FIND("| dest",C1704)-FIND("Loc: ",C1704)-6)</f>
        <v>5200</v>
      </c>
      <c r="E1704" s="4" t="str">
        <f t="shared" si="26"/>
        <v xml:space="preserve"> 2003</v>
      </c>
      <c r="F1704" s="2" t="s">
        <v>3143</v>
      </c>
      <c r="G1704" s="2"/>
    </row>
    <row r="1705" spans="1:7">
      <c r="A1705" s="4">
        <v>1669</v>
      </c>
      <c r="B1705" s="2" t="s">
        <v>26</v>
      </c>
      <c r="C1705" s="2" t="s">
        <v>3249</v>
      </c>
      <c r="D1705" s="4" t="str">
        <f>MID(C1705,FIND("Loc: ",C1705)+5,FIND("| dest",C1705)-FIND("Loc: ",C1705)-6)</f>
        <v>5200</v>
      </c>
      <c r="E1705" s="4" t="str">
        <f t="shared" si="26"/>
        <v xml:space="preserve"> 1235</v>
      </c>
      <c r="F1705" s="2" t="s">
        <v>3250</v>
      </c>
      <c r="G1705" s="2"/>
    </row>
    <row r="1706" spans="1:7">
      <c r="A1706" s="4">
        <v>1707</v>
      </c>
      <c r="B1706" s="2" t="s">
        <v>137</v>
      </c>
      <c r="C1706" s="2" t="s">
        <v>3325</v>
      </c>
      <c r="D1706" s="4" t="str">
        <f>MID(C1706,FIND("Loc: ",C1706)+5,FIND("| dest",C1706)-FIND("Loc: ",C1706)-6)</f>
        <v>5200</v>
      </c>
      <c r="E1706" s="4" t="str">
        <f t="shared" si="26"/>
        <v xml:space="preserve"> 5200</v>
      </c>
      <c r="F1706" s="2" t="s">
        <v>3326</v>
      </c>
      <c r="G1706" s="2"/>
    </row>
    <row r="1707" spans="1:7">
      <c r="A1707" s="6">
        <v>14</v>
      </c>
      <c r="B1707" s="7" t="s">
        <v>26</v>
      </c>
      <c r="C1707" s="7" t="s">
        <v>33</v>
      </c>
      <c r="D1707" s="4" t="str">
        <f>MID(C1707,FIND("Loc: ",C1707)+5,FIND("| dest",C1707)-FIND("Loc: ",C1707)-6)</f>
        <v>11300</v>
      </c>
      <c r="E1707" s="4" t="str">
        <f t="shared" si="26"/>
        <v xml:space="preserve"> 700</v>
      </c>
      <c r="F1707" s="7" t="s">
        <v>34</v>
      </c>
      <c r="G1707" s="7" t="s">
        <v>3352</v>
      </c>
    </row>
    <row r="1708" spans="1:7">
      <c r="A1708" s="6">
        <v>17</v>
      </c>
      <c r="B1708" s="7" t="s">
        <v>26</v>
      </c>
      <c r="C1708" s="7" t="s">
        <v>39</v>
      </c>
      <c r="D1708" s="4" t="str">
        <f>MID(C1708,FIND("Loc: ",C1708)+5,FIND("| dest",C1708)-FIND("Loc: ",C1708)-6)</f>
        <v>11300</v>
      </c>
      <c r="E1708" s="4" t="str">
        <f t="shared" si="26"/>
        <v xml:space="preserve"> 700</v>
      </c>
      <c r="F1708" s="7" t="s">
        <v>40</v>
      </c>
      <c r="G1708" s="7" t="s">
        <v>3352</v>
      </c>
    </row>
    <row r="1709" spans="1:7">
      <c r="A1709" s="6">
        <v>18</v>
      </c>
      <c r="B1709" s="7" t="s">
        <v>26</v>
      </c>
      <c r="C1709" s="7" t="s">
        <v>41</v>
      </c>
      <c r="D1709" s="4" t="str">
        <f>MID(C1709,FIND("Loc: ",C1709)+5,FIND("| dest",C1709)-FIND("Loc: ",C1709)-6)</f>
        <v>11300</v>
      </c>
      <c r="E1709" s="4" t="str">
        <f t="shared" si="26"/>
        <v xml:space="preserve"> 700</v>
      </c>
      <c r="F1709" s="7" t="s">
        <v>42</v>
      </c>
      <c r="G1709" s="7" t="s">
        <v>3352</v>
      </c>
    </row>
    <row r="1710" spans="1:7">
      <c r="A1710" s="4">
        <v>188</v>
      </c>
      <c r="B1710" s="2" t="s">
        <v>134</v>
      </c>
      <c r="C1710" s="2" t="s">
        <v>384</v>
      </c>
      <c r="D1710" s="4" t="str">
        <f>MID(C1710,FIND("Loc: ",C1710)+5,FIND("| dest",C1710)-FIND("Loc: ",C1710)-6)</f>
        <v>11300</v>
      </c>
      <c r="E1710" s="4" t="str">
        <f t="shared" si="26"/>
        <v xml:space="preserve"> 2003</v>
      </c>
      <c r="F1710" s="2" t="s">
        <v>385</v>
      </c>
      <c r="G1710" s="2"/>
    </row>
    <row r="1711" spans="1:7">
      <c r="A1711" s="6">
        <v>576</v>
      </c>
      <c r="B1711" s="7" t="s">
        <v>26</v>
      </c>
      <c r="C1711" s="7" t="s">
        <v>1140</v>
      </c>
      <c r="D1711" s="4" t="str">
        <f>MID(C1711,FIND("Loc: ",C1711)+5,FIND("| dest",C1711)-FIND("Loc: ",C1711)-6)</f>
        <v>11300</v>
      </c>
      <c r="E1711" s="4" t="str">
        <f t="shared" si="26"/>
        <v xml:space="preserve"> 1223</v>
      </c>
      <c r="F1711" s="7" t="s">
        <v>1141</v>
      </c>
      <c r="G1711" s="7" t="s">
        <v>3352</v>
      </c>
    </row>
    <row r="1712" spans="1:7">
      <c r="A1712" s="6">
        <v>577</v>
      </c>
      <c r="B1712" s="7" t="s">
        <v>26</v>
      </c>
      <c r="C1712" s="7" t="s">
        <v>1142</v>
      </c>
      <c r="D1712" s="4" t="str">
        <f>MID(C1712,FIND("Loc: ",C1712)+5,FIND("| dest",C1712)-FIND("Loc: ",C1712)-6)</f>
        <v>11300</v>
      </c>
      <c r="E1712" s="4" t="str">
        <f t="shared" si="26"/>
        <v xml:space="preserve"> 1223</v>
      </c>
      <c r="F1712" s="7" t="s">
        <v>1143</v>
      </c>
      <c r="G1712" s="7" t="s">
        <v>3352</v>
      </c>
    </row>
    <row r="1713" spans="1:7">
      <c r="A1713" s="4">
        <v>515</v>
      </c>
      <c r="B1713" s="2" t="s">
        <v>1019</v>
      </c>
      <c r="C1713" s="2" t="s">
        <v>1022</v>
      </c>
      <c r="D1713" s="4" t="str">
        <f>MID(C1713,FIND("Loc: ",C1713)+5,FIND("| dest",C1713)-FIND("Loc: ",C1713)-6)</f>
        <v>12800</v>
      </c>
      <c r="E1713" s="4" t="str">
        <f t="shared" si="26"/>
        <v xml:space="preserve"> 2003</v>
      </c>
      <c r="F1713" s="2" t="s">
        <v>1023</v>
      </c>
      <c r="G1713" s="2"/>
    </row>
    <row r="1714" spans="1:7">
      <c r="A1714" s="4">
        <v>516</v>
      </c>
      <c r="B1714" s="2" t="s">
        <v>1019</v>
      </c>
      <c r="C1714" s="2" t="s">
        <v>1022</v>
      </c>
      <c r="D1714" s="4" t="str">
        <f>MID(C1714,FIND("Loc: ",C1714)+5,FIND("| dest",C1714)-FIND("Loc: ",C1714)-6)</f>
        <v>12800</v>
      </c>
      <c r="E1714" s="4" t="str">
        <f t="shared" si="26"/>
        <v xml:space="preserve"> 2003</v>
      </c>
      <c r="F1714" s="2" t="s">
        <v>1024</v>
      </c>
      <c r="G1714" s="2"/>
    </row>
    <row r="1715" spans="1:7">
      <c r="A1715" s="4">
        <v>517</v>
      </c>
      <c r="B1715" s="2" t="s">
        <v>1019</v>
      </c>
      <c r="C1715" s="2" t="s">
        <v>1022</v>
      </c>
      <c r="D1715" s="4" t="str">
        <f>MID(C1715,FIND("Loc: ",C1715)+5,FIND("| dest",C1715)-FIND("Loc: ",C1715)-6)</f>
        <v>12800</v>
      </c>
      <c r="E1715" s="4" t="str">
        <f t="shared" si="26"/>
        <v xml:space="preserve"> 2003</v>
      </c>
      <c r="F1715" s="2" t="s">
        <v>1025</v>
      </c>
      <c r="G1715" s="2"/>
    </row>
    <row r="1716" spans="1:7">
      <c r="A1716" s="4">
        <v>514</v>
      </c>
      <c r="B1716" s="2" t="s">
        <v>1019</v>
      </c>
      <c r="C1716" s="2" t="s">
        <v>1020</v>
      </c>
      <c r="D1716" s="4" t="str">
        <f>MID(C1716,FIND("Loc: ",C1716)+5,FIND("| dest",C1716)-FIND("Loc: ",C1716)-6)</f>
        <v>13400</v>
      </c>
      <c r="E1716" s="4" t="str">
        <f t="shared" si="26"/>
        <v xml:space="preserve"> 2003</v>
      </c>
      <c r="F1716" s="2" t="s">
        <v>1021</v>
      </c>
      <c r="G1716" s="2"/>
    </row>
    <row r="1717" spans="1:7">
      <c r="A1717" s="4">
        <v>902</v>
      </c>
      <c r="B1717" s="2" t="s">
        <v>119</v>
      </c>
      <c r="C1717" s="2" t="s">
        <v>1776</v>
      </c>
      <c r="D1717" s="4" t="str">
        <f>MID(C1717,FIND("Loc: ",C1717)+5,FIND("| dest",C1717)-FIND("Loc: ",C1717)-6)</f>
        <v>13400</v>
      </c>
      <c r="E1717" s="4" t="str">
        <f t="shared" si="26"/>
        <v xml:space="preserve"> 2003</v>
      </c>
      <c r="F1717" s="2" t="s">
        <v>1777</v>
      </c>
      <c r="G1717" s="2"/>
    </row>
    <row r="1718" spans="1:7">
      <c r="A1718" s="4">
        <v>901</v>
      </c>
      <c r="B1718" s="2" t="s">
        <v>119</v>
      </c>
      <c r="C1718" s="2" t="s">
        <v>1774</v>
      </c>
      <c r="D1718" s="4" t="str">
        <f>MID(C1718,FIND("Loc: ",C1718)+5,FIND("| dest",C1718)-FIND("Loc: ",C1718)-6)</f>
        <v>13600</v>
      </c>
      <c r="E1718" s="4" t="str">
        <f t="shared" si="26"/>
        <v xml:space="preserve"> 2003</v>
      </c>
      <c r="F1718" s="2" t="s">
        <v>1775</v>
      </c>
      <c r="G1718" s="2"/>
    </row>
    <row r="1719" spans="1:7">
      <c r="A1719" s="6">
        <v>94</v>
      </c>
      <c r="B1719" s="7" t="s">
        <v>26</v>
      </c>
      <c r="C1719" s="7" t="s">
        <v>198</v>
      </c>
      <c r="D1719" s="4" t="str">
        <f>MID(C1719,FIND("Loc: ",C1719)+5,FIND("| dest",C1719)-FIND("Loc: ",C1719)-6)</f>
        <v>13800</v>
      </c>
      <c r="E1719" s="4" t="str">
        <f t="shared" si="26"/>
        <v xml:space="preserve"> 1226</v>
      </c>
      <c r="F1719" s="7" t="s">
        <v>199</v>
      </c>
      <c r="G1719" s="7" t="s">
        <v>3352</v>
      </c>
    </row>
    <row r="1720" spans="1:7">
      <c r="A1720" s="4">
        <v>1105</v>
      </c>
      <c r="B1720" s="2" t="s">
        <v>264</v>
      </c>
      <c r="C1720" s="2" t="s">
        <v>2170</v>
      </c>
      <c r="D1720" s="4" t="str">
        <f>MID(C1720,FIND("Loc: ",C1720)+5,FIND("| dest",C1720)-FIND("Loc: ",C1720)-6)</f>
        <v/>
      </c>
      <c r="E1720" s="4" t="str">
        <f t="shared" si="26"/>
        <v xml:space="preserve"> </v>
      </c>
      <c r="F1720" s="2" t="s">
        <v>2171</v>
      </c>
      <c r="G1720" s="2" t="s">
        <v>3393</v>
      </c>
    </row>
  </sheetData>
  <autoFilter ref="A2:G1720">
    <filterColumn colId="3"/>
    <filterColumn colId="4"/>
    <sortState ref="A3:F1720">
      <sortCondition ref="D2:D1720"/>
    </sortState>
  </autoFilter>
  <sortState ref="I13:L39">
    <sortCondition descending="1" ref="K13:K39"/>
  </sortState>
  <mergeCells count="16">
    <mergeCell ref="I16:J16"/>
    <mergeCell ref="I15:J15"/>
    <mergeCell ref="I3:J3"/>
    <mergeCell ref="I17:L17"/>
    <mergeCell ref="I7:J7"/>
    <mergeCell ref="I8:J8"/>
    <mergeCell ref="I9:J9"/>
    <mergeCell ref="I10:J10"/>
    <mergeCell ref="I11:J11"/>
    <mergeCell ref="A1:G1"/>
    <mergeCell ref="I4:J4"/>
    <mergeCell ref="I5:J5"/>
    <mergeCell ref="I6:J6"/>
    <mergeCell ref="I13:J13"/>
    <mergeCell ref="I14:J14"/>
    <mergeCell ref="I12:J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Source</vt:lpstr>
      <vt:lpstr>totalReprocesses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2012-04-09T11:16:55Z</dcterms:created>
  <dcterms:modified xsi:type="dcterms:W3CDTF">2012-04-10T18:33:10Z</dcterms:modified>
</cp:coreProperties>
</file>