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5" windowWidth="18960" windowHeight="11325" activeTab="3"/>
  </bookViews>
  <sheets>
    <sheet name="Table 1" sheetId="1" r:id="rId1"/>
    <sheet name="Table 1 (2)" sheetId="2" r:id="rId2"/>
    <sheet name="Table 1 (3)" sheetId="3" r:id="rId3"/>
    <sheet name="Лист3" sheetId="4" r:id="rId4"/>
  </sheets>
  <definedNames>
    <definedName name="_xlnm._FilterDatabase" localSheetId="0" hidden="1">'Table 1'!$A$9:$L$703</definedName>
    <definedName name="_xlnm._FilterDatabase" localSheetId="1" hidden="1">'Table 1 (2)'!$A$9:$F$623</definedName>
  </definedNames>
  <calcPr calcId="145621"/>
</workbook>
</file>

<file path=xl/calcChain.xml><?xml version="1.0" encoding="utf-8"?>
<calcChain xmlns="http://schemas.openxmlformats.org/spreadsheetml/2006/main">
  <c r="N34" i="4" l="1"/>
  <c r="Q41" i="4"/>
  <c r="Q42" i="4"/>
  <c r="Q43" i="4"/>
  <c r="Q44" i="4"/>
  <c r="Q45" i="4"/>
  <c r="Q46" i="4"/>
  <c r="Q47" i="4"/>
  <c r="Q54" i="4"/>
  <c r="Q55" i="4"/>
  <c r="Q56" i="4"/>
  <c r="Q59" i="4"/>
  <c r="Q62" i="4"/>
  <c r="Q63" i="4"/>
  <c r="Q64" i="4"/>
  <c r="Q65" i="4"/>
  <c r="Q66" i="4"/>
  <c r="Q69" i="4"/>
  <c r="Q70" i="4"/>
  <c r="Q40" i="4"/>
  <c r="M5" i="4"/>
  <c r="M33" i="4" l="1"/>
  <c r="M34" i="4"/>
  <c r="K34" i="4"/>
  <c r="L40" i="4" l="1"/>
  <c r="T4" i="4" l="1"/>
  <c r="I4" i="4"/>
  <c r="K4" i="4" s="1"/>
  <c r="W4" i="4" s="1"/>
  <c r="J1" i="4"/>
  <c r="J5" i="4"/>
  <c r="I5" i="4"/>
  <c r="K5" i="4" s="1"/>
  <c r="M651" i="3"/>
  <c r="L651" i="3"/>
  <c r="M650" i="3"/>
  <c r="L650" i="3"/>
  <c r="M649" i="3"/>
  <c r="L649" i="3"/>
  <c r="M648" i="3"/>
  <c r="L648" i="3"/>
  <c r="L644" i="3"/>
  <c r="M647" i="3"/>
  <c r="L647" i="3"/>
  <c r="M646" i="3"/>
  <c r="L646" i="3"/>
  <c r="K646" i="3"/>
  <c r="K647" i="3" s="1"/>
  <c r="K648" i="3" s="1"/>
  <c r="K649" i="3" s="1"/>
  <c r="K650" i="3" s="1"/>
  <c r="K651" i="3" s="1"/>
  <c r="M645" i="3"/>
  <c r="L645" i="3"/>
  <c r="K645" i="3"/>
  <c r="K1" i="3"/>
  <c r="J2" i="3" s="1"/>
  <c r="O11" i="2"/>
  <c r="P10" i="2"/>
  <c r="O10" i="2"/>
  <c r="K1" i="2"/>
  <c r="J2" i="2" s="1"/>
  <c r="L1" i="1"/>
  <c r="K1" i="1"/>
  <c r="J2" i="1" s="1"/>
  <c r="K2" i="1" l="1"/>
  <c r="J3" i="1" s="1"/>
  <c r="L5" i="4"/>
  <c r="J6" i="4" s="1"/>
  <c r="M6" i="4" s="1"/>
  <c r="T6" i="4" s="1"/>
  <c r="W5" i="4"/>
  <c r="L4" i="4"/>
  <c r="T5" i="4"/>
  <c r="I6" i="4"/>
  <c r="K2" i="3"/>
  <c r="J3" i="3" s="1"/>
  <c r="L1" i="3"/>
  <c r="K2" i="2"/>
  <c r="J3" i="2" s="1"/>
  <c r="L1" i="2"/>
  <c r="K3" i="1" l="1"/>
  <c r="J4" i="1" s="1"/>
  <c r="L2" i="1"/>
  <c r="I7" i="4"/>
  <c r="K6" i="4"/>
  <c r="L2" i="3"/>
  <c r="K3" i="3"/>
  <c r="J4" i="3" s="1"/>
  <c r="L2" i="2"/>
  <c r="K3" i="2"/>
  <c r="J4" i="2" s="1"/>
  <c r="K4" i="1" l="1"/>
  <c r="J5" i="1" s="1"/>
  <c r="L6" i="4"/>
  <c r="J7" i="4" s="1"/>
  <c r="M7" i="4" s="1"/>
  <c r="W6" i="4"/>
  <c r="L3" i="1"/>
  <c r="K7" i="4"/>
  <c r="I8" i="4"/>
  <c r="K4" i="3"/>
  <c r="J5" i="3" s="1"/>
  <c r="L3" i="3"/>
  <c r="K4" i="2"/>
  <c r="J5" i="2" s="1"/>
  <c r="L3" i="2"/>
  <c r="L7" i="4" l="1"/>
  <c r="J8" i="4" s="1"/>
  <c r="W7" i="4"/>
  <c r="T7" i="4"/>
  <c r="L4" i="1"/>
  <c r="K5" i="1"/>
  <c r="J6" i="1" s="1"/>
  <c r="M8" i="4"/>
  <c r="T8" i="4" s="1"/>
  <c r="K8" i="4"/>
  <c r="I9" i="4"/>
  <c r="K5" i="3"/>
  <c r="J6" i="3" s="1"/>
  <c r="L4" i="3"/>
  <c r="K5" i="2"/>
  <c r="J6" i="2" s="1"/>
  <c r="L4" i="2"/>
  <c r="L8" i="4" l="1"/>
  <c r="J9" i="4" s="1"/>
  <c r="W8" i="4"/>
  <c r="L5" i="1"/>
  <c r="K6" i="1"/>
  <c r="J7" i="1" s="1"/>
  <c r="M9" i="4"/>
  <c r="T9" i="4" s="1"/>
  <c r="K9" i="4"/>
  <c r="I10" i="4"/>
  <c r="L5" i="3"/>
  <c r="K6" i="3"/>
  <c r="J7" i="3" s="1"/>
  <c r="K6" i="2"/>
  <c r="J7" i="2" s="1"/>
  <c r="L5" i="2"/>
  <c r="L9" i="4" l="1"/>
  <c r="J10" i="4" s="1"/>
  <c r="W9" i="4"/>
  <c r="L6" i="1"/>
  <c r="K7" i="1"/>
  <c r="J8" i="1" s="1"/>
  <c r="M10" i="4"/>
  <c r="T10" i="4" s="1"/>
  <c r="K10" i="4"/>
  <c r="I11" i="4"/>
  <c r="K7" i="3"/>
  <c r="J8" i="3" s="1"/>
  <c r="L6" i="3"/>
  <c r="L6" i="2"/>
  <c r="K7" i="2"/>
  <c r="J8" i="2" s="1"/>
  <c r="K8" i="1" l="1"/>
  <c r="J9" i="1" s="1"/>
  <c r="L10" i="4"/>
  <c r="J11" i="4" s="1"/>
  <c r="W10" i="4"/>
  <c r="L7" i="1"/>
  <c r="M11" i="4"/>
  <c r="T11" i="4" s="1"/>
  <c r="K11" i="4"/>
  <c r="I12" i="4"/>
  <c r="L7" i="3"/>
  <c r="K8" i="3"/>
  <c r="J9" i="3" s="1"/>
  <c r="K8" i="2"/>
  <c r="J9" i="2" s="1"/>
  <c r="L7" i="2"/>
  <c r="L11" i="4" l="1"/>
  <c r="J12" i="4" s="1"/>
  <c r="W11" i="4"/>
  <c r="L8" i="3"/>
  <c r="K9" i="1"/>
  <c r="J10" i="1" s="1"/>
  <c r="L9" i="1"/>
  <c r="L8" i="1"/>
  <c r="M12" i="4"/>
  <c r="T12" i="4" s="1"/>
  <c r="K12" i="4"/>
  <c r="L12" i="4" s="1"/>
  <c r="J13" i="4" s="1"/>
  <c r="I13" i="4"/>
  <c r="K9" i="3"/>
  <c r="J10" i="3" s="1"/>
  <c r="K9" i="2"/>
  <c r="J10" i="2" s="1"/>
  <c r="L8" i="2"/>
  <c r="K10" i="1" l="1"/>
  <c r="J11" i="1" s="1"/>
  <c r="M13" i="4"/>
  <c r="T13" i="4" s="1"/>
  <c r="K13" i="4"/>
  <c r="L13" i="4" s="1"/>
  <c r="J14" i="4" s="1"/>
  <c r="I14" i="4"/>
  <c r="L9" i="3"/>
  <c r="K10" i="3"/>
  <c r="J11" i="3" s="1"/>
  <c r="L10" i="3"/>
  <c r="L9" i="2"/>
  <c r="K10" i="2"/>
  <c r="J11" i="2" s="1"/>
  <c r="L10" i="1" l="1"/>
  <c r="K11" i="1"/>
  <c r="J12" i="1" s="1"/>
  <c r="M14" i="4"/>
  <c r="T14" i="4" s="1"/>
  <c r="K14" i="4"/>
  <c r="L14" i="4" s="1"/>
  <c r="J15" i="4" s="1"/>
  <c r="I15" i="4"/>
  <c r="K11" i="3"/>
  <c r="J12" i="3" s="1"/>
  <c r="L10" i="2"/>
  <c r="K11" i="2"/>
  <c r="J12" i="2" s="1"/>
  <c r="L11" i="1" l="1"/>
  <c r="K12" i="1"/>
  <c r="J13" i="1" s="1"/>
  <c r="M15" i="4"/>
  <c r="T15" i="4" s="1"/>
  <c r="I16" i="4"/>
  <c r="K15" i="4"/>
  <c r="L15" i="4" s="1"/>
  <c r="J16" i="4" s="1"/>
  <c r="K12" i="3"/>
  <c r="J13" i="3" s="1"/>
  <c r="L11" i="3"/>
  <c r="K12" i="2"/>
  <c r="J13" i="2" s="1"/>
  <c r="L11" i="2"/>
  <c r="L12" i="1" l="1"/>
  <c r="K13" i="1"/>
  <c r="J14" i="1" s="1"/>
  <c r="M16" i="4"/>
  <c r="T16" i="4" s="1"/>
  <c r="K16" i="4"/>
  <c r="L16" i="4" s="1"/>
  <c r="J17" i="4" s="1"/>
  <c r="I17" i="4"/>
  <c r="K13" i="3"/>
  <c r="J14" i="3" s="1"/>
  <c r="L12" i="3"/>
  <c r="K13" i="2"/>
  <c r="J14" i="2" s="1"/>
  <c r="L12" i="2"/>
  <c r="L13" i="1" l="1"/>
  <c r="K14" i="1"/>
  <c r="J15" i="1" s="1"/>
  <c r="K15" i="1" s="1"/>
  <c r="L15" i="1" s="1"/>
  <c r="M17" i="4"/>
  <c r="T17" i="4" s="1"/>
  <c r="K17" i="4"/>
  <c r="L17" i="4" s="1"/>
  <c r="J18" i="4" s="1"/>
  <c r="I18" i="4"/>
  <c r="K14" i="3"/>
  <c r="J15" i="3" s="1"/>
  <c r="L13" i="3"/>
  <c r="L13" i="2"/>
  <c r="K14" i="2"/>
  <c r="J15" i="2" s="1"/>
  <c r="L14" i="1" l="1"/>
  <c r="M18" i="4"/>
  <c r="T18" i="4" s="1"/>
  <c r="I19" i="4"/>
  <c r="K18" i="4"/>
  <c r="K15" i="3"/>
  <c r="L15" i="3" s="1"/>
  <c r="L14" i="3"/>
  <c r="L14" i="2"/>
  <c r="K15" i="2"/>
  <c r="L15" i="2" s="1"/>
  <c r="L18" i="4" l="1"/>
  <c r="J19" i="4" s="1"/>
  <c r="W18" i="4"/>
  <c r="M19" i="4"/>
  <c r="T19" i="4" s="1"/>
  <c r="K19" i="4"/>
  <c r="I20" i="4"/>
  <c r="L19" i="4" l="1"/>
  <c r="J20" i="4" s="1"/>
  <c r="W19" i="4"/>
  <c r="M20" i="4"/>
  <c r="T20" i="4" s="1"/>
  <c r="K20" i="4"/>
  <c r="I21" i="4"/>
  <c r="L20" i="4" l="1"/>
  <c r="J21" i="4" s="1"/>
  <c r="W20" i="4"/>
  <c r="M21" i="4"/>
  <c r="T21" i="4" s="1"/>
  <c r="K21" i="4"/>
  <c r="L21" i="4" s="1"/>
  <c r="J22" i="4" s="1"/>
  <c r="I22" i="4"/>
  <c r="M22" i="4" l="1"/>
  <c r="T22" i="4" s="1"/>
  <c r="K22" i="4"/>
  <c r="L22" i="4" s="1"/>
  <c r="J23" i="4" s="1"/>
  <c r="I23" i="4"/>
  <c r="M23" i="4" l="1"/>
  <c r="T23" i="4" s="1"/>
  <c r="K23" i="4"/>
  <c r="I24" i="4"/>
  <c r="L23" i="4" l="1"/>
  <c r="J24" i="4" s="1"/>
  <c r="W23" i="4"/>
  <c r="M24" i="4"/>
  <c r="T24" i="4" s="1"/>
  <c r="K24" i="4"/>
  <c r="L24" i="4" s="1"/>
  <c r="J25" i="4" s="1"/>
  <c r="I25" i="4"/>
  <c r="M25" i="4" l="1"/>
  <c r="T25" i="4" s="1"/>
  <c r="K25" i="4"/>
  <c r="L25" i="4" s="1"/>
  <c r="J26" i="4" s="1"/>
  <c r="I26" i="4"/>
  <c r="M26" i="4" l="1"/>
  <c r="T26" i="4" s="1"/>
  <c r="K26" i="4"/>
  <c r="I27" i="4"/>
  <c r="L26" i="4" l="1"/>
  <c r="J27" i="4" s="1"/>
  <c r="W26" i="4"/>
  <c r="M27" i="4"/>
  <c r="T27" i="4" s="1"/>
  <c r="K27" i="4"/>
  <c r="I28" i="4"/>
  <c r="L27" i="4" l="1"/>
  <c r="J28" i="4" s="1"/>
  <c r="M28" i="4" s="1"/>
  <c r="T28" i="4" s="1"/>
  <c r="W27" i="4"/>
  <c r="K28" i="4"/>
  <c r="I29" i="4"/>
  <c r="L28" i="4" l="1"/>
  <c r="J29" i="4" s="1"/>
  <c r="W28" i="4"/>
  <c r="M29" i="4"/>
  <c r="T29" i="4" s="1"/>
  <c r="K29" i="4"/>
  <c r="I30" i="4"/>
  <c r="L29" i="4" l="1"/>
  <c r="J30" i="4" s="1"/>
  <c r="M30" i="4" s="1"/>
  <c r="T30" i="4" s="1"/>
  <c r="W29" i="4"/>
  <c r="K30" i="4"/>
  <c r="I31" i="4"/>
  <c r="L30" i="4" l="1"/>
  <c r="J31" i="4" s="1"/>
  <c r="W30" i="4"/>
  <c r="M31" i="4"/>
  <c r="T31" i="4" s="1"/>
  <c r="K31" i="4"/>
  <c r="L31" i="4" s="1"/>
  <c r="J32" i="4" s="1"/>
  <c r="I32" i="4"/>
  <c r="M32" i="4" l="1"/>
  <c r="T32" i="4" s="1"/>
  <c r="K32" i="4"/>
  <c r="L32" i="4" s="1"/>
  <c r="J33" i="4" s="1"/>
  <c r="I33" i="4"/>
  <c r="T33" i="4" l="1"/>
  <c r="K33" i="4"/>
  <c r="I34" i="4"/>
  <c r="L33" i="4" l="1"/>
  <c r="J34" i="4" s="1"/>
  <c r="W33" i="4"/>
  <c r="L34" i="4"/>
  <c r="Q2" i="4" s="1"/>
  <c r="T34" i="4"/>
  <c r="R2" i="4" s="1"/>
</calcChain>
</file>

<file path=xl/sharedStrings.xml><?xml version="1.0" encoding="utf-8"?>
<sst xmlns="http://schemas.openxmlformats.org/spreadsheetml/2006/main" count="4232" uniqueCount="725">
  <si>
    <r>
      <rPr>
        <sz val="10"/>
        <rFont val="Times New Roman"/>
        <family val="1"/>
      </rPr>
      <t>Генеральная лицензия № 963</t>
    </r>
  </si>
  <si>
    <r>
      <rPr>
        <sz val="10"/>
        <rFont val="Times New Roman"/>
        <family val="1"/>
      </rPr>
      <t>ОГРН 1144400000425</t>
    </r>
  </si>
  <si>
    <r>
      <rPr>
        <sz val="10"/>
        <rFont val="Times New Roman"/>
        <family val="1"/>
      </rPr>
      <t>Остаток по счету (на начало периода) 01.05.2019 00:00:00                                                                     286952.58 руб.</t>
    </r>
  </si>
  <si>
    <r>
      <rPr>
        <sz val="10"/>
        <rFont val="Times New Roman"/>
        <family val="1"/>
      </rPr>
      <t>Дата операции</t>
    </r>
  </si>
  <si>
    <r>
      <rPr>
        <sz val="10"/>
        <rFont val="Times New Roman"/>
        <family val="1"/>
      </rPr>
      <t>Приход</t>
    </r>
  </si>
  <si>
    <r>
      <rPr>
        <sz val="10"/>
        <rFont val="Times New Roman"/>
        <family val="1"/>
      </rPr>
      <t>Расход</t>
    </r>
  </si>
  <si>
    <r>
      <rPr>
        <sz val="10"/>
        <rFont val="Times New Roman"/>
        <family val="1"/>
      </rPr>
      <t>Остаток</t>
    </r>
  </si>
  <si>
    <r>
      <rPr>
        <sz val="10"/>
        <rFont val="Times New Roman"/>
        <family val="1"/>
      </rPr>
      <t>Назначение операции</t>
    </r>
  </si>
  <si>
    <r>
      <rPr>
        <b/>
        <sz val="8"/>
        <rFont val="Times New Roman"/>
        <family val="1"/>
      </rPr>
      <t>-</t>
    </r>
  </si>
  <si>
    <r>
      <rPr>
        <b/>
        <sz val="8"/>
        <rFont val="Times New Roman"/>
        <family val="1"/>
      </rPr>
      <t xml:space="preserve">ПЛАТЕЖ АВТОРИЗАЦИЯ №646800947,01.05.2019 12:35,5536********9951, 120RUR,BARNAUL,MCC
</t>
    </r>
    <r>
      <rPr>
        <b/>
        <sz val="8"/>
        <rFont val="Times New Roman"/>
        <family val="1"/>
      </rPr>
      <t>5814,29345752\RU\BARNAUL\BAR\ 29345752\</t>
    </r>
  </si>
  <si>
    <r>
      <rPr>
        <b/>
        <sz val="8"/>
        <rFont val="Times New Roman"/>
        <family val="1"/>
      </rPr>
      <t xml:space="preserve">ПЛАТЕЖ АВТОРИЗАЦИЯ №647914154,03.05.2019
</t>
    </r>
    <r>
      <rPr>
        <b/>
        <sz val="8"/>
        <rFont val="Times New Roman"/>
        <family val="1"/>
      </rPr>
      <t xml:space="preserve">11:27,5536********9951, 541.44RUR,Rubczovsk,MCC
</t>
    </r>
    <r>
      <rPr>
        <b/>
        <sz val="8"/>
        <rFont val="Times New Roman"/>
        <family val="1"/>
      </rPr>
      <t>5200,029326\RU\Rubczovsk\NOVEKS\ 029326\</t>
    </r>
  </si>
  <si>
    <r>
      <rPr>
        <b/>
        <sz val="8"/>
        <rFont val="Times New Roman"/>
        <family val="1"/>
      </rPr>
      <t>ВЗНОС НАЛИЧНЫХ НА СЧЕТ. ЗАПРОС № 2199559530 СФОРМИРОВАН 03.05.2019 12:14:55 ТЕРМИНАЛ  J218926  МЕСТО СОВЕРШЕНИЯ  РОССИЙСКАЯ ФЕДЕРАЦИЯ, КРАЙ АЛТАЙСКИЙ, Г РУБЦОВСК, УЛ ОКТЯБРЬСКАЯ, 80</t>
    </r>
  </si>
  <si>
    <r>
      <rPr>
        <b/>
        <sz val="8"/>
        <rFont val="Times New Roman"/>
        <family val="1"/>
      </rPr>
      <t xml:space="preserve">ПЛАТЕЖ АВТОРИЗАЦИЯ №648147430,03.05.2019
</t>
    </r>
    <r>
      <rPr>
        <b/>
        <sz val="8"/>
        <rFont val="Times New Roman"/>
        <family val="1"/>
      </rPr>
      <t xml:space="preserve">16:30,5536********9951, 139.85RUR,Rubczovsk,MCC
</t>
    </r>
    <r>
      <rPr>
        <b/>
        <sz val="8"/>
        <rFont val="Times New Roman"/>
        <family val="1"/>
      </rPr>
      <t>5411,20720706\RU\Rubczovsk\MAGNIT MM MAPUTU\ 20720706\</t>
    </r>
  </si>
  <si>
    <r>
      <rPr>
        <b/>
        <sz val="8"/>
        <rFont val="Times New Roman"/>
        <family val="1"/>
      </rPr>
      <t xml:space="preserve">ПЛАТЕЖ АВТОРИЗАЦИЯ №648453738,04.05.2019
</t>
    </r>
    <r>
      <rPr>
        <b/>
        <sz val="8"/>
        <rFont val="Times New Roman"/>
        <family val="1"/>
      </rPr>
      <t xml:space="preserve">09:38,5536********9951, 614.49RUR,Rubczovsk,MCC
</t>
    </r>
    <r>
      <rPr>
        <b/>
        <sz val="8"/>
        <rFont val="Times New Roman"/>
        <family val="1"/>
      </rPr>
      <t>5200,029326\RU\Rubczovsk\NOVEKS\ 029326\</t>
    </r>
  </si>
  <si>
    <r>
      <rPr>
        <b/>
        <sz val="8"/>
        <rFont val="Times New Roman"/>
        <family val="1"/>
      </rPr>
      <t xml:space="preserve">ПЛАТЕЖ АВТОРИЗАЦИЯ №649054307,05.05.2019 09:33,5536********9951, 180RUR,RUBTSOVSK,MCC
</t>
    </r>
    <r>
      <rPr>
        <b/>
        <sz val="8"/>
        <rFont val="Times New Roman"/>
        <family val="1"/>
      </rPr>
      <t>5912,403864\RU\RUBTSOVSK\VITAFARM\ 403864\</t>
    </r>
  </si>
  <si>
    <r>
      <rPr>
        <b/>
        <sz val="8"/>
        <rFont val="Times New Roman"/>
        <family val="1"/>
      </rPr>
      <t xml:space="preserve">ПЛАТЕЖ АВТОРИЗАЦИЯ №652548923,06.05.2019 11:31,5536********9951, 317RUR,RUBTSOVSK,MCC
</t>
    </r>
    <r>
      <rPr>
        <b/>
        <sz val="8"/>
        <rFont val="Times New Roman"/>
        <family val="1"/>
      </rPr>
      <t>5912,11024969\RU\RUBTSOVSK\GUBERNSKIY LEKAR\ 11024969\</t>
    </r>
  </si>
  <si>
    <r>
      <rPr>
        <b/>
        <sz val="8"/>
        <rFont val="Times New Roman"/>
        <family val="1"/>
      </rPr>
      <t xml:space="preserve">ПЛАТЕЖ АВТОРИЗАЦИЯ №652840938,06.05.2019
</t>
    </r>
    <r>
      <rPr>
        <b/>
        <sz val="8"/>
        <rFont val="Times New Roman"/>
        <family val="1"/>
      </rPr>
      <t xml:space="preserve">11:52,5536********9951, 358.23RUR,Rubczovsk,MCC
</t>
    </r>
    <r>
      <rPr>
        <b/>
        <sz val="8"/>
        <rFont val="Times New Roman"/>
        <family val="1"/>
      </rPr>
      <t>5411,11449207\RU\Rubczovsk\MAGNIT MM MAPUTO\ 11449207\</t>
    </r>
  </si>
  <si>
    <r>
      <rPr>
        <b/>
        <sz val="8"/>
        <rFont val="Times New Roman"/>
        <family val="1"/>
      </rPr>
      <t xml:space="preserve">ПЛАТЕЖ АВТОРИЗАЦИЯ №654954675,07.05.2019 12:48,5536********9951, 650.3RUR,RUBTSOVSK,MCC
</t>
    </r>
    <r>
      <rPr>
        <b/>
        <sz val="8"/>
        <rFont val="Times New Roman"/>
        <family val="1"/>
      </rPr>
      <t>5499,10658178\RU\RUBTSOVSK\ZORKA\ 10658178\</t>
    </r>
  </si>
  <si>
    <r>
      <rPr>
        <b/>
        <sz val="8"/>
        <rFont val="Times New Roman"/>
        <family val="1"/>
      </rPr>
      <t xml:space="preserve">ПЛАТЕЖ АВТОРИЗАЦИЯ №656165171,08.05.2019 11:10,5536********9951, 16297.3RUR,SOVCOMBANK,MCC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</si>
  <si>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№657615740,10.05.2019 11:37,5536********9951, 95RUR,RUBTSOVSK,MCC
</t>
    </r>
    <r>
      <rPr>
        <b/>
        <sz val="8"/>
        <rFont val="Times New Roman"/>
        <family val="1"/>
      </rPr>
      <t>5200,746988\RU\RUBTSOVSK\VSE DLYA DOMA\ 746988\</t>
    </r>
  </si>
  <si>
    <r>
      <rPr>
        <b/>
        <sz val="8"/>
        <rFont val="Times New Roman"/>
        <family val="1"/>
      </rPr>
      <t xml:space="preserve">ПЛАТЕЖ АВТОРИЗАЦИЯ №658861751,12.05.2019 11:13,5536********9951, 103RUR,BARNAUL,MCC
</t>
    </r>
    <r>
      <rPr>
        <b/>
        <sz val="8"/>
        <rFont val="Times New Roman"/>
        <family val="1"/>
      </rPr>
      <t>5814,29345752\RU\BARNAUL\BAR\ 29345752\</t>
    </r>
  </si>
  <si>
    <r>
      <rPr>
        <b/>
        <sz val="8"/>
        <rFont val="Times New Roman"/>
        <family val="1"/>
      </rPr>
      <t xml:space="preserve">ПЛАТЕЖ АВТОРИЗАЦИЯ №660113817,13.05.2019
</t>
    </r>
    <r>
      <rPr>
        <b/>
        <sz val="8"/>
        <rFont val="Times New Roman"/>
        <family val="1"/>
      </rPr>
      <t xml:space="preserve">08:14,5536********9951, 247RUR,Novosibirsk,MCC
</t>
    </r>
    <r>
      <rPr>
        <b/>
        <sz val="8"/>
        <rFont val="Times New Roman"/>
        <family val="1"/>
      </rPr>
      <t>5814,20922149\RU\Novosibirsk\VILKA-LOZKA\ 20922149\</t>
    </r>
  </si>
  <si>
    <r>
      <rPr>
        <b/>
        <sz val="8"/>
        <rFont val="Times New Roman"/>
        <family val="1"/>
      </rPr>
      <t xml:space="preserve">ПЛАТЕЖ АВТОРИЗАЦИЯ №662364928,13.05.2019
</t>
    </r>
    <r>
      <rPr>
        <b/>
        <sz val="8"/>
        <rFont val="Times New Roman"/>
        <family val="1"/>
      </rPr>
      <t xml:space="preserve">13:54,5536********9951, 291.65RUR,Novosibirsk,MCC
</t>
    </r>
    <r>
      <rPr>
        <b/>
        <sz val="8"/>
        <rFont val="Times New Roman"/>
        <family val="1"/>
      </rPr>
      <t>5411,20315461\RU\Novosibirsk\PYATEROCHKA 14473\ 20315461\</t>
    </r>
  </si>
  <si>
    <r>
      <rPr>
        <b/>
        <sz val="8"/>
        <rFont val="Times New Roman"/>
        <family val="1"/>
      </rPr>
      <t xml:space="preserve">ПЛАТЕЖ АВТОРИЗАЦИЯ №662576838,13.05.2019 17:57,5536********9951, 64999.75RUR,SOVCOMBANK,MCC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</si>
  <si>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№662603885,13.05.2019 18:21,5536********9951, 776RUR,MOSCOW,MCC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</si>
  <si>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№662828284,14.05.2019 07:13,5536********9951, 131RUR,NOVOSIBIRSK,MCC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</si>
  <si>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№664512464,14.05.2019 14:29,5536********9951, 100RUR,NOVOSIBIRSK,MCC
</t>
    </r>
    <r>
      <rPr>
        <b/>
        <sz val="8"/>
        <rFont val="Times New Roman"/>
        <family val="1"/>
      </rPr>
      <t>5812,77257649\RU\NOVOSIBIRSK\ZARYA\ 77257649\</t>
    </r>
  </si>
  <si>
    <r>
      <rPr>
        <b/>
        <sz val="8"/>
        <rFont val="Times New Roman"/>
        <family val="1"/>
      </rPr>
      <t xml:space="preserve">ПЛАТЕЖ АВТОРИЗАЦИЯ №665078793,15.05.2019 07:14,5536********9951, 182RUR,NOVOSIBIRSK,MCC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</si>
  <si>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№666416918,16.05.2019 07:14,5536********9951, 204RUR,NOVOSIBIRSK,MCC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</si>
  <si>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№667922256,17.05.2019 07:09,5536********9951, 98RUR,NOVOSIBIRSK,MCC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</si>
  <si>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№669724619,18.05.2019 17:22,5536********9951, 1664.19RUR,NOVOSIBIRSK,MCC
</t>
    </r>
    <r>
      <rPr>
        <b/>
        <sz val="8"/>
        <rFont val="Times New Roman"/>
        <family val="1"/>
      </rPr>
      <t xml:space="preserve">5411,25814737\RU\NOVOSIBIRSK\METRO CASH&amp;CARRY1060\
</t>
    </r>
    <r>
      <rPr>
        <b/>
        <sz val="8"/>
        <rFont val="Times New Roman"/>
        <family val="1"/>
      </rPr>
      <t>25814737\</t>
    </r>
  </si>
  <si>
    <r>
      <rPr>
        <b/>
        <sz val="8"/>
        <rFont val="Times New Roman"/>
        <family val="1"/>
      </rPr>
      <t xml:space="preserve">ПЛАТЕЖ АВТОРИЗАЦИЯ №670162942,19.05.2019 13:06,5536********9951, 645RUR,NOVOSIBIRSK,MCC
</t>
    </r>
    <r>
      <rPr>
        <b/>
        <sz val="8"/>
        <rFont val="Times New Roman"/>
        <family val="1"/>
      </rPr>
      <t>5399,25348501\RU\NOVOSIBIRSK\GALAMART\ 25348501\</t>
    </r>
  </si>
  <si>
    <r>
      <rPr>
        <b/>
        <sz val="8"/>
        <rFont val="Times New Roman"/>
        <family val="1"/>
      </rPr>
      <t xml:space="preserve">ПЛАТЕЖ АВТОРИЗАЦИЯ №670845720,20.05.2019 07:05,5536********9951, 130RUR,NOVOSIBIRSK,MCC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</si>
  <si>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№672294618,20.05.2019
</t>
    </r>
    <r>
      <rPr>
        <b/>
        <sz val="8"/>
        <rFont val="Times New Roman"/>
        <family val="1"/>
      </rPr>
      <t xml:space="preserve">13:50,5536********9951, 391.97RUR,Novosibirsk,MCC
</t>
    </r>
    <r>
      <rPr>
        <b/>
        <sz val="8"/>
        <rFont val="Times New Roman"/>
        <family val="1"/>
      </rPr>
      <t>5411,20315459\RU\Novosibirsk\PYATEROCHKA 14473\ 20315459\</t>
    </r>
  </si>
  <si>
    <r>
      <rPr>
        <b/>
        <sz val="8"/>
        <rFont val="Times New Roman"/>
        <family val="1"/>
      </rPr>
      <t xml:space="preserve">ПЛАТЕЖ АВТОРИЗАЦИЯ №672752049,21.05.2019 07:17,5536********9951, 226RUR,NOVOSIBIRSK,MCC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</si>
  <si>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№672959829,21.05.2019 08:16,5536********9951, 22RUR,NOVOSIBIRSK,MCC
</t>
    </r>
    <r>
      <rPr>
        <b/>
        <sz val="8"/>
        <rFont val="Times New Roman"/>
        <family val="1"/>
      </rPr>
      <t>4111,176859\RU\NOVOSIBIRSK\NSK-METRO.RU\ 176859\</t>
    </r>
  </si>
  <si>
    <r>
      <rPr>
        <b/>
        <sz val="8"/>
        <rFont val="Times New Roman"/>
        <family val="1"/>
      </rPr>
      <t xml:space="preserve">ВЫДАЧА НАЛИЧНЫХ АВТОРИЗАЦИЯ №673087109,21.05.2019 08:40,5536********9951, 14500RUR,NOVOSIBIRSK,MCC
</t>
    </r>
    <r>
      <rPr>
        <b/>
        <sz val="8"/>
        <rFont val="Times New Roman"/>
        <family val="1"/>
      </rPr>
      <t>6011,J169506\RU\NOVOSIBIRSK\SKBATM169506\ J169506\</t>
    </r>
  </si>
  <si>
    <r>
      <rPr>
        <b/>
        <sz val="8"/>
        <rFont val="Times New Roman"/>
        <family val="1"/>
      </rPr>
      <t xml:space="preserve">ПЛАТЕЖ АВТОРИЗАЦИЯ №673303041,21.05.2019 08:46,5536********9951, 22RUR,NOVOSIBIRSK,MCC
</t>
    </r>
    <r>
      <rPr>
        <b/>
        <sz val="8"/>
        <rFont val="Times New Roman"/>
        <family val="1"/>
      </rPr>
      <t>4111,176841\RU\NOVOSIBIRSK\NSK-METRO.RU\ 176841\</t>
    </r>
  </si>
  <si>
    <r>
      <rPr>
        <b/>
        <sz val="8"/>
        <rFont val="Times New Roman"/>
        <family val="1"/>
      </rPr>
      <t xml:space="preserve">ПЛАТЕЖ АВТОРИЗАЦИЯ №675084890,22.05.2019 07:17,5536********9951, 158RUR,NOVOSIBIRSK,MCC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</si>
  <si>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№675357402,22.05.2019
</t>
    </r>
    <r>
      <rPr>
        <b/>
        <sz val="8"/>
        <rFont val="Times New Roman"/>
        <family val="1"/>
      </rPr>
      <t xml:space="preserve">13:41,5536********9951, 431.47RUR,Novosibirsk,MCC
</t>
    </r>
    <r>
      <rPr>
        <b/>
        <sz val="8"/>
        <rFont val="Times New Roman"/>
        <family val="1"/>
      </rPr>
      <t>5411,20315461\RU\Novosibirsk\PYATEROCHKA 14473\ 20315461\</t>
    </r>
  </si>
  <si>
    <r>
      <rPr>
        <b/>
        <sz val="8"/>
        <rFont val="Times New Roman"/>
        <family val="1"/>
      </rPr>
      <t xml:space="preserve">ПЛАТЕЖ АВТОРИЗАЦИЯ №676784075,23.05.2019 07:09,5536********9951, 98RUR,NOVOSIBIRSK,MCC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</si>
  <si>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№676866563,23.05.2019
</t>
    </r>
    <r>
      <rPr>
        <b/>
        <sz val="8"/>
        <rFont val="Times New Roman"/>
        <family val="1"/>
      </rPr>
      <t xml:space="preserve">09:30,5536********9951, 164.6RUR,Novosibirsk,MCC
</t>
    </r>
    <r>
      <rPr>
        <b/>
        <sz val="8"/>
        <rFont val="Times New Roman"/>
        <family val="1"/>
      </rPr>
      <t xml:space="preserve">5411,10634806\RU\Novosibirsk\MAGNIT MM BOLELSHCHIK\
</t>
    </r>
    <r>
      <rPr>
        <b/>
        <sz val="8"/>
        <rFont val="Times New Roman"/>
        <family val="1"/>
      </rPr>
      <t>10634806\</t>
    </r>
  </si>
  <si>
    <r>
      <rPr>
        <b/>
        <sz val="8"/>
        <rFont val="Times New Roman"/>
        <family val="1"/>
      </rPr>
      <t xml:space="preserve">ПЛАТЕЖ АВТОРИЗАЦИЯ №676904599,23.05.2019
</t>
    </r>
    <r>
      <rPr>
        <b/>
        <sz val="8"/>
        <rFont val="Times New Roman"/>
        <family val="1"/>
      </rPr>
      <t xml:space="preserve">10:31,5536********9951, 518.09RUR,Novosibirsk,MCC
</t>
    </r>
    <r>
      <rPr>
        <b/>
        <sz val="8"/>
        <rFont val="Times New Roman"/>
        <family val="1"/>
      </rPr>
      <t>5411,11386291\RU\Novosibirsk\MAGNIT MM RUZHEJNOE\ 11386291\</t>
    </r>
  </si>
  <si>
    <r>
      <rPr>
        <b/>
        <sz val="8"/>
        <rFont val="Times New Roman"/>
        <family val="1"/>
      </rPr>
      <t xml:space="preserve">ПЛАТЕЖ АВТОРИЗАЦИЯ №678665380,24.05.2019 14:52,5536********9951, 4141.02RUR,MOSCOW,MCC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</si>
  <si>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 xml:space="preserve">ПЛАТЕЖ АВТОРИЗАЦИЯ №679660423,25.05.2019 19:06,5536********9951, 11270RUR,SOVCOMBANK,MCC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</si>
  <si>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28-04-2019 - 27-05-2019ЛАРИОНОВ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</si>
  <si>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№681864495,27.05.2019 07:14,5536********9951, 156RUR,NOVOSIBIRSK,MCC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</si>
  <si>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№682638237,28.05.2019 07:23,5536********9951, 140RUR,NOVOSIBIRSK,MCC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</si>
  <si>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№684153425,28.05.2019
</t>
    </r>
    <r>
      <rPr>
        <b/>
        <sz val="8"/>
        <rFont val="Times New Roman"/>
        <family val="1"/>
      </rPr>
      <t xml:space="preserve">10:25,5536********9951, 28RUR,Novosibirsk,MCC
</t>
    </r>
    <r>
      <rPr>
        <b/>
        <sz val="8"/>
        <rFont val="Times New Roman"/>
        <family val="1"/>
      </rPr>
      <t>5814,10779612\RU\Novosibirsk\NEW YORK PIZZA\ 10779612\</t>
    </r>
  </si>
  <si>
    <r>
      <rPr>
        <b/>
        <sz val="8"/>
        <rFont val="Times New Roman"/>
        <family val="1"/>
      </rPr>
      <t xml:space="preserve">ПЛАТЕЖ АВТОРИЗАЦИЯ №684160024,28.05.2019
</t>
    </r>
    <r>
      <rPr>
        <b/>
        <sz val="8"/>
        <rFont val="Times New Roman"/>
        <family val="1"/>
      </rPr>
      <t xml:space="preserve">10:37,5536********9951, 2238RUR,Novosibirsk,MCC
</t>
    </r>
    <r>
      <rPr>
        <b/>
        <sz val="8"/>
        <rFont val="Times New Roman"/>
        <family val="1"/>
      </rPr>
      <t>5651,443792\RU\Novosibirsk\OSTIN SBF\ 443792\</t>
    </r>
  </si>
  <si>
    <r>
      <rPr>
        <b/>
        <sz val="8"/>
        <rFont val="Times New Roman"/>
        <family val="1"/>
      </rPr>
      <t>Начисление бонуса в соответствии с условиями бонусной программы. Без НДС.</t>
    </r>
  </si>
  <si>
    <r>
      <rPr>
        <b/>
        <sz val="8"/>
        <rFont val="Times New Roman"/>
        <family val="1"/>
      </rPr>
      <t xml:space="preserve">ПЛАТЕЖ АВТОРИЗАЦИЯ №684328510,28.05.2019
</t>
    </r>
    <r>
      <rPr>
        <b/>
        <sz val="8"/>
        <rFont val="Times New Roman"/>
        <family val="1"/>
      </rPr>
      <t xml:space="preserve">13:36,5536********9951, 186.26RUR,Novosibirsk,MCC
</t>
    </r>
    <r>
      <rPr>
        <b/>
        <sz val="8"/>
        <rFont val="Times New Roman"/>
        <family val="1"/>
      </rPr>
      <t>5411,20315461\RU\Novosibirsk\PYATEROCHKA 14473\ 20315461\</t>
    </r>
  </si>
  <si>
    <r>
      <rPr>
        <b/>
        <sz val="8"/>
        <rFont val="Times New Roman"/>
        <family val="1"/>
      </rPr>
      <t xml:space="preserve">ПЛАТЕЖ АВТОРИЗАЦИЯ №684357287,28.05.2019 14:26,5536********9951, 2200RUR,MOSCOW,MCC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</si>
  <si>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№685458498,29.05.2019
</t>
    </r>
    <r>
      <rPr>
        <b/>
        <sz val="8"/>
        <rFont val="Times New Roman"/>
        <family val="1"/>
      </rPr>
      <t xml:space="preserve">07:20,5536********9951, 169RUR,Novosibirsk,MCC
</t>
    </r>
    <r>
      <rPr>
        <b/>
        <sz val="8"/>
        <rFont val="Times New Roman"/>
        <family val="1"/>
      </rPr>
      <t>5999,20582392\RU\Novosibirsk\MGRILL\ 20582392\</t>
    </r>
  </si>
  <si>
    <r>
      <rPr>
        <b/>
        <sz val="8"/>
        <rFont val="Times New Roman"/>
        <family val="1"/>
      </rPr>
      <t xml:space="preserve">ПЛАТЕЖ АВТОРИЗАЦИЯ №686829682,30.05.2019 07:09,5536********9951, 142RUR,NOVOSIBIRSK,MCC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</si>
  <si>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№688350231,31.05.2019 07:10,5536********9951, 104RUR,NOVOSIBIRSK,MCC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</si>
  <si>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№688684865,31.05.2019
</t>
    </r>
    <r>
      <rPr>
        <b/>
        <sz val="8"/>
        <rFont val="Times New Roman"/>
        <family val="1"/>
      </rPr>
      <t xml:space="preserve">14:01,5536********9951, 72RUR,Novosibirsk,MCC
</t>
    </r>
    <r>
      <rPr>
        <b/>
        <sz val="8"/>
        <rFont val="Times New Roman"/>
        <family val="1"/>
      </rPr>
      <t>5499,20429032\RU\Novosibirsk\FASOL\ 20429032\</t>
    </r>
  </si>
  <si>
    <r>
      <rPr>
        <b/>
        <sz val="8"/>
        <rFont val="Times New Roman"/>
        <family val="1"/>
      </rPr>
      <t xml:space="preserve">ПЛАТЕЖ АВТОРИЗАЦИЯ №689509468,01.06.2019 14:42,5536********9951, 247RUR,NOVOSIBIRSK,MCC
</t>
    </r>
    <r>
      <rPr>
        <b/>
        <sz val="8"/>
        <rFont val="Times New Roman"/>
        <family val="1"/>
      </rPr>
      <t>5814,11410169\RU\NOVOSIBIRSK\VILKA-LOZHKA\ 11410169\</t>
    </r>
  </si>
  <si>
    <r>
      <rPr>
        <b/>
        <sz val="8"/>
        <rFont val="Times New Roman"/>
        <family val="1"/>
      </rPr>
      <t xml:space="preserve">ПЛАТЕЖ АВТОРИЗАЦИЯ №689594976,01.06.2019 16:24,5536********9951, 1038.95RUR,NOVOSIBIRSK,MCC
</t>
    </r>
    <r>
      <rPr>
        <b/>
        <sz val="8"/>
        <rFont val="Times New Roman"/>
        <family val="1"/>
      </rPr>
      <t xml:space="preserve">5411,25814727\RU\NOVOSIBIRSK\METRO CASH&amp;CARRY1060\
</t>
    </r>
    <r>
      <rPr>
        <b/>
        <sz val="8"/>
        <rFont val="Times New Roman"/>
        <family val="1"/>
      </rPr>
      <t>25814727\</t>
    </r>
  </si>
  <si>
    <r>
      <rPr>
        <b/>
        <sz val="8"/>
        <rFont val="Times New Roman"/>
        <family val="1"/>
      </rPr>
      <t xml:space="preserve">ПЛАТЕЖ АВТОРИЗАЦИЯ №691931007,03.06.2019 07:18,5536********9951, 98RUR,NOVOSIBIRSK,MCC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</si>
  <si>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№692005306,03.06.2019 09:37,5536********9951, 30RUR,NOVOSIBIRSK,MCC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</si>
  <si>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№692241280,03.06.2019 14:10,5536********9951, 7300RUR,MOSKVA,MCC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</si>
  <si>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№692241808,03.06.2019 14:06,5536********9951, 50000RUR,SOVCOMBANK,MCC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</si>
  <si>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№692241772,03.06.2019 14:08,5536********9951, 5100RUR,MOSKVA,MCC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</si>
  <si>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№692691541,04.06.2019 07:16,5536********9951, 150RUR,NOVOSIBIRSK,MCC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</si>
  <si>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№694438866,04.06.2019
</t>
    </r>
    <r>
      <rPr>
        <b/>
        <sz val="8"/>
        <rFont val="Times New Roman"/>
        <family val="1"/>
      </rPr>
      <t xml:space="preserve">13:54,5536********9951, 260.85RUR,Novosibirsk,MCC
</t>
    </r>
    <r>
      <rPr>
        <b/>
        <sz val="8"/>
        <rFont val="Times New Roman"/>
        <family val="1"/>
      </rPr>
      <t>5411,20315461\RU\Novosibirsk\PYATEROCHKA 14473\ 20315461\</t>
    </r>
  </si>
  <si>
    <r>
      <rPr>
        <b/>
        <sz val="8"/>
        <rFont val="Times New Roman"/>
        <family val="1"/>
      </rPr>
      <t xml:space="preserve">ПЛАТЕЖ АВТОРИЗАЦИЯ №695471983,05.06.2019 07:10,5536********9951, 58RUR,NOVOSIBIRSK,MCC
</t>
    </r>
    <r>
      <rPr>
        <b/>
        <sz val="8"/>
        <rFont val="Times New Roman"/>
        <family val="1"/>
      </rPr>
      <t>5814,A0036131\RU\NOVOSIBIRSK\KAFE-STOLOVAYA\ A0036131\</t>
    </r>
  </si>
  <si>
    <r>
      <rPr>
        <b/>
        <sz val="8"/>
        <rFont val="Times New Roman"/>
        <family val="1"/>
      </rPr>
      <t xml:space="preserve">ПЛАТЕЖ АВТОРИЗАЦИЯ №696969424,06.06.2019 07:46,5536********9951, 228RUR,NOVOSIBIRSK,MCC
</t>
    </r>
    <r>
      <rPr>
        <b/>
        <sz val="8"/>
        <rFont val="Times New Roman"/>
        <family val="1"/>
      </rPr>
      <t>5814,11419059\RU\NOVOSIBIRSK\VILKA-LOZHKA\ 11419059\</t>
    </r>
  </si>
  <si>
    <r>
      <rPr>
        <b/>
        <sz val="8"/>
        <rFont val="Times New Roman"/>
        <family val="1"/>
      </rPr>
      <t xml:space="preserve">ПЛАТЕЖ АВТОРИЗАЦИЯ №698473254,07.06.2019 07:52,5536********9951, 258RUR,NOVOSIBIRSK,MCC
</t>
    </r>
    <r>
      <rPr>
        <b/>
        <sz val="8"/>
        <rFont val="Times New Roman"/>
        <family val="1"/>
      </rPr>
      <t>5814,11419059\RU\NOVOSIBIRSK\VILKA-LOZHKA\ 11419059\</t>
    </r>
  </si>
  <si>
    <r>
      <rPr>
        <b/>
        <sz val="8"/>
        <rFont val="Times New Roman"/>
        <family val="1"/>
      </rPr>
      <t xml:space="preserve">ПЛАТЕЖ АВТОРИЗАЦИЯ №698488690,07.06.2019 08:29,5536********9951, 35RUR,NOVOSIBIRSK,MCC
</t>
    </r>
    <r>
      <rPr>
        <b/>
        <sz val="8"/>
        <rFont val="Times New Roman"/>
        <family val="1"/>
      </rPr>
      <t>5411,12105001\RU\NOVOSIBIRSK\PRODUKTI\ 12105001\</t>
    </r>
  </si>
  <si>
    <r>
      <rPr>
        <b/>
        <sz val="8"/>
        <rFont val="Times New Roman"/>
        <family val="1"/>
      </rPr>
      <t xml:space="preserve">ПЛАТЕЖ АВТОРИЗАЦИЯ №699659518,08.06.2019 14:21,5536********9951, 13492RUR,NOVOSIBIRSK,MCC
</t>
    </r>
    <r>
      <rPr>
        <b/>
        <sz val="8"/>
        <rFont val="Times New Roman"/>
        <family val="1"/>
      </rPr>
      <t>5722,W0008157\RU\NOVOSIBIRSK\OOO MVM\ W0008157\</t>
    </r>
  </si>
  <si>
    <r>
      <rPr>
        <b/>
        <sz val="8"/>
        <rFont val="Times New Roman"/>
        <family val="1"/>
      </rPr>
      <t xml:space="preserve">ПЛАТЕЖ АВТОРИЗАЦИЯ №699753189,08.06.2019
</t>
    </r>
    <r>
      <rPr>
        <b/>
        <sz val="8"/>
        <rFont val="Times New Roman"/>
        <family val="1"/>
      </rPr>
      <t xml:space="preserve">16:26,5536********9951, 558.5RUR,Novosibirsk,MCC
</t>
    </r>
    <r>
      <rPr>
        <b/>
        <sz val="8"/>
        <rFont val="Times New Roman"/>
        <family val="1"/>
      </rPr>
      <t>5411,444125\RU\Novosibirsk\MEGAS3 ROYAL PARK\ 444125\</t>
    </r>
  </si>
  <si>
    <r>
      <rPr>
        <b/>
        <sz val="8"/>
        <rFont val="Times New Roman"/>
        <family val="1"/>
      </rPr>
      <t xml:space="preserve">ВЫДАЧА НАЛИЧНЫХ АВТОРИЗАЦИЯ №700283479,09.06.2019 13:44,5536********9951, 14500RUR,NVSIBR,MCC
</t>
    </r>
    <r>
      <rPr>
        <b/>
        <sz val="8"/>
        <rFont val="Times New Roman"/>
        <family val="1"/>
      </rPr>
      <t>6011,00333151\RU\NVSIBR\000000000333151\ 00333151\</t>
    </r>
  </si>
  <si>
    <r>
      <rPr>
        <b/>
        <sz val="8"/>
        <rFont val="Times New Roman"/>
        <family val="1"/>
      </rPr>
      <t xml:space="preserve">ПЛАТЕЖ АВТОРИЗАЦИЯ №700319893,09.06.2019 14:28,5536********9951, 129.73RUR,MOSCOW,MCC
</t>
    </r>
    <r>
      <rPr>
        <b/>
        <sz val="8"/>
        <rFont val="Times New Roman"/>
        <family val="1"/>
      </rPr>
      <t>5411,10243448\RU\MOSCOW\MD00YARCHE\ 10243448\</t>
    </r>
  </si>
  <si>
    <r>
      <rPr>
        <b/>
        <sz val="8"/>
        <rFont val="Times New Roman"/>
        <family val="1"/>
      </rPr>
      <t xml:space="preserve">ПЛАТЕЖ АВТОРИЗАЦИЯ №702151243,10.06.2019 07:15,5536********9951, 153RUR,NOVOSIBIRSK,MCC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</si>
  <si>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№702996351,11.06.2019 07:13,5536********9951, 98RUR,NOVOSIBIRSK,MCC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</si>
  <si>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№705523904,12.06.2019
</t>
    </r>
    <r>
      <rPr>
        <b/>
        <sz val="8"/>
        <rFont val="Times New Roman"/>
        <family val="1"/>
      </rPr>
      <t xml:space="preserve">11:34,5536********9951, 300RUR,Novosibirsk,MCC
</t>
    </r>
    <r>
      <rPr>
        <b/>
        <sz val="8"/>
        <rFont val="Times New Roman"/>
        <family val="1"/>
      </rPr>
      <t>8999,20441304\RU\Novosibirsk\MD00ZOOPARK\ 20441304\</t>
    </r>
  </si>
  <si>
    <r>
      <rPr>
        <b/>
        <sz val="8"/>
        <rFont val="Times New Roman"/>
        <family val="1"/>
      </rPr>
      <t xml:space="preserve">ПЛАТЕЖ АВТОРИЗАЦИЯ №705749515,12.06.2019
</t>
    </r>
    <r>
      <rPr>
        <b/>
        <sz val="8"/>
        <rFont val="Times New Roman"/>
        <family val="1"/>
      </rPr>
      <t xml:space="preserve">16:21,5536********9951, 49.99RUR,Novosibirsk,MCC
</t>
    </r>
    <r>
      <rPr>
        <b/>
        <sz val="8"/>
        <rFont val="Times New Roman"/>
        <family val="1"/>
      </rPr>
      <t>5411,20240083\RU\Novosibirsk\MD00PYATEROCHKA 13631\ 20240083\</t>
    </r>
  </si>
  <si>
    <r>
      <rPr>
        <b/>
        <sz val="8"/>
        <rFont val="Times New Roman"/>
        <family val="1"/>
      </rPr>
      <t xml:space="preserve">ПЛАТЕЖ АВТОРИЗАЦИЯ №705773100,12.06.2019 16:53,5536********9951, 22RUR,NOVOSIBIRSK,MCC
</t>
    </r>
    <r>
      <rPr>
        <b/>
        <sz val="8"/>
        <rFont val="Times New Roman"/>
        <family val="1"/>
      </rPr>
      <t>4111,176844\RU\NOVOSIBIRSK\MD00NSK-METRO.RU\ 176844\</t>
    </r>
  </si>
  <si>
    <r>
      <rPr>
        <b/>
        <sz val="8"/>
        <rFont val="Times New Roman"/>
        <family val="1"/>
      </rPr>
      <t xml:space="preserve">ПЛАТЕЖ АВТОРИЗАЦИЯ №705792833,12.06.2019
</t>
    </r>
    <r>
      <rPr>
        <b/>
        <sz val="8"/>
        <rFont val="Times New Roman"/>
        <family val="1"/>
      </rPr>
      <t xml:space="preserve">17:27,5536********9951, 211.11RUR,Novosibirsk,MCC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</si>
  <si>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 xml:space="preserve">ПЛАТЕЖ АВТОРИЗАЦИЯ №705860576,12.06.2019 18:46,5536********9951, 15000RUR,MOSKVA,MCC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</si>
  <si>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№705860539,12.06.2019 18:47,5536********9951, 15000RUR,MOSKVA,MCC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</si>
  <si>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№707341828,13.06.2019 07:10,5536********9951, 103RUR,NOVOSIBIRSK,MCC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</si>
  <si>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ВЫДАЧА НАЛИЧНЫХ АВТОРИЗАЦИЯ №707430540,13.06.2019 09:35,5536********9951, 45200RUR,NOVOSIBIRSK,MCC
</t>
    </r>
    <r>
      <rPr>
        <b/>
        <sz val="8"/>
        <rFont val="Times New Roman"/>
        <family val="1"/>
      </rPr>
      <t>6011,220418\RU\NOVOSIBIRSK\ \ 220418\</t>
    </r>
  </si>
  <si>
    <r>
      <rPr>
        <b/>
        <sz val="8"/>
        <rFont val="Times New Roman"/>
        <family val="1"/>
      </rPr>
      <t xml:space="preserve">ПЛАТЕЖ АВТОРИЗАЦИЯ №708976686,14.06.2019 07:08,5536********9951, 109RUR,NOVOSIBIRSK,MCC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</si>
  <si>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№710002362,15.06.2019 10:55,5536********9951, 50000RUR,SOVCOMBANK,MCC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</si>
  <si>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№710111340,15.06.2019 12:57,5536********9951, 160RUR,NOVOSIBIRSK,MCC
</t>
    </r>
    <r>
      <rPr>
        <b/>
        <sz val="8"/>
        <rFont val="Times New Roman"/>
        <family val="1"/>
      </rPr>
      <t>5732,23910684\RU\NOVOSIBIRSK\MD00DNS PR.DZER\ 23910684\</t>
    </r>
  </si>
  <si>
    <r>
      <rPr>
        <b/>
        <sz val="8"/>
        <rFont val="Times New Roman"/>
        <family val="1"/>
      </rPr>
      <t xml:space="preserve">ПЛАТЕЖ АВТОРИЗАЦИЯ №710192310,15.06.2019
</t>
    </r>
    <r>
      <rPr>
        <b/>
        <sz val="8"/>
        <rFont val="Times New Roman"/>
        <family val="1"/>
      </rPr>
      <t xml:space="preserve">14:27,5536********9951, 680.2RUR,Novosibirsk,MCC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</si>
  <si>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>Перевод собственных средств. Без налога (НДС). СЧЕТ КОРРЕСПОНДЕНТА 42305810250110343518 ФИЛИАЛ "ЦЕНТРАЛЬНЫЙ" ПАО "СОВКОМБАНК"</t>
    </r>
  </si>
  <si>
    <r>
      <rPr>
        <b/>
        <sz val="8"/>
        <rFont val="Times New Roman"/>
        <family val="1"/>
      </rPr>
      <t xml:space="preserve">ПЛАТЕЖ АВТОРИЗАЦИЯ №712704606,17.06.2019 07:15,5536********9951, 142RUR,NOVOSIBIRSK,MCC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</si>
  <si>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№713010644,17.06.2019 13:31,5536********9951, 173.74RUR,MOSCOW,MCC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</si>
  <si>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 xml:space="preserve">ПЛАТЕЖ АВТОРИЗАЦИЯ №716326766,19.06.2019 07:16,5536********9951, 100RUR,NOVOSIBIRSK,MCC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</si>
  <si>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№716833874,19.06.2019
</t>
    </r>
    <r>
      <rPr>
        <b/>
        <sz val="8"/>
        <rFont val="Times New Roman"/>
        <family val="1"/>
      </rPr>
      <t xml:space="preserve">17:45,5536********9951, 598.86RUR,Novosibirsk,MCC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</si>
  <si>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 xml:space="preserve">ПЛАТЕЖ АВТОРИЗАЦИЯ №717661872,20.06.2019 07:08,5536********9951, 93RUR,NOVOSIBIRSK,MCC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</si>
  <si>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№718190781,20.06.2019 17:33,5536********9951, 15000RUR,SOVCOMBANK,MCC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</si>
  <si>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№719135212,21.06.2019 07:17,5536********9951, 98RUR,NOVOSIBIRSK,MCC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</si>
  <si>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№719561657,21.06.2019
</t>
    </r>
    <r>
      <rPr>
        <b/>
        <sz val="8"/>
        <rFont val="Times New Roman"/>
        <family val="1"/>
      </rPr>
      <t xml:space="preserve">15:29,5536********9951, 308.7RUR,Novosibirsk,MCC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</si>
  <si>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 xml:space="preserve">ПЛАТЕЖ АВТОРИЗАЦИЯ №720423081,22.06.2019
</t>
    </r>
    <r>
      <rPr>
        <b/>
        <sz val="8"/>
        <rFont val="Times New Roman"/>
        <family val="1"/>
      </rPr>
      <t xml:space="preserve">15:51,5536********9951, 761.95RUR,Novosibirsk,MCC
</t>
    </r>
    <r>
      <rPr>
        <b/>
        <sz val="8"/>
        <rFont val="Times New Roman"/>
        <family val="1"/>
      </rPr>
      <t>5411,10360808\RU\Novosibirsk\MD00MAGNIT GM Novosibi\ 10360808\</t>
    </r>
  </si>
  <si>
    <r>
      <rPr>
        <b/>
        <sz val="8"/>
        <rFont val="Times New Roman"/>
        <family val="1"/>
      </rPr>
      <t xml:space="preserve">ПЛАТЕЖ АВТОРИЗАЦИЯ №720804660,23.06.2019
</t>
    </r>
    <r>
      <rPr>
        <b/>
        <sz val="8"/>
        <rFont val="Times New Roman"/>
        <family val="1"/>
      </rPr>
      <t xml:space="preserve">09:57,5536********9951, 427RUR,Novosibirsk,MCC
</t>
    </r>
    <r>
      <rPr>
        <b/>
        <sz val="8"/>
        <rFont val="Times New Roman"/>
        <family val="1"/>
      </rPr>
      <t>5411,458823\RU\Novosibirsk\MD00MARIYA-RA\ 458823\</t>
    </r>
  </si>
  <si>
    <r>
      <rPr>
        <b/>
        <sz val="8"/>
        <rFont val="Times New Roman"/>
        <family val="1"/>
      </rPr>
      <t xml:space="preserve">ПЛАТЕЖ АВТОРИЗАЦИЯ №722901572,24.06.2019 07:08,5536********9951, 128RUR,NOVOSIBIRSK,MCC
</t>
    </r>
    <r>
      <rPr>
        <b/>
        <sz val="8"/>
        <rFont val="Times New Roman"/>
        <family val="1"/>
      </rPr>
      <t>5814,A0036131\RU\NOVOSIBIRSK\MD00KAFE-STOLOVAYA\ A0036131\</t>
    </r>
  </si>
  <si>
    <r>
      <rPr>
        <b/>
        <sz val="8"/>
        <rFont val="Times New Roman"/>
        <family val="1"/>
      </rPr>
      <t xml:space="preserve">ПЛАТЕЖ АВТОРИЗАЦИЯ №723169816,24.06.2019 12:57,5536********9951, 2563.02RUR,NOVOSIBIRSK,MCC
</t>
    </r>
    <r>
      <rPr>
        <b/>
        <sz val="8"/>
        <rFont val="Times New Roman"/>
        <family val="1"/>
      </rPr>
      <t xml:space="preserve">5411,25814909\RU\NOVOSIBIRSK\METRO CASH&amp;CARRY1311\
</t>
    </r>
    <r>
      <rPr>
        <b/>
        <sz val="8"/>
        <rFont val="Times New Roman"/>
        <family val="1"/>
      </rPr>
      <t>25814909\</t>
    </r>
  </si>
  <si>
    <r>
      <rPr>
        <b/>
        <sz val="8"/>
        <rFont val="Times New Roman"/>
        <family val="1"/>
      </rPr>
      <t xml:space="preserve">ПЛАТЕЖ АВТОРИЗАЦИЯ №723433378,24.06.2019 17:44,5536********9951, 89711.11RUR,SOVCOMBANK,MCC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</si>
  <si>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№725646717,25.06.2019 16:40,5536********9951, 7709.35RUR,MOSCOW,MCC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</si>
  <si>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28-05-2019 - 27-06-2019ЛАРИОНОВ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</si>
  <si>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№728268520,27.06.2019 07:22,5536********9951, 28RUR,NOVOSIBIRSK,MCC
</t>
    </r>
    <r>
      <rPr>
        <b/>
        <sz val="8"/>
        <rFont val="Times New Roman"/>
        <family val="1"/>
      </rPr>
      <t>5499,77251477\RU\NOVOSIBIRSK\MD00POKRYSHKINA\ 77251477\</t>
    </r>
  </si>
  <si>
    <r>
      <rPr>
        <b/>
        <sz val="8"/>
        <rFont val="Times New Roman"/>
        <family val="1"/>
      </rPr>
      <t xml:space="preserve">ВЫДАЧА НАЛИЧНЫХ АВТОРИЗАЦИЯ №728363653,27.06.2019 10:11,5536********9951, 17400RUR,NOVOSIBIRSK G,MCC
</t>
    </r>
    <r>
      <rPr>
        <b/>
        <sz val="8"/>
        <rFont val="Times New Roman"/>
        <family val="1"/>
      </rPr>
      <t>6011,385973\RU\NOVOSIBIRSK G\VB24           \ 385973\</t>
    </r>
  </si>
  <si>
    <r>
      <rPr>
        <b/>
        <sz val="8"/>
        <rFont val="Times New Roman"/>
        <family val="1"/>
      </rPr>
      <t xml:space="preserve">ВЫДАЧА НАЛИЧНЫХ АВТОРИЗАЦИЯ №728366975,27.06.2019 10:08,5536********9951, 40000RUR,NOVOSIBIRSK G,MCC
</t>
    </r>
    <r>
      <rPr>
        <b/>
        <sz val="8"/>
        <rFont val="Times New Roman"/>
        <family val="1"/>
      </rPr>
      <t>6011,385973\RU\NOVOSIBIRSK G\VB24           \ 385973\</t>
    </r>
  </si>
  <si>
    <r>
      <rPr>
        <b/>
        <sz val="8"/>
        <rFont val="Times New Roman"/>
        <family val="1"/>
      </rPr>
      <t xml:space="preserve">ВЫДАЧА НАЛИЧНЫХ АВТОРИЗАЦИЯ №728367688,27.06.2019 10:09,5536********9951, 40000RUR,NOVOSIBIRSK G,MCC
</t>
    </r>
    <r>
      <rPr>
        <b/>
        <sz val="8"/>
        <rFont val="Times New Roman"/>
        <family val="1"/>
      </rPr>
      <t>6011,385973\RU\NOVOSIBIRSK G\VB24           \ 385973\</t>
    </r>
  </si>
  <si>
    <r>
      <rPr>
        <b/>
        <sz val="8"/>
        <rFont val="Times New Roman"/>
        <family val="1"/>
      </rPr>
      <t xml:space="preserve">ПЛАТЕЖ АВТОРИЗАЦИЯ №728465929,27.06.2019
</t>
    </r>
    <r>
      <rPr>
        <b/>
        <sz val="8"/>
        <rFont val="Times New Roman"/>
        <family val="1"/>
      </rPr>
      <t xml:space="preserve">12:09,5536********9951, 155RUR,Novosibirsk,MCC
</t>
    </r>
    <r>
      <rPr>
        <b/>
        <sz val="8"/>
        <rFont val="Times New Roman"/>
        <family val="1"/>
      </rPr>
      <t>5200,W0034941\RU\Novosibirsk\MD00LM067\ W0034941\</t>
    </r>
  </si>
  <si>
    <r>
      <rPr>
        <b/>
        <sz val="8"/>
        <rFont val="Times New Roman"/>
        <family val="1"/>
      </rPr>
      <t xml:space="preserve">ПЛАТЕЖ АВТОРИЗАЦИЯ №728510929,27.06.2019
</t>
    </r>
    <r>
      <rPr>
        <b/>
        <sz val="8"/>
        <rFont val="Times New Roman"/>
        <family val="1"/>
      </rPr>
      <t xml:space="preserve">12:53,5536********9951, 60RUR,Novosibirsk,MCC
</t>
    </r>
    <r>
      <rPr>
        <b/>
        <sz val="8"/>
        <rFont val="Times New Roman"/>
        <family val="1"/>
      </rPr>
      <t>5411,10580805\RU\Novosibirsk\MAGNIT MM GORDON\ 10580805\</t>
    </r>
  </si>
  <si>
    <r>
      <rPr>
        <b/>
        <sz val="8"/>
        <rFont val="Times New Roman"/>
        <family val="1"/>
      </rPr>
      <t xml:space="preserve">ПЛАТЕЖ АВТОРИЗАЦИЯ №728516967,27.06.2019
</t>
    </r>
    <r>
      <rPr>
        <b/>
        <sz val="8"/>
        <rFont val="Times New Roman"/>
        <family val="1"/>
      </rPr>
      <t xml:space="preserve">12:50,5536********9951, 521.18RUR,Novosibirsk,MCC
</t>
    </r>
    <r>
      <rPr>
        <b/>
        <sz val="8"/>
        <rFont val="Times New Roman"/>
        <family val="1"/>
      </rPr>
      <t>5912,10316606\RU\Novosibirsk\MD00APTEKA OT SKLADA\ 10316606\</t>
    </r>
  </si>
  <si>
    <r>
      <rPr>
        <b/>
        <sz val="8"/>
        <rFont val="Times New Roman"/>
        <family val="1"/>
      </rPr>
      <t xml:space="preserve">ПЛАТЕЖ АВТОРИЗАЦИЯ №728734495,27.06.2019
</t>
    </r>
    <r>
      <rPr>
        <b/>
        <sz val="8"/>
        <rFont val="Times New Roman"/>
        <family val="1"/>
      </rPr>
      <t xml:space="preserve">17:14,5536********9951, 373RUR,Novosibirsk,MCC
</t>
    </r>
    <r>
      <rPr>
        <b/>
        <sz val="8"/>
        <rFont val="Times New Roman"/>
        <family val="1"/>
      </rPr>
      <t>5411,10237889\RU\Novosibirsk\MD00OKEY\ 10237889\</t>
    </r>
  </si>
  <si>
    <r>
      <rPr>
        <b/>
        <sz val="8"/>
        <rFont val="Times New Roman"/>
        <family val="1"/>
      </rPr>
      <t xml:space="preserve">ПЛАТЕЖ АВТОРИЗАЦИЯ №729816619,28.06.2019
</t>
    </r>
    <r>
      <rPr>
        <b/>
        <sz val="8"/>
        <rFont val="Times New Roman"/>
        <family val="1"/>
      </rPr>
      <t xml:space="preserve">07:05,5536********9951, 35990RUR,Novosibirsk,MCC
</t>
    </r>
    <r>
      <rPr>
        <b/>
        <sz val="8"/>
        <rFont val="Times New Roman"/>
        <family val="1"/>
      </rPr>
      <t>5722,W0004428\RU\Novosibirsk\MD00MV 192\ W0004428\</t>
    </r>
  </si>
  <si>
    <r>
      <rPr>
        <b/>
        <sz val="8"/>
        <rFont val="Times New Roman"/>
        <family val="1"/>
      </rPr>
      <t xml:space="preserve">ПЛАТЕЖ АВТОРИЗАЦИЯ №730029297,28.06.2019 11:53,5536********9951, 40RUR,BARNAUL,MCC
</t>
    </r>
    <r>
      <rPr>
        <b/>
        <sz val="8"/>
        <rFont val="Times New Roman"/>
        <family val="1"/>
      </rPr>
      <t>5814,29345752\RU\BARNAUL\BAR\ 29345752\</t>
    </r>
  </si>
  <si>
    <r>
      <rPr>
        <b/>
        <sz val="8"/>
        <rFont val="Times New Roman"/>
        <family val="1"/>
      </rPr>
      <t xml:space="preserve">ПЛАТЕЖ АВТОРИЗАЦИЯ №733902723,01.07.2019
</t>
    </r>
    <r>
      <rPr>
        <b/>
        <sz val="8"/>
        <rFont val="Times New Roman"/>
        <family val="1"/>
      </rPr>
      <t xml:space="preserve">14:35,5536********9951, 276.4RUR,Rubczovsk,MCC
</t>
    </r>
    <r>
      <rPr>
        <b/>
        <sz val="8"/>
        <rFont val="Times New Roman"/>
        <family val="1"/>
      </rPr>
      <t>5200,029326\RU\Rubczovsk\NOVEKS\ 029326\</t>
    </r>
  </si>
  <si>
    <r>
      <rPr>
        <b/>
        <sz val="8"/>
        <rFont val="Times New Roman"/>
        <family val="1"/>
      </rPr>
      <t xml:space="preserve">ПЛАТЕЖ АВТОРИЗАЦИЯ №733981413,01.07.2019 16:05,5536********9951, 94000RUR,SOVCOMBANK,MCC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</si>
  <si>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№736301523,02.07.2019 18:49,5536********9951, 7400RUR,MOSKVA,MCC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</si>
  <si>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№737361727,03.07.2019 12:38,5536********9951, 480RUR,RUBTSOVSK,MCC
</t>
    </r>
    <r>
      <rPr>
        <b/>
        <sz val="8"/>
        <rFont val="Times New Roman"/>
        <family val="1"/>
      </rPr>
      <t xml:space="preserve">5912,11024969\RU\RUBTSOVSK\MD00GUBERNSKIY LEKAR\
</t>
    </r>
    <r>
      <rPr>
        <b/>
        <sz val="8"/>
        <rFont val="Times New Roman"/>
        <family val="1"/>
      </rPr>
      <t>11024969\</t>
    </r>
  </si>
  <si>
    <r>
      <rPr>
        <b/>
        <sz val="8"/>
        <rFont val="Times New Roman"/>
        <family val="1"/>
      </rPr>
      <t xml:space="preserve">ПЛАТЕЖ АВТОРИЗАЦИЯ №738863534,04.07.2019
</t>
    </r>
    <r>
      <rPr>
        <b/>
        <sz val="8"/>
        <rFont val="Times New Roman"/>
        <family val="1"/>
      </rPr>
      <t xml:space="preserve">13:09,5536********9951, 289.58RUR,Rubczovsk,MCC
</t>
    </r>
    <r>
      <rPr>
        <b/>
        <sz val="8"/>
        <rFont val="Times New Roman"/>
        <family val="1"/>
      </rPr>
      <t>5411,224606\RU\Rubczovsk\MD00MARIYA-RA\ 224606\</t>
    </r>
  </si>
  <si>
    <r>
      <rPr>
        <b/>
        <sz val="8"/>
        <rFont val="Times New Roman"/>
        <family val="1"/>
      </rPr>
      <t xml:space="preserve">ПЛАТЕЖ АВТОРИЗАЦИЯ №738863732,04.07.2019
</t>
    </r>
    <r>
      <rPr>
        <b/>
        <sz val="8"/>
        <rFont val="Times New Roman"/>
        <family val="1"/>
      </rPr>
      <t xml:space="preserve">13:11,5536********9951, 139RUR,Rubczovsk,MCC
</t>
    </r>
    <r>
      <rPr>
        <b/>
        <sz val="8"/>
        <rFont val="Times New Roman"/>
        <family val="1"/>
      </rPr>
      <t>5200,10137733\RU\Rubczovsk\MD00ORKHIDEYA\ 10137733\</t>
    </r>
  </si>
  <si>
    <r>
      <rPr>
        <b/>
        <sz val="8"/>
        <rFont val="Times New Roman"/>
        <family val="1"/>
      </rPr>
      <t xml:space="preserve">ПЛАТЕЖ АВТОРИЗАЦИЯ №738864217,04.07.2019
</t>
    </r>
    <r>
      <rPr>
        <b/>
        <sz val="8"/>
        <rFont val="Times New Roman"/>
        <family val="1"/>
      </rPr>
      <t xml:space="preserve">13:01,5536********9951, 464RUR,Rubczovsk,MCC
</t>
    </r>
    <r>
      <rPr>
        <b/>
        <sz val="8"/>
        <rFont val="Times New Roman"/>
        <family val="1"/>
      </rPr>
      <t>5200,21117413\RU\Rubczovsk\MD00NSK RUBCOVSK TC RA\ 21117413\</t>
    </r>
  </si>
  <si>
    <r>
      <rPr>
        <b/>
        <sz val="8"/>
        <rFont val="Times New Roman"/>
        <family val="1"/>
      </rPr>
      <t xml:space="preserve">ПЛАТЕЖ АВТОРИЗАЦИЯ №743842082,08.07.2019 06:38,5536********9951, 40RUR,BARNAUL,MCC
</t>
    </r>
    <r>
      <rPr>
        <b/>
        <sz val="8"/>
        <rFont val="Times New Roman"/>
        <family val="1"/>
      </rPr>
      <t>5814,29345752\RU\BARNAUL\MD00BAR\ 29345752\</t>
    </r>
  </si>
  <si>
    <r>
      <rPr>
        <b/>
        <sz val="8"/>
        <rFont val="Times New Roman"/>
        <family val="1"/>
      </rPr>
      <t xml:space="preserve">ВЫДАЧА НАЛИЧНЫХ АВТОРИЗАЦИЯ №744281717,08.07.2019 15:52,5536********9951, 14500RUR,NVSIBR,MCC
</t>
    </r>
    <r>
      <rPr>
        <b/>
        <sz val="8"/>
        <rFont val="Times New Roman"/>
        <family val="1"/>
      </rPr>
      <t>6011,00333151\RU\NVSIBR\000000000333151\ 00333151\</t>
    </r>
  </si>
  <si>
    <r>
      <rPr>
        <b/>
        <sz val="8"/>
        <rFont val="Times New Roman"/>
        <family val="1"/>
      </rPr>
      <t xml:space="preserve">ПЛАТЕЖ АВТОРИЗАЦИЯ №746073114,09.07.2019
</t>
    </r>
    <r>
      <rPr>
        <b/>
        <sz val="8"/>
        <rFont val="Times New Roman"/>
        <family val="1"/>
      </rPr>
      <t xml:space="preserve">07:04,5536********9951, 509.6RUR,Novosibirsk,MCC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</si>
  <si>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 xml:space="preserve">ПЛАТЕЖ АВТОРИЗАЦИЯ №746680046,09.07.2019 19:22,5536********9951, 13300RUR,SOVCOMBANK,MCC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</si>
  <si>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№749117246,11.07.2019 07:15,5536********9951, 220RUR,NOVOSIBIRSK,MCC
</t>
    </r>
    <r>
      <rPr>
        <b/>
        <sz val="8"/>
        <rFont val="Times New Roman"/>
        <family val="1"/>
      </rPr>
      <t>5814,11417857\RU\NOVOSIBIRSK\MD00IP ZANKINA\ 11417857\</t>
    </r>
  </si>
  <si>
    <r>
      <rPr>
        <b/>
        <sz val="8"/>
        <rFont val="Times New Roman"/>
        <family val="1"/>
      </rPr>
      <t xml:space="preserve">ПЛАТЕЖ АВТОРИЗАЦИЯ №749181070,11.07.2019
</t>
    </r>
    <r>
      <rPr>
        <b/>
        <sz val="8"/>
        <rFont val="Times New Roman"/>
        <family val="1"/>
      </rPr>
      <t xml:space="preserve">09:00,5536********9951, 72RUR,Novosibirsk,MCC
</t>
    </r>
    <r>
      <rPr>
        <b/>
        <sz val="8"/>
        <rFont val="Times New Roman"/>
        <family val="1"/>
      </rPr>
      <t>5411,20519140\RU\Novosibirsk\MD00OOO SVEZHIJ KHLEB\ 20519140\</t>
    </r>
  </si>
  <si>
    <r>
      <rPr>
        <b/>
        <sz val="8"/>
        <rFont val="Times New Roman"/>
        <family val="1"/>
      </rPr>
      <t xml:space="preserve">ПЛАТЕЖ АВТОРИЗАЦИЯ №749450773,11.07.2019 14:14,5536********9951, 80000RUR,SOVCOMBANK,MCC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</si>
  <si>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№751861371,13.07.2019 13:33,5536********9951, 626RUR,NOVOSIBIRSK,MCC
</t>
    </r>
    <r>
      <rPr>
        <b/>
        <sz val="8"/>
        <rFont val="Times New Roman"/>
        <family val="1"/>
      </rPr>
      <t>5814,PS027630\RU\NOVOSIBIRSK\MD00IKEA DOM 10RESTAUR\ PS027630\</t>
    </r>
  </si>
  <si>
    <r>
      <rPr>
        <b/>
        <sz val="8"/>
        <rFont val="Times New Roman"/>
        <family val="1"/>
      </rPr>
      <t xml:space="preserve">ПЛАТЕЖ АВТОРИЗАЦИЯ №751928692,13.07.2019 14:57,5536********9951, 507RUR,NOVOSIBIRSK,MCC
</t>
    </r>
    <r>
      <rPr>
        <b/>
        <sz val="8"/>
        <rFont val="Times New Roman"/>
        <family val="1"/>
      </rPr>
      <t>5712,PS026307\RU\NOVOSIBIRSK\MD00IKEA DOM 10CASH LI\ PS026307\</t>
    </r>
  </si>
  <si>
    <r>
      <rPr>
        <b/>
        <sz val="8"/>
        <rFont val="Times New Roman"/>
        <family val="1"/>
      </rPr>
      <t xml:space="preserve">ПЛАТЕЖ АВТОРИЗАЦИЯ №752004258,13.07.2019 16:26,5536********9951, 267.34RUR,NOVOSIBIRSK,MCC
</t>
    </r>
    <r>
      <rPr>
        <b/>
        <sz val="8"/>
        <rFont val="Times New Roman"/>
        <family val="1"/>
      </rPr>
      <t xml:space="preserve">5411,10016046\RU\NOVOSIBIRSK\MD00AUCHAN NOVOSIBIRSK\
</t>
    </r>
    <r>
      <rPr>
        <b/>
        <sz val="8"/>
        <rFont val="Times New Roman"/>
        <family val="1"/>
      </rPr>
      <t>10016046\</t>
    </r>
  </si>
  <si>
    <r>
      <rPr>
        <b/>
        <sz val="8"/>
        <rFont val="Times New Roman"/>
        <family val="1"/>
      </rPr>
      <t xml:space="preserve">ПЛАТЕЖ АВТОРИЗАЦИЯ №752303451,14.07.2019 07:37,5536********9951, 10000RUR,SOVCOMBANK,MCC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</si>
  <si>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№757094638,16.07.2019
</t>
    </r>
    <r>
      <rPr>
        <b/>
        <sz val="8"/>
        <rFont val="Times New Roman"/>
        <family val="1"/>
      </rPr>
      <t xml:space="preserve">12:58,5536********9951, 508.41RUR,Novosibirsk,MCC
</t>
    </r>
    <r>
      <rPr>
        <b/>
        <sz val="8"/>
        <rFont val="Times New Roman"/>
        <family val="1"/>
      </rPr>
      <t>5411,20315460\RU\Novosibirsk\MD00PYATEROCHKA 14473\ 20315460\</t>
    </r>
  </si>
  <si>
    <r>
      <rPr>
        <b/>
        <sz val="8"/>
        <rFont val="Times New Roman"/>
        <family val="1"/>
      </rPr>
      <t xml:space="preserve">ПЛАТЕЖ АВТОРИЗАЦИЯ №757200657,16.07.2019 14:30,5536********9951, 11703.58RUR,SOVCOMBANK,MCC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</si>
  <si>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№758531486,17.07.2019
</t>
    </r>
    <r>
      <rPr>
        <b/>
        <sz val="8"/>
        <rFont val="Times New Roman"/>
        <family val="1"/>
      </rPr>
      <t xml:space="preserve">12:27,5536********9951, 1156.42RUR,Novosibirsk,MCC
</t>
    </r>
    <r>
      <rPr>
        <b/>
        <sz val="8"/>
        <rFont val="Times New Roman"/>
        <family val="1"/>
      </rPr>
      <t>5411,20512414\RU\Novosibirsk\MD00MARIYA-RA\ 20512414\</t>
    </r>
  </si>
  <si>
    <r>
      <rPr>
        <b/>
        <sz val="8"/>
        <rFont val="Times New Roman"/>
        <family val="1"/>
      </rPr>
      <t xml:space="preserve">ПЛАТЕЖ АВТОРИЗАЦИЯ №760242035,18.07.2019 13:45,5536********9951, 17566.15RUR,SOVCOMBANK,MCC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</si>
  <si>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№760372044,18.07.2019
</t>
    </r>
    <r>
      <rPr>
        <b/>
        <sz val="8"/>
        <rFont val="Times New Roman"/>
        <family val="1"/>
      </rPr>
      <t xml:space="preserve">16:17,5536********9951, 229.1RUR,Novosibirsk,MCC
</t>
    </r>
    <r>
      <rPr>
        <b/>
        <sz val="8"/>
        <rFont val="Times New Roman"/>
        <family val="1"/>
      </rPr>
      <t>5411,458823\RU\Novosibirsk\MD00MARIYA-RA\ 458823\</t>
    </r>
  </si>
  <si>
    <r>
      <rPr>
        <b/>
        <sz val="8"/>
        <rFont val="Times New Roman"/>
        <family val="1"/>
      </rPr>
      <t xml:space="preserve">ПЛАТЕЖ АВТОРИЗАЦИЯ №760389158,18.07.2019
</t>
    </r>
    <r>
      <rPr>
        <b/>
        <sz val="8"/>
        <rFont val="Times New Roman"/>
        <family val="1"/>
      </rPr>
      <t xml:space="preserve">16:31,5536********9951, 210.17RUR,Novosibirsk,MCC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</si>
  <si>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 xml:space="preserve">ПЛАТЕЖ АВТОРИЗАЦИЯ №762227745,20.07.2019 06:18,5536********9951, 269RUR,NOVOSIBIRSK,MCC
</t>
    </r>
    <r>
      <rPr>
        <b/>
        <sz val="8"/>
        <rFont val="Times New Roman"/>
        <family val="1"/>
      </rPr>
      <t>5411,11026428\RU\NOVOSIBIRSK\MD00LENTA 802\ 11026428\</t>
    </r>
  </si>
  <si>
    <r>
      <rPr>
        <b/>
        <sz val="8"/>
        <rFont val="Times New Roman"/>
        <family val="1"/>
      </rPr>
      <t xml:space="preserve">ПЛАТЕЖ АВТОРИЗАЦИЯ №763395947,21.07.2019
</t>
    </r>
    <r>
      <rPr>
        <b/>
        <sz val="8"/>
        <rFont val="Times New Roman"/>
        <family val="1"/>
      </rPr>
      <t xml:space="preserve">17:58,5536********9951, 317.34RUR,Novosibirsk,MCC
</t>
    </r>
    <r>
      <rPr>
        <b/>
        <sz val="8"/>
        <rFont val="Times New Roman"/>
        <family val="1"/>
      </rPr>
      <t>5411,20315459\RU\Novosibirsk\MD00PYATEROCHKA 14473\ 20315459\</t>
    </r>
  </si>
  <si>
    <r>
      <rPr>
        <b/>
        <sz val="8"/>
        <rFont val="Times New Roman"/>
        <family val="1"/>
      </rPr>
      <t xml:space="preserve">ПЛАТЕЖ АВТОРИЗАЦИЯ №769262373,24.07.2019 14:46,5536********9951, 130.45RUR,MOSCOW,MCC
</t>
    </r>
    <r>
      <rPr>
        <b/>
        <sz val="8"/>
        <rFont val="Times New Roman"/>
        <family val="1"/>
      </rPr>
      <t>5411,10243448\RU\MOSCOW\MD00YARCHE\ 10243448\</t>
    </r>
  </si>
  <si>
    <r>
      <rPr>
        <b/>
        <sz val="8"/>
        <rFont val="Times New Roman"/>
        <family val="1"/>
      </rPr>
      <t xml:space="preserve">ПЛАТЕЖ АВТОРИЗАЦИЯ №769269737,24.07.2019
</t>
    </r>
    <r>
      <rPr>
        <b/>
        <sz val="8"/>
        <rFont val="Times New Roman"/>
        <family val="1"/>
      </rPr>
      <t xml:space="preserve">15:13,5536********9951, 543.42RUR,Novosibirsk,MCC
</t>
    </r>
    <r>
      <rPr>
        <b/>
        <sz val="8"/>
        <rFont val="Times New Roman"/>
        <family val="1"/>
      </rPr>
      <t xml:space="preserve">5411,10820295\RU\Novosibirsk\MD00MAGNIT MM KEMATAN\
</t>
    </r>
    <r>
      <rPr>
        <b/>
        <sz val="8"/>
        <rFont val="Times New Roman"/>
        <family val="1"/>
      </rPr>
      <t>10820295\</t>
    </r>
  </si>
  <si>
    <r>
      <rPr>
        <b/>
        <sz val="8"/>
        <rFont val="Times New Roman"/>
        <family val="1"/>
      </rPr>
      <t xml:space="preserve">ПЛАТЕЖ АВТОРИЗАЦИЯ №770798254,25.07.2019 14:51,5536********9951, 4806.11RUR,MOSCOW,MCC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</si>
  <si>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 xml:space="preserve">ПЛАТЕЖ АВТОРИЗАЦИЯ №772269664,26.07.2019 10:01,5536********9951, 48000RUR,SOVCOMBANK,MCC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</si>
  <si>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28-06-2019 - 27-07-2019ЛАРИОНОВ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</si>
  <si>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№773252446,27.07.2019 12:04,5536********9951, 2189.59RUR,NOVOSIBIRSK,MCC
</t>
    </r>
    <r>
      <rPr>
        <b/>
        <sz val="8"/>
        <rFont val="Times New Roman"/>
        <family val="1"/>
      </rPr>
      <t xml:space="preserve">5411,25814731\RU\NOVOSIBIRSK\MD00METRO CASH&amp;CARRY10\
</t>
    </r>
    <r>
      <rPr>
        <b/>
        <sz val="8"/>
        <rFont val="Times New Roman"/>
        <family val="1"/>
      </rPr>
      <t>25814731\</t>
    </r>
  </si>
  <si>
    <r>
      <rPr>
        <b/>
        <sz val="8"/>
        <rFont val="Times New Roman"/>
        <family val="1"/>
      </rPr>
      <t xml:space="preserve">ПЛАТЕЖ АВТОРИЗАЦИЯ №773300625,27.07.2019 12:47,5536********9951, 30000RUR,SOVCOMBANK,MCC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</si>
  <si>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№775976873,29.07.2019 07:43,5536********9951, 298.09RUR,NOVOSIBIRSK,MCC
</t>
    </r>
    <r>
      <rPr>
        <b/>
        <sz val="8"/>
        <rFont val="Times New Roman"/>
        <family val="1"/>
      </rPr>
      <t>5411,443822\RU\NOVOSIBIRSK\MD00BYSTRONOM\ 443822\</t>
    </r>
  </si>
  <si>
    <r>
      <rPr>
        <b/>
        <sz val="8"/>
        <rFont val="Times New Roman"/>
        <family val="1"/>
      </rPr>
      <t xml:space="preserve">ПЛАТЕЖ АВТОРИЗАЦИЯ №775986365,29.07.2019
</t>
    </r>
    <r>
      <rPr>
        <b/>
        <sz val="8"/>
        <rFont val="Times New Roman"/>
        <family val="1"/>
      </rPr>
      <t xml:space="preserve">07:51,5536********9951, 5499RUR,Novosibirsk,MCC
</t>
    </r>
    <r>
      <rPr>
        <b/>
        <sz val="8"/>
        <rFont val="Times New Roman"/>
        <family val="1"/>
      </rPr>
      <t>5722,W0015216\RU\Novosibirsk\MD00A560\ W0015216\</t>
    </r>
  </si>
  <si>
    <r>
      <rPr>
        <b/>
        <sz val="8"/>
        <rFont val="Times New Roman"/>
        <family val="1"/>
      </rPr>
      <t xml:space="preserve">ПЛАТЕЖ АВТОРИЗАЦИЯ №776000695,29.07.2019 08:16,5536********9951, 33RUR,NOVOSIBIRSK,MCC
</t>
    </r>
    <r>
      <rPr>
        <b/>
        <sz val="8"/>
        <rFont val="Times New Roman"/>
        <family val="1"/>
      </rPr>
      <t>5261,514352\RU\NOVOSIBIRSK\MD00DOM SEMJAN\ 514352\</t>
    </r>
  </si>
  <si>
    <r>
      <rPr>
        <b/>
        <sz val="8"/>
        <rFont val="Times New Roman"/>
        <family val="1"/>
      </rPr>
      <t xml:space="preserve">ПЛАТЕЖ АВТОРИЗАЦИЯ №778277009,30.07.2019
</t>
    </r>
    <r>
      <rPr>
        <b/>
        <sz val="8"/>
        <rFont val="Times New Roman"/>
        <family val="1"/>
      </rPr>
      <t xml:space="preserve">09:43,5536********9951, 146RUR,Novosibirsk,MCC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</si>
  <si>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№778288133,30.07.2019 09:58,5536********9951, 55.58RUR,MOSCOW,MCC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</si>
  <si>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 xml:space="preserve">ВЫДАЧА НАЛИЧНЫХ АВТОРИЗАЦИЯ №778292151,30.07.2019 09:53,5536********9951, 900RUR,NOVOSIBIRSK G,MCC
</t>
    </r>
    <r>
      <rPr>
        <b/>
        <sz val="8"/>
        <rFont val="Times New Roman"/>
        <family val="1"/>
      </rPr>
      <t>6011,388271\RU\NOVOSIBIRSK G\VB24           \ 388271\</t>
    </r>
  </si>
  <si>
    <r>
      <rPr>
        <b/>
        <sz val="8"/>
        <rFont val="Times New Roman"/>
        <family val="1"/>
      </rPr>
      <t xml:space="preserve">ПЛАТЕЖ АВТОРИЗАЦИЯ №780097532,31.07.2019 15:57,5536********9951, 25000RUR,SOVCOMBANK,MCC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</si>
  <si>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№781701008,01.08.2019
</t>
    </r>
    <r>
      <rPr>
        <b/>
        <sz val="8"/>
        <rFont val="Times New Roman"/>
        <family val="1"/>
      </rPr>
      <t xml:space="preserve">16:25,5536********9951, 203.9RUR,Novosibirsk,MCC
</t>
    </r>
    <r>
      <rPr>
        <b/>
        <sz val="8"/>
        <rFont val="Times New Roman"/>
        <family val="1"/>
      </rPr>
      <t>5411,246286\RU\Novosibirsk\MD00GOROZHANKA GIDROMO\ 246286\</t>
    </r>
  </si>
  <si>
    <r>
      <rPr>
        <b/>
        <sz val="8"/>
        <rFont val="Times New Roman"/>
        <family val="1"/>
      </rPr>
      <t xml:space="preserve">ПЛАТЕЖ АВТОРИЗАЦИЯ №781772665,01.08.2019 17:42,5536********9951, 50000RUR,SOVCOMBANK,MCC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</si>
  <si>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№783019436,02.08.2019 10:33,5536********9951, 5100RUR,MOSKVA,MCC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</si>
  <si>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№784103674,03.08.2019
</t>
    </r>
    <r>
      <rPr>
        <b/>
        <sz val="8"/>
        <rFont val="Times New Roman"/>
        <family val="1"/>
      </rPr>
      <t xml:space="preserve">15:13,5536********9951, 1323RUR,Novosibirsk,MCC
</t>
    </r>
    <r>
      <rPr>
        <b/>
        <sz val="8"/>
        <rFont val="Times New Roman"/>
        <family val="1"/>
      </rPr>
      <t>5651,253823\RU\Novosibirsk\MD00OSTIN SBF\ 253823\</t>
    </r>
  </si>
  <si>
    <r>
      <rPr>
        <b/>
        <sz val="8"/>
        <rFont val="Times New Roman"/>
        <family val="1"/>
      </rPr>
      <t xml:space="preserve">ПЛАТЕЖ АВТОРИЗАЦИЯ №784118408,03.08.2019
</t>
    </r>
    <r>
      <rPr>
        <b/>
        <sz val="8"/>
        <rFont val="Times New Roman"/>
        <family val="1"/>
      </rPr>
      <t xml:space="preserve">15:23,5536********9951, 313.4RUR,Novosibirsk,MCC
</t>
    </r>
    <r>
      <rPr>
        <b/>
        <sz val="8"/>
        <rFont val="Times New Roman"/>
        <family val="1"/>
      </rPr>
      <t>5411,442460\RU\Novosibirsk\MD00MEGAS4 KARLA MARKS\ 442460\</t>
    </r>
  </si>
  <si>
    <r>
      <rPr>
        <b/>
        <sz val="8"/>
        <rFont val="Times New Roman"/>
        <family val="1"/>
      </rPr>
      <t xml:space="preserve">ПЛАТЕЖ АВТОРИЗАЦИЯ №788813936,06.08.2019 08:25,5536********9951, 7006.04RUR,MOSKVA,MCC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</si>
  <si>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ВЫДАЧА НАЛИЧНЫХ АВТОРИЗАЦИЯ №789121807,06.08.2019 14:04,5536********9951, 180000RUR,NOVOSIBIRSK,MCC
</t>
    </r>
    <r>
      <rPr>
        <b/>
        <sz val="8"/>
        <rFont val="Times New Roman"/>
        <family val="1"/>
      </rPr>
      <t>6011,222385\RU\NOVOSIBIRSK\ \ 222385\</t>
    </r>
  </si>
  <si>
    <r>
      <rPr>
        <b/>
        <sz val="8"/>
        <rFont val="Times New Roman"/>
        <family val="1"/>
      </rPr>
      <t xml:space="preserve">ПЛАТЕЖ АВТОРИЗАЦИЯ №789132310,06.08.2019 14:26,5536********9951, 55.58RUR,MOSCOW,MCC
</t>
    </r>
    <r>
      <rPr>
        <b/>
        <sz val="8"/>
        <rFont val="Times New Roman"/>
        <family val="1"/>
      </rPr>
      <t>5411,10243448\RU\MOSCOW\MD00YARCHE\ 10243448\</t>
    </r>
  </si>
  <si>
    <r>
      <rPr>
        <b/>
        <sz val="8"/>
        <rFont val="Times New Roman"/>
        <family val="1"/>
      </rPr>
      <t xml:space="preserve">ПЛАТЕЖ АВТОРИЗАЦИЯ №789147080,06.08.2019
</t>
    </r>
    <r>
      <rPr>
        <b/>
        <sz val="8"/>
        <rFont val="Times New Roman"/>
        <family val="1"/>
      </rPr>
      <t xml:space="preserve">14:37,5536********9951, 198.38RUR,Novosibirsk,MCC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</si>
  <si>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 xml:space="preserve">ПЛАТЕЖ АВТОРИЗАЦИЯ №789265050,06.08.2019 16:59,5536********9951, 20000RUR,SOVCOMBANK,MCC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</si>
  <si>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№790391386,07.08.2019
</t>
    </r>
    <r>
      <rPr>
        <b/>
        <sz val="8"/>
        <rFont val="Times New Roman"/>
        <family val="1"/>
      </rPr>
      <t xml:space="preserve">08:43,5536********9951, 113RUR,Novosibirsk,MCC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</si>
  <si>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№790412703,07.08.2019
</t>
    </r>
    <r>
      <rPr>
        <b/>
        <sz val="8"/>
        <rFont val="Times New Roman"/>
        <family val="1"/>
      </rPr>
      <t xml:space="preserve">09:00,5536********9951, 199.7RUR,Novosibirsk,MCC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</si>
  <si>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 xml:space="preserve">ПЛАТЕЖ АВТОРИЗАЦИЯ №790420144,07.08.2019 09:15,5536********9951, 50000RUR,SOVCOMBANK,MCC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</si>
  <si>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№791337547,08.08.2019 05:32,5536********9951, 500RUR,NOVOSIBIRSK,MCC
</t>
    </r>
    <r>
      <rPr>
        <b/>
        <sz val="8"/>
        <rFont val="Times New Roman"/>
        <family val="1"/>
      </rPr>
      <t>7230,66843401\RU\NOVOSIBIRSK\MD00IP SELEZNEVA\ 66843401\</t>
    </r>
  </si>
  <si>
    <r>
      <rPr>
        <b/>
        <sz val="8"/>
        <rFont val="Times New Roman"/>
        <family val="1"/>
      </rPr>
      <t xml:space="preserve">ПЛАТЕЖ АВТОРИЗАЦИЯ №792192646,08.08.2019 12:25,5536********9951, 956.35RUR,MOSCOW,MCC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</si>
  <si>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№792256249,08.08.2019
</t>
    </r>
    <r>
      <rPr>
        <b/>
        <sz val="8"/>
        <rFont val="Times New Roman"/>
        <family val="1"/>
      </rPr>
      <t xml:space="preserve">13:24,5536********9951, 530.8RUR,Novosibirsk,MCC
</t>
    </r>
    <r>
      <rPr>
        <b/>
        <sz val="8"/>
        <rFont val="Times New Roman"/>
        <family val="1"/>
      </rPr>
      <t xml:space="preserve">5411,10820295\RU\Novosibirsk\MD00MAGNIT MM KEMATAN\
</t>
    </r>
    <r>
      <rPr>
        <b/>
        <sz val="8"/>
        <rFont val="Times New Roman"/>
        <family val="1"/>
      </rPr>
      <t>10820295\</t>
    </r>
  </si>
  <si>
    <r>
      <rPr>
        <b/>
        <sz val="8"/>
        <rFont val="Times New Roman"/>
        <family val="1"/>
      </rPr>
      <t xml:space="preserve">ПЛАТЕЖ АВТОРИЗАЦИЯ №794557264,10.08.2019
</t>
    </r>
    <r>
      <rPr>
        <b/>
        <sz val="8"/>
        <rFont val="Times New Roman"/>
        <family val="1"/>
      </rPr>
      <t xml:space="preserve">09:19,5536********9951, 334.57RUR,Novosibirsk,MCC
</t>
    </r>
    <r>
      <rPr>
        <b/>
        <sz val="8"/>
        <rFont val="Times New Roman"/>
        <family val="1"/>
      </rPr>
      <t>5411,20512414\RU\Novosibirsk\MD00MARIYA-RA\ 20512414\</t>
    </r>
  </si>
  <si>
    <r>
      <rPr>
        <b/>
        <sz val="8"/>
        <rFont val="Times New Roman"/>
        <family val="1"/>
      </rPr>
      <t xml:space="preserve">ВЫДАЧА НАЛИЧНЫХ АВТОРИЗАЦИЯ №797734095,12.08.2019 12:04,5536********9951, 14900RUR,NOVOSIBIRSK,MCC
</t>
    </r>
    <r>
      <rPr>
        <b/>
        <sz val="8"/>
        <rFont val="Times New Roman"/>
        <family val="1"/>
      </rPr>
      <t>6011,502084\RU\NOVOSIBIRSK\ \ 502084\</t>
    </r>
  </si>
  <si>
    <r>
      <rPr>
        <b/>
        <sz val="8"/>
        <rFont val="Times New Roman"/>
        <family val="1"/>
      </rPr>
      <t xml:space="preserve">ПЛАТЕЖ АВТОРИЗАЦИЯ №797748383,12.08.2019
</t>
    </r>
    <r>
      <rPr>
        <b/>
        <sz val="8"/>
        <rFont val="Times New Roman"/>
        <family val="1"/>
      </rPr>
      <t xml:space="preserve">12:17,5536********9951, 290RUR,Novosibirsk,MCC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</si>
  <si>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№797757171,12.08.2019
</t>
    </r>
    <r>
      <rPr>
        <b/>
        <sz val="8"/>
        <rFont val="Times New Roman"/>
        <family val="1"/>
      </rPr>
      <t xml:space="preserve">12:33,5536********9951, 357.76RUR,Novosibirsk,MCC
</t>
    </r>
    <r>
      <rPr>
        <b/>
        <sz val="8"/>
        <rFont val="Times New Roman"/>
        <family val="1"/>
      </rPr>
      <t>5411,20512414\RU\Novosibirsk\MD00MARIYA-RA\ 20512414\</t>
    </r>
  </si>
  <si>
    <r>
      <rPr>
        <b/>
        <sz val="8"/>
        <rFont val="Times New Roman"/>
        <family val="1"/>
      </rPr>
      <t xml:space="preserve">ПЛАТЕЖ АВТОРИЗАЦИЯ №800587773,13.08.2019 18:44,5536********9951, 54131.3RUR,SOVCOMBANK,MCC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</si>
  <si>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№805243003,16.08.2019
</t>
    </r>
    <r>
      <rPr>
        <b/>
        <sz val="8"/>
        <rFont val="Times New Roman"/>
        <family val="1"/>
      </rPr>
      <t xml:space="preserve">13:52,5536********9951, 240RUR,Novosibirsk,MCC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</si>
  <si>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№805261263,16.08.2019
</t>
    </r>
    <r>
      <rPr>
        <b/>
        <sz val="8"/>
        <rFont val="Times New Roman"/>
        <family val="1"/>
      </rPr>
      <t xml:space="preserve">14:10,5536********9951, 303.23RUR,Novosibirsk,MCC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</si>
  <si>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 xml:space="preserve">ПЛАТЕЖ АВТОРИЗАЦИЯ №806148091,17.08.2019 14:17,5536********9951, 2400RUR,MOSKVA G,MCC
</t>
    </r>
    <r>
      <rPr>
        <b/>
        <sz val="8"/>
        <rFont val="Times New Roman"/>
        <family val="1"/>
      </rPr>
      <t>6538,89800480\RU\MOSKVA G\3DI VB24\ 89800480\</t>
    </r>
  </si>
  <si>
    <r>
      <rPr>
        <b/>
        <sz val="8"/>
        <rFont val="Times New Roman"/>
        <family val="1"/>
      </rPr>
      <t xml:space="preserve">ВЫДАЧА НАЛИЧНЫХ АВТОРИЗАЦИЯ №809307385,19.08.2019 14:32,5536********9951, 400RUR,NOVOSIBIRSK,MCC
</t>
    </r>
    <r>
      <rPr>
        <b/>
        <sz val="8"/>
        <rFont val="Times New Roman"/>
        <family val="1"/>
      </rPr>
      <t>6011,60001970\RU\NOVOSIBIRSK\666660001970   \ 60001970\</t>
    </r>
  </si>
  <si>
    <r>
      <rPr>
        <b/>
        <sz val="8"/>
        <rFont val="Times New Roman"/>
        <family val="1"/>
      </rPr>
      <t xml:space="preserve">ПЛАТЕЖ АВТОРИЗАЦИЯ №809316727,19.08.2019
</t>
    </r>
    <r>
      <rPr>
        <b/>
        <sz val="8"/>
        <rFont val="Times New Roman"/>
        <family val="1"/>
      </rPr>
      <t xml:space="preserve">14:42,5536********9951, 418.91RUR,Novosibirsk,MCC
</t>
    </r>
    <r>
      <rPr>
        <b/>
        <sz val="8"/>
        <rFont val="Times New Roman"/>
        <family val="1"/>
      </rPr>
      <t>5411,20315459\RU\Novosibirsk\MD00PYATEROCHKA 14473\ 20315459\</t>
    </r>
  </si>
  <si>
    <r>
      <rPr>
        <b/>
        <sz val="8"/>
        <rFont val="Times New Roman"/>
        <family val="1"/>
      </rPr>
      <t xml:space="preserve">ПЛАТЕЖ АВТОРИЗАЦИЯ №813041375,21.08.2019
</t>
    </r>
    <r>
      <rPr>
        <b/>
        <sz val="8"/>
        <rFont val="Times New Roman"/>
        <family val="1"/>
      </rPr>
      <t xml:space="preserve">12:59,5536********9951, 624.39RUR,Novosibirsk,MCC
</t>
    </r>
    <r>
      <rPr>
        <b/>
        <sz val="8"/>
        <rFont val="Times New Roman"/>
        <family val="1"/>
      </rPr>
      <t>5411,20512414\RU\Novosibirsk\MD00MARIYA-RA\ 20512414\</t>
    </r>
  </si>
  <si>
    <r>
      <rPr>
        <b/>
        <sz val="8"/>
        <rFont val="Times New Roman"/>
        <family val="1"/>
      </rPr>
      <t xml:space="preserve">ПЛАТЕЖ АВТОРИЗАЦИЯ №813057272,21.08.2019
</t>
    </r>
    <r>
      <rPr>
        <b/>
        <sz val="8"/>
        <rFont val="Times New Roman"/>
        <family val="1"/>
      </rPr>
      <t xml:space="preserve">13:12,5536********9951, 162RUR,Novosibirsk,MCC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</si>
  <si>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№813064898,21.08.2019
</t>
    </r>
    <r>
      <rPr>
        <b/>
        <sz val="8"/>
        <rFont val="Times New Roman"/>
        <family val="1"/>
      </rPr>
      <t xml:space="preserve">13:16,5536********9951, 228RUR,Novosibirsk,MCC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</si>
  <si>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№816605819,23.08.2019
</t>
    </r>
    <r>
      <rPr>
        <b/>
        <sz val="8"/>
        <rFont val="Times New Roman"/>
        <family val="1"/>
      </rPr>
      <t xml:space="preserve">13:09,5536********9951, 1117RUR,Novosibirsk,MCC
</t>
    </r>
    <r>
      <rPr>
        <b/>
        <sz val="8"/>
        <rFont val="Times New Roman"/>
        <family val="1"/>
      </rPr>
      <t>5722,W0015211\RU\Novosibirsk\MD00A470\ W0015211\</t>
    </r>
  </si>
  <si>
    <r>
      <rPr>
        <b/>
        <sz val="8"/>
        <rFont val="Times New Roman"/>
        <family val="1"/>
      </rPr>
      <t xml:space="preserve">ПЛАТЕЖ АВТОРИЗАЦИЯ №816621013,23.08.2019
</t>
    </r>
    <r>
      <rPr>
        <b/>
        <sz val="8"/>
        <rFont val="Times New Roman"/>
        <family val="1"/>
      </rPr>
      <t xml:space="preserve">13:27,5536********9951, 487.2RUR,Novosibirsk,MCC
</t>
    </r>
    <r>
      <rPr>
        <b/>
        <sz val="8"/>
        <rFont val="Times New Roman"/>
        <family val="1"/>
      </rPr>
      <t>5411,447557\RU\Novosibirsk\MD00MEGAS2 KRASNY PROS\ 447557\</t>
    </r>
  </si>
  <si>
    <r>
      <rPr>
        <b/>
        <sz val="8"/>
        <rFont val="Times New Roman"/>
        <family val="1"/>
      </rPr>
      <t xml:space="preserve">ПЛАТЕЖ АВТОРИЗАЦИЯ №816642841,23.08.2019 13:43,5536********9951, 22RUR,NOVOSIBIRSK,MCC
</t>
    </r>
    <r>
      <rPr>
        <b/>
        <sz val="8"/>
        <rFont val="Times New Roman"/>
        <family val="1"/>
      </rPr>
      <t>4111,176859\RU\NOVOSIBIRSK\NSK-METRO.RU\ 176859\</t>
    </r>
  </si>
  <si>
    <r>
      <rPr>
        <b/>
        <sz val="8"/>
        <rFont val="Times New Roman"/>
        <family val="1"/>
      </rPr>
      <t xml:space="preserve">ПЛАТЕЖ АВТОРИЗАЦИЯ №816653028,23.08.2019
</t>
    </r>
    <r>
      <rPr>
        <b/>
        <sz val="8"/>
        <rFont val="Times New Roman"/>
        <family val="1"/>
      </rPr>
      <t xml:space="preserve">13:53,5536********9951, 230RUR,Novosibirsk,MCC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</si>
  <si>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№817533559,24.08.2019
</t>
    </r>
    <r>
      <rPr>
        <b/>
        <sz val="8"/>
        <rFont val="Times New Roman"/>
        <family val="1"/>
      </rPr>
      <t xml:space="preserve">13:20,5536********9951, 92.8RUR,Novosibirsk,MCC
</t>
    </r>
    <r>
      <rPr>
        <b/>
        <sz val="8"/>
        <rFont val="Times New Roman"/>
        <family val="1"/>
      </rPr>
      <t>5411,443766\RU\Novosibirsk\MD00MARIYA-RA\ 443766\</t>
    </r>
  </si>
  <si>
    <r>
      <rPr>
        <b/>
        <sz val="8"/>
        <rFont val="Times New Roman"/>
        <family val="1"/>
      </rPr>
      <t xml:space="preserve">ПЛАТЕЖ АВТОРИЗАЦИЯ №818044958,25.08.2019 08:22,5536********9951, 8558.71RUR,MOSCOW,MCC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</si>
  <si>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28-07-2019 - 27-08-2019ЛАРИОНОВ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</si>
  <si>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№822882745,27.08.2019 09:33,5536********9951, 977.41RUR,MOSCOW,MCC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</si>
  <si>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№823056905,27.08.2019
</t>
    </r>
    <r>
      <rPr>
        <b/>
        <sz val="8"/>
        <rFont val="Times New Roman"/>
        <family val="1"/>
      </rPr>
      <t xml:space="preserve">12:30,5536********9951, 857.09RUR,Novosibirsk,MCC
</t>
    </r>
    <r>
      <rPr>
        <b/>
        <sz val="8"/>
        <rFont val="Times New Roman"/>
        <family val="1"/>
      </rPr>
      <t>5411,20512415\RU\Novosibirsk\MD00MARIYA-RA\ 20512415\</t>
    </r>
  </si>
  <si>
    <r>
      <rPr>
        <b/>
        <sz val="8"/>
        <rFont val="Times New Roman"/>
        <family val="1"/>
      </rPr>
      <t xml:space="preserve">ПЛАТЕЖ АВТОРИЗАЦИЯ №824896912,28.08.2019 15:59,5536********9951, 48000RUR,SOVCOMBANK,MCC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</si>
  <si>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№826600435,29.08.2019
</t>
    </r>
    <r>
      <rPr>
        <b/>
        <sz val="8"/>
        <rFont val="Times New Roman"/>
        <family val="1"/>
      </rPr>
      <t xml:space="preserve">14:20,5536********9951, 130.5RUR,Novosibirsk,MCC
</t>
    </r>
    <r>
      <rPr>
        <b/>
        <sz val="8"/>
        <rFont val="Times New Roman"/>
        <family val="1"/>
      </rPr>
      <t>5200,442239\RU\Novosibirsk\MD00VTD KOLORLON BKH\ 442239\</t>
    </r>
  </si>
  <si>
    <r>
      <rPr>
        <b/>
        <sz val="8"/>
        <rFont val="Times New Roman"/>
        <family val="1"/>
      </rPr>
      <t xml:space="preserve">ПЛАТЕЖ АВТОРИЗАЦИЯ №826603611,29.08.2019 14:24,5536********9951, 205RUR,NOVOSIBIRSK,MCC
</t>
    </r>
    <r>
      <rPr>
        <b/>
        <sz val="8"/>
        <rFont val="Times New Roman"/>
        <family val="1"/>
      </rPr>
      <t>5814,77257649\RU\NOVOSIBIRSK\MD00ZARYA\ 77257649\</t>
    </r>
  </si>
  <si>
    <r>
      <rPr>
        <b/>
        <sz val="8"/>
        <rFont val="Times New Roman"/>
        <family val="1"/>
      </rPr>
      <t xml:space="preserve">ПЛАТЕЖ АВТОРИЗАЦИЯ №826683180,29.08.2019
</t>
    </r>
    <r>
      <rPr>
        <b/>
        <sz val="8"/>
        <rFont val="Times New Roman"/>
        <family val="1"/>
      </rPr>
      <t xml:space="preserve">15:59,5536********9951, 200RUR,Novosibirsk,MCC
</t>
    </r>
    <r>
      <rPr>
        <b/>
        <sz val="8"/>
        <rFont val="Times New Roman"/>
        <family val="1"/>
      </rPr>
      <t>5499,40000009\RU\Novosibirsk\MD00IP SHARIPOV\ 40000009\</t>
    </r>
  </si>
  <si>
    <r>
      <rPr>
        <b/>
        <sz val="8"/>
        <rFont val="Times New Roman"/>
        <family val="1"/>
      </rPr>
      <t xml:space="preserve">ПЛАТЕЖ АВТОРИЗАЦИЯ №828135311,30.08.2019 11:58,5536********9951, 1000RUR,MOSCOW,MCC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</si>
  <si>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№829111684,31.08.2019
</t>
    </r>
    <r>
      <rPr>
        <b/>
        <sz val="8"/>
        <rFont val="Times New Roman"/>
        <family val="1"/>
      </rPr>
      <t>12:54,5536********9951, 500RUR,Novosibirsk,MCC 7999,20021237\RU\Novosibirsk\MD00IP Zyryanova E.V.\ 20021237\</t>
    </r>
  </si>
  <si>
    <r>
      <rPr>
        <b/>
        <sz val="8"/>
        <rFont val="Times New Roman"/>
        <family val="1"/>
      </rPr>
      <t xml:space="preserve">ПЛАТЕЖ АВТОРИЗАЦИЯ №829290089,31.08.2019 15:41,5536********9951, 3640.75RUR,NOVOSIBIRSK,MCC
</t>
    </r>
    <r>
      <rPr>
        <b/>
        <sz val="8"/>
        <rFont val="Times New Roman"/>
        <family val="1"/>
      </rPr>
      <t xml:space="preserve">5411,25814731\RU\NOVOSIBIRSK\MD00METRO CASH&amp;CARRY10\
</t>
    </r>
    <r>
      <rPr>
        <b/>
        <sz val="8"/>
        <rFont val="Times New Roman"/>
        <family val="1"/>
      </rPr>
      <t>25814731\</t>
    </r>
  </si>
  <si>
    <r>
      <rPr>
        <b/>
        <sz val="8"/>
        <rFont val="Times New Roman"/>
        <family val="1"/>
      </rPr>
      <t>ВЗНОС НАЛИЧНЫХ НА СЧЕТ. ЗАПРОС № 2410750095 СФОРМИРОВАН 01.09.2019 10:50:27 ТЕРМИНАЛ  J254214  МЕСТО СОВЕРШЕНИЯ  РОССИЙСКАЯ ФЕДЕРАЦИЯ, ОБЛ НОВОСИБИРСКАЯ, Г НОВОСИБИРСК, УЛ ТИТОВА, 15</t>
    </r>
  </si>
  <si>
    <r>
      <rPr>
        <b/>
        <sz val="8"/>
        <rFont val="Times New Roman"/>
        <family val="1"/>
      </rPr>
      <t xml:space="preserve">ПЛАТЕЖ АВТОРИЗАЦИЯ №829791236,01.09.2019
</t>
    </r>
    <r>
      <rPr>
        <b/>
        <sz val="8"/>
        <rFont val="Times New Roman"/>
        <family val="1"/>
      </rPr>
      <t xml:space="preserve">11:01,5536********9951, 433RUR,Novosibirsk,MCC
</t>
    </r>
    <r>
      <rPr>
        <b/>
        <sz val="8"/>
        <rFont val="Times New Roman"/>
        <family val="1"/>
      </rPr>
      <t>5499,21045332\RU\Novosibirsk\MD00OOO RYBNYJ KHIT\ 21045332\</t>
    </r>
  </si>
  <si>
    <r>
      <rPr>
        <b/>
        <sz val="8"/>
        <rFont val="Times New Roman"/>
        <family val="1"/>
      </rPr>
      <t xml:space="preserve">ПЛАТЕЖ АВТОРИЗАЦИЯ №829819354,01.09.2019
</t>
    </r>
    <r>
      <rPr>
        <b/>
        <sz val="8"/>
        <rFont val="Times New Roman"/>
        <family val="1"/>
      </rPr>
      <t xml:space="preserve">11:31,5536********9951, 586.29RUR,Novosibirsk,MCC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</si>
  <si>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 xml:space="preserve">ПЛАТЕЖ АВТОРИЗАЦИЯ №834579854,03.09.2019 10:19,5536********9951, 7300RUR,MOSKVA,MCC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</si>
  <si>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№834579988,03.09.2019 10:18,5536********9951, 2600RUR,MOSKVA,MCC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</si>
  <si>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ВЫДАЧА НАЛИЧНЫХ АВТОРИЗАЦИЯ №837600166,05.09.2019 10:16,5536********9951, 14500RUR,NOVOSIBIRSK,MCC
</t>
    </r>
    <r>
      <rPr>
        <b/>
        <sz val="8"/>
        <rFont val="Times New Roman"/>
        <family val="1"/>
      </rPr>
      <t>6011,00015413\RU\NOVOSIBIRSK\00015413       \ 00015413\</t>
    </r>
  </si>
  <si>
    <r>
      <rPr>
        <b/>
        <sz val="8"/>
        <rFont val="Times New Roman"/>
        <family val="1"/>
      </rPr>
      <t xml:space="preserve">ПЛАТЕЖ АВТОРИЗАЦИЯ №837861856,05.09.2019
</t>
    </r>
    <r>
      <rPr>
        <b/>
        <sz val="8"/>
        <rFont val="Times New Roman"/>
        <family val="1"/>
      </rPr>
      <t xml:space="preserve">14:35,5536********9951, 264RUR,Novosibirsk,MCC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</si>
  <si>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№837868965,05.09.2019 14:48,5536********9951, 212.21RUR,MOSCOW,MCC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</si>
  <si>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 xml:space="preserve">ПЛАТЕЖ АВТОРИЗАЦИЯ №837982098,05.09.2019 16:43,5536********9951, 48820.57RUR,SOVCOMBANK,MCC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</si>
  <si>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№841041095,08.09.2019 11:05,5536********9951, 80RUR,BARNAUL,MCC
</t>
    </r>
    <r>
      <rPr>
        <b/>
        <sz val="8"/>
        <rFont val="Times New Roman"/>
        <family val="1"/>
      </rPr>
      <t>5814,29345752\RU\BARNAUL\BAR\ 29345752\</t>
    </r>
  </si>
  <si>
    <r>
      <rPr>
        <b/>
        <sz val="8"/>
        <rFont val="Times New Roman"/>
        <family val="1"/>
      </rPr>
      <t xml:space="preserve">ПЛАТЕЖ АВТОРИЗАЦИЯ №843507056,09.09.2019 12:15,5536********9951, 6399RUR,RUBTSOVSK,MCC
</t>
    </r>
    <r>
      <rPr>
        <b/>
        <sz val="8"/>
        <rFont val="Times New Roman"/>
        <family val="1"/>
      </rPr>
      <t xml:space="preserve">5722,23910675\RU\RUBTSOVSK\MD00DNS RUBTSOVSK TRAK\
</t>
    </r>
    <r>
      <rPr>
        <b/>
        <sz val="8"/>
        <rFont val="Times New Roman"/>
        <family val="1"/>
      </rPr>
      <t>23910675\</t>
    </r>
  </si>
  <si>
    <r>
      <rPr>
        <b/>
        <sz val="8"/>
        <rFont val="Times New Roman"/>
        <family val="1"/>
      </rPr>
      <t xml:space="preserve">ПЛАТЕЖ АВТОРИЗАЦИЯ №843514101,09.09.2019 12:39,5536********9951, 199RUR,RUBTSOVSK,MCC
</t>
    </r>
    <r>
      <rPr>
        <b/>
        <sz val="8"/>
        <rFont val="Times New Roman"/>
        <family val="1"/>
      </rPr>
      <t xml:space="preserve">5722,23910675\RU\RUBTSOVSK\MD00DNS RUBTSOVSK TRAK\
</t>
    </r>
    <r>
      <rPr>
        <b/>
        <sz val="8"/>
        <rFont val="Times New Roman"/>
        <family val="1"/>
      </rPr>
      <t>23910675\</t>
    </r>
  </si>
  <si>
    <r>
      <rPr>
        <b/>
        <sz val="8"/>
        <rFont val="Times New Roman"/>
        <family val="1"/>
      </rPr>
      <t xml:space="preserve">ПЛАТЕЖ АВТОРИЗАЦИЯ №851094741,13.09.2019 08:58,5536********9951, 2328RUR,MOSKVA G,MCC
</t>
    </r>
    <r>
      <rPr>
        <b/>
        <sz val="8"/>
        <rFont val="Times New Roman"/>
        <family val="1"/>
      </rPr>
      <t>6538,89800480\RU\MOSKVA G\3DI VB24\ 89800480\</t>
    </r>
  </si>
  <si>
    <r>
      <rPr>
        <b/>
        <sz val="8"/>
        <rFont val="Times New Roman"/>
        <family val="1"/>
      </rPr>
      <t xml:space="preserve">ПЛАТЕЖ АВТОРИЗАЦИЯ №851160200,13.09.2019 10:07,5536********9951, 9225.28RUR,MOSCOW,MCC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</si>
  <si>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>ВЗНОС НАЛИЧНЫХ НА СЧЕТ. ЗАПРОС № 2433447099 СФОРМИРОВАН 13.09.2019 14:37:51 ТЕРМИНАЛ  J108189  МЕСТО СОВЕРШЕНИЯ  РОССИЙСКАЯ ФЕДЕРАЦИЯ, КРАЙ АЛТАЙСКИЙ, Г РУБЦОВСК, ПР-КТ ЛЕНИНА, 35А</t>
    </r>
  </si>
  <si>
    <r>
      <rPr>
        <b/>
        <sz val="8"/>
        <rFont val="Times New Roman"/>
        <family val="1"/>
      </rPr>
      <t xml:space="preserve">ПЛАТЕЖ АВТОРИЗАЦИЯ №851451189,13.09.2019
</t>
    </r>
    <r>
      <rPr>
        <b/>
        <sz val="8"/>
        <rFont val="Times New Roman"/>
        <family val="1"/>
      </rPr>
      <t xml:space="preserve">14:16,5536********9951, 52.9RUR,Rubczovsk,MCC
</t>
    </r>
    <r>
      <rPr>
        <b/>
        <sz val="8"/>
        <rFont val="Times New Roman"/>
        <family val="1"/>
      </rPr>
      <t>5200,029320\RU\Rubczovsk\NOVEKS\ 029320\</t>
    </r>
  </si>
  <si>
    <r>
      <rPr>
        <b/>
        <sz val="8"/>
        <rFont val="Times New Roman"/>
        <family val="1"/>
      </rPr>
      <t xml:space="preserve">ПЛАТЕЖ АВТОРИЗАЦИЯ №852049921,14.09.2019 08:24,5536********9951, 179RUR,RUBTSOVSK,MCC
</t>
    </r>
    <r>
      <rPr>
        <b/>
        <sz val="8"/>
        <rFont val="Times New Roman"/>
        <family val="1"/>
      </rPr>
      <t xml:space="preserve">5912,11066096\RU\RUBTSOVSK\MD00GUBERNSKIY LEKAR\
</t>
    </r>
    <r>
      <rPr>
        <b/>
        <sz val="8"/>
        <rFont val="Times New Roman"/>
        <family val="1"/>
      </rPr>
      <t>11066096\</t>
    </r>
  </si>
  <si>
    <r>
      <rPr>
        <b/>
        <sz val="8"/>
        <rFont val="Times New Roman"/>
        <family val="1"/>
      </rPr>
      <t xml:space="preserve">ПЛАТЕЖ АВТОРИЗАЦИЯ №852057954,14.09.2019
</t>
    </r>
    <r>
      <rPr>
        <b/>
        <sz val="8"/>
        <rFont val="Times New Roman"/>
        <family val="1"/>
      </rPr>
      <t xml:space="preserve">08:33,5536********9951, 280RUR,Rubczovsk,MCC
</t>
    </r>
    <r>
      <rPr>
        <b/>
        <sz val="8"/>
        <rFont val="Times New Roman"/>
        <family val="1"/>
      </rPr>
      <t>5499,21219144\RU\Rubczovsk\MD00DEMARIS\ 21219144\</t>
    </r>
  </si>
  <si>
    <r>
      <rPr>
        <b/>
        <sz val="8"/>
        <rFont val="Times New Roman"/>
        <family val="1"/>
      </rPr>
      <t xml:space="preserve">ПЛАТЕЖ АВТОРИЗАЦИЯ №852068526,14.09.2019
</t>
    </r>
    <r>
      <rPr>
        <b/>
        <sz val="8"/>
        <rFont val="Times New Roman"/>
        <family val="1"/>
      </rPr>
      <t xml:space="preserve">08:45,5536********9951, 102.23RUR,Rubczovsk,MCC
</t>
    </r>
    <r>
      <rPr>
        <b/>
        <sz val="8"/>
        <rFont val="Times New Roman"/>
        <family val="1"/>
      </rPr>
      <t>5411,024955\RU\Rubczovsk\MD00MARIYA-RA\ 024955\</t>
    </r>
  </si>
  <si>
    <r>
      <rPr>
        <b/>
        <sz val="8"/>
        <rFont val="Times New Roman"/>
        <family val="1"/>
      </rPr>
      <t xml:space="preserve">ПЛАТЕЖ АВТОРИЗАЦИЯ №857592691,17.09.2019 07:35,5536********9951, 15000RUR,MOSCOW,MCC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</si>
  <si>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№857593056,17.09.2019 07:34,5536********9951, 15000RUR,MOSCOW,MCC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</si>
  <si>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№857976171,17.09.2019 13:52,5536********9951, 165RUR,RUBTSOVSK,MCC
</t>
    </r>
    <r>
      <rPr>
        <b/>
        <sz val="8"/>
        <rFont val="Times New Roman"/>
        <family val="1"/>
      </rPr>
      <t>5912,403864\RU\RUBTSOVSK\MD00VITAFARM\ 403864\</t>
    </r>
  </si>
  <si>
    <r>
      <rPr>
        <b/>
        <sz val="8"/>
        <rFont val="Times New Roman"/>
        <family val="1"/>
      </rPr>
      <t xml:space="preserve">ПЛАТЕЖ АВТОРИЗАЦИЯ №857977276,17.09.2019 13:50,5536********9951, 202RUR,RUBTSOVSK,MCC
</t>
    </r>
    <r>
      <rPr>
        <b/>
        <sz val="8"/>
        <rFont val="Times New Roman"/>
        <family val="1"/>
      </rPr>
      <t>5411,074886\RU\RUBTSOVSK\MD00KOMSOMOLSKIY\ 074886\</t>
    </r>
  </si>
  <si>
    <r>
      <rPr>
        <b/>
        <sz val="8"/>
        <rFont val="Times New Roman"/>
        <family val="1"/>
      </rPr>
      <t xml:space="preserve">ПЛАТЕЖ АВТОРИЗАЦИЯ №858181170,17.09.2019 17:28,5536********9951, 10000RUR,MOSCOW,MCC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</si>
  <si>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№859420051,18.09.2019
</t>
    </r>
    <r>
      <rPr>
        <b/>
        <sz val="8"/>
        <rFont val="Times New Roman"/>
        <family val="1"/>
      </rPr>
      <t xml:space="preserve">10:48,5536********9951, 485.6RUR,Rubczovsk,MCC
</t>
    </r>
    <r>
      <rPr>
        <b/>
        <sz val="8"/>
        <rFont val="Times New Roman"/>
        <family val="1"/>
      </rPr>
      <t>5200,023468\RU\Rubczovsk\MD00NOVEKS\ 023468\</t>
    </r>
  </si>
  <si>
    <r>
      <rPr>
        <b/>
        <sz val="8"/>
        <rFont val="Times New Roman"/>
        <family val="1"/>
      </rPr>
      <t xml:space="preserve">ВЫДАЧА НАЛИЧНЫХ АВТОРИЗАЦИЯ №859433906,18.09.2019 11:01,5536********9951, 85000RUR,RUBTSOVSK,MCC
</t>
    </r>
    <r>
      <rPr>
        <b/>
        <sz val="8"/>
        <rFont val="Times New Roman"/>
        <family val="1"/>
      </rPr>
      <t>6011,00015938\RU\RUBTSOVSK\00015938       \ 00015938\</t>
    </r>
  </si>
  <si>
    <r>
      <rPr>
        <b/>
        <sz val="8"/>
        <rFont val="Times New Roman"/>
        <family val="1"/>
      </rPr>
      <t xml:space="preserve">ВЫДАЧА НАЛИЧНЫХ АВТОРИЗАЦИЯ №859433935,18.09.2019 11:03,5536********9951, 25000RUR,RUBTSOVSK,MCC
</t>
    </r>
    <r>
      <rPr>
        <b/>
        <sz val="8"/>
        <rFont val="Times New Roman"/>
        <family val="1"/>
      </rPr>
      <t>6011,00015938\RU\RUBTSOVSK\00015938       \ 00015938\</t>
    </r>
  </si>
  <si>
    <r>
      <rPr>
        <b/>
        <sz val="8"/>
        <rFont val="Times New Roman"/>
        <family val="1"/>
      </rPr>
      <t xml:space="preserve">ВЫДАЧА НАЛИЧНЫХ АВТОРИЗАЦИЯ №859624911,18.09.2019 14:06,5536********9951, 400RUR,RUBTSOVSK,MCC
</t>
    </r>
    <r>
      <rPr>
        <b/>
        <sz val="8"/>
        <rFont val="Times New Roman"/>
        <family val="1"/>
      </rPr>
      <t>6011,S1AM6820\RU\RUBTSOVSK\R018           \ S1AM6820\</t>
    </r>
  </si>
  <si>
    <r>
      <rPr>
        <b/>
        <sz val="8"/>
        <rFont val="Times New Roman"/>
        <family val="1"/>
      </rPr>
      <t xml:space="preserve">ПЛАТЕЖ АВТОРИЗАЦИЯ №861017073,19.09.2019
</t>
    </r>
    <r>
      <rPr>
        <b/>
        <sz val="8"/>
        <rFont val="Times New Roman"/>
        <family val="1"/>
      </rPr>
      <t xml:space="preserve">08:34,5536********9951, 191.6RUR,Rubczovsk,MCC
</t>
    </r>
    <r>
      <rPr>
        <b/>
        <sz val="8"/>
        <rFont val="Times New Roman"/>
        <family val="1"/>
      </rPr>
      <t>5200,029320\RU\Rubczovsk\MD00NOVEKS\ 029320\</t>
    </r>
  </si>
  <si>
    <r>
      <rPr>
        <b/>
        <sz val="8"/>
        <rFont val="Times New Roman"/>
        <family val="1"/>
      </rPr>
      <t xml:space="preserve">ПЛАТЕЖ АВТОРИЗАЦИЯ №861033470,19.09.2019
</t>
    </r>
    <r>
      <rPr>
        <b/>
        <sz val="8"/>
        <rFont val="Times New Roman"/>
        <family val="1"/>
      </rPr>
      <t xml:space="preserve">08:58,5536********9951, 168.98RUR,Rubczovsk,MCC
</t>
    </r>
    <r>
      <rPr>
        <b/>
        <sz val="8"/>
        <rFont val="Times New Roman"/>
        <family val="1"/>
      </rPr>
      <t>5411,953054\RU\Rubczovsk\MD00ANIKS\ 953054\</t>
    </r>
  </si>
  <si>
    <r>
      <rPr>
        <b/>
        <sz val="8"/>
        <rFont val="Times New Roman"/>
        <family val="1"/>
      </rPr>
      <t xml:space="preserve">ПЛАТЕЖ АВТОРИЗАЦИЯ №863924951,21.09.2019
</t>
    </r>
    <r>
      <rPr>
        <b/>
        <sz val="8"/>
        <rFont val="Times New Roman"/>
        <family val="1"/>
      </rPr>
      <t xml:space="preserve">12:37,5536********9951, 652.7RUR,Rubczovsk,MCC
</t>
    </r>
    <r>
      <rPr>
        <b/>
        <sz val="8"/>
        <rFont val="Times New Roman"/>
        <family val="1"/>
      </rPr>
      <t>5499,21219144\RU\Rubczovsk\DEMARIS\ 21219144\</t>
    </r>
  </si>
  <si>
    <r>
      <rPr>
        <b/>
        <sz val="8"/>
        <rFont val="Times New Roman"/>
        <family val="1"/>
      </rPr>
      <t xml:space="preserve">ПЛАТЕЖ АВТОРИЗАЦИЯ №865123938,23.09.2019 04:44,5536********9951, 2132.72RUR,MOSKVA,MCC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</si>
  <si>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№865125535,23.09.2019 04:47,5536********9951, 297.16RUR,MOSKVA,MCC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</si>
  <si>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ВЫДАЧА НАЛИЧНЫХ АВТОРИЗАЦИЯ №866942481,23.09.2019 14:47,5536********9951, 40000RUR,NOVOSIBIRSK,MCC
</t>
    </r>
    <r>
      <rPr>
        <b/>
        <sz val="8"/>
        <rFont val="Times New Roman"/>
        <family val="1"/>
      </rPr>
      <t>6011,502084\RU\NOVOSIBIRSK\ \ 502084\</t>
    </r>
  </si>
  <si>
    <r>
      <rPr>
        <b/>
        <sz val="8"/>
        <rFont val="Times New Roman"/>
        <family val="1"/>
      </rPr>
      <t xml:space="preserve">ВЫДАЧА НАЛИЧНЫХ АВТОРИЗАЦИЯ №866943350,23.09.2019 14:46,5536********9951, 40000RUR,NOVOSIBIRSK,MCC
</t>
    </r>
    <r>
      <rPr>
        <b/>
        <sz val="8"/>
        <rFont val="Times New Roman"/>
        <family val="1"/>
      </rPr>
      <t>6011,502084\RU\NOVOSIBIRSK\ \ 502084\</t>
    </r>
  </si>
  <si>
    <r>
      <rPr>
        <b/>
        <sz val="8"/>
        <rFont val="Times New Roman"/>
        <family val="1"/>
      </rPr>
      <t xml:space="preserve">ВЫДАЧА НАЛИЧНЫХ АВТОРИЗАЦИЯ №866948703,23.09.2019 14:54,5536********9951, 40000RUR,NOVOSIBIRSK,MCC
</t>
    </r>
    <r>
      <rPr>
        <b/>
        <sz val="8"/>
        <rFont val="Times New Roman"/>
        <family val="1"/>
      </rPr>
      <t>6011,502084\RU\NOVOSIBIRSK\ \ 502084\</t>
    </r>
  </si>
  <si>
    <r>
      <rPr>
        <b/>
        <sz val="8"/>
        <rFont val="Times New Roman"/>
        <family val="1"/>
      </rPr>
      <t xml:space="preserve">ВЫДАЧА НАЛИЧНЫХ АВТОРИЗАЦИЯ №866949298,23.09.2019 14:55,5536********9951, 15000RUR,NOVOSIBIRSK,MCC
</t>
    </r>
    <r>
      <rPr>
        <b/>
        <sz val="8"/>
        <rFont val="Times New Roman"/>
        <family val="1"/>
      </rPr>
      <t>6011,502084\RU\NOVOSIBIRSK\ \ 502084\</t>
    </r>
  </si>
  <si>
    <r>
      <rPr>
        <b/>
        <sz val="8"/>
        <rFont val="Times New Roman"/>
        <family val="1"/>
      </rPr>
      <t xml:space="preserve">ПЛАТЕЖ АВТОРИЗАЦИЯ №866967612,23.09.2019
</t>
    </r>
    <r>
      <rPr>
        <b/>
        <sz val="8"/>
        <rFont val="Times New Roman"/>
        <family val="1"/>
      </rPr>
      <t xml:space="preserve">15:10,5536********9951, 311.77RUR,Novosibirsk,MCC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</si>
  <si>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 xml:space="preserve">ПЛАТЕЖ АВТОРИЗАЦИЯ №867007302,23.09.2019 15:51,5536********9951, 7000RUR,SOVCOMBANK,MCC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</si>
  <si>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№871618222,25.09.2019
</t>
    </r>
    <r>
      <rPr>
        <b/>
        <sz val="8"/>
        <rFont val="Times New Roman"/>
        <family val="1"/>
      </rPr>
      <t xml:space="preserve">14:33,5536********9951, 422RUR,Novosibirsk,MCC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</si>
  <si>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№871623543,25.09.2019
</t>
    </r>
    <r>
      <rPr>
        <b/>
        <sz val="8"/>
        <rFont val="Times New Roman"/>
        <family val="1"/>
      </rPr>
      <t xml:space="preserve">14:56,5536********9951, 233.2RUR,Novosibirsk,MCC
</t>
    </r>
    <r>
      <rPr>
        <b/>
        <sz val="8"/>
        <rFont val="Times New Roman"/>
        <family val="1"/>
      </rPr>
      <t>5411,458822\RU\Novosibirsk\MD00MARIYA-RA\ 458822\</t>
    </r>
  </si>
  <si>
    <r>
      <rPr>
        <b/>
        <sz val="8"/>
        <rFont val="Times New Roman"/>
        <family val="1"/>
      </rPr>
      <t xml:space="preserve">ПЛАТЕЖ АВТОРИЗАЦИЯ №871642055,25.09.2019
</t>
    </r>
    <r>
      <rPr>
        <b/>
        <sz val="8"/>
        <rFont val="Times New Roman"/>
        <family val="1"/>
      </rPr>
      <t xml:space="preserve">15:04,5536********9951, 102RUR,Novosibirsk,MCC
</t>
    </r>
    <r>
      <rPr>
        <b/>
        <sz val="8"/>
        <rFont val="Times New Roman"/>
        <family val="1"/>
      </rPr>
      <t>5311,10949277\RU\Novosibirsk\MD00FIXPRICE 3912\ 10949277\</t>
    </r>
  </si>
  <si>
    <r>
      <rPr>
        <b/>
        <sz val="8"/>
        <rFont val="Times New Roman"/>
        <family val="1"/>
      </rPr>
      <t xml:space="preserve">ПЛАТЕЖ АВТОРИЗАЦИЯ №871734740,25.09.2019 16:38,5536********9951, 3684.82RUR,MOSCOW,MCC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</si>
  <si>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28-08-2019 - 27-09-2019ЛАРИОНОВ МАКСИМ АЛЕКСАНДРОВИЧ</t>
    </r>
  </si>
  <si>
    <r>
      <rPr>
        <b/>
        <sz val="8"/>
        <rFont val="Times New Roman"/>
        <family val="1"/>
      </rPr>
      <t>Платеж. Авторизация №003947813852 Дата 2019.09.27 10:09 Описание: RU,MOSCOW</t>
    </r>
  </si>
  <si>
    <r>
      <rPr>
        <b/>
        <sz val="8"/>
        <rFont val="Times New Roman"/>
        <family val="1"/>
      </rPr>
      <t xml:space="preserve">ПЛАТЕЖ АВТОРИЗАЦИЯ №876028062,28.09.2019 14:24,5536********9951, 218RUR,NOVOSIBIRSK,MCC
</t>
    </r>
    <r>
      <rPr>
        <b/>
        <sz val="8"/>
        <rFont val="Times New Roman"/>
        <family val="1"/>
      </rPr>
      <t>5814,PS027628\RU\NOVOSIBIRSK\MD00IKEA DOM 10RESTAUR\ PS027628\</t>
    </r>
  </si>
  <si>
    <r>
      <rPr>
        <b/>
        <sz val="8"/>
        <rFont val="Times New Roman"/>
        <family val="1"/>
      </rPr>
      <t xml:space="preserve">ПЛАТЕЖ АВТОРИЗАЦИЯ №876104392,28.09.2019
</t>
    </r>
    <r>
      <rPr>
        <b/>
        <sz val="8"/>
        <rFont val="Times New Roman"/>
        <family val="1"/>
      </rPr>
      <t xml:space="preserve">15:41,5536********9951, 30RUR,Novosibirsk,MCC
</t>
    </r>
    <r>
      <rPr>
        <b/>
        <sz val="8"/>
        <rFont val="Times New Roman"/>
        <family val="1"/>
      </rPr>
      <t>5200,W0036271\RU\Novosibirsk\MD00LM012\ W0036271\</t>
    </r>
  </si>
  <si>
    <r>
      <rPr>
        <b/>
        <sz val="8"/>
        <rFont val="Times New Roman"/>
        <family val="1"/>
      </rPr>
      <t xml:space="preserve">ПЛАТЕЖ АВТОРИЗАЦИЯ №876110125,28.09.2019
</t>
    </r>
    <r>
      <rPr>
        <b/>
        <sz val="8"/>
        <rFont val="Times New Roman"/>
        <family val="1"/>
      </rPr>
      <t xml:space="preserve">15:40,5536********9951, 294RUR,Novosibirsk,MCC
</t>
    </r>
    <r>
      <rPr>
        <b/>
        <sz val="8"/>
        <rFont val="Times New Roman"/>
        <family val="1"/>
      </rPr>
      <t>5200,W0036271\RU\Novosibirsk\MD00LM012\ W0036271\</t>
    </r>
  </si>
  <si>
    <r>
      <rPr>
        <b/>
        <sz val="8"/>
        <rFont val="Times New Roman"/>
        <family val="1"/>
      </rPr>
      <t xml:space="preserve">ПЛАТЕЖ АВТОРИЗАЦИЯ №876147424,28.09.2019 16:28,5536********9951, 356.25RUR,NOVOSIBIRSK,MCC
</t>
    </r>
    <r>
      <rPr>
        <b/>
        <sz val="8"/>
        <rFont val="Times New Roman"/>
        <family val="1"/>
      </rPr>
      <t xml:space="preserve">5411,10016025\RU\NOVOSIBIRSK\MD00AUCHAN NOVOSIBIRSK\
</t>
    </r>
    <r>
      <rPr>
        <b/>
        <sz val="8"/>
        <rFont val="Times New Roman"/>
        <family val="1"/>
      </rPr>
      <t>10016025\</t>
    </r>
  </si>
  <si>
    <r>
      <rPr>
        <b/>
        <sz val="8"/>
        <rFont val="Times New Roman"/>
        <family val="1"/>
      </rPr>
      <t xml:space="preserve">ПЛАТЕЖ АВТОРИЗАЦИЯ №876845189,29.09.2019 15:01,5536********9951, 80RUR,MOSCOW,MCC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</si>
  <si>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ВЫДАЧА НАЛИЧНЫХ АВТОРИЗАЦИЯ №879333350,30.09.2019 13:47,5536********9951, 400RUR,NOVOSIBIRSK,MCC
</t>
    </r>
    <r>
      <rPr>
        <b/>
        <sz val="8"/>
        <rFont val="Times New Roman"/>
        <family val="1"/>
      </rPr>
      <t>6011,222383\RU\NOVOSIBIRSK\ \ 222383\</t>
    </r>
  </si>
  <si>
    <r>
      <rPr>
        <b/>
        <sz val="8"/>
        <rFont val="Times New Roman"/>
        <family val="1"/>
      </rPr>
      <t xml:space="preserve">ПЛАТЕЖ АВТОРИЗАЦИЯ №879356712,30.09.2019
</t>
    </r>
    <r>
      <rPr>
        <b/>
        <sz val="8"/>
        <rFont val="Times New Roman"/>
        <family val="1"/>
      </rPr>
      <t xml:space="preserve">14:16,5536********9951, 290.92RUR,Novosibirsk,MCC
</t>
    </r>
    <r>
      <rPr>
        <b/>
        <sz val="8"/>
        <rFont val="Times New Roman"/>
        <family val="1"/>
      </rPr>
      <t>5411,20512414\RU\Novosibirsk\MD00MARIYA-RA\ 20512414\</t>
    </r>
  </si>
  <si>
    <r>
      <rPr>
        <b/>
        <sz val="8"/>
        <rFont val="Times New Roman"/>
        <family val="1"/>
      </rPr>
      <t>Платеж. Авторизация №003967775502 Дата 2019.10.01 15:10 Описание: RU,MOSCOW</t>
    </r>
  </si>
  <si>
    <r>
      <rPr>
        <b/>
        <sz val="8"/>
        <rFont val="Times New Roman"/>
        <family val="1"/>
      </rPr>
      <t xml:space="preserve">ПЛАТЕЖ АВТОРИЗАЦИЯ №882016200,01.10.2019 15:28,5536********9951, 226.26RUR,MOSCOW,MCC
</t>
    </r>
    <r>
      <rPr>
        <b/>
        <sz val="8"/>
        <rFont val="Times New Roman"/>
        <family val="1"/>
      </rPr>
      <t>5411,10243447\RU\MOSCOW\MD00YARCHE\ 10243447\</t>
    </r>
  </si>
  <si>
    <r>
      <rPr>
        <b/>
        <sz val="8"/>
        <rFont val="Times New Roman"/>
        <family val="1"/>
      </rPr>
      <t xml:space="preserve">ВОЗВРАТ ПЛАТЕЖА НА КАРТУ. ТРН №881107839,28.09.2019 19:49,5536********9951, 147RUR,NOVOSIBIRSK,MCC
</t>
    </r>
    <r>
      <rPr>
        <b/>
        <sz val="8"/>
        <rFont val="Times New Roman"/>
        <family val="1"/>
      </rPr>
      <t>5200,W0036261\RUS\NOVOSIBIRSK\ULICA VATUTINA  107\LM012\ W0036261\ СЧЕТ КОРРЕСПОНДЕНТА 30233 810 2 5005 0007074 (ПАО "СОВКОМБАНК").</t>
    </r>
  </si>
  <si>
    <r>
      <rPr>
        <b/>
        <sz val="8"/>
        <rFont val="Times New Roman"/>
        <family val="1"/>
      </rPr>
      <t>Платеж. Авторизация №003968013221 Дата 2019.10.01 16:10 Описание: RU,MOSCOW</t>
    </r>
  </si>
  <si>
    <r>
      <rPr>
        <b/>
        <sz val="8"/>
        <rFont val="Times New Roman"/>
        <family val="1"/>
      </rPr>
      <t>Платеж. Авторизация №003969469813 Дата 2019.10.02 05:10 Описание: RU,MOSCOW</t>
    </r>
  </si>
  <si>
    <r>
      <rPr>
        <b/>
        <sz val="8"/>
        <rFont val="Times New Roman"/>
        <family val="1"/>
      </rPr>
      <t xml:space="preserve">ПЛАТЕЖ АВТОРИЗАЦИЯ №883317214,02.10.2019 11:51,5536********9951, 1436.94RUR,NOVOSIBIRSK,MCC
</t>
    </r>
    <r>
      <rPr>
        <b/>
        <sz val="8"/>
        <rFont val="Times New Roman"/>
        <family val="1"/>
      </rPr>
      <t xml:space="preserve">5411,25814733\RU\NOVOSIBIRSK\MD00METRO CASH&amp;CARRY10\
</t>
    </r>
    <r>
      <rPr>
        <b/>
        <sz val="8"/>
        <rFont val="Times New Roman"/>
        <family val="1"/>
      </rPr>
      <t>25814733\</t>
    </r>
  </si>
  <si>
    <r>
      <rPr>
        <b/>
        <sz val="8"/>
        <rFont val="Times New Roman"/>
        <family val="1"/>
      </rPr>
      <t xml:space="preserve">ПЛАТЕЖ АВТОРИЗАЦИЯ №883319460,02.10.2019 11:51,5536********9951, 429.06RUR,NOVOSIBIRSK,MCC
</t>
    </r>
    <r>
      <rPr>
        <b/>
        <sz val="8"/>
        <rFont val="Times New Roman"/>
        <family val="1"/>
      </rPr>
      <t xml:space="preserve">5411,25814733\RU\NOVOSIBIRSK\MD00METRO CASH&amp;CARRY10\
</t>
    </r>
    <r>
      <rPr>
        <b/>
        <sz val="8"/>
        <rFont val="Times New Roman"/>
        <family val="1"/>
      </rPr>
      <t>25814733\</t>
    </r>
  </si>
  <si>
    <r>
      <rPr>
        <b/>
        <sz val="8"/>
        <rFont val="Times New Roman"/>
        <family val="1"/>
      </rPr>
      <t xml:space="preserve">ПЛАТЕЖ АВТОРИЗАЦИЯ №884757297,03.10.2019 06:27,5536********9951, 6802.84RUR,MOSKVA,MCC
</t>
    </r>
    <r>
      <rPr>
        <b/>
        <sz val="8"/>
        <rFont val="Times New Roman"/>
        <family val="1"/>
      </rPr>
      <t>6538,808801\RU\MOSKVA\3DI CARD2CARD CLK\ 808801\</t>
    </r>
  </si>
  <si>
    <r>
      <rPr>
        <b/>
        <sz val="8"/>
        <rFont val="Times New Roman"/>
        <family val="1"/>
      </rPr>
      <t xml:space="preserve">ПЛАТЕЖ АВТОРИЗАЦИЯ №887019038,04.10.2019 16:31,5536********9951, 13000RUR,SOVCOMBANK,MCC
</t>
    </r>
    <r>
      <rPr>
        <b/>
        <sz val="8"/>
        <rFont val="Times New Roman"/>
        <family val="1"/>
      </rPr>
      <t>6536,I001710\RU\SOVCOMBANK\SOVCOMBANK\ I001710\</t>
    </r>
  </si>
  <si>
    <r>
      <rPr>
        <b/>
        <sz val="8"/>
        <rFont val="Times New Roman"/>
        <family val="1"/>
      </rPr>
      <t xml:space="preserve">ПЛАТЕЖ АВТОРИЗАЦИЯ №888613318,06.10.2019
</t>
    </r>
    <r>
      <rPr>
        <b/>
        <sz val="8"/>
        <rFont val="Times New Roman"/>
        <family val="1"/>
      </rPr>
      <t xml:space="preserve">14:50,5536********9951, 398.9RUR,Novosibirsk,MCC
</t>
    </r>
    <r>
      <rPr>
        <b/>
        <sz val="8"/>
        <rFont val="Times New Roman"/>
        <family val="1"/>
      </rPr>
      <t>5411,448356\RU\Novosibirsk\MD00MEGAS1 IPPODROMSKA\ 448356\</t>
    </r>
  </si>
  <si>
    <r>
      <rPr>
        <b/>
        <sz val="8"/>
        <rFont val="Times New Roman"/>
        <family val="1"/>
      </rPr>
      <t xml:space="preserve">ПЛАТЕЖ АВТОРИЗАЦИЯ №888654141,06.10.2019
</t>
    </r>
    <r>
      <rPr>
        <b/>
        <sz val="8"/>
        <rFont val="Times New Roman"/>
        <family val="1"/>
      </rPr>
      <t xml:space="preserve">15:34,5536********9951, 1238.6RUR,Novosibirsk,MCC
</t>
    </r>
    <r>
      <rPr>
        <b/>
        <sz val="8"/>
        <rFont val="Times New Roman"/>
        <family val="1"/>
      </rPr>
      <t>5912,20814221\RU\Novosibirsk\MD00APTEKA OT SKLADA\ 20814221\</t>
    </r>
  </si>
  <si>
    <r>
      <rPr>
        <b/>
        <sz val="8"/>
        <rFont val="Times New Roman"/>
        <family val="1"/>
      </rPr>
      <t xml:space="preserve">ПЛАТЕЖ АВТОРИЗАЦИЯ №893944503,08.10.2019
</t>
    </r>
    <r>
      <rPr>
        <b/>
        <sz val="8"/>
        <rFont val="Times New Roman"/>
        <family val="1"/>
      </rPr>
      <t xml:space="preserve">14:55,5536********9951, 233RUR,Novosibirsk,MCC
</t>
    </r>
    <r>
      <rPr>
        <b/>
        <sz val="8"/>
        <rFont val="Times New Roman"/>
        <family val="1"/>
      </rPr>
      <t>5411,10817681\RU\Novosibirsk\MD00MAGNIT MK SPENSER\ 10817681\</t>
    </r>
  </si>
  <si>
    <r>
      <rPr>
        <b/>
        <sz val="8"/>
        <rFont val="Times New Roman"/>
        <family val="1"/>
      </rPr>
      <t xml:space="preserve">ПЛАТЕЖ АВТОРИЗАЦИЯ №894030671,08.10.2019
</t>
    </r>
    <r>
      <rPr>
        <b/>
        <sz val="8"/>
        <rFont val="Times New Roman"/>
        <family val="1"/>
      </rPr>
      <t xml:space="preserve">15:05,5536********9951, 245.5RUR,Novosibirsk,MCC
</t>
    </r>
    <r>
      <rPr>
        <b/>
        <sz val="8"/>
        <rFont val="Times New Roman"/>
        <family val="1"/>
      </rPr>
      <t xml:space="preserve">5411,10820295\RU\Novosibirsk\MD00MAGNIT MM KEMATAN\
</t>
    </r>
    <r>
      <rPr>
        <b/>
        <sz val="8"/>
        <rFont val="Times New Roman"/>
        <family val="1"/>
      </rPr>
      <t>10820295\</t>
    </r>
  </si>
  <si>
    <r>
      <rPr>
        <b/>
        <sz val="8"/>
        <rFont val="Times New Roman"/>
        <family val="1"/>
      </rPr>
      <t xml:space="preserve">ПЛАТЕЖ АВТОРИЗАЦИЯ №900264984,11.10.2019
</t>
    </r>
    <r>
      <rPr>
        <b/>
        <sz val="8"/>
        <rFont val="Times New Roman"/>
        <family val="1"/>
      </rPr>
      <t xml:space="preserve">09:55,5536********9951, 514RUR,Novosibirsk,MCC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</si>
  <si>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№900347318,11.10.2019
</t>
    </r>
    <r>
      <rPr>
        <b/>
        <sz val="8"/>
        <rFont val="Times New Roman"/>
        <family val="1"/>
      </rPr>
      <t xml:space="preserve">10:01,5536********9951, 160RUR,Novosibirsk,MCC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</si>
  <si>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№900533955,11.10.2019 10:14,5536********9951, 147.75RUR,MOSCOW,MCC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</si>
  <si>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>Платеж. Авторизация №004010895324 Дата 2019.10.11 11:10 Описание: RU,MOSCOW</t>
    </r>
  </si>
  <si>
    <r>
      <rPr>
        <b/>
        <sz val="8"/>
        <rFont val="Times New Roman"/>
        <family val="1"/>
      </rPr>
      <t>Со счета Ларионова Людмила Васильевна, 42303810050130030304. Пополнение счета. Без налога (НДС).</t>
    </r>
  </si>
  <si>
    <r>
      <rPr>
        <b/>
        <sz val="8"/>
        <rFont val="Times New Roman"/>
        <family val="1"/>
      </rPr>
      <t xml:space="preserve">ПЛАТЕЖ АВТОРИЗАЦИЯ №902612443,12.10.2019
</t>
    </r>
    <r>
      <rPr>
        <b/>
        <sz val="8"/>
        <rFont val="Times New Roman"/>
        <family val="1"/>
      </rPr>
      <t xml:space="preserve">13:39,5536********9951, 195.2RUR,Novosibirsk,MCC
</t>
    </r>
    <r>
      <rPr>
        <b/>
        <sz val="8"/>
        <rFont val="Times New Roman"/>
        <family val="1"/>
      </rPr>
      <t>5311,11341723\RU\Novosibirsk\MD00FIXPRICE 3880\ 11341723\</t>
    </r>
  </si>
  <si>
    <r>
      <rPr>
        <b/>
        <sz val="8"/>
        <rFont val="Times New Roman"/>
        <family val="1"/>
      </rPr>
      <t xml:space="preserve">ПЛАТЕЖ АВТОРИЗАЦИЯ №902635670,12.10.2019
</t>
    </r>
    <r>
      <rPr>
        <b/>
        <sz val="8"/>
        <rFont val="Times New Roman"/>
        <family val="1"/>
      </rPr>
      <t xml:space="preserve">13:45,5536********9951, 121.5RUR,Novosibirsk,MCC
</t>
    </r>
    <r>
      <rPr>
        <b/>
        <sz val="8"/>
        <rFont val="Times New Roman"/>
        <family val="1"/>
      </rPr>
      <t>5311,11341724\RU\Novosibirsk\MD00FIXPRICE 3880\ 11341724\</t>
    </r>
  </si>
  <si>
    <r>
      <rPr>
        <b/>
        <sz val="8"/>
        <rFont val="Times New Roman"/>
        <family val="1"/>
      </rPr>
      <t xml:space="preserve">ПЛАТЕЖ АВТОРИЗАЦИЯ №902701825,12.10.2019
</t>
    </r>
    <r>
      <rPr>
        <b/>
        <sz val="8"/>
        <rFont val="Times New Roman"/>
        <family val="1"/>
      </rPr>
      <t xml:space="preserve">14:19,5536********9951, 638.88RUR,Novosibirsk,MCC
</t>
    </r>
    <r>
      <rPr>
        <b/>
        <sz val="8"/>
        <rFont val="Times New Roman"/>
        <family val="1"/>
      </rPr>
      <t>5411,443765\RU\Novosibirsk\MD00MARIYA-RA\ 443765\</t>
    </r>
  </si>
  <si>
    <r>
      <rPr>
        <b/>
        <sz val="8"/>
        <rFont val="Times New Roman"/>
        <family val="1"/>
      </rPr>
      <t xml:space="preserve">ВЫДАЧА НАЛИЧНЫХ АВТОРИЗАЦИЯ №906455721,14.10.2019 12:04,5536********9951, 7500RUR,NOVOSIBIRSK,MCC
</t>
    </r>
    <r>
      <rPr>
        <b/>
        <sz val="8"/>
        <rFont val="Times New Roman"/>
        <family val="1"/>
      </rPr>
      <t>6011,60027591\RU\NOVOSIBIRSK\666660027591\ 60027591\</t>
    </r>
  </si>
  <si>
    <r>
      <rPr>
        <b/>
        <sz val="8"/>
        <rFont val="Times New Roman"/>
        <family val="1"/>
      </rPr>
      <t xml:space="preserve">ВЫДАЧА НАЛИЧНЫХ АВТОРИЗАЦИЯ №906456520,14.10.2019 12:05,5536********9951, 7500RUR,NOVOSIBIRSK,MCC
</t>
    </r>
    <r>
      <rPr>
        <b/>
        <sz val="8"/>
        <rFont val="Times New Roman"/>
        <family val="1"/>
      </rPr>
      <t>6011,60027591\RU\NOVOSIBIRSK\666660027591\ 60027591\</t>
    </r>
  </si>
  <si>
    <r>
      <rPr>
        <b/>
        <sz val="8"/>
        <rFont val="Times New Roman"/>
        <family val="1"/>
      </rPr>
      <t xml:space="preserve">ПЛАТЕЖ АВТОРИЗАЦИЯ №906565798,14.10.2019
</t>
    </r>
    <r>
      <rPr>
        <b/>
        <sz val="8"/>
        <rFont val="Times New Roman"/>
        <family val="1"/>
      </rPr>
      <t xml:space="preserve">12:57,5536********9951, 406.78RUR,Novosibirsk,MCC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</si>
  <si>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>Внешний перевод на карту получателя</t>
    </r>
  </si>
  <si>
    <r>
      <rPr>
        <b/>
        <sz val="8"/>
        <rFont val="Times New Roman"/>
        <family val="1"/>
      </rPr>
      <t xml:space="preserve">ПЛАТЕЖ АВТОРИЗАЦИЯ №907622728,15.10.2019 07:30,5536********9951, 915.1RUR,MOSCOW,MCC
</t>
    </r>
    <r>
      <rPr>
        <b/>
        <sz val="8"/>
        <rFont val="Times New Roman"/>
        <family val="1"/>
      </rPr>
      <t>5964,RU\MOSCOW\ALIEXPRESS\ 851000009867\</t>
    </r>
  </si>
  <si>
    <r>
      <rPr>
        <b/>
        <sz val="8"/>
        <rFont val="Times New Roman"/>
        <family val="1"/>
      </rPr>
      <t xml:space="preserve">ПЛАТЕЖ АВТОРИЗАЦИЯ №911518420,16.10.2019
</t>
    </r>
    <r>
      <rPr>
        <b/>
        <sz val="8"/>
        <rFont val="Times New Roman"/>
        <family val="1"/>
      </rPr>
      <t xml:space="preserve">09:09,5536********9951, 1216.33RUR,Novosibirsk,MCC
</t>
    </r>
    <r>
      <rPr>
        <b/>
        <sz val="8"/>
        <rFont val="Times New Roman"/>
        <family val="1"/>
      </rPr>
      <t>5411,443826\RU\Novosibirsk\MD00BYSTRONOM\ 443826\</t>
    </r>
  </si>
  <si>
    <r>
      <rPr>
        <b/>
        <sz val="8"/>
        <rFont val="Times New Roman"/>
        <family val="1"/>
      </rPr>
      <t xml:space="preserve">ПЛАТЕЖ АВТОРИЗАЦИЯ №911544487,16.10.2019
</t>
    </r>
    <r>
      <rPr>
        <b/>
        <sz val="8"/>
        <rFont val="Times New Roman"/>
        <family val="1"/>
      </rPr>
      <t xml:space="preserve">09:28,5536********9951, 257RUR,Novosibirsk,MCC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</si>
  <si>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 xml:space="preserve">ПЛАТЕЖ АВТОРИЗАЦИЯ №916498840,18.10.2019 09:11,5536********9951, 527RUR,MOSCOW,MCC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</si>
  <si>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№917734301,18.10.2019 15:03,5536********9951, 1310RUR,NOVOSIBIRSK,MCC
</t>
    </r>
    <r>
      <rPr>
        <b/>
        <sz val="8"/>
        <rFont val="Times New Roman"/>
        <family val="1"/>
      </rPr>
      <t xml:space="preserve">5812,27283201\RU\NOVOSIBIRSK\MD00RESTORAN PIVOFACTO\
</t>
    </r>
    <r>
      <rPr>
        <b/>
        <sz val="8"/>
        <rFont val="Times New Roman"/>
        <family val="1"/>
      </rPr>
      <t>27283201\</t>
    </r>
  </si>
  <si>
    <r>
      <rPr>
        <b/>
        <sz val="8"/>
        <rFont val="Times New Roman"/>
        <family val="1"/>
      </rPr>
      <t xml:space="preserve">ПЛАТЕЖ АВТОРИЗАЦИЯ №919444629,19.10.2019
</t>
    </r>
    <r>
      <rPr>
        <b/>
        <sz val="8"/>
        <rFont val="Times New Roman"/>
        <family val="1"/>
      </rPr>
      <t xml:space="preserve">15:12,5536********9951, 96.3RUR,Novosibirsk,MCC
</t>
    </r>
    <r>
      <rPr>
        <b/>
        <sz val="8"/>
        <rFont val="Times New Roman"/>
        <family val="1"/>
      </rPr>
      <t xml:space="preserve">5411,10374102\RU\Novosibirsk\MD00GIPERMARKET GIGANT\
</t>
    </r>
    <r>
      <rPr>
        <b/>
        <sz val="8"/>
        <rFont val="Times New Roman"/>
        <family val="1"/>
      </rPr>
      <t>10374102\</t>
    </r>
  </si>
  <si>
    <r>
      <rPr>
        <b/>
        <sz val="8"/>
        <rFont val="Times New Roman"/>
        <family val="1"/>
      </rPr>
      <t xml:space="preserve">ПЛАТЕЖ АВТОРИЗАЦИЯ №920567134,20.10.2019 12:31,5536********9951, 4706.28RUR,NOVOSIBIRSK,MCC
</t>
    </r>
    <r>
      <rPr>
        <b/>
        <sz val="8"/>
        <rFont val="Times New Roman"/>
        <family val="1"/>
      </rPr>
      <t xml:space="preserve">5411,25814729\RU\NOVOSIBIRSK\MD00METRO CASH&amp;CARRY10\
</t>
    </r>
    <r>
      <rPr>
        <b/>
        <sz val="8"/>
        <rFont val="Times New Roman"/>
        <family val="1"/>
      </rPr>
      <t>25814729\</t>
    </r>
  </si>
  <si>
    <r>
      <rPr>
        <b/>
        <sz val="8"/>
        <rFont val="Times New Roman"/>
        <family val="1"/>
      </rPr>
      <t>Платеж. Авторизация №929310115511 Дата 2019.10.20 13:10 Описание: RU,MOSCOW</t>
    </r>
  </si>
  <si>
    <r>
      <rPr>
        <b/>
        <sz val="8"/>
        <rFont val="Times New Roman"/>
        <family val="1"/>
      </rPr>
      <t xml:space="preserve">ПЛАТЕЖ АВТОРИЗАЦИЯ №922527869,21.10.2019
</t>
    </r>
    <r>
      <rPr>
        <b/>
        <sz val="8"/>
        <rFont val="Times New Roman"/>
        <family val="1"/>
      </rPr>
      <t xml:space="preserve">07:10,5536********9951, 150RUR,Novosibirsk,MCC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</si>
  <si>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№923021156,21.10.2019
</t>
    </r>
    <r>
      <rPr>
        <b/>
        <sz val="8"/>
        <rFont val="Times New Roman"/>
        <family val="1"/>
      </rPr>
      <t xml:space="preserve">07:34,5536********9951, 33.89RUR,Novosibirsk,MCC
</t>
    </r>
    <r>
      <rPr>
        <b/>
        <sz val="8"/>
        <rFont val="Times New Roman"/>
        <family val="1"/>
      </rPr>
      <t>5411,11465670\RU\Novosibirsk\MD00YARCHE\ 11465670\</t>
    </r>
  </si>
  <si>
    <r>
      <rPr>
        <b/>
        <sz val="8"/>
        <rFont val="Times New Roman"/>
        <family val="1"/>
      </rPr>
      <t xml:space="preserve">ПЛАТЕЖ АВТОРИЗАЦИЯ №924552502,22.10.2019
</t>
    </r>
    <r>
      <rPr>
        <b/>
        <sz val="8"/>
        <rFont val="Times New Roman"/>
        <family val="1"/>
      </rPr>
      <t xml:space="preserve">07:12,5536********9951, 110RUR,Novosibirsk,MCC
</t>
    </r>
    <r>
      <rPr>
        <b/>
        <sz val="8"/>
        <rFont val="Times New Roman"/>
        <family val="1"/>
      </rPr>
      <t>5814,20927967\RU\Novosibirsk\MD00TRAPEZA\ 20927967\</t>
    </r>
  </si>
  <si>
    <r>
      <rPr>
        <b/>
        <sz val="8"/>
        <rFont val="Times New Roman"/>
        <family val="1"/>
      </rPr>
      <t xml:space="preserve">ПЛАТЕЖ АВТОРИЗАЦИЯ №928737292,23.10.2019
</t>
    </r>
    <r>
      <rPr>
        <b/>
        <sz val="8"/>
        <rFont val="Times New Roman"/>
        <family val="1"/>
      </rPr>
      <t xml:space="preserve">07:17,5536********9951, 125RUR,Novosibirsk,MCC
</t>
    </r>
    <r>
      <rPr>
        <b/>
        <sz val="8"/>
        <rFont val="Times New Roman"/>
        <family val="1"/>
      </rPr>
      <t>5814,20927967\RU\Novosibirsk\MD00TRAPEZA\ 20927967\</t>
    </r>
  </si>
  <si>
    <r>
      <rPr>
        <b/>
        <sz val="8"/>
        <rFont val="Times New Roman"/>
        <family val="1"/>
      </rPr>
      <t>хилок</t>
    </r>
  </si>
  <si>
    <r>
      <rPr>
        <b/>
        <sz val="8"/>
        <rFont val="Times New Roman"/>
        <family val="1"/>
      </rPr>
      <t xml:space="preserve">ВЫДАЧА НАЛИЧНЫХ АВТОРИЗАЦИЯ №929292493,23.10.2019 13:22,5536********9951, 1000RUR,NOVOSIBIRSK,MCC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</si>
  <si>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ВЫДАЧА НАЛИЧНЫХ АВТОРИЗАЦИЯ №929293255,23.10.2019 13:23,5536********9951, 1000RUR,NOVOSIBIRSK,MCC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</si>
  <si>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ВЫДАЧА НАЛИЧНЫХ АВТОРИЗАЦИЯ №929693854,23.10.2019 16:52,5536********9951, 100RUR,NOVOSIBIRSK,MCC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</si>
  <si>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ВЫДАЧА НАЛИЧНЫХ АВТОРИЗАЦИЯ №929694504,23.10.2019 16:53,5536********9951, 100RUR,NOVOSIBIRSK,MCC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</si>
  <si>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ПЛАТЕЖ АВТОРИЗАЦИЯ №929831186,23.10.2019
</t>
    </r>
    <r>
      <rPr>
        <b/>
        <sz val="8"/>
        <rFont val="Times New Roman"/>
        <family val="1"/>
      </rPr>
      <t>18:01,5536********9951, 167RUR,Moskva,MCC 4121,07270423\RU\Moskva\MD00https://taxi.yande\ 07270423\</t>
    </r>
  </si>
  <si>
    <r>
      <rPr>
        <b/>
        <sz val="8"/>
        <rFont val="Times New Roman"/>
        <family val="1"/>
      </rPr>
      <t xml:space="preserve">ПЛАТЕЖ АВТОРИЗАЦИЯ №930271700,24.10.2019
</t>
    </r>
    <r>
      <rPr>
        <b/>
        <sz val="8"/>
        <rFont val="Times New Roman"/>
        <family val="1"/>
      </rPr>
      <t>05:50,5536********9951, 204RUR,Moskva,MCC 4121,07270423\RU\Moskva\MD00https://taxi.yande\ 07270423\</t>
    </r>
  </si>
  <si>
    <r>
      <rPr>
        <b/>
        <sz val="8"/>
        <rFont val="Times New Roman"/>
        <family val="1"/>
      </rPr>
      <t xml:space="preserve">ВЫДАЧА НАЛИЧНЫХ АВТОРИЗАЦИЯ №930503837,24.10.2019 06:24,5536********9951, 500RUR,NOVOSIBIRSK,MCC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</si>
  <si>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ВЫДАЧА НАЛИЧНЫХ АВТОРИЗАЦИЯ №930524024,24.10.2019 06:25,5536********9951, 100RUR,NOVOSIBIRSK,MCC
</t>
    </r>
    <r>
      <rPr>
        <b/>
        <sz val="8"/>
        <rFont val="Times New Roman"/>
        <family val="1"/>
      </rPr>
      <t>6011,ATM29038\RU\NOVOSIBIRSK\NOV_ATM\ ATM29038\</t>
    </r>
  </si>
  <si>
    <r>
      <rPr>
        <b/>
        <sz val="8"/>
        <rFont val="Times New Roman"/>
        <family val="1"/>
      </rPr>
      <t xml:space="preserve">ПЛАТЕЖ АВТОРИЗАЦИЯ №930616500,24.10.2019 06:30,5536********9951, 2646RUR,NOVOSIBIRSK,MCC
</t>
    </r>
    <r>
      <rPr>
        <b/>
        <sz val="8"/>
        <rFont val="Times New Roman"/>
        <family val="1"/>
      </rPr>
      <t xml:space="preserve">7523,29984706\RU\NOVOSIBIRSK\MD00SPETSSTOYANKA 4\
</t>
    </r>
    <r>
      <rPr>
        <b/>
        <sz val="8"/>
        <rFont val="Times New Roman"/>
        <family val="1"/>
      </rPr>
      <t>29984706\</t>
    </r>
  </si>
  <si>
    <r>
      <rPr>
        <b/>
        <sz val="8"/>
        <rFont val="Times New Roman"/>
        <family val="1"/>
      </rPr>
      <t xml:space="preserve">ПЛАТЕЖ АВТОРИЗАЦИЯ №931568501,24.10.2019 09:05,5536********9951, 78RUR,NOVOSIBIRSK,MCC
</t>
    </r>
    <r>
      <rPr>
        <b/>
        <sz val="8"/>
        <rFont val="Times New Roman"/>
        <family val="1"/>
      </rPr>
      <t>5812,W0001632\RU\NOVOSIBIRSK\MD00SGUPS\ W0001632\</t>
    </r>
  </si>
  <si>
    <r>
      <rPr>
        <b/>
        <sz val="8"/>
        <rFont val="Times New Roman"/>
        <family val="1"/>
      </rPr>
      <t xml:space="preserve">ПЛАТЕЖ АВТОРИЗАЦИЯ №932662879,24.10.2019 18:50,5536********9951, 15000RUR,MOSCOW,MCC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</si>
  <si>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 xml:space="preserve">ПЛАТЕЖ АВТОРИЗАЦИЯ №932663876,24.10.2019 18:51,5536********9951, 3654.58RUR,MOSCOW,MCC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</si>
  <si>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 xml:space="preserve">ПЛАТЕЖ АВТОРИЗАЦИЯ №934232529,25.10.2019
</t>
    </r>
    <r>
      <rPr>
        <b/>
        <sz val="8"/>
        <rFont val="Times New Roman"/>
        <family val="1"/>
      </rPr>
      <t xml:space="preserve">10:29,5536********9951, 977.66RUR,Novosibirsk,MCC
</t>
    </r>
    <r>
      <rPr>
        <b/>
        <sz val="8"/>
        <rFont val="Times New Roman"/>
        <family val="1"/>
      </rPr>
      <t>5411,432931\RU\Novosibirsk\MD00BYSTRONOM\ 432931\</t>
    </r>
  </si>
  <si>
    <r>
      <rPr>
        <b/>
        <sz val="8"/>
        <rFont val="Times New Roman"/>
        <family val="1"/>
      </rPr>
      <t xml:space="preserve">ПЛАТЕЖ АВТОРИЗАЦИЯ №935969690,26.10.2019 10:28,5536********9951, 157.49RUR,MOSCOW,MCC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</si>
  <si>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№936406526,26.10.2019
</t>
    </r>
    <r>
      <rPr>
        <b/>
        <sz val="8"/>
        <rFont val="Times New Roman"/>
        <family val="1"/>
      </rPr>
      <t xml:space="preserve">13:51,5536********9951, 217RUR,Novosibirsk,MCC
</t>
    </r>
    <r>
      <rPr>
        <b/>
        <sz val="8"/>
        <rFont val="Times New Roman"/>
        <family val="1"/>
      </rPr>
      <t>5411,20588234\RU\Novosibirsk\MD00FERMERCENTER 1628\ 20588234\</t>
    </r>
  </si>
  <si>
    <r>
      <rPr>
        <b/>
        <sz val="8"/>
        <rFont val="Times New Roman"/>
        <family val="1"/>
      </rPr>
      <t xml:space="preserve">ПЛАТЕЖ АВТОРИЗАЦИЯ №936549301,26.10.2019
</t>
    </r>
    <r>
      <rPr>
        <b/>
        <sz val="8"/>
        <rFont val="Times New Roman"/>
        <family val="1"/>
      </rPr>
      <t xml:space="preserve">15:01,5536********9951, 189RUR,Novosibirsk,MCC
</t>
    </r>
    <r>
      <rPr>
        <b/>
        <sz val="8"/>
        <rFont val="Times New Roman"/>
        <family val="1"/>
      </rPr>
      <t>5814,21342599\RU\Novosibirsk\MD0070204 SIBMOLL\ 21342599\</t>
    </r>
  </si>
  <si>
    <r>
      <rPr>
        <b/>
        <sz val="8"/>
        <rFont val="Times New Roman"/>
        <family val="1"/>
      </rPr>
      <t xml:space="preserve">ПЛАТЕЖ АВТОРИЗАЦИЯ №936662208,26.10.2019 15:54,5536********9951, 1317RUR,NOVOSIBIRSK,MCC
</t>
    </r>
    <r>
      <rPr>
        <b/>
        <sz val="8"/>
        <rFont val="Times New Roman"/>
        <family val="1"/>
      </rPr>
      <t>5399,27846101\RU\NOVOSIBIRSK\MD00GALAMART\ 27846101\</t>
    </r>
  </si>
  <si>
    <r>
      <rPr>
        <b/>
        <sz val="8"/>
        <rFont val="Times New Roman"/>
        <family val="1"/>
      </rPr>
      <t xml:space="preserve">ПЛАТЕЖ АВТОРИЗАЦИЯ №936730609,26.10.2019 16:35,5536********9951, 363.91RUR,NOVOSIBIRSK,MCC
</t>
    </r>
    <r>
      <rPr>
        <b/>
        <sz val="8"/>
        <rFont val="Times New Roman"/>
        <family val="1"/>
      </rPr>
      <t xml:space="preserve">5411,10716029\RU\NOVOSIBIRSK\MD00AUCHAN CITY SIBIRS\
</t>
    </r>
    <r>
      <rPr>
        <b/>
        <sz val="8"/>
        <rFont val="Times New Roman"/>
        <family val="1"/>
      </rPr>
      <t>10716029\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</si>
  <si>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28-09-2019 - 27-10-2019ЛАРИОНОВ МАКСИМ АЛЕКСАНДРОВИЧ</t>
    </r>
  </si>
  <si>
    <r>
      <rPr>
        <b/>
        <sz val="8"/>
        <rFont val="Times New Roman"/>
        <family val="1"/>
      </rPr>
      <t>Платеж. Авторизация №004086684533 Дата 2019.10.27 15:10 Описание: RU,MOSCOW</t>
    </r>
  </si>
  <si>
    <r>
      <rPr>
        <b/>
        <sz val="8"/>
        <rFont val="Times New Roman"/>
        <family val="1"/>
      </rPr>
      <t xml:space="preserve">ПЛАТЕЖ АВТОРИЗАЦИЯ №938198229,27.10.2019
</t>
    </r>
    <r>
      <rPr>
        <b/>
        <sz val="8"/>
        <rFont val="Times New Roman"/>
        <family val="1"/>
      </rPr>
      <t xml:space="preserve">16:50,5536********9951, 4410RUR,CHelyabinsk,MCC
</t>
    </r>
    <r>
      <rPr>
        <b/>
        <sz val="8"/>
        <rFont val="Times New Roman"/>
        <family val="1"/>
      </rPr>
      <t>7922,RU\CHelyabinsk\3DI NSK.KASSY.RU\ 860000074028\</t>
    </r>
  </si>
  <si>
    <r>
      <rPr>
        <b/>
        <sz val="8"/>
        <rFont val="Times New Roman"/>
        <family val="1"/>
      </rPr>
      <t xml:space="preserve">ПЛАТЕЖ АВТОРИЗАЦИЯ №940138836,28.10.2019
</t>
    </r>
    <r>
      <rPr>
        <b/>
        <sz val="8"/>
        <rFont val="Times New Roman"/>
        <family val="1"/>
      </rPr>
      <t xml:space="preserve">07:11,5536********9951, 60RUR,Novosibirsk,MCC
</t>
    </r>
    <r>
      <rPr>
        <b/>
        <sz val="8"/>
        <rFont val="Times New Roman"/>
        <family val="1"/>
      </rPr>
      <t>5814,20927967\RU\Novosibirsk\MD00TRAPEZA\ 20927967\</t>
    </r>
  </si>
  <si>
    <r>
      <rPr>
        <b/>
        <sz val="8"/>
        <rFont val="Times New Roman"/>
        <family val="1"/>
      </rPr>
      <t>Возмещение по результатам претензионной работы, №46588076</t>
    </r>
  </si>
  <si>
    <r>
      <rPr>
        <b/>
        <sz val="8"/>
        <rFont val="Times New Roman"/>
        <family val="1"/>
      </rPr>
      <t xml:space="preserve">ПЛАТЕЖ АВТОРИЗАЦИЯ №946827195,30.10.2019
</t>
    </r>
    <r>
      <rPr>
        <b/>
        <sz val="8"/>
        <rFont val="Times New Roman"/>
        <family val="1"/>
      </rPr>
      <t xml:space="preserve">13:07,5536********9951, 243.72RUR,Novosibirsk,MCC
</t>
    </r>
    <r>
      <rPr>
        <b/>
        <sz val="8"/>
        <rFont val="Times New Roman"/>
        <family val="1"/>
      </rPr>
      <t>5411,11465671\RU\Novosibirsk\MD00YARCHE\ 11465671\</t>
    </r>
  </si>
  <si>
    <r>
      <rPr>
        <b/>
        <sz val="8"/>
        <rFont val="Times New Roman"/>
        <family val="1"/>
      </rPr>
      <t xml:space="preserve">ПЛАТЕЖ АВТОРИЗАЦИЯ №947010449,30.10.2019 14:38,5536********9951, 1805.9RUR,MOSCOW,MCC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</si>
  <si>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№949463573,31.10.2019
</t>
    </r>
    <r>
      <rPr>
        <b/>
        <sz val="8"/>
        <rFont val="Times New Roman"/>
        <family val="1"/>
      </rPr>
      <t xml:space="preserve">14:24,5536********9951, 452.18RUR,Novosibirsk,MCC
</t>
    </r>
    <r>
      <rPr>
        <b/>
        <sz val="8"/>
        <rFont val="Times New Roman"/>
        <family val="1"/>
      </rPr>
      <t>5411,20315458\RU\Novosibirsk\MD00PYATEROCHKA 14473\ 20315458\</t>
    </r>
  </si>
  <si>
    <r>
      <rPr>
        <b/>
        <sz val="8"/>
        <rFont val="Times New Roman"/>
        <family val="1"/>
      </rPr>
      <t>Платеж. Авторизация №930413171133 Дата 2019.10.31 16:10 Описание: RU,MOSCOW</t>
    </r>
  </si>
  <si>
    <r>
      <rPr>
        <b/>
        <sz val="8"/>
        <rFont val="Times New Roman"/>
        <family val="1"/>
      </rPr>
      <t xml:space="preserve">ПЛАТЕЖ АВТОРИЗАЦИЯ №950128854,31.10.2019
</t>
    </r>
    <r>
      <rPr>
        <b/>
        <sz val="8"/>
        <rFont val="Times New Roman"/>
        <family val="1"/>
      </rPr>
      <t>20:44,5536********9951, 60RUR,Novosibirsk,MCC 5411,70009529\RU\Novosibirsk\MD00Kiosk Vokzal Glavn\ 70009529\</t>
    </r>
  </si>
  <si>
    <r>
      <rPr>
        <b/>
        <sz val="8"/>
        <rFont val="Times New Roman"/>
        <family val="1"/>
      </rPr>
      <t xml:space="preserve">ПЛАТЕЖ АВТОРИЗАЦИЯ №951835036,01.11.2019
</t>
    </r>
    <r>
      <rPr>
        <b/>
        <sz val="8"/>
        <rFont val="Times New Roman"/>
        <family val="1"/>
      </rPr>
      <t xml:space="preserve">13:51,5536********9951, 369.2RUR,Novosibirsk,MCC
</t>
    </r>
    <r>
      <rPr>
        <b/>
        <sz val="8"/>
        <rFont val="Times New Roman"/>
        <family val="1"/>
      </rPr>
      <t>5411,534910\RU\Novosibirsk\MD00BYSTRONOM\ 534910\</t>
    </r>
  </si>
  <si>
    <r>
      <rPr>
        <b/>
        <sz val="8"/>
        <rFont val="Times New Roman"/>
        <family val="1"/>
      </rPr>
      <t xml:space="preserve">ПЛАТЕЖ АВТОРИЗАЦИЯ №952086441,01.11.2019
</t>
    </r>
    <r>
      <rPr>
        <b/>
        <sz val="8"/>
        <rFont val="Times New Roman"/>
        <family val="1"/>
      </rPr>
      <t xml:space="preserve">15:52,5536********9951, 145.6RUR,Novosibirsk,MCC
</t>
    </r>
    <r>
      <rPr>
        <b/>
        <sz val="8"/>
        <rFont val="Times New Roman"/>
        <family val="1"/>
      </rPr>
      <t>5912,20814221\RU\Novosibirsk\MD00APTEKA OT SKLADA\ 20814221\</t>
    </r>
  </si>
  <si>
    <r>
      <rPr>
        <b/>
        <sz val="8"/>
        <rFont val="Times New Roman"/>
        <family val="1"/>
      </rPr>
      <t xml:space="preserve">ПЛАТЕЖ АВТОРИЗАЦИЯ №953634756,02.11.2019
</t>
    </r>
    <r>
      <rPr>
        <b/>
        <sz val="8"/>
        <rFont val="Times New Roman"/>
        <family val="1"/>
      </rPr>
      <t xml:space="preserve">14:21,5536********9951, 380.08RUR,Novosibirsk,MCC
</t>
    </r>
    <r>
      <rPr>
        <b/>
        <sz val="8"/>
        <rFont val="Times New Roman"/>
        <family val="1"/>
      </rPr>
      <t>5411,20588233\RU\Novosibirsk\MD00FERMERCENTER 1628\ 20588233\</t>
    </r>
  </si>
  <si>
    <r>
      <rPr>
        <b/>
        <sz val="8"/>
        <rFont val="Times New Roman"/>
        <family val="1"/>
      </rPr>
      <t xml:space="preserve">ПЛАТЕЖ АВТОРИЗАЦИЯ №953833518,02.11.2019 16:09,5536********9951, 2879.73RUR,NOVOSIBIRSK,MCC
</t>
    </r>
    <r>
      <rPr>
        <b/>
        <sz val="8"/>
        <rFont val="Times New Roman"/>
        <family val="1"/>
      </rPr>
      <t xml:space="preserve">5411,25814730\RU\NOVOSIBIRSK\MD00METRO CASH&amp;CARRY10\
</t>
    </r>
    <r>
      <rPr>
        <b/>
        <sz val="8"/>
        <rFont val="Times New Roman"/>
        <family val="1"/>
      </rPr>
      <t>25814730\</t>
    </r>
  </si>
  <si>
    <r>
      <rPr>
        <b/>
        <sz val="8"/>
        <rFont val="Times New Roman"/>
        <family val="1"/>
      </rPr>
      <t xml:space="preserve">ПЛАТЕЖ АВТОРИЗАЦИЯ №953915796,02.11.2019 16:49,5536********9951, 1403RUR,NOVOSIBIRSK,MCC
</t>
    </r>
    <r>
      <rPr>
        <b/>
        <sz val="8"/>
        <rFont val="Times New Roman"/>
        <family val="1"/>
      </rPr>
      <t>5399,25348502\RU\NOVOSIBIRSK\MD00GALAMART\ 25348502\</t>
    </r>
  </si>
  <si>
    <r>
      <rPr>
        <b/>
        <sz val="8"/>
        <rFont val="Times New Roman"/>
        <family val="1"/>
      </rPr>
      <t xml:space="preserve">ПЛАТЕЖ АВТОРИЗАЦИЯ №954486829,03.11.2019 07:44,5536********9951, 5000RUR,MOSCOW,MCC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</si>
  <si>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№954487316,03.11.2019 07:46,5536********9951, 9400RUR,MOSCOW,MCC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</si>
  <si>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№955023569,03.11.2019
</t>
    </r>
    <r>
      <rPr>
        <b/>
        <sz val="8"/>
        <rFont val="Times New Roman"/>
        <family val="1"/>
      </rPr>
      <t xml:space="preserve">13:52,5536********9951, 34200RUR,Novosibirsk,MCC
</t>
    </r>
    <r>
      <rPr>
        <b/>
        <sz val="8"/>
        <rFont val="Times New Roman"/>
        <family val="1"/>
      </rPr>
      <t>8999,21407112\RU\Novosibirsk\MD00OOO MEKHA SIBIRI\ 21407112\</t>
    </r>
  </si>
  <si>
    <r>
      <rPr>
        <b/>
        <sz val="8"/>
        <rFont val="Times New Roman"/>
        <family val="1"/>
      </rPr>
      <t xml:space="preserve">ПЛАТЕЖ АВТОРИЗАЦИЯ №955044296,03.11.2019
</t>
    </r>
    <r>
      <rPr>
        <b/>
        <sz val="8"/>
        <rFont val="Times New Roman"/>
        <family val="1"/>
      </rPr>
      <t xml:space="preserve">14:05,5536********9951, 59.98RUR,Novosibirsk,MCC
</t>
    </r>
    <r>
      <rPr>
        <b/>
        <sz val="8"/>
        <rFont val="Times New Roman"/>
        <family val="1"/>
      </rPr>
      <t>5814,21149743\RU\Novosibirsk\MD00BURGER KING 0810\ 21149743\</t>
    </r>
  </si>
  <si>
    <r>
      <rPr>
        <b/>
        <sz val="8"/>
        <rFont val="Times New Roman"/>
        <family val="1"/>
      </rPr>
      <t>Платеж. Авторизация №004121281738 Дата 2019.11.04 07:11 Описание: RU,MOSCOW</t>
    </r>
  </si>
  <si>
    <r>
      <rPr>
        <b/>
        <sz val="8"/>
        <rFont val="Times New Roman"/>
        <family val="1"/>
      </rPr>
      <t xml:space="preserve">ПЛАТЕЖ АВТОРИЗАЦИЯ №956197629,04.11.2019
</t>
    </r>
    <r>
      <rPr>
        <b/>
        <sz val="8"/>
        <rFont val="Times New Roman"/>
        <family val="1"/>
      </rPr>
      <t xml:space="preserve">12:03,5536********9951, 1813RUR,Novosibirsk,MCC
</t>
    </r>
    <r>
      <rPr>
        <b/>
        <sz val="8"/>
        <rFont val="Times New Roman"/>
        <family val="1"/>
      </rPr>
      <t>5912,20814221\RU\Novosibirsk\MD00APTEKA OT SKLADA\ 20814221\</t>
    </r>
  </si>
  <si>
    <r>
      <rPr>
        <b/>
        <sz val="8"/>
        <rFont val="Times New Roman"/>
        <family val="1"/>
      </rPr>
      <t xml:space="preserve">ПЛАТЕЖ АВТОРИЗАЦИЯ №956536970,04.11.2019 14:52,5536********9951, 416RUR,NOVOSIBIRSK,MCC
</t>
    </r>
    <r>
      <rPr>
        <b/>
        <sz val="8"/>
        <rFont val="Times New Roman"/>
        <family val="1"/>
      </rPr>
      <t>5814,PS027628\RU\NOVOSIBIRSK\MD00IKEA DOM 10RESTAUR\ PS027628\</t>
    </r>
  </si>
  <si>
    <r>
      <rPr>
        <b/>
        <sz val="8"/>
        <rFont val="Times New Roman"/>
        <family val="1"/>
      </rPr>
      <t xml:space="preserve">ПЛАТЕЖ АВТОРИЗАЦИЯ №956648247,04.11.2019 15:55,5536********9951, 393.05RUR,NOVOSIBIRSK,MCC
</t>
    </r>
    <r>
      <rPr>
        <b/>
        <sz val="8"/>
        <rFont val="Times New Roman"/>
        <family val="1"/>
      </rPr>
      <t xml:space="preserve">5411,10016029\RU\NOVOSIBIRSK\MD00AUCHAN NOVOSIBIRSK\
</t>
    </r>
    <r>
      <rPr>
        <b/>
        <sz val="8"/>
        <rFont val="Times New Roman"/>
        <family val="1"/>
      </rPr>
      <t>10016029\</t>
    </r>
  </si>
  <si>
    <r>
      <rPr>
        <b/>
        <sz val="8"/>
        <rFont val="Times New Roman"/>
        <family val="1"/>
      </rPr>
      <t>Платеж. Авторизация №930912061155 Дата 2019.11.05 15:11 Описание: RU,MOSCOW</t>
    </r>
  </si>
  <si>
    <r>
      <rPr>
        <b/>
        <sz val="8"/>
        <rFont val="Times New Roman"/>
        <family val="1"/>
      </rPr>
      <t xml:space="preserve">ПЛАТЕЖ АВТОРИЗАЦИЯ №975595169,11.11.2019
</t>
    </r>
    <r>
      <rPr>
        <b/>
        <sz val="8"/>
        <rFont val="Times New Roman"/>
        <family val="1"/>
      </rPr>
      <t xml:space="preserve">17:40,5536********9951, 377.61RUR,Novosibirsk,MCC
</t>
    </r>
    <r>
      <rPr>
        <b/>
        <sz val="8"/>
        <rFont val="Times New Roman"/>
        <family val="1"/>
      </rPr>
      <t>5411,11064408\RU\Novosibirsk\MD00YARCHE\ 11064408\</t>
    </r>
  </si>
  <si>
    <r>
      <rPr>
        <b/>
        <sz val="8"/>
        <rFont val="Times New Roman"/>
        <family val="1"/>
      </rPr>
      <t xml:space="preserve">ВЫДАЧА НАЛИЧНЫХ АВТОРИЗАЦИЯ №976181925,12.11.2019 07:19,5536********9951, 14500RUR,NOVOSIBIRSK,MCC
</t>
    </r>
    <r>
      <rPr>
        <b/>
        <sz val="8"/>
        <rFont val="Times New Roman"/>
        <family val="1"/>
      </rPr>
      <t>6011,00014171\RU\NOVOSIBIRSK\00014171\ 00014171\</t>
    </r>
  </si>
  <si>
    <r>
      <rPr>
        <b/>
        <sz val="8"/>
        <rFont val="Times New Roman"/>
        <family val="1"/>
      </rPr>
      <t xml:space="preserve">ПЛАТЕЖ АВТОРИЗАЦИЯ №977000510,12.11.2019 08:57,5536********9951, 717.99RUR,NOVOSIBIRSK,MCC
</t>
    </r>
    <r>
      <rPr>
        <b/>
        <sz val="8"/>
        <rFont val="Times New Roman"/>
        <family val="1"/>
      </rPr>
      <t xml:space="preserve">5912,11297164\RU\NOVOSIBIRSK\MD00APTEKA OT SKLADA\
</t>
    </r>
    <r>
      <rPr>
        <b/>
        <sz val="8"/>
        <rFont val="Times New Roman"/>
        <family val="1"/>
      </rPr>
      <t>11297164\</t>
    </r>
  </si>
  <si>
    <r>
      <rPr>
        <b/>
        <sz val="8"/>
        <rFont val="Times New Roman"/>
        <family val="1"/>
      </rPr>
      <t xml:space="preserve">ПЛАТЕЖ АВТОРИЗАЦИЯ №978854391,12.11.2019 14:30,5536********9951, 1000RUR,MOSCOW,MCC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</si>
  <si>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ПОКУПКА ПО КАРТЕ. ТРН №980229892,11.11.2019 00:00,5536********9951, 10RUR,INTERNET,MCC
</t>
    </r>
    <r>
      <rPr>
        <b/>
        <sz val="8"/>
        <rFont val="Times New Roman"/>
        <family val="1"/>
      </rPr>
      <t xml:space="preserve">5816,00000008\USA\INTERNET\G CO HELPPAY \GOOGLE GOOGLE
</t>
    </r>
    <r>
      <rPr>
        <b/>
        <sz val="8"/>
        <rFont val="Times New Roman"/>
        <family val="1"/>
      </rPr>
      <t>MUSIC\ 00000008\Конвертация валют (10 RUR -&gt; .14 EUR). Курс операции: 71.4286 . Курс ЦБ: 70.4235 . СЧЕТ КОРРЕСПОНДЕНТА 30232 978 2 5005 0000011 (ПАО "СОВКОМБАНК").</t>
    </r>
  </si>
  <si>
    <r>
      <rPr>
        <b/>
        <sz val="8"/>
        <rFont val="Times New Roman"/>
        <family val="1"/>
      </rPr>
      <t xml:space="preserve">ПЛАТЕЖ АВТОРИЗАЦИЯ №985176391,15.11.2019 06:19,5536********9951, 1984.5RUR,MOSKVA,MCC
</t>
    </r>
    <r>
      <rPr>
        <b/>
        <sz val="8"/>
        <rFont val="Times New Roman"/>
        <family val="1"/>
      </rPr>
      <t>6300,879876\RU\MOSKVA\3DI WWW.VSK.RU\ 879876\</t>
    </r>
  </si>
  <si>
    <r>
      <rPr>
        <b/>
        <sz val="8"/>
        <rFont val="Times New Roman"/>
        <family val="1"/>
      </rPr>
      <t xml:space="preserve">ПЛАТЕЖ АВТОРИЗАЦИЯ №986309832,15.11.2019
</t>
    </r>
    <r>
      <rPr>
        <b/>
        <sz val="8"/>
        <rFont val="Times New Roman"/>
        <family val="1"/>
      </rPr>
      <t xml:space="preserve">14:16,5536********9951, 717.2RUR,Novosibirsk,MCC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</si>
  <si>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 xml:space="preserve">ПЛАТЕЖ АВТОРИЗАЦИЯ №987447428,16.11.2019 08:21,5536********9951, 100RUR,MOSCOW,MCC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</si>
  <si>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№989413676,17.11.2019 12:25,5536********9951, 1771.2RUR,NOVOSIBIRSK,MCC
</t>
    </r>
    <r>
      <rPr>
        <b/>
        <sz val="8"/>
        <rFont val="Times New Roman"/>
        <family val="1"/>
      </rPr>
      <t xml:space="preserve">5411,25814727\RU\NOVOSIBIRSK\MD00METRO CASH&amp;CARRY10\
</t>
    </r>
    <r>
      <rPr>
        <b/>
        <sz val="8"/>
        <rFont val="Times New Roman"/>
        <family val="1"/>
      </rPr>
      <t>25814727\</t>
    </r>
  </si>
  <si>
    <r>
      <rPr>
        <b/>
        <sz val="8"/>
        <rFont val="Times New Roman"/>
        <family val="1"/>
      </rPr>
      <t xml:space="preserve">ПЛАТЕЖ АВТОРИЗАЦИЯ №989509855,17.11.2019
</t>
    </r>
    <r>
      <rPr>
        <b/>
        <sz val="8"/>
        <rFont val="Times New Roman"/>
        <family val="1"/>
      </rPr>
      <t xml:space="preserve">13:14,5536********9951, 1541.78RUR,Novosibirsk,MCC
</t>
    </r>
    <r>
      <rPr>
        <b/>
        <sz val="8"/>
        <rFont val="Times New Roman"/>
        <family val="1"/>
      </rPr>
      <t>5411,451441\RU\Novosibirsk\MD00BYSTRONOM\ 451441\</t>
    </r>
  </si>
  <si>
    <r>
      <rPr>
        <b/>
        <sz val="8"/>
        <rFont val="Times New Roman"/>
        <family val="1"/>
      </rPr>
      <t xml:space="preserve">ПЛАТЕЖ АВТОРИЗАЦИЯ №995213967,19.11.2019
</t>
    </r>
    <r>
      <rPr>
        <b/>
        <sz val="8"/>
        <rFont val="Times New Roman"/>
        <family val="1"/>
      </rPr>
      <t xml:space="preserve">07:16,5536********9951, 105RUR,Novosibirsk,MCC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</si>
  <si>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№1005211946,23.11.2019 11:33,5536********9951, 150RUR,NOVOSIBIRSK,MCC
</t>
    </r>
    <r>
      <rPr>
        <b/>
        <sz val="8"/>
        <rFont val="Times New Roman"/>
        <family val="1"/>
      </rPr>
      <t xml:space="preserve">7999,25458219\RU\NOVOSIBIRSK\MD00LOKOMOTIV PROKAT D\
</t>
    </r>
    <r>
      <rPr>
        <b/>
        <sz val="8"/>
        <rFont val="Times New Roman"/>
        <family val="1"/>
      </rPr>
      <t>25458219\</t>
    </r>
  </si>
  <si>
    <r>
      <rPr>
        <b/>
        <sz val="8"/>
        <rFont val="Times New Roman"/>
        <family val="1"/>
      </rPr>
      <t xml:space="preserve">ПЛАТЕЖ АВТОРИЗАЦИЯ №1005671515,23.11.2019 14:43,5536********9951, 1878.4RUR,NOVOSIBIRSK,MCC
</t>
    </r>
    <r>
      <rPr>
        <b/>
        <sz val="8"/>
        <rFont val="Times New Roman"/>
        <family val="1"/>
      </rPr>
      <t xml:space="preserve">5411,25814734\RU\NOVOSIBIRSK\MD00METRO CASH&amp;CARRY10\
</t>
    </r>
    <r>
      <rPr>
        <b/>
        <sz val="8"/>
        <rFont val="Times New Roman"/>
        <family val="1"/>
      </rPr>
      <t>25814734\</t>
    </r>
  </si>
  <si>
    <r>
      <rPr>
        <b/>
        <sz val="8"/>
        <rFont val="Times New Roman"/>
        <family val="1"/>
      </rPr>
      <t xml:space="preserve">ПЛАТЕЖ АВТОРИЗАЦИЯ №1006755988,24.11.2019 10:40,5536********9951, 1287RUR,NOVOSIBIRSK,MCC
</t>
    </r>
    <r>
      <rPr>
        <b/>
        <sz val="8"/>
        <rFont val="Times New Roman"/>
        <family val="1"/>
      </rPr>
      <t>5533,RU\NOVOSIBIRSK\3DI EXIST NOVOSIBIRSK\ 163598\</t>
    </r>
  </si>
  <si>
    <r>
      <rPr>
        <b/>
        <sz val="8"/>
        <rFont val="Times New Roman"/>
        <family val="1"/>
      </rPr>
      <t>Внешний перевод на карту 552186*9094, устройство 0017I001722</t>
    </r>
  </si>
  <si>
    <r>
      <rPr>
        <b/>
        <sz val="8"/>
        <rFont val="Times New Roman"/>
        <family val="1"/>
      </rPr>
      <t>Й</t>
    </r>
  </si>
  <si>
    <r>
      <rPr>
        <b/>
        <sz val="8"/>
        <rFont val="Times New Roman"/>
        <family val="1"/>
      </rPr>
      <t xml:space="preserve">ПЛАТЕЖ АВТОРИЗАЦИЯ №1010674477,25.11.2019 13:37,5536********9951, 940.7RUR,MOSCOW,MCC
</t>
    </r>
    <r>
      <rPr>
        <b/>
        <sz val="8"/>
        <rFont val="Times New Roman"/>
        <family val="1"/>
      </rPr>
      <t>6538,00070027\RU\MOSCOW\3DI OPEN.RU CARD2CARD\ 00070027\</t>
    </r>
  </si>
  <si>
    <r>
      <rPr>
        <b/>
        <sz val="8"/>
        <rFont val="Times New Roman"/>
        <family val="1"/>
      </rPr>
      <t xml:space="preserve">ПЛАТЕЖ АВТОРИЗАЦИЯ №1014181166,26.11.2019
</t>
    </r>
    <r>
      <rPr>
        <b/>
        <sz val="8"/>
        <rFont val="Times New Roman"/>
        <family val="1"/>
      </rPr>
      <t xml:space="preserve">15:31,5536********9951, 240RUR,Novosibirsk,MCC
</t>
    </r>
    <r>
      <rPr>
        <b/>
        <sz val="8"/>
        <rFont val="Times New Roman"/>
        <family val="1"/>
      </rPr>
      <t>5499,20147225\RU\Novosibirsk\MD00FRUKTY, OVOSHHI\ 20147225\</t>
    </r>
  </si>
  <si>
    <r>
      <rPr>
        <b/>
        <sz val="8"/>
        <rFont val="Times New Roman"/>
        <family val="1"/>
      </rPr>
      <t>Платеж. Авторизация №933013731126 Дата 2019.11.26 16:11 Описание: RU,MOSCOW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</si>
  <si>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28-10-2019 - 27-11-2019ЛАРИОНОВ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</si>
  <si>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№1016036386,27.11.2019
</t>
    </r>
    <r>
      <rPr>
        <b/>
        <sz val="8"/>
        <rFont val="Times New Roman"/>
        <family val="1"/>
      </rPr>
      <t xml:space="preserve">07:09,5536********9951, 105RUR,Novosibirsk,MCC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</si>
  <si>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№1016607696,27.11.2019
</t>
    </r>
    <r>
      <rPr>
        <b/>
        <sz val="8"/>
        <rFont val="Times New Roman"/>
        <family val="1"/>
      </rPr>
      <t xml:space="preserve">13:14,5536********9951, 483.14RUR,Novosibirsk,MCC
</t>
    </r>
    <r>
      <rPr>
        <b/>
        <sz val="8"/>
        <rFont val="Times New Roman"/>
        <family val="1"/>
      </rPr>
      <t>5411,21594595\RU\Novosibirsk\MD00MARIYA-RA\ 21594595\</t>
    </r>
  </si>
  <si>
    <r>
      <rPr>
        <b/>
        <sz val="8"/>
        <rFont val="Times New Roman"/>
        <family val="1"/>
      </rPr>
      <t xml:space="preserve">ПЛАТЕЖ АВТОРИЗАЦИЯ №1016758060,27.11.2019 14:22,5536********9951, 5044.25RUR,MOSCOW,MCC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</si>
  <si>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>Платеж. Авторизация №004237219875 Дата 2019.11.27 14:11 Описание: RU,MOSCOW</t>
    </r>
  </si>
  <si>
    <r>
      <rPr>
        <b/>
        <sz val="8"/>
        <rFont val="Times New Roman"/>
        <family val="1"/>
      </rPr>
      <t xml:space="preserve">ПЛАТЕЖ АВТОРИЗАЦИЯ №1021820221,29.11.2019
</t>
    </r>
    <r>
      <rPr>
        <b/>
        <sz val="8"/>
        <rFont val="Times New Roman"/>
        <family val="1"/>
      </rPr>
      <t xml:space="preserve">13:53,5536********9951, 386.54RUR,Novosibirsk,MCC
</t>
    </r>
    <r>
      <rPr>
        <b/>
        <sz val="8"/>
        <rFont val="Times New Roman"/>
        <family val="1"/>
      </rPr>
      <t>5411,20315460\RU\Novosibirsk\MD00PYATEROCHKA 14473\ 20315460\</t>
    </r>
  </si>
  <si>
    <r>
      <rPr>
        <b/>
        <sz val="8"/>
        <rFont val="Times New Roman"/>
        <family val="1"/>
      </rPr>
      <t>п</t>
    </r>
  </si>
  <si>
    <r>
      <rPr>
        <b/>
        <sz val="8"/>
        <rFont val="Times New Roman"/>
        <family val="1"/>
      </rPr>
      <t xml:space="preserve">ПЛАТЕЖ АВТОРИЗАЦИЯ №1025558835,01.12.2019 14:57,5536********9951, 1736.51RUR,NOVOSIBIRSK,MCC
</t>
    </r>
    <r>
      <rPr>
        <b/>
        <sz val="8"/>
        <rFont val="Times New Roman"/>
        <family val="1"/>
      </rPr>
      <t xml:space="preserve">5411,25814729\RU\NOVOSIBIRSK\MD00METRO CASH&amp;CARRY10\
</t>
    </r>
    <r>
      <rPr>
        <b/>
        <sz val="8"/>
        <rFont val="Times New Roman"/>
        <family val="1"/>
      </rPr>
      <t>25814729\</t>
    </r>
  </si>
  <si>
    <r>
      <rPr>
        <b/>
        <sz val="8"/>
        <rFont val="Times New Roman"/>
        <family val="1"/>
      </rPr>
      <t>ПРЕДОСТАВЛЕНИЕ КРЕДИТА ЗАЕМЩИКУ ПУТЕМ ЗАЧИСЛЕНИЯ НА ДЕПОЗИТНЫЙ СЧЕТ</t>
    </r>
  </si>
  <si>
    <r>
      <rPr>
        <b/>
        <sz val="8"/>
        <rFont val="Times New Roman"/>
        <family val="1"/>
      </rPr>
      <t xml:space="preserve">ПЛАТЕЖ АВТОРИЗАЦИЯ №1025559842,01.12.2019 14:58,5536********9951, 1333.59RUR,NOVOSIBIRSK,MCC
</t>
    </r>
    <r>
      <rPr>
        <b/>
        <sz val="8"/>
        <rFont val="Times New Roman"/>
        <family val="1"/>
      </rPr>
      <t xml:space="preserve">5411,25814729\RU\NOVOSIBIRSK\MD00METRO CASH&amp;CARRY10\
</t>
    </r>
    <r>
      <rPr>
        <b/>
        <sz val="8"/>
        <rFont val="Times New Roman"/>
        <family val="1"/>
      </rPr>
      <t>25814729\</t>
    </r>
  </si>
  <si>
    <r>
      <rPr>
        <b/>
        <sz val="8"/>
        <rFont val="Times New Roman"/>
        <family val="1"/>
      </rPr>
      <t xml:space="preserve">ПЛАТЕЖ АВТОРИЗАЦИЯ №1028915087,02.12.2019
</t>
    </r>
    <r>
      <rPr>
        <b/>
        <sz val="8"/>
        <rFont val="Times New Roman"/>
        <family val="1"/>
      </rPr>
      <t xml:space="preserve">12:05,5536********9951, 77RUR,Novosibirsk,MCC
</t>
    </r>
    <r>
      <rPr>
        <b/>
        <sz val="8"/>
        <rFont val="Times New Roman"/>
        <family val="1"/>
      </rPr>
      <t>5814,20604210\RU\Novosibirsk\MD00KHLEBNICA\ 20604210\</t>
    </r>
  </si>
  <si>
    <r>
      <rPr>
        <b/>
        <sz val="8"/>
        <rFont val="Times New Roman"/>
        <family val="1"/>
      </rPr>
      <t xml:space="preserve">ПЛАТЕЖ АВТОРИЗАЦИЯ №1030139478,03.12.2019 06:41,5536********9951, 11400RUR,MOSCOW,MCC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</si>
  <si>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№1030165512,03.12.2019
</t>
    </r>
    <r>
      <rPr>
        <b/>
        <sz val="8"/>
        <rFont val="Times New Roman"/>
        <family val="1"/>
      </rPr>
      <t xml:space="preserve">07:17,5536********9951, 185RUR,Novosibirsk,MCC
</t>
    </r>
    <r>
      <rPr>
        <b/>
        <sz val="8"/>
        <rFont val="Times New Roman"/>
        <family val="1"/>
      </rPr>
      <t>5814,20927967\RU\Novosibirsk\MD00TRAPEZA\ 20927967\</t>
    </r>
  </si>
  <si>
    <r>
      <rPr>
        <b/>
        <sz val="8"/>
        <rFont val="Times New Roman"/>
        <family val="1"/>
      </rPr>
      <t>Внешний перевод на карту 536829*3308, устройство 0017I001722</t>
    </r>
  </si>
  <si>
    <r>
      <rPr>
        <b/>
        <sz val="8"/>
        <rFont val="Times New Roman"/>
        <family val="1"/>
      </rPr>
      <t xml:space="preserve">ПЛАТЕЖ АВТОРИЗАЦИЯ №1042653085,07.12.2019 14:49,5536********9951, 298RUR,NOVOSIBIRSK,MCC
</t>
    </r>
    <r>
      <rPr>
        <b/>
        <sz val="8"/>
        <rFont val="Times New Roman"/>
        <family val="1"/>
      </rPr>
      <t>5814,PS027628\RU\NOVOSIBIRSK\MD00IKEA DOM 10RESTAUR\ PS027628\</t>
    </r>
  </si>
  <si>
    <r>
      <rPr>
        <b/>
        <sz val="8"/>
        <rFont val="Times New Roman"/>
        <family val="1"/>
      </rPr>
      <t xml:space="preserve">ПЛАТЕЖ АВТОРИЗАЦИЯ №1042783472,07.12.2019 15:42,5536********9951, 50RUR,NOVOSIBIRSK,MCC
</t>
    </r>
    <r>
      <rPr>
        <b/>
        <sz val="8"/>
        <rFont val="Times New Roman"/>
        <family val="1"/>
      </rPr>
      <t>5814,PS039234\RU\NOVOSIBIRSK\MD00IKEA DOM 10 BISTRO\ PS039234\</t>
    </r>
  </si>
  <si>
    <r>
      <rPr>
        <b/>
        <sz val="8"/>
        <rFont val="Times New Roman"/>
        <family val="1"/>
      </rPr>
      <t xml:space="preserve">ПЛАТЕЖ АВТОРИЗАЦИЯ №1042944807,07.12.2019 16:58,5536********9951, 551.64RUR,NOVOSIBIRSK,MCC
</t>
    </r>
    <r>
      <rPr>
        <b/>
        <sz val="8"/>
        <rFont val="Times New Roman"/>
        <family val="1"/>
      </rPr>
      <t xml:space="preserve">5411,10016070\RU\NOVOSIBIRSK\MD00AUCHAN NOVOSIBIRSK\
</t>
    </r>
    <r>
      <rPr>
        <b/>
        <sz val="8"/>
        <rFont val="Times New Roman"/>
        <family val="1"/>
      </rPr>
      <t>10016070\</t>
    </r>
  </si>
  <si>
    <r>
      <rPr>
        <b/>
        <sz val="8"/>
        <rFont val="Times New Roman"/>
        <family val="1"/>
      </rPr>
      <t xml:space="preserve">ПЛАТЕЖ АВТОРИЗАЦИЯ №1043041073,07.12.2019
</t>
    </r>
    <r>
      <rPr>
        <b/>
        <sz val="8"/>
        <rFont val="Times New Roman"/>
        <family val="1"/>
      </rPr>
      <t xml:space="preserve">17:47,5536********9951, 129.21RUR,Novosibirsk,MCC
</t>
    </r>
    <r>
      <rPr>
        <b/>
        <sz val="8"/>
        <rFont val="Times New Roman"/>
        <family val="1"/>
      </rPr>
      <t xml:space="preserve">5411,11386293\RU\Novosibirsk\MD00MAGNIT MM RUZHEJNO\
</t>
    </r>
    <r>
      <rPr>
        <b/>
        <sz val="8"/>
        <rFont val="Times New Roman"/>
        <family val="1"/>
      </rPr>
      <t>11386293\</t>
    </r>
  </si>
  <si>
    <r>
      <rPr>
        <b/>
        <sz val="8"/>
        <rFont val="Times New Roman"/>
        <family val="1"/>
      </rPr>
      <t xml:space="preserve">ПЛАТЕЖ АВТОРИЗАЦИЯ №1047395441,09.12.2019 12:30,5536********9951, 500RUR,NOVOSIBIRSK,MCC
</t>
    </r>
    <r>
      <rPr>
        <b/>
        <sz val="8"/>
        <rFont val="Times New Roman"/>
        <family val="1"/>
      </rPr>
      <t>7230,66843401\RU\NOVOSIBIRSK\MD00IP SELEZNEVA\ 66843401\</t>
    </r>
  </si>
  <si>
    <r>
      <rPr>
        <b/>
        <sz val="8"/>
        <rFont val="Times New Roman"/>
        <family val="1"/>
      </rPr>
      <t xml:space="preserve">ПЛАТЕЖ АВТОРИЗАЦИЯ №1047447936,09.12.2019
</t>
    </r>
    <r>
      <rPr>
        <b/>
        <sz val="8"/>
        <rFont val="Times New Roman"/>
        <family val="1"/>
      </rPr>
      <t xml:space="preserve">12:49,5536********9951, 472.54RUR,Novosibirsk,MCC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</si>
  <si>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>Платеж. Авторизация №934312754501 Дата 2019.12.09 15:12 Описание: RU,MOSCOW</t>
    </r>
  </si>
  <si>
    <r>
      <rPr>
        <b/>
        <sz val="8"/>
        <rFont val="Times New Roman"/>
        <family val="1"/>
      </rPr>
      <t xml:space="preserve">ПЛАТЕЖ АВТОРИЗАЦИЯ №1048551303,10.12.2019 04:55,5536********9951, 25RUR,NOVOSIBIRSK,MCC
</t>
    </r>
    <r>
      <rPr>
        <b/>
        <sz val="8"/>
        <rFont val="Times New Roman"/>
        <family val="1"/>
      </rPr>
      <t>4111,176862\RU\NOVOSIBIRSK\MD00NSK-METRO.RU\ 176862\</t>
    </r>
  </si>
  <si>
    <r>
      <rPr>
        <b/>
        <sz val="8"/>
        <rFont val="Times New Roman"/>
        <family val="1"/>
      </rPr>
      <t xml:space="preserve">ПЛАТЕЖ АВТОРИЗАЦИЯ №1050291702,10.12.2019
</t>
    </r>
    <r>
      <rPr>
        <b/>
        <sz val="8"/>
        <rFont val="Times New Roman"/>
        <family val="1"/>
      </rPr>
      <t xml:space="preserve">07:14,5536********9951, 165RUR,Novosibirsk,MCC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</si>
  <si>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№1054271624,11.12.2019 18:41,5536********9951, 30.61RUR,MOSCOW,MCC
</t>
    </r>
    <r>
      <rPr>
        <b/>
        <sz val="8"/>
        <rFont val="Times New Roman"/>
        <family val="1"/>
      </rPr>
      <t>6051,RU\MOSCOW\3DI YANDEX.MONEY\ 780000023293\</t>
    </r>
  </si>
  <si>
    <r>
      <rPr>
        <b/>
        <sz val="8"/>
        <rFont val="Times New Roman"/>
        <family val="1"/>
      </rPr>
      <t xml:space="preserve">ПЛАТЕЖ АВТОРИЗАЦИЯ №1058347650,13.12.2019
</t>
    </r>
    <r>
      <rPr>
        <b/>
        <sz val="8"/>
        <rFont val="Times New Roman"/>
        <family val="1"/>
      </rPr>
      <t xml:space="preserve">10:12,5536********9951, 281.68RUR,Novosibirsk,MCC
</t>
    </r>
    <r>
      <rPr>
        <b/>
        <sz val="8"/>
        <rFont val="Times New Roman"/>
        <family val="1"/>
      </rPr>
      <t>5411,20315461\RU\Novosibirsk\MD00PYATEROCHKA 14473\ 20315461\</t>
    </r>
  </si>
  <si>
    <r>
      <rPr>
        <b/>
        <sz val="8"/>
        <rFont val="Times New Roman"/>
        <family val="1"/>
      </rPr>
      <t xml:space="preserve">ПЛАТЕЖ АВТОРИЗАЦИЯ №1060844661,14.12.2019 14:01,5536********9951, 329RUR,NOVOSIBIRSK,MCC
</t>
    </r>
    <r>
      <rPr>
        <b/>
        <sz val="8"/>
        <rFont val="Times New Roman"/>
        <family val="1"/>
      </rPr>
      <t>5399,27846104\RU\NOVOSIBIRSK\MD00GALAMART\ 27846104\</t>
    </r>
  </si>
  <si>
    <r>
      <rPr>
        <b/>
        <sz val="8"/>
        <rFont val="Times New Roman"/>
        <family val="1"/>
      </rPr>
      <t xml:space="preserve">ВЫДАЧА НАЛИЧНЫХ АВТОРИЗАЦИЯ №1060888793,14.12.2019 14:19,5536********9951, 14500RUR,NOVOSIBIRSK,MCC
</t>
    </r>
    <r>
      <rPr>
        <b/>
        <sz val="8"/>
        <rFont val="Times New Roman"/>
        <family val="1"/>
      </rPr>
      <t>6011,463537\RU\NOVOSIBIRSK\GAZPROMBANK\ 463537\</t>
    </r>
  </si>
  <si>
    <r>
      <rPr>
        <b/>
        <sz val="8"/>
        <rFont val="Times New Roman"/>
        <family val="1"/>
      </rPr>
      <t xml:space="preserve">ПЛАТЕЖ АВТОРИЗАЦИЯ №1061101757,14.12.2019
</t>
    </r>
    <r>
      <rPr>
        <b/>
        <sz val="8"/>
        <rFont val="Times New Roman"/>
        <family val="1"/>
      </rPr>
      <t xml:space="preserve">15:46,5536********9951, 29.99RUR,Novosibirsk,MCC
</t>
    </r>
    <r>
      <rPr>
        <b/>
        <sz val="8"/>
        <rFont val="Times New Roman"/>
        <family val="1"/>
      </rPr>
      <t>5814,20718451\RU\Novosibirsk\MD00BURGER KING 0319\ 20718451\</t>
    </r>
  </si>
  <si>
    <r>
      <rPr>
        <b/>
        <sz val="8"/>
        <rFont val="Times New Roman"/>
        <family val="1"/>
      </rPr>
      <t xml:space="preserve">ПЛАТЕЖ АВТОРИЗАЦИЯ №1061203585,14.12.2019
</t>
    </r>
    <r>
      <rPr>
        <b/>
        <sz val="8"/>
        <rFont val="Times New Roman"/>
        <family val="1"/>
      </rPr>
      <t xml:space="preserve">16:34,5536********9951, 999RUR,Novosibirsk,MCC
</t>
    </r>
    <r>
      <rPr>
        <b/>
        <sz val="8"/>
        <rFont val="Times New Roman"/>
        <family val="1"/>
      </rPr>
      <t>5691,20437587\RU\Novosibirsk\MD00TRC NOVOMOLL\ 20437587\</t>
    </r>
  </si>
  <si>
    <r>
      <rPr>
        <b/>
        <sz val="8"/>
        <rFont val="Times New Roman"/>
        <family val="1"/>
      </rPr>
      <t xml:space="preserve">ПЛАТЕЖ АВТОРИЗАЦИЯ №1061253699,14.12.2019
</t>
    </r>
    <r>
      <rPr>
        <b/>
        <sz val="8"/>
        <rFont val="Times New Roman"/>
        <family val="1"/>
      </rPr>
      <t xml:space="preserve">16:49,5536********9951, 324.42RUR,Novosibirsk,MCC
</t>
    </r>
    <r>
      <rPr>
        <b/>
        <sz val="8"/>
        <rFont val="Times New Roman"/>
        <family val="1"/>
      </rPr>
      <t>5411,10360805\RU\Novosibirsk\MD00MAGNIT GM Novosibi\ 10360805\</t>
    </r>
  </si>
  <si>
    <r>
      <rPr>
        <b/>
        <sz val="8"/>
        <rFont val="Times New Roman"/>
        <family val="1"/>
      </rPr>
      <t>Платеж. Авторизация №004327846750 Дата 2019.12.15 10:12 Описание: RU,MOSCOW</t>
    </r>
  </si>
  <si>
    <r>
      <rPr>
        <b/>
        <sz val="8"/>
        <rFont val="Times New Roman"/>
        <family val="1"/>
      </rPr>
      <t xml:space="preserve">ПЛАТЕЖ АВТОРИЗАЦИЯ №1067206831,17.12.2019 05:14,5536********9951, 25RUR,NOVOSIBIRSK,MCC
</t>
    </r>
    <r>
      <rPr>
        <b/>
        <sz val="8"/>
        <rFont val="Times New Roman"/>
        <family val="1"/>
      </rPr>
      <t>4111,176862\RU\NOVOSIBIRSK\MD00NSK-METRO.RU\ 176862\</t>
    </r>
  </si>
  <si>
    <r>
      <rPr>
        <b/>
        <sz val="8"/>
        <rFont val="Times New Roman"/>
        <family val="1"/>
      </rPr>
      <t xml:space="preserve">ПЛАТЕЖ АВТОРИЗАЦИЯ №1068960325,17.12.2019
</t>
    </r>
    <r>
      <rPr>
        <b/>
        <sz val="8"/>
        <rFont val="Times New Roman"/>
        <family val="1"/>
      </rPr>
      <t xml:space="preserve">07:27,5536********9951, 105RUR,Novosibirsk,MCC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</si>
  <si>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№1069623245,17.12.2019
</t>
    </r>
    <r>
      <rPr>
        <b/>
        <sz val="8"/>
        <rFont val="Times New Roman"/>
        <family val="1"/>
      </rPr>
      <t xml:space="preserve">13:16,5536********9951, 237.66RUR,Novosibirsk,MCC
</t>
    </r>
    <r>
      <rPr>
        <b/>
        <sz val="8"/>
        <rFont val="Times New Roman"/>
        <family val="1"/>
      </rPr>
      <t>5411,21594594\RU\Novosibirsk\MARIYA-RA\ 21594594\</t>
    </r>
  </si>
  <si>
    <r>
      <rPr>
        <b/>
        <sz val="8"/>
        <rFont val="Times New Roman"/>
        <family val="1"/>
      </rPr>
      <t xml:space="preserve">ПЛАТЕЖ АВТОРИЗАЦИЯ №1075205601,19.12.2019
</t>
    </r>
    <r>
      <rPr>
        <b/>
        <sz val="8"/>
        <rFont val="Times New Roman"/>
        <family val="1"/>
      </rPr>
      <t xml:space="preserve">12:35,5536********9951, 289.16RUR,Novosibirsk,MCC
</t>
    </r>
    <r>
      <rPr>
        <b/>
        <sz val="8"/>
        <rFont val="Times New Roman"/>
        <family val="1"/>
      </rPr>
      <t>5411,10413901\RU\Novosibirsk\MD00YARCHE\ 10413901\</t>
    </r>
  </si>
  <si>
    <r>
      <rPr>
        <b/>
        <sz val="8"/>
        <rFont val="Times New Roman"/>
        <family val="1"/>
      </rPr>
      <t xml:space="preserve">ПЛАТЕЖ АВТОРИЗАЦИЯ №1075266382,19.12.2019
</t>
    </r>
    <r>
      <rPr>
        <b/>
        <sz val="8"/>
        <rFont val="Times New Roman"/>
        <family val="1"/>
      </rPr>
      <t xml:space="preserve">12:55,5536********9951, 280.5RUR,Novosibirsk,MCC
</t>
    </r>
    <r>
      <rPr>
        <b/>
        <sz val="8"/>
        <rFont val="Times New Roman"/>
        <family val="1"/>
      </rPr>
      <t xml:space="preserve">5411,10820295\RU\Novosibirsk\MD00MAGNIT MM KEMATAN\
</t>
    </r>
    <r>
      <rPr>
        <b/>
        <sz val="8"/>
        <rFont val="Times New Roman"/>
        <family val="1"/>
      </rPr>
      <t>10820295\</t>
    </r>
  </si>
  <si>
    <r>
      <rPr>
        <b/>
        <sz val="8"/>
        <rFont val="Times New Roman"/>
        <family val="1"/>
      </rPr>
      <t xml:space="preserve">ПЛАТЕЖ АВТОРИЗАЦИЯ №1078550740,20.12.2019 15:41,5536********9951, 559RUR,MOSKVA G,MCC
</t>
    </r>
    <r>
      <rPr>
        <b/>
        <sz val="8"/>
        <rFont val="Times New Roman"/>
        <family val="1"/>
      </rPr>
      <t>5722,27954501\RU\MOSKVA G\3DI OOO MVM\ 27954501\</t>
    </r>
  </si>
  <si>
    <r>
      <rPr>
        <b/>
        <sz val="8"/>
        <rFont val="Times New Roman"/>
        <family val="1"/>
      </rPr>
      <t>Платеж. Авторизация №935507196509 Дата 2019.12.21 10:12 Описание: RU,MOSCOW</t>
    </r>
  </si>
  <si>
    <r>
      <rPr>
        <b/>
        <sz val="8"/>
        <rFont val="Times New Roman"/>
        <family val="1"/>
      </rPr>
      <t xml:space="preserve">ПЛАТЕЖ АВТОРИЗАЦИЯ №1079863932,21.12.2019
</t>
    </r>
    <r>
      <rPr>
        <b/>
        <sz val="8"/>
        <rFont val="Times New Roman"/>
        <family val="1"/>
      </rPr>
      <t xml:space="preserve">11:17,5536********9951, 263.58RUR,Novosibirsk,MCC
</t>
    </r>
    <r>
      <rPr>
        <b/>
        <sz val="8"/>
        <rFont val="Times New Roman"/>
        <family val="1"/>
      </rPr>
      <t>5411,10413901\RU\Novosibirsk\MD00YARCHE\ 10413901\</t>
    </r>
  </si>
  <si>
    <r>
      <rPr>
        <b/>
        <sz val="8"/>
        <rFont val="Times New Roman"/>
        <family val="1"/>
      </rPr>
      <t xml:space="preserve">ПЛАТЕЖ АВТОРИЗАЦИЯ №1082157086,22.12.2019
</t>
    </r>
    <r>
      <rPr>
        <b/>
        <sz val="8"/>
        <rFont val="Times New Roman"/>
        <family val="1"/>
      </rPr>
      <t xml:space="preserve">15:19,5536********9951, 855.7RUR,Novosibirsk,MCC
</t>
    </r>
    <r>
      <rPr>
        <b/>
        <sz val="8"/>
        <rFont val="Times New Roman"/>
        <family val="1"/>
      </rPr>
      <t>5411,448256\RU\Novosibirsk\MD00GIGANT3 ENERGETIKO\ 448256\</t>
    </r>
  </si>
  <si>
    <r>
      <rPr>
        <b/>
        <sz val="8"/>
        <rFont val="Times New Roman"/>
        <family val="1"/>
      </rPr>
      <t>ПОГАШЕНИЕ КРЕДИТА</t>
    </r>
  </si>
  <si>
    <r>
      <rPr>
        <b/>
        <sz val="8"/>
        <rFont val="Times New Roman"/>
        <family val="1"/>
      </rPr>
      <t xml:space="preserve">ПЛАТЕЖ АВТОРИЗАЦИЯ №1091135721,25.12.2019 05:23,5536********9951,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</si>
  <si>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 xml:space="preserve">ПЛАТЕЖ АВТОРИЗАЦИЯ №1092122053,25.12.2019
</t>
    </r>
    <r>
      <rPr>
        <b/>
        <sz val="8"/>
        <rFont val="Times New Roman"/>
        <family val="1"/>
      </rPr>
      <t xml:space="preserve">07:26,5536********9951, 210RUR,Novosibirsk,MCC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</si>
  <si>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№1092768125,25.12.2019
</t>
    </r>
    <r>
      <rPr>
        <b/>
        <sz val="8"/>
        <rFont val="Times New Roman"/>
        <family val="1"/>
      </rPr>
      <t xml:space="preserve">13:12,5536********9951, 218.11RUR,Novosibirsk,MCC
</t>
    </r>
    <r>
      <rPr>
        <b/>
        <sz val="8"/>
        <rFont val="Times New Roman"/>
        <family val="1"/>
      </rPr>
      <t>5411,11465670\RU\Novosibirsk\MD00YARCHE\ 11465670\</t>
    </r>
  </si>
  <si>
    <r>
      <rPr>
        <b/>
        <sz val="8"/>
        <rFont val="Times New Roman"/>
        <family val="1"/>
      </rPr>
      <t xml:space="preserve">ПЛАТЕЖ АВТОРИЗАЦИЯ №1093647844,25.12.2019 19:31,5536********9951, 4506.57RUR,MOSCOW,MCC
</t>
    </r>
    <r>
      <rPr>
        <b/>
        <sz val="8"/>
        <rFont val="Times New Roman"/>
        <family val="1"/>
      </rPr>
      <t>6538,88880514\RU\MOSCOW\3DI OPEN.RU CARD2CARD\ 88880514\</t>
    </r>
  </si>
  <si>
    <r>
      <rPr>
        <b/>
        <sz val="8"/>
        <rFont val="Times New Roman"/>
        <family val="1"/>
      </rPr>
      <t>Внешний перевод на карту 536829*3308, 2019-12-26T18:43:39 устройство 0017I001722</t>
    </r>
  </si>
  <si>
    <r>
      <rPr>
        <b/>
        <sz val="8"/>
        <rFont val="Times New Roman"/>
        <family val="1"/>
      </rPr>
      <t>Внешний перевод на карту 536829*3308, 2019-12-26T18:44:06 устройство 0017I001722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</si>
  <si>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28-11-2019 - 27-12-2019ЛАРИОНОВ МАКСИМ АЛЕКСАНДРОВИЧ</t>
    </r>
  </si>
  <si>
    <r>
      <rPr>
        <b/>
        <sz val="8"/>
        <rFont val="Times New Roman"/>
        <family val="1"/>
      </rPr>
      <t>Платеж. Авторизация №936114754775 Дата 2019.12.27 17:12 Описание: RU,MOSCOW</t>
    </r>
  </si>
  <si>
    <r>
      <rPr>
        <b/>
        <sz val="8"/>
        <rFont val="Times New Roman"/>
        <family val="1"/>
      </rPr>
      <t>Платеж. Авторизация №004395765357 Дата 2019.12.27 17:12 Описание: RU,MOSCOW</t>
    </r>
  </si>
  <si>
    <r>
      <rPr>
        <b/>
        <sz val="8"/>
        <rFont val="Times New Roman"/>
        <family val="1"/>
      </rPr>
      <t>Платеж. Авторизация №004397640837 Дата 2019.12.28 06:12 Описание: RU,MOSCOW</t>
    </r>
  </si>
  <si>
    <r>
      <rPr>
        <b/>
        <sz val="8"/>
        <rFont val="Times New Roman"/>
        <family val="1"/>
      </rPr>
      <t xml:space="preserve">ПЛАТЕЖ АВТОРИЗАЦИЯ №1100683113,28.12.2019
</t>
    </r>
    <r>
      <rPr>
        <b/>
        <sz val="8"/>
        <rFont val="Times New Roman"/>
        <family val="1"/>
      </rPr>
      <t xml:space="preserve">10:34,5536********9951, 597RUR,Novosibirsk,MCC
</t>
    </r>
    <r>
      <rPr>
        <b/>
        <sz val="8"/>
        <rFont val="Times New Roman"/>
        <family val="1"/>
      </rPr>
      <t>5411,20315458\RU\Novosibirsk\MD00PYATEROCHKA 14473\ 20315458\</t>
    </r>
  </si>
  <si>
    <r>
      <rPr>
        <b/>
        <sz val="8"/>
        <rFont val="Times New Roman"/>
        <family val="1"/>
      </rPr>
      <t xml:space="preserve">ПЛАТЕЖ АВТОРИЗАЦИЯ №1102577771,29.12.2019 10:38,5536********9951, 538.36RUR,MOSKVA,MCC
</t>
    </r>
    <r>
      <rPr>
        <b/>
        <sz val="8"/>
        <rFont val="Times New Roman"/>
        <family val="1"/>
      </rPr>
      <t>5411,RU\MOSKVA\YM*OZON\ 9295575690\</t>
    </r>
  </si>
  <si>
    <r>
      <rPr>
        <b/>
        <sz val="8"/>
        <rFont val="Times New Roman"/>
        <family val="1"/>
      </rPr>
      <t xml:space="preserve">ПЛАТЕЖ АВТОРИЗАЦИЯ №1103002355,29.12.2019
</t>
    </r>
    <r>
      <rPr>
        <b/>
        <sz val="8"/>
        <rFont val="Times New Roman"/>
        <family val="1"/>
      </rPr>
      <t xml:space="preserve">13:25,5536********9951, 83RUR,Novosibirsk,MCC
</t>
    </r>
    <r>
      <rPr>
        <b/>
        <sz val="8"/>
        <rFont val="Times New Roman"/>
        <family val="1"/>
      </rPr>
      <t>5814,20922149\RU\Novosibirsk\MD00VILKA-LOZKA\ 20922149\</t>
    </r>
  </si>
  <si>
    <r>
      <rPr>
        <b/>
        <sz val="8"/>
        <rFont val="Times New Roman"/>
        <family val="1"/>
      </rPr>
      <t>Внешний перевод на карту 220024*0473, 2019-12-29T14:26:34 устройство 0017I001722</t>
    </r>
  </si>
  <si>
    <r>
      <rPr>
        <b/>
        <sz val="8"/>
        <rFont val="Times New Roman"/>
        <family val="1"/>
      </rPr>
      <t xml:space="preserve">ВЫДАЧА НАЛИЧНЫХ АВТОРИЗАЦИЯ №1103211529,29.12.2019 14:45,5536********9951, 50000RUR,NOVOSIBIRSK G,MCC
</t>
    </r>
    <r>
      <rPr>
        <b/>
        <sz val="8"/>
        <rFont val="Times New Roman"/>
        <family val="1"/>
      </rPr>
      <t>6011,376978\RU\NOVOSIBIRSK G\VB24\ 376978\</t>
    </r>
  </si>
  <si>
    <r>
      <rPr>
        <b/>
        <sz val="8"/>
        <rFont val="Times New Roman"/>
        <family val="1"/>
      </rPr>
      <t xml:space="preserve">ВЫДАЧА НАЛИЧНЫХ АВТОРИЗАЦИЯ №1103324218,29.12.2019 15:33,5536********9951, 19200RUR,NOVOSIBIRSK,MCC
</t>
    </r>
    <r>
      <rPr>
        <b/>
        <sz val="8"/>
        <rFont val="Times New Roman"/>
        <family val="1"/>
      </rPr>
      <t>6011,31000489\RU\NOVOSIBIRSK\300000000000015\ 31000489\</t>
    </r>
  </si>
  <si>
    <r>
      <rPr>
        <b/>
        <sz val="8"/>
        <rFont val="Times New Roman"/>
        <family val="1"/>
      </rPr>
      <t xml:space="preserve">ПЛАТЕЖ АВТОРИЗАЦИЯ №1103469404,29.12.2019 16:34,5536********9951, 572.82RUR,NOVOSIBIRSK,MCC
</t>
    </r>
    <r>
      <rPr>
        <b/>
        <sz val="8"/>
        <rFont val="Times New Roman"/>
        <family val="1"/>
      </rPr>
      <t xml:space="preserve">5411,10716014\RU\NOVOSIBIRSK\MD00AUCHAN CITY SIBIRS\
</t>
    </r>
    <r>
      <rPr>
        <b/>
        <sz val="8"/>
        <rFont val="Times New Roman"/>
        <family val="1"/>
      </rPr>
      <t>10716014\</t>
    </r>
  </si>
  <si>
    <r>
      <rPr>
        <b/>
        <sz val="8"/>
        <rFont val="Times New Roman"/>
        <family val="1"/>
      </rPr>
      <t>Внешний перевод на карту 536829*3308, 2019-12-30T11:05:07 устройство 0017I001722</t>
    </r>
  </si>
  <si>
    <r>
      <rPr>
        <b/>
        <sz val="8"/>
        <rFont val="Times New Roman"/>
        <family val="1"/>
      </rPr>
      <t>Платеж. Авторизация №004410148735 Дата 2019.12.30 11:12 Описание: RU,MOSCOW</t>
    </r>
  </si>
  <si>
    <r>
      <rPr>
        <b/>
        <sz val="8"/>
        <rFont val="Times New Roman"/>
        <family val="1"/>
      </rPr>
      <t xml:space="preserve">ПЛАТЕЖ АВТОРИЗАЦИЯ №1107819829,30.12.2019
</t>
    </r>
    <r>
      <rPr>
        <b/>
        <sz val="8"/>
        <rFont val="Times New Roman"/>
        <family val="1"/>
      </rPr>
      <t xml:space="preserve">15:15,5536********9951, 273RUR,Novosibirsk,MCC
</t>
    </r>
    <r>
      <rPr>
        <b/>
        <sz val="8"/>
        <rFont val="Times New Roman"/>
        <family val="1"/>
      </rPr>
      <t>5722,W0015216\RU\Novosibirsk\MD00A560\ W0015216\</t>
    </r>
  </si>
  <si>
    <r>
      <rPr>
        <b/>
        <sz val="8"/>
        <rFont val="Times New Roman"/>
        <family val="1"/>
      </rPr>
      <t xml:space="preserve">ПЛАТЕЖ АВТОРИЗАЦИЯ №1107882996,30.12.2019
</t>
    </r>
    <r>
      <rPr>
        <b/>
        <sz val="8"/>
        <rFont val="Times New Roman"/>
        <family val="1"/>
      </rPr>
      <t xml:space="preserve">15:34,5536********9951, 139.41RUR,Novosibirsk,MCC
</t>
    </r>
    <r>
      <rPr>
        <b/>
        <sz val="8"/>
        <rFont val="Times New Roman"/>
        <family val="1"/>
      </rPr>
      <t>5411,10413901\RU\Novosibirsk\MD00YARCHE\ 10413901\</t>
    </r>
  </si>
  <si>
    <r>
      <rPr>
        <b/>
        <sz val="8"/>
        <rFont val="Times New Roman"/>
        <family val="1"/>
      </rPr>
      <t xml:space="preserve">ПЛАТЕЖ АВТОРИЗАЦИЯ №1111984245,31.12.2019
</t>
    </r>
    <r>
      <rPr>
        <b/>
        <sz val="8"/>
        <rFont val="Times New Roman"/>
        <family val="1"/>
      </rPr>
      <t xml:space="preserve">13:52,5536********9951, 83.9RUR,Rubczovsk,MCC
</t>
    </r>
    <r>
      <rPr>
        <b/>
        <sz val="8"/>
        <rFont val="Times New Roman"/>
        <family val="1"/>
      </rPr>
      <t xml:space="preserve">5411,21298938\RU\Rubczovsk\MD00MAGNIT MK ANTREPRE\
</t>
    </r>
    <r>
      <rPr>
        <b/>
        <sz val="8"/>
        <rFont val="Times New Roman"/>
        <family val="1"/>
      </rPr>
      <t>21298938\</t>
    </r>
  </si>
  <si>
    <r>
      <rPr>
        <b/>
        <sz val="8"/>
        <rFont val="Times New Roman"/>
        <family val="1"/>
      </rPr>
      <t xml:space="preserve">ПЛАТЕЖ АВТОРИЗАЦИЯ №1112015176,31.12.2019
</t>
    </r>
    <r>
      <rPr>
        <b/>
        <sz val="8"/>
        <rFont val="Times New Roman"/>
        <family val="1"/>
      </rPr>
      <t xml:space="preserve">13:59,5536********9951, 17.4RUR,Rubczovsk,MCC
</t>
    </r>
    <r>
      <rPr>
        <b/>
        <sz val="8"/>
        <rFont val="Times New Roman"/>
        <family val="1"/>
      </rPr>
      <t xml:space="preserve">5411,20949211\RU\Rubczovsk\MD00MAGNIT MM ZATILNIK\
</t>
    </r>
    <r>
      <rPr>
        <b/>
        <sz val="8"/>
        <rFont val="Times New Roman"/>
        <family val="1"/>
      </rPr>
      <t>20949211\</t>
    </r>
  </si>
  <si>
    <r>
      <rPr>
        <b/>
        <sz val="8"/>
        <rFont val="Times New Roman"/>
        <family val="1"/>
      </rPr>
      <t xml:space="preserve">ПЛАТЕЖ АВТОРИЗАЦИЯ №1113901146,02.01.2020
</t>
    </r>
    <r>
      <rPr>
        <b/>
        <sz val="8"/>
        <rFont val="Times New Roman"/>
        <family val="1"/>
      </rPr>
      <t xml:space="preserve">13:09,5536********9951, 280.5RUR,Rubczovsk,MCC
</t>
    </r>
    <r>
      <rPr>
        <b/>
        <sz val="8"/>
        <rFont val="Times New Roman"/>
        <family val="1"/>
      </rPr>
      <t>5200,029320\RU\Rubczovsk\NOVEKS\ 029320\</t>
    </r>
  </si>
  <si>
    <r>
      <rPr>
        <b/>
        <sz val="8"/>
        <rFont val="Times New Roman"/>
        <family val="1"/>
      </rPr>
      <t>Платеж. Авторизация №000211736723 Дата 2020.01.02 14:01 Описание: RU,MOSCOW</t>
    </r>
  </si>
  <si>
    <r>
      <rPr>
        <b/>
        <sz val="8"/>
        <rFont val="Times New Roman"/>
        <family val="1"/>
      </rPr>
      <t xml:space="preserve">ПЛАТЕЖ АВТОРИЗАЦИЯ №1114145436,02.01.2020 15:38,5536********9951, 5000RUR,MOSCOW,MCC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</si>
  <si>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>КБ</t>
    </r>
  </si>
  <si>
    <r>
      <rPr>
        <b/>
        <sz val="8"/>
        <rFont val="Times New Roman"/>
        <family val="1"/>
      </rPr>
      <t xml:space="preserve">ПЛАТЕЖ АВТОРИЗАЦИЯ №1122685715,06.01.2020
</t>
    </r>
    <r>
      <rPr>
        <b/>
        <sz val="8"/>
        <rFont val="Times New Roman"/>
        <family val="1"/>
      </rPr>
      <t xml:space="preserve">14:51,5536********9951, 177RUR,Rubczovsk,MCC
</t>
    </r>
    <r>
      <rPr>
        <b/>
        <sz val="8"/>
        <rFont val="Times New Roman"/>
        <family val="1"/>
      </rPr>
      <t>5499,21813460\RU\Rubczovsk\MD00RUSICH PRODUKTY\ 21813460\</t>
    </r>
  </si>
  <si>
    <r>
      <rPr>
        <b/>
        <sz val="8"/>
        <rFont val="Times New Roman"/>
        <family val="1"/>
      </rPr>
      <t xml:space="preserve">ПЛАТЕЖ АВТОРИЗАЦИЯ №1122693163,06.01.2020 14:59,5536********9951, 108RUR,RUBTSOVSK,MCC
</t>
    </r>
    <r>
      <rPr>
        <b/>
        <sz val="8"/>
        <rFont val="Times New Roman"/>
        <family val="1"/>
      </rPr>
      <t>5411,074886\RU\RUBTSOVSK\MD00KOMSOMOLSKIY\ 074886\</t>
    </r>
  </si>
  <si>
    <r>
      <rPr>
        <b/>
        <sz val="8"/>
        <rFont val="Times New Roman"/>
        <family val="1"/>
      </rPr>
      <t xml:space="preserve">ПЛАТЕЖ АВТОРИЗАЦИЯ №1122705078,06.01.2020
</t>
    </r>
    <r>
      <rPr>
        <b/>
        <sz val="8"/>
        <rFont val="Times New Roman"/>
        <family val="1"/>
      </rPr>
      <t xml:space="preserve">15:10,5536********9951, 275.49RUR,Rubczovsk,MCC
</t>
    </r>
    <r>
      <rPr>
        <b/>
        <sz val="8"/>
        <rFont val="Times New Roman"/>
        <family val="1"/>
      </rPr>
      <t>5411,024908\RU\Rubczovsk\MD00MARIYA-RA\ 024908\</t>
    </r>
  </si>
  <si>
    <r>
      <rPr>
        <b/>
        <sz val="8"/>
        <rFont val="Times New Roman"/>
        <family val="1"/>
      </rPr>
      <t xml:space="preserve">ПЛАТЕЖ АВТОРИЗАЦИЯ №1123580509,07.01.2020
</t>
    </r>
    <r>
      <rPr>
        <b/>
        <sz val="8"/>
        <rFont val="Times New Roman"/>
        <family val="1"/>
      </rPr>
      <t xml:space="preserve">08:53,5536********9951, 1336.2RUR,Moscow,MCC
</t>
    </r>
    <r>
      <rPr>
        <b/>
        <sz val="8"/>
        <rFont val="Times New Roman"/>
        <family val="1"/>
      </rPr>
      <t>4112,01170002\RU\Moscow\3DI WWW.RZD.RU\ 01170002\</t>
    </r>
  </si>
  <si>
    <r>
      <rPr>
        <b/>
        <sz val="8"/>
        <rFont val="Times New Roman"/>
        <family val="1"/>
      </rPr>
      <t xml:space="preserve">ПЛАТЕЖ АВТОРИЗАЦИЯ №1123584297,07.01.2020 09:02,5536********9951, 8547RUR,MOSCOW,MCC
</t>
    </r>
    <r>
      <rPr>
        <b/>
        <sz val="8"/>
        <rFont val="Times New Roman"/>
        <family val="1"/>
      </rPr>
      <t>4511,121515\RU\MOSCOW\3DI WWW.S7.RU\ 121515\</t>
    </r>
  </si>
  <si>
    <r>
      <rPr>
        <b/>
        <sz val="8"/>
        <rFont val="Times New Roman"/>
        <family val="1"/>
      </rPr>
      <t>Внешний перевод на карту 479004*6204, 2020-01-07T13:07:26 устройство 0017I001722</t>
    </r>
  </si>
  <si>
    <r>
      <rPr>
        <b/>
        <sz val="8"/>
        <rFont val="Times New Roman"/>
        <family val="1"/>
      </rPr>
      <t>Внешний перевод на карту 479004*6204, 2020-01-07T13:10:34 устройство 0017I001722</t>
    </r>
  </si>
  <si>
    <r>
      <rPr>
        <b/>
        <sz val="8"/>
        <rFont val="Times New Roman"/>
        <family val="1"/>
      </rPr>
      <t>Внешний перевод на карту 479004*6204, 2020-01-07T13:12:09 устройство 0017I001722</t>
    </r>
  </si>
  <si>
    <r>
      <rPr>
        <b/>
        <sz val="8"/>
        <rFont val="Times New Roman"/>
        <family val="1"/>
      </rPr>
      <t xml:space="preserve">ПЛАТЕЖ АВТОРИЗАЦИЯ №1123964814,07.01.2020 13:21,5536********9951, 15000RUR,MOSCOW,MCC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</si>
  <si>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№1123974387,07.01.2020 13:22,5536********9951, 15000RUR,MOSCOW,MCC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</si>
  <si>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№1123976462,07.01.2020 13:24,5536********9951, 7115.1RUR,MOSCOW,MCC
</t>
    </r>
    <r>
      <rPr>
        <b/>
        <sz val="8"/>
        <rFont val="Times New Roman"/>
        <family val="1"/>
      </rPr>
      <t>6538,809216\RU\MOSCOW\3DI CARD2CARD ALFA_MOB\ 809216\</t>
    </r>
  </si>
  <si>
    <r>
      <rPr>
        <b/>
        <sz val="8"/>
        <rFont val="Times New Roman"/>
        <family val="1"/>
      </rPr>
      <t xml:space="preserve">ПЛАТЕЖ АВТОРИЗАЦИЯ №1124878396,08.01.2020
</t>
    </r>
    <r>
      <rPr>
        <b/>
        <sz val="8"/>
        <rFont val="Times New Roman"/>
        <family val="1"/>
      </rPr>
      <t xml:space="preserve">06:40,5536********9951, 231RUR,Rubczovsk,MCC
</t>
    </r>
    <r>
      <rPr>
        <b/>
        <sz val="8"/>
        <rFont val="Times New Roman"/>
        <family val="1"/>
      </rPr>
      <t>5499,21813460\RU\Rubczovsk\MD00RUSICH PRODUKTY\ 21813460\</t>
    </r>
  </si>
  <si>
    <r>
      <rPr>
        <b/>
        <sz val="8"/>
        <rFont val="Times New Roman"/>
        <family val="1"/>
      </rPr>
      <t>Оплата в мобильном приложении по номеру телефона #mnp# 79232532337, док 1007886931324 Без налога (НДС)</t>
    </r>
  </si>
  <si>
    <r>
      <rPr>
        <b/>
        <sz val="8"/>
        <rFont val="Times New Roman"/>
        <family val="1"/>
      </rPr>
      <t xml:space="preserve">ПЛАТЕЖ АВТОРИЗАЦИЯ №1125795757,08.01.2020 16:38,5536********9951, 40000RUR,MONEY SEND,MCC
</t>
    </r>
    <r>
      <rPr>
        <b/>
        <sz val="8"/>
        <rFont val="Times New Roman"/>
        <family val="1"/>
      </rPr>
      <t>6538,I001723\RU\MONEY SEND\3DI OMP\ I001723\</t>
    </r>
  </si>
  <si>
    <r>
      <rPr>
        <b/>
        <sz val="8"/>
        <rFont val="Times New Roman"/>
        <family val="1"/>
      </rPr>
      <t xml:space="preserve">ПЛАТЕЖ АВТОРИЗАЦИЯ №1125815891,08.01.2020 16:42,5536********9951, 60000RUR,MONEY SEND,MCC
</t>
    </r>
    <r>
      <rPr>
        <b/>
        <sz val="8"/>
        <rFont val="Times New Roman"/>
        <family val="1"/>
      </rPr>
      <t>6538,I001723\RU\MONEY SEND\3DI OMP\ I001723\</t>
    </r>
  </si>
  <si>
    <r>
      <rPr>
        <b/>
        <sz val="8"/>
        <rFont val="Times New Roman"/>
        <family val="1"/>
      </rPr>
      <t xml:space="preserve">ПЛАТЕЖ АВТОРИЗАЦИЯ №1126316037,09.01.2020 04:58,5536********9951, 60036RUR,MONEY SEND,MCC
</t>
    </r>
    <r>
      <rPr>
        <b/>
        <sz val="8"/>
        <rFont val="Times New Roman"/>
        <family val="1"/>
      </rPr>
      <t>6538,I001723\RU\MONEY SEND\3DI OMP\ I001723\</t>
    </r>
  </si>
  <si>
    <r>
      <rPr>
        <b/>
        <sz val="8"/>
        <rFont val="Times New Roman"/>
        <family val="1"/>
      </rPr>
      <t xml:space="preserve">ПЛАТЕЖ АВТОРИЗАЦИЯ №1132702038,10.01.2020 05:30,5536********9951, 50000RUR,MONEY SEND,MCC
</t>
    </r>
    <r>
      <rPr>
        <b/>
        <sz val="8"/>
        <rFont val="Times New Roman"/>
        <family val="1"/>
      </rPr>
      <t>6538,I001723\RU\MONEY SEND\3DI OMP\ I001723\</t>
    </r>
  </si>
  <si>
    <r>
      <rPr>
        <b/>
        <sz val="8"/>
        <rFont val="Times New Roman"/>
        <family val="1"/>
      </rPr>
      <t>ВЗНОС НАЛИЧНЫХ НА СЧЕТ. ЗАПРОС № 2671308641 СФОРМИРОВАН 10.01.2020 14:12:04 ТЕРМИНАЛ  J290350  МЕСТО СОВЕРШЕНИЯ  РОССИЙСКАЯ ФЕДЕРАЦИЯ, ОБЛ НОВОСИБИРСКАЯ, Г НОВОСИБИРСК, ПР-КТ КАРЛА МАРКСА, 13</t>
    </r>
  </si>
  <si>
    <r>
      <rPr>
        <b/>
        <sz val="8"/>
        <rFont val="Times New Roman"/>
        <family val="1"/>
      </rPr>
      <t xml:space="preserve">ВЫДАЧА НАЛИЧНЫХ АВТОРИЗАЦИЯ №1134338006,10.01.2020 14:12,5536********9951, 500RUR,NOVOSIBIRSK,MCC
</t>
    </r>
    <r>
      <rPr>
        <b/>
        <sz val="8"/>
        <rFont val="Times New Roman"/>
        <family val="1"/>
      </rPr>
      <t>6011,J081615\RU\NOVOSIBIRSK\SKBATM081615\ J081615\</t>
    </r>
  </si>
  <si>
    <r>
      <rPr>
        <b/>
        <sz val="8"/>
        <rFont val="Times New Roman"/>
        <family val="1"/>
      </rPr>
      <t xml:space="preserve">ПЛАТЕЖ АВТОРИЗАЦИЯ №1136292778,11.01.2020
</t>
    </r>
    <r>
      <rPr>
        <b/>
        <sz val="8"/>
        <rFont val="Times New Roman"/>
        <family val="1"/>
      </rPr>
      <t xml:space="preserve">15:07,5536********9951, 436RUR,Novosibirsk,MCC
</t>
    </r>
    <r>
      <rPr>
        <b/>
        <sz val="8"/>
        <rFont val="Times New Roman"/>
        <family val="1"/>
      </rPr>
      <t>5661,20983527\RU\Novosibirsk\MD00MONRO\ 20983527\</t>
    </r>
  </si>
  <si>
    <r>
      <rPr>
        <b/>
        <sz val="8"/>
        <rFont val="Times New Roman"/>
        <family val="1"/>
      </rPr>
      <t xml:space="preserve">ПЛАТЕЖ АВТОРИЗАЦИЯ №1147276918,15.01.2020
</t>
    </r>
    <r>
      <rPr>
        <b/>
        <sz val="8"/>
        <rFont val="Times New Roman"/>
        <family val="1"/>
      </rPr>
      <t xml:space="preserve">12:33,5536********9951, 223.05RUR,Novosibirsk,MCC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</si>
  <si>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Внешний перевод на карту 220024*1931, 2020-01-15T17:35:55 устройство 0017I001722</t>
    </r>
  </si>
  <si>
    <r>
      <rPr>
        <b/>
        <sz val="8"/>
        <rFont val="Times New Roman"/>
        <family val="1"/>
      </rPr>
      <t>ВЗНОС НАЛИЧНЫХ НА СЧЕТ. ЗАПРОС № 2683654883 СФОРМИРОВАН 16.01.2020 14:48:11 ТЕРМИНАЛ  J290350  МЕСТО СОВЕРШЕНИЯ  РОССИЙСКАЯ ФЕДЕРАЦИЯ, ОБЛ НОВОСИБИРСКАЯ, Г НОВОСИБИРСК, ПР-КТ КАРЛА МАРКСА, 13</t>
    </r>
  </si>
  <si>
    <r>
      <rPr>
        <b/>
        <sz val="8"/>
        <rFont val="Times New Roman"/>
        <family val="1"/>
      </rPr>
      <t xml:space="preserve">ВЫДАЧА НАЛИЧНЫХ АВТОРИЗАЦИЯ №1150543456,16.01.2020 15:08,5536********9951, 500RUR,NOVOSIBIRSK,MCC
</t>
    </r>
    <r>
      <rPr>
        <b/>
        <sz val="8"/>
        <rFont val="Times New Roman"/>
        <family val="1"/>
      </rPr>
      <t>6011,502084\RU\NOVOSIBIRSK\ 502084\</t>
    </r>
  </si>
  <si>
    <r>
      <rPr>
        <b/>
        <sz val="8"/>
        <rFont val="Times New Roman"/>
        <family val="1"/>
      </rPr>
      <t xml:space="preserve">ПЛАТЕЖ АВТОРИЗАЦИЯ №1150600362,16.01.2020 15:33,5536********9951, 47000RUR,MONEY SEND,MCC
</t>
    </r>
    <r>
      <rPr>
        <b/>
        <sz val="8"/>
        <rFont val="Times New Roman"/>
        <family val="1"/>
      </rPr>
      <t>6538,I001723\RU\MONEY SEND\3DI OMP\ I001723\</t>
    </r>
  </si>
  <si>
    <r>
      <rPr>
        <b/>
        <sz val="8"/>
        <rFont val="Times New Roman"/>
        <family val="1"/>
      </rPr>
      <t xml:space="preserve">ВЫДАЧА НАЛИЧНЫХ АВТОРИЗАЦИЯ №1152352178,17.01.2020 06:29,5536********9951, 6000RUR,NOVOSIBIRSK,MCC
</t>
    </r>
    <r>
      <rPr>
        <b/>
        <sz val="8"/>
        <rFont val="Times New Roman"/>
        <family val="1"/>
      </rPr>
      <t>6011,FM445\RU\NOVOSIBIRSK\011205981244500\ FM445\</t>
    </r>
  </si>
  <si>
    <r>
      <rPr>
        <b/>
        <sz val="8"/>
        <rFont val="Times New Roman"/>
        <family val="1"/>
      </rPr>
      <t>Оплата в мобильном приложении по номеру телефона #mnp# 79232532337, док 1007894125189 Без налога (НДС)</t>
    </r>
  </si>
  <si>
    <r>
      <rPr>
        <b/>
        <sz val="8"/>
        <rFont val="Times New Roman"/>
        <family val="1"/>
      </rPr>
      <t>Внешний перевод на карту 220024*1931, 2020-01-18T12:01:50 устройство 0017I001722</t>
    </r>
  </si>
  <si>
    <r>
      <rPr>
        <b/>
        <sz val="8"/>
        <rFont val="Times New Roman"/>
        <family val="1"/>
      </rPr>
      <t xml:space="preserve">ПЛАТЕЖ АВТОРИЗАЦИЯ №1156847166,19.01.2020
</t>
    </r>
    <r>
      <rPr>
        <b/>
        <sz val="8"/>
        <rFont val="Times New Roman"/>
        <family val="1"/>
      </rPr>
      <t xml:space="preserve">15:31,5536********9951, 754.9RUR,Novosibirsk,MCC
</t>
    </r>
    <r>
      <rPr>
        <b/>
        <sz val="8"/>
        <rFont val="Times New Roman"/>
        <family val="1"/>
      </rPr>
      <t>5411,21573595\RU\Novosibirsk\MD00PYATEROCHKA 18107\ 21573595\</t>
    </r>
  </si>
  <si>
    <r>
      <rPr>
        <b/>
        <sz val="8"/>
        <rFont val="Times New Roman"/>
        <family val="1"/>
      </rPr>
      <t xml:space="preserve">ПЛАТЕЖ АВТОРИЗАЦИЯ №1156847620,19.01.2020
</t>
    </r>
    <r>
      <rPr>
        <b/>
        <sz val="8"/>
        <rFont val="Times New Roman"/>
        <family val="1"/>
      </rPr>
      <t xml:space="preserve">15:31,5536********9951, 99.99RUR,Novosibirsk,MCC
</t>
    </r>
    <r>
      <rPr>
        <b/>
        <sz val="8"/>
        <rFont val="Times New Roman"/>
        <family val="1"/>
      </rPr>
      <t>5411,21573595\RU\Novosibirsk\MD00PYATEROCHKA 18107\ 21573595\</t>
    </r>
  </si>
  <si>
    <r>
      <rPr>
        <b/>
        <sz val="8"/>
        <rFont val="Times New Roman"/>
        <family val="1"/>
      </rPr>
      <t>Платеж. Авторизация №004508792721 Дата 2020.01.20 13:01 Описание: RU,MOSCOW</t>
    </r>
  </si>
  <si>
    <r>
      <rPr>
        <b/>
        <sz val="8"/>
        <rFont val="Times New Roman"/>
        <family val="1"/>
      </rPr>
      <t>Платеж. Авторизация №002013414928 Дата 2020.01.20 16:01 Описание: RU,MOSCOW</t>
    </r>
  </si>
  <si>
    <r>
      <rPr>
        <b/>
        <sz val="8"/>
        <rFont val="Times New Roman"/>
        <family val="1"/>
      </rPr>
      <t>Внешний перевод на карту 536829*3308, 2020-01-21T11:52:15 устройство 0017I001722</t>
    </r>
  </si>
  <si>
    <r>
      <rPr>
        <b/>
        <sz val="8"/>
        <rFont val="Times New Roman"/>
        <family val="1"/>
      </rPr>
      <t>Внешний перевод на карту 536829*3308, 2020-01-21T11:52:39 устройство 0017I001722</t>
    </r>
  </si>
  <si>
    <r>
      <rPr>
        <b/>
        <sz val="8"/>
        <rFont val="Times New Roman"/>
        <family val="1"/>
      </rPr>
      <t xml:space="preserve">ПЛАТЕЖ АВТОРИЗАЦИЯ №1166545320,22.01.2020
</t>
    </r>
    <r>
      <rPr>
        <b/>
        <sz val="8"/>
        <rFont val="Times New Roman"/>
        <family val="1"/>
      </rPr>
      <t xml:space="preserve">13:32,5536********9951, 268.97RUR,Novosibirsk,MCC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</si>
  <si>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Внешний перевод на карту 536829*3308, 2020-01-22T14:50:02 устройство 0017I001722</t>
    </r>
  </si>
  <si>
    <r>
      <rPr>
        <b/>
        <sz val="8"/>
        <rFont val="Times New Roman"/>
        <family val="1"/>
      </rPr>
      <t>Внешний перевод на карту 462703*4836, 2020-01-22T16:02:33 устройство 0017I001722</t>
    </r>
  </si>
  <si>
    <r>
      <rPr>
        <b/>
        <sz val="8"/>
        <rFont val="Times New Roman"/>
        <family val="1"/>
      </rPr>
      <t>Внешний перевод на карту 485463*0989, 2020-01-23T13:09:59 устройство 0017I001722</t>
    </r>
  </si>
  <si>
    <r>
      <rPr>
        <b/>
        <sz val="8"/>
        <rFont val="Times New Roman"/>
        <family val="1"/>
      </rPr>
      <t>Платеж. Авторизация №002506060792 Дата 2020.01.25 09:01 Описание: RU,MOSCOW</t>
    </r>
  </si>
  <si>
    <r>
      <rPr>
        <b/>
        <sz val="8"/>
        <rFont val="Times New Roman"/>
        <family val="1"/>
      </rPr>
      <t>Внешний перевод на карту 553691*7280, 2020-01-26T08:35:51 устройство 0017I001722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</si>
  <si>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28-12-2019 - 27-01-2020ЛАРИОНОВ МАКСИМ АЛЕКСАНДРОВИЧ</t>
    </r>
  </si>
  <si>
    <r>
      <rPr>
        <b/>
        <sz val="8"/>
        <rFont val="Times New Roman"/>
        <family val="1"/>
      </rPr>
      <t>Внешний перевод на карту 536829*3308, 2020-01-27T15:07:13 устройство 0017I001722</t>
    </r>
  </si>
  <si>
    <r>
      <rPr>
        <b/>
        <sz val="8"/>
        <rFont val="Times New Roman"/>
        <family val="1"/>
      </rPr>
      <t xml:space="preserve">ПЛАТЕЖ АВТОРИЗАЦИЯ №1182492441,28.01.2020
</t>
    </r>
    <r>
      <rPr>
        <b/>
        <sz val="8"/>
        <rFont val="Times New Roman"/>
        <family val="1"/>
      </rPr>
      <t xml:space="preserve">07:18,5536********9951, 185RUR,Novosibirsk,MCC
</t>
    </r>
    <r>
      <rPr>
        <b/>
        <sz val="8"/>
        <rFont val="Times New Roman"/>
        <family val="1"/>
      </rPr>
      <t>5814,20927967\RU\Novosibirsk\MD00TRAPEZA\ 20927967\</t>
    </r>
  </si>
  <si>
    <r>
      <rPr>
        <b/>
        <sz val="8"/>
        <rFont val="Times New Roman"/>
        <family val="1"/>
      </rPr>
      <t xml:space="preserve">ПЛАТЕЖ АВТОРИЗАЦИЯ №1183141569,28.01.2020
</t>
    </r>
    <r>
      <rPr>
        <b/>
        <sz val="8"/>
        <rFont val="Times New Roman"/>
        <family val="1"/>
      </rPr>
      <t xml:space="preserve">13:37,5536********9951, 307.02RUR,Novosibirsk,MCC
</t>
    </r>
    <r>
      <rPr>
        <b/>
        <sz val="8"/>
        <rFont val="Times New Roman"/>
        <family val="1"/>
      </rPr>
      <t>5411,11630694\RU\Novosibirsk\MD00PYATEROCHKA 13556\ 11630694\</t>
    </r>
  </si>
  <si>
    <r>
      <rPr>
        <b/>
        <sz val="8"/>
        <rFont val="Times New Roman"/>
        <family val="1"/>
      </rPr>
      <t xml:space="preserve">ПЛАТЕЖ АВТОРИЗАЦИЯ №1184196237,29.01.2020 04:47,5536********9951,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</si>
  <si>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 xml:space="preserve">ПЛАТЕЖ АВТОРИЗАЦИЯ №1185311042,29.01.2020
</t>
    </r>
    <r>
      <rPr>
        <b/>
        <sz val="8"/>
        <rFont val="Times New Roman"/>
        <family val="1"/>
      </rPr>
      <t xml:space="preserve">07:12,5536********9951, 190RUR,Novosibirsk,MCC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</si>
  <si>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№1185958617,29.01.2020 13:30,5536********9951, 238.74RUR,MOSCOW,MCC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</si>
  <si>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>Оплата в мобильном приложении по номеру телефона #mnp# 79811790506, док 1007904105298 Без налога (НДС)</t>
    </r>
  </si>
  <si>
    <r>
      <rPr>
        <b/>
        <sz val="8"/>
        <rFont val="Times New Roman"/>
        <family val="1"/>
      </rPr>
      <t xml:space="preserve">ПЛАТЕЖ АВТОРИЗАЦИЯ №1193723898,01.02.2020 11:31,5536********9951, 862.24RUR,NOVOSIBIRSK,MCC
</t>
    </r>
    <r>
      <rPr>
        <b/>
        <sz val="8"/>
        <rFont val="Times New Roman"/>
        <family val="1"/>
      </rPr>
      <t xml:space="preserve">5411,25814727\RU\NOVOSIBIRSK\MD00METRO CASH&amp;CARRY10\
</t>
    </r>
    <r>
      <rPr>
        <b/>
        <sz val="8"/>
        <rFont val="Times New Roman"/>
        <family val="1"/>
      </rPr>
      <t>25814727\</t>
    </r>
  </si>
  <si>
    <r>
      <rPr>
        <b/>
        <sz val="8"/>
        <rFont val="Times New Roman"/>
        <family val="1"/>
      </rPr>
      <t>Платеж. Авторизация №004576319904 Дата 2020.02.02 11:02 Описание: RU,MOSCOW</t>
    </r>
  </si>
  <si>
    <r>
      <rPr>
        <b/>
        <sz val="8"/>
        <rFont val="Times New Roman"/>
        <family val="1"/>
      </rPr>
      <t>Внешний перевод на карту 552186*6327, 2020-02-03T10:54:26 устройство 0017I001722</t>
    </r>
  </si>
  <si>
    <r>
      <rPr>
        <b/>
        <sz val="8"/>
        <rFont val="Times New Roman"/>
        <family val="1"/>
      </rPr>
      <t xml:space="preserve">ПЛАТЕЖ АВТОРИЗАЦИЯ №1200482875,04.02.2020 04:47,5536********9951,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</si>
  <si>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>Внешний перевод на карту 536829*3308, 2020-02-04T06:01:47 устройство 0017I001722</t>
    </r>
  </si>
  <si>
    <r>
      <rPr>
        <b/>
        <sz val="8"/>
        <rFont val="Times New Roman"/>
        <family val="1"/>
      </rPr>
      <t>Внешний перевод на карту 536829*3308, 2020-02-04T06:02:15 устройство 0017I001722</t>
    </r>
  </si>
  <si>
    <r>
      <rPr>
        <b/>
        <sz val="8"/>
        <rFont val="Times New Roman"/>
        <family val="1"/>
      </rPr>
      <t xml:space="preserve">ПЛАТЕЖ АВТОРИЗАЦИЯ №1204408899,05.02.2020 04:39,5536********9951,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</si>
  <si>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 xml:space="preserve">ПЛАТЕЖ АВТОРИЗАЦИЯ №1204778890,05.02.2020
</t>
    </r>
    <r>
      <rPr>
        <b/>
        <sz val="8"/>
        <rFont val="Times New Roman"/>
        <family val="1"/>
      </rPr>
      <t xml:space="preserve">05:49,5536********9951, 227.51RUR,Novosibirsk,MCC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</si>
  <si>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Платеж. Авторизация №004591499871 Дата 2020.02.05 11:02 Описание: RU,MOSCOW</t>
    </r>
  </si>
  <si>
    <r>
      <rPr>
        <b/>
        <sz val="8"/>
        <rFont val="Times New Roman"/>
        <family val="1"/>
      </rPr>
      <t xml:space="preserve">ПЛАТЕЖ АВТОРИЗАЦИЯ №1205815771,05.02.2020 11:54,5536********9951, 987.62RUR,MOSCOW,MCC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</si>
  <si>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>Внешний перевод на карту 553691*7280, 2020-02-05T12:02:42 устройство 0017I001722</t>
    </r>
  </si>
  <si>
    <r>
      <rPr>
        <b/>
        <sz val="8"/>
        <rFont val="Times New Roman"/>
        <family val="1"/>
      </rPr>
      <t xml:space="preserve">ПЛАТЕЖ АВТОРИЗАЦИЯ №1213478479,08.02.2020 10:19,5536********9951, 500RUR,NOVOSIBIRSK,MCC
</t>
    </r>
    <r>
      <rPr>
        <b/>
        <sz val="8"/>
        <rFont val="Times New Roman"/>
        <family val="1"/>
      </rPr>
      <t>7230,66843401\RU\NOVOSIBIRSK\MD00IP SELEZNEVA\ 66843401\</t>
    </r>
  </si>
  <si>
    <r>
      <rPr>
        <b/>
        <sz val="8"/>
        <rFont val="Times New Roman"/>
        <family val="1"/>
      </rPr>
      <t xml:space="preserve">ПЛАТЕЖ АВТОРИЗАЦИЯ №1213517543,08.02.2020
</t>
    </r>
    <r>
      <rPr>
        <b/>
        <sz val="8"/>
        <rFont val="Times New Roman"/>
        <family val="1"/>
      </rPr>
      <t xml:space="preserve">10:40,5536********9951, 59RUR,Novosibirsk,MCC
</t>
    </r>
    <r>
      <rPr>
        <b/>
        <sz val="8"/>
        <rFont val="Times New Roman"/>
        <family val="1"/>
      </rPr>
      <t>5411,20611053\RU\Novosibirsk\MD00FASOL\ 20611053\</t>
    </r>
  </si>
  <si>
    <r>
      <rPr>
        <b/>
        <sz val="8"/>
        <rFont val="Times New Roman"/>
        <family val="1"/>
      </rPr>
      <t xml:space="preserve">ПЛАТЕЖ АВТОРИЗАЦИЯ №1214118086,08.02.2020 14:32,5536********9951, 367RUR,NOVOSIBIRSK,MCC
</t>
    </r>
    <r>
      <rPr>
        <b/>
        <sz val="8"/>
        <rFont val="Times New Roman"/>
        <family val="1"/>
      </rPr>
      <t>5814,PS027628\RU\NOVOSIBIRSK\MD00IKEA DOM 10RESTAUR\ PS027628\</t>
    </r>
  </si>
  <si>
    <r>
      <rPr>
        <b/>
        <sz val="8"/>
        <rFont val="Times New Roman"/>
        <family val="1"/>
      </rPr>
      <t xml:space="preserve">ВЫДАЧА НАЛИЧНЫХ АВТОРИЗАЦИЯ №1214261916,08.02.2020
</t>
    </r>
    <r>
      <rPr>
        <b/>
        <sz val="8"/>
        <rFont val="Times New Roman"/>
        <family val="1"/>
      </rPr>
      <t xml:space="preserve">15:28,5536********9951, 24000RUR,Novosibirsk,MCC
</t>
    </r>
    <r>
      <rPr>
        <b/>
        <sz val="8"/>
        <rFont val="Times New Roman"/>
        <family val="1"/>
      </rPr>
      <t>6011,ATM60461\RU\Novosibirsk\ROSBANK\ ATM60461\</t>
    </r>
  </si>
  <si>
    <r>
      <rPr>
        <b/>
        <sz val="8"/>
        <rFont val="Times New Roman"/>
        <family val="1"/>
      </rPr>
      <t xml:space="preserve">ПЛАТЕЖ АВТОРИЗАЦИЯ №1214336961,08.02.2020 16:01,5536********9951, 209.38RUR,NOVOSIBIRSK,MCC
</t>
    </r>
    <r>
      <rPr>
        <b/>
        <sz val="8"/>
        <rFont val="Times New Roman"/>
        <family val="1"/>
      </rPr>
      <t xml:space="preserve">5411,10016067\RU\NOVOSIBIRSK\MD00AUCHAN NOVOSIBIRSK\
</t>
    </r>
    <r>
      <rPr>
        <b/>
        <sz val="8"/>
        <rFont val="Times New Roman"/>
        <family val="1"/>
      </rPr>
      <t>10016067\</t>
    </r>
  </si>
  <si>
    <r>
      <rPr>
        <b/>
        <sz val="8"/>
        <rFont val="Times New Roman"/>
        <family val="1"/>
      </rPr>
      <t xml:space="preserve">Платеж АВТОРИЗАЦИЯ №1215078783,09.02.2020 05:56,5536********9951, 95RUR,NOVOSIBIRSK,MCC
</t>
    </r>
    <r>
      <rPr>
        <b/>
        <sz val="8"/>
        <rFont val="Times New Roman"/>
        <family val="1"/>
      </rPr>
      <t xml:space="preserve">5943,11346775\RU\NOVOSIBIRSK\MD00PARTNER NA STUDENC\
</t>
    </r>
    <r>
      <rPr>
        <b/>
        <sz val="8"/>
        <rFont val="Times New Roman"/>
        <family val="1"/>
      </rPr>
      <t>11346775\</t>
    </r>
  </si>
  <si>
    <r>
      <rPr>
        <b/>
        <sz val="8"/>
        <rFont val="Times New Roman"/>
        <family val="1"/>
      </rPr>
      <t xml:space="preserve">Платеж АВТОРИЗАЦИЯ №1215079243,09.02.2020
</t>
    </r>
    <r>
      <rPr>
        <b/>
        <sz val="8"/>
        <rFont val="Times New Roman"/>
        <family val="1"/>
      </rPr>
      <t xml:space="preserve">05:59,5536********9951, 189RUR,Novosibirsk,MCC
</t>
    </r>
    <r>
      <rPr>
        <b/>
        <sz val="8"/>
        <rFont val="Times New Roman"/>
        <family val="1"/>
      </rPr>
      <t>5814,11419059\RU\Novosibirsk\VILKA-LOZHKA\ 11419059\</t>
    </r>
  </si>
  <si>
    <r>
      <rPr>
        <b/>
        <sz val="8"/>
        <rFont val="Times New Roman"/>
        <family val="1"/>
      </rPr>
      <t xml:space="preserve">Платеж АВТОРИЗАЦИЯ №1215090695,09.02.2020
</t>
    </r>
    <r>
      <rPr>
        <b/>
        <sz val="8"/>
        <rFont val="Times New Roman"/>
        <family val="1"/>
      </rPr>
      <t>06:16,5536********9951, 182RUR,Moskva,MCC 4121,07270423\RU\Moskva\MD00https://taxi.yande\ 07270423\</t>
    </r>
  </si>
  <si>
    <r>
      <rPr>
        <b/>
        <sz val="8"/>
        <rFont val="Times New Roman"/>
        <family val="1"/>
      </rPr>
      <t>Внешний перевод на карту 553691*7280, 2020-02-09T17:52:20 устройство 0017I001722</t>
    </r>
  </si>
  <si>
    <r>
      <rPr>
        <b/>
        <sz val="8"/>
        <rFont val="Times New Roman"/>
        <family val="1"/>
      </rPr>
      <t xml:space="preserve">Платеж АВТОРИЗАЦИЯ №1222932176,11.02.2020
</t>
    </r>
    <r>
      <rPr>
        <b/>
        <sz val="8"/>
        <rFont val="Times New Roman"/>
        <family val="1"/>
      </rPr>
      <t xml:space="preserve">15:25,5536********9951, 1813.5RUR,Novosibirsk,MCC
</t>
    </r>
    <r>
      <rPr>
        <b/>
        <sz val="8"/>
        <rFont val="Times New Roman"/>
        <family val="1"/>
      </rPr>
      <t>5331,10867545\RU\Novosibirsk\RYBNYY KHIT\ 10867545\</t>
    </r>
  </si>
  <si>
    <r>
      <rPr>
        <b/>
        <sz val="8"/>
        <rFont val="Times New Roman"/>
        <family val="1"/>
      </rPr>
      <t xml:space="preserve">Платеж АВТОРИЗАЦИЯ №1222973688,11.02.2020
</t>
    </r>
    <r>
      <rPr>
        <b/>
        <sz val="8"/>
        <rFont val="Times New Roman"/>
        <family val="1"/>
      </rPr>
      <t xml:space="preserve">15:43,5536********9951, 163.18RUR,Novosibirsk,MCC
</t>
    </r>
    <r>
      <rPr>
        <b/>
        <sz val="8"/>
        <rFont val="Times New Roman"/>
        <family val="1"/>
      </rPr>
      <t>5411,11630694\RU\Novosibirsk\PYATEROCHKA 13556\ 11630694\</t>
    </r>
  </si>
  <si>
    <r>
      <rPr>
        <b/>
        <sz val="8"/>
        <rFont val="Times New Roman"/>
        <family val="1"/>
      </rPr>
      <t xml:space="preserve">Платеж АВТОРИЗАЦИЯ №1227833688,13.02.2020
</t>
    </r>
    <r>
      <rPr>
        <b/>
        <sz val="8"/>
        <rFont val="Times New Roman"/>
        <family val="1"/>
      </rPr>
      <t xml:space="preserve">07:19,5536********9951, 140RUR,Novosibirsk,MCC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</si>
  <si>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>Платеж. Авторизация №004635375645 Дата 2020.02.13 17:02 Описание: RU,MOSCOW</t>
    </r>
  </si>
  <si>
    <r>
      <rPr>
        <b/>
        <sz val="8"/>
        <rFont val="Times New Roman"/>
        <family val="1"/>
      </rPr>
      <t xml:space="preserve">Платеж АВТОРИЗАЦИЯ №1229970852,14.02.2020
</t>
    </r>
    <r>
      <rPr>
        <b/>
        <sz val="8"/>
        <rFont val="Times New Roman"/>
        <family val="1"/>
      </rPr>
      <t xml:space="preserve">07:04,5536********9951, 193RUR,Novosibirsk,MCC
</t>
    </r>
    <r>
      <rPr>
        <b/>
        <sz val="8"/>
        <rFont val="Times New Roman"/>
        <family val="1"/>
      </rPr>
      <t>5814,20929425\RU\Novosibirsk\MD00VILKA-LOZKA\ 20929425\</t>
    </r>
  </si>
  <si>
    <r>
      <rPr>
        <b/>
        <sz val="8"/>
        <rFont val="Times New Roman"/>
        <family val="1"/>
      </rPr>
      <t xml:space="preserve">Платеж АВТОРИЗАЦИЯ №1231860213,14.02.2020
</t>
    </r>
    <r>
      <rPr>
        <b/>
        <sz val="8"/>
        <rFont val="Times New Roman"/>
        <family val="1"/>
      </rPr>
      <t xml:space="preserve">12:59,5536********9951, 245.11RUR,Novosibirsk,MCC
</t>
    </r>
    <r>
      <rPr>
        <b/>
        <sz val="8"/>
        <rFont val="Times New Roman"/>
        <family val="1"/>
      </rPr>
      <t>5411,20315459\RU\Novosibirsk\MD00PYATEROCHKA 14473\ 20315459\</t>
    </r>
  </si>
  <si>
    <r>
      <rPr>
        <b/>
        <sz val="8"/>
        <rFont val="Times New Roman"/>
        <family val="1"/>
      </rPr>
      <t xml:space="preserve">Платеж АВТОРИЗАЦИЯ №1234099863,15.02.2020
</t>
    </r>
    <r>
      <rPr>
        <b/>
        <sz val="8"/>
        <rFont val="Times New Roman"/>
        <family val="1"/>
      </rPr>
      <t xml:space="preserve">12:54,5536********9951, 688.43RUR,Novosibirsk,MCC
</t>
    </r>
    <r>
      <rPr>
        <b/>
        <sz val="8"/>
        <rFont val="Times New Roman"/>
        <family val="1"/>
      </rPr>
      <t>5411,451441\RU\Novosibirsk\MD00BYSTRONOM\ 451441\</t>
    </r>
  </si>
  <si>
    <r>
      <rPr>
        <b/>
        <sz val="8"/>
        <rFont val="Times New Roman"/>
        <family val="1"/>
      </rPr>
      <t xml:space="preserve">P2P операция АВТОРИЗАЦИЯ №1237709146,17.02.2020 06:40,5536********9951, 2910RUR,MOSKVA G,MCC
</t>
    </r>
    <r>
      <rPr>
        <b/>
        <sz val="8"/>
        <rFont val="Times New Roman"/>
        <family val="1"/>
      </rPr>
      <t>6538,89800480\RU\MOSKVA G\3DI VB24\ 89800480\</t>
    </r>
  </si>
  <si>
    <r>
      <rPr>
        <b/>
        <sz val="8"/>
        <rFont val="Times New Roman"/>
        <family val="1"/>
      </rPr>
      <t>302Н</t>
    </r>
  </si>
  <si>
    <r>
      <rPr>
        <b/>
        <sz val="8"/>
        <rFont val="Times New Roman"/>
        <family val="1"/>
      </rPr>
      <t xml:space="preserve">Платеж АВТОРИЗАЦИЯ №1240202667,17.02.2020 15:24,5536********9951, 100RUR,NOVOSIBIRSK,MCC
</t>
    </r>
    <r>
      <rPr>
        <b/>
        <sz val="8"/>
        <rFont val="Times New Roman"/>
        <family val="1"/>
      </rPr>
      <t>5814,PS039227\RU\NOVOSIBIRSK\MD00IKEA DOM 10 BISTRO\ PS039227\</t>
    </r>
  </si>
  <si>
    <r>
      <rPr>
        <b/>
        <sz val="8"/>
        <rFont val="Times New Roman"/>
        <family val="1"/>
      </rPr>
      <t xml:space="preserve">Платеж АВТОРИЗАЦИЯ №1240349541,17.02.2020 16:36,5536********9951, 272.41RUR,NOVOSIBIRSK,MCC
</t>
    </r>
    <r>
      <rPr>
        <b/>
        <sz val="8"/>
        <rFont val="Times New Roman"/>
        <family val="1"/>
      </rPr>
      <t xml:space="preserve">5411,10016059\RU\NOVOSIBIRSK\MD00AUCHAN NOVOSIBIRSK\
</t>
    </r>
    <r>
      <rPr>
        <b/>
        <sz val="8"/>
        <rFont val="Times New Roman"/>
        <family val="1"/>
      </rPr>
      <t>10016059\</t>
    </r>
  </si>
  <si>
    <r>
      <rPr>
        <b/>
        <sz val="8"/>
        <rFont val="Times New Roman"/>
        <family val="1"/>
      </rPr>
      <t xml:space="preserve">Платеж АВТОРИЗАЦИЯ №1243034933,18.02.2020 08:53,5536********9951, 839RUR,MOSKVA G,MCC
</t>
    </r>
    <r>
      <rPr>
        <b/>
        <sz val="8"/>
        <rFont val="Times New Roman"/>
        <family val="1"/>
      </rPr>
      <t>5722,27954501\RU\MOSKVA G\3DI OOO MVM\ 27954501\</t>
    </r>
  </si>
  <si>
    <r>
      <rPr>
        <b/>
        <sz val="8"/>
        <rFont val="Times New Roman"/>
        <family val="1"/>
      </rPr>
      <t xml:space="preserve">Платеж АВТОРИЗАЦИЯ №1247393792,19.02.2020
</t>
    </r>
    <r>
      <rPr>
        <b/>
        <sz val="8"/>
        <rFont val="Times New Roman"/>
        <family val="1"/>
      </rPr>
      <t xml:space="preserve">17:31,5536********9951, 1921.4RUR,Moscow,MCC
</t>
    </r>
    <r>
      <rPr>
        <b/>
        <sz val="8"/>
        <rFont val="Times New Roman"/>
        <family val="1"/>
      </rPr>
      <t>4112,01170002\RU\Moscow\3DI WWW.RZD.RU\ 01170002\</t>
    </r>
  </si>
  <si>
    <r>
      <rPr>
        <b/>
        <sz val="8"/>
        <rFont val="Times New Roman"/>
        <family val="1"/>
      </rPr>
      <t>Платеж. Авторизация №004672625744 Дата 2020.02.20 10:02 Описание: RU,MOSCOW</t>
    </r>
  </si>
  <si>
    <r>
      <rPr>
        <b/>
        <sz val="8"/>
        <rFont val="Times New Roman"/>
        <family val="1"/>
      </rPr>
      <t xml:space="preserve">P2P операция АВТОРИЗАЦИЯ №1249414694,20.02.2020 10:19,5536********9951, 4500RUR,MOSCOW,MCC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</si>
  <si>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№1249981429,20.02.2020
</t>
    </r>
    <r>
      <rPr>
        <b/>
        <sz val="8"/>
        <rFont val="Times New Roman"/>
        <family val="1"/>
      </rPr>
      <t xml:space="preserve">14:14,5536********9951, 50RUR,Novosibirsk,MCC
</t>
    </r>
    <r>
      <rPr>
        <b/>
        <sz val="8"/>
        <rFont val="Times New Roman"/>
        <family val="1"/>
      </rPr>
      <t>5814,20825194\RU\Novosibirsk\MD00PODSOLNUKHI\ 20825194\</t>
    </r>
  </si>
  <si>
    <r>
      <rPr>
        <b/>
        <sz val="8"/>
        <rFont val="Times New Roman"/>
        <family val="1"/>
      </rPr>
      <t xml:space="preserve">Платеж АВТОРИЗАЦИЯ №1250264162,20.02.2020
</t>
    </r>
    <r>
      <rPr>
        <b/>
        <sz val="8"/>
        <rFont val="Times New Roman"/>
        <family val="1"/>
      </rPr>
      <t xml:space="preserve">16:16,5536********9951, 987RUR,Novosibirsk,MCC
</t>
    </r>
    <r>
      <rPr>
        <b/>
        <sz val="8"/>
        <rFont val="Times New Roman"/>
        <family val="1"/>
      </rPr>
      <t>5814,10838347\RU\Novosibirsk\MD00SVOYA KOMPANIYA\ 10838347\</t>
    </r>
  </si>
  <si>
    <r>
      <rPr>
        <b/>
        <sz val="8"/>
        <rFont val="Times New Roman"/>
        <family val="1"/>
      </rPr>
      <t xml:space="preserve">Платеж АВТОРИЗАЦИЯ №1250463891,20.02.2020
</t>
    </r>
    <r>
      <rPr>
        <b/>
        <sz val="8"/>
        <rFont val="Times New Roman"/>
        <family val="1"/>
      </rPr>
      <t xml:space="preserve">17:31,5536********9951, 598.5RUR,Novosibirsk,MCC
</t>
    </r>
    <r>
      <rPr>
        <b/>
        <sz val="8"/>
        <rFont val="Times New Roman"/>
        <family val="1"/>
      </rPr>
      <t>5411,20315458\RU\Novosibirsk\MD00PYATEROCHKA 14473\ 20315458\</t>
    </r>
  </si>
  <si>
    <r>
      <rPr>
        <b/>
        <sz val="8"/>
        <rFont val="Times New Roman"/>
        <family val="1"/>
      </rPr>
      <t xml:space="preserve">P2P операция АВТОРИЗАЦИЯ №1252599413,21.02.2020 08:56,5536********9951, 163.37RUR,MOSCOW,MCC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</si>
  <si>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№1253092761,21.02.2020
</t>
    </r>
    <r>
      <rPr>
        <b/>
        <sz val="8"/>
        <rFont val="Times New Roman"/>
        <family val="1"/>
      </rPr>
      <t xml:space="preserve">12:41,5536********9951, 420RUR,Novosibirsk,MCC
</t>
    </r>
    <r>
      <rPr>
        <b/>
        <sz val="8"/>
        <rFont val="Times New Roman"/>
        <family val="1"/>
      </rPr>
      <t>5722,21399240\RU\Novosibirsk\MD00DNS 3887\ 21399240\</t>
    </r>
  </si>
  <si>
    <r>
      <rPr>
        <b/>
        <sz val="8"/>
        <rFont val="Times New Roman"/>
        <family val="1"/>
      </rPr>
      <t xml:space="preserve">Платеж АВТОРИЗАЦИЯ №1253718417,21.02.2020
</t>
    </r>
    <r>
      <rPr>
        <b/>
        <sz val="8"/>
        <rFont val="Times New Roman"/>
        <family val="1"/>
      </rPr>
      <t xml:space="preserve">16:24,5536********9951, 711.73RUR,Novosibirsk,MCC
</t>
    </r>
    <r>
      <rPr>
        <b/>
        <sz val="8"/>
        <rFont val="Times New Roman"/>
        <family val="1"/>
      </rPr>
      <t>5411,443245\RU\Novosibirsk\MARIYA-RA\ 443245\</t>
    </r>
  </si>
  <si>
    <r>
      <rPr>
        <b/>
        <sz val="8"/>
        <rFont val="Times New Roman"/>
        <family val="1"/>
      </rPr>
      <t>м</t>
    </r>
  </si>
  <si>
    <r>
      <rPr>
        <b/>
        <sz val="8"/>
        <rFont val="Times New Roman"/>
        <family val="1"/>
      </rPr>
      <t xml:space="preserve">P2P операция АВТОРИЗАЦИЯ №1258807151,24.02.2020 10:48,5536********9951, 602.11RUR,MOSCOW,MCC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</si>
  <si>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P2P операция АВТОРИЗАЦИЯ №1260133741,25.02.2020 04:35,5536********9951, 4197.15RUR,MOSCOW,MCC
</t>
    </r>
    <r>
      <rPr>
        <b/>
        <sz val="8"/>
        <rFont val="Times New Roman"/>
        <family val="1"/>
      </rPr>
      <t>6538,88880514\RU\MOSCOW\3DI OPEN.RU CARD2CARD\ 88880514\</t>
    </r>
  </si>
  <si>
    <r>
      <rPr>
        <b/>
        <sz val="8"/>
        <rFont val="Times New Roman"/>
        <family val="1"/>
      </rPr>
      <t>Внешний перевод на карту 437773*8037, 2020-02-25T04:41:47 устройство 0017I001722</t>
    </r>
  </si>
  <si>
    <r>
      <rPr>
        <b/>
        <sz val="8"/>
        <rFont val="Times New Roman"/>
        <family val="1"/>
      </rPr>
      <t>Внешний перевод на карту 553691*7280, 2020-02-25T15:42:36 устройство 0017I001722</t>
    </r>
  </si>
  <si>
    <r>
      <rPr>
        <b/>
        <sz val="8"/>
        <rFont val="Times New Roman"/>
        <family val="1"/>
      </rPr>
      <t xml:space="preserve">Платеж АВТОРИЗАЦИЯ №1265106558,25.02.2020
</t>
    </r>
    <r>
      <rPr>
        <b/>
        <sz val="8"/>
        <rFont val="Times New Roman"/>
        <family val="1"/>
      </rPr>
      <t>15:50,5536********9951, 105RUR,Moskva,MCC 4121,07270423\RU\Moskva\MD00https://taxi.yande\ 07270423\</t>
    </r>
  </si>
  <si>
    <r>
      <rPr>
        <b/>
        <sz val="8"/>
        <rFont val="Times New Roman"/>
        <family val="1"/>
      </rPr>
      <t xml:space="preserve">Платеж АВТОРИЗАЦИЯ №1267391276,26.02.2020
</t>
    </r>
    <r>
      <rPr>
        <b/>
        <sz val="8"/>
        <rFont val="Times New Roman"/>
        <family val="1"/>
      </rPr>
      <t xml:space="preserve">07:21,5536********9951, 90RUR,Novosibirsk,MCC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</si>
  <si>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>Бубновский</t>
    </r>
  </si>
  <si>
    <r>
      <rPr>
        <b/>
        <sz val="8"/>
        <rFont val="Times New Roman"/>
        <family val="1"/>
      </rPr>
      <t xml:space="preserve">Платеж АВТОРИЗАЦИЯ №1268051493,26.02.2020 11:57,5536********9951, 25RUR,NOVOSIBIRSK,MCC
</t>
    </r>
    <r>
      <rPr>
        <b/>
        <sz val="8"/>
        <rFont val="Times New Roman"/>
        <family val="1"/>
      </rPr>
      <t>4111,176878\RU\NOVOSIBIRSK\MD00NSK-METRO.RU\ 176878\</t>
    </r>
  </si>
  <si>
    <r>
      <rPr>
        <b/>
        <sz val="8"/>
        <rFont val="Times New Roman"/>
        <family val="1"/>
      </rPr>
      <t xml:space="preserve">Платеж АВТОРИЗАЦИЯ №1268116847,26.02.2020
</t>
    </r>
    <r>
      <rPr>
        <b/>
        <sz val="8"/>
        <rFont val="Times New Roman"/>
        <family val="1"/>
      </rPr>
      <t xml:space="preserve">12:23,5536********9951, 600.44RUR,Novosibirsk,MCC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</si>
  <si>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Платеж. Авторизация №005713029140 Дата 2020.02.26 16:02 Описание: RU,MOSCOW</t>
    </r>
  </si>
  <si>
    <r>
      <rPr>
        <b/>
        <sz val="8"/>
        <rFont val="Times New Roman"/>
        <family val="1"/>
      </rPr>
      <t>Комиссия за снятие наличных / p2p перевод за период с 28/01/2020 по 27/02/2020.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</si>
  <si>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28-01-2020 - 27-02-2020ЛАРИОНОВ МАКСИМ АЛЕКСАНДРОВИЧ</t>
    </r>
  </si>
  <si>
    <r>
      <rPr>
        <b/>
        <sz val="8"/>
        <rFont val="Times New Roman"/>
        <family val="1"/>
      </rPr>
      <t xml:space="preserve">Платеж АВТОРИЗАЦИЯ №1269409226,27.02.2020 04:37,5536********9951,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</si>
  <si>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 xml:space="preserve">Платеж АВТОРИЗАЦИЯ №1270517640,27.02.2020
</t>
    </r>
    <r>
      <rPr>
        <b/>
        <sz val="8"/>
        <rFont val="Times New Roman"/>
        <family val="1"/>
      </rPr>
      <t xml:space="preserve">07:16,5536********9951, 170RUR,Novosibirsk,MCC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</si>
  <si>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>Внешний перевод на карту 536829*3308, 2020-02-28T09:57:37 устройство 0017I001722</t>
    </r>
  </si>
  <si>
    <r>
      <rPr>
        <b/>
        <sz val="8"/>
        <rFont val="Times New Roman"/>
        <family val="1"/>
      </rPr>
      <t>Внешний перевод на карту 536829*3308, 2020-02-28T09:58:42 устройство 0017I001722</t>
    </r>
  </si>
  <si>
    <r>
      <rPr>
        <b/>
        <sz val="8"/>
        <rFont val="Times New Roman"/>
        <family val="1"/>
      </rPr>
      <t xml:space="preserve">Платеж АВТОРИЗАЦИЯ №1275045337,28.02.2020 17:07,5536********9951, 25RUR,NOVOSIBIRSK,MCC
</t>
    </r>
    <r>
      <rPr>
        <b/>
        <sz val="8"/>
        <rFont val="Times New Roman"/>
        <family val="1"/>
      </rPr>
      <t>4111,114378\RU\NOVOSIBIRSK\MD00NSK-METRO.RU\ 114378\</t>
    </r>
  </si>
  <si>
    <r>
      <rPr>
        <b/>
        <sz val="8"/>
        <rFont val="Times New Roman"/>
        <family val="1"/>
      </rPr>
      <t xml:space="preserve">Платеж АВТОРИЗАЦИЯ №1276487998,29.02.2020
</t>
    </r>
    <r>
      <rPr>
        <b/>
        <sz val="8"/>
        <rFont val="Times New Roman"/>
        <family val="1"/>
      </rPr>
      <t xml:space="preserve">12:39,5536********9951, 559.07RUR,Novosibirsk,MCC
</t>
    </r>
    <r>
      <rPr>
        <b/>
        <sz val="8"/>
        <rFont val="Times New Roman"/>
        <family val="1"/>
      </rPr>
      <t>5411,451439\RU\Novosibirsk\MD00BYSTRONOM\ 451439\</t>
    </r>
  </si>
  <si>
    <r>
      <rPr>
        <b/>
        <sz val="8"/>
        <rFont val="Times New Roman"/>
        <family val="1"/>
      </rPr>
      <t xml:space="preserve">Платеж АВТОРИЗАЦИЯ №1278544843,01.03.2020 13:40,5536********9951, 61.58RUR,MOSCOW,MCC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</si>
  <si>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>Платеж. Авторизация №004728968992 Дата 2020.03.01 14:03 Описание: RU,MOSCOW</t>
    </r>
  </si>
  <si>
    <r>
      <rPr>
        <b/>
        <sz val="8"/>
        <rFont val="Times New Roman"/>
        <family val="1"/>
      </rPr>
      <t>Внешний перевод на карту 536829*3308, 2020-03-02T11:37:47 устройство 0017I001722</t>
    </r>
  </si>
  <si>
    <r>
      <rPr>
        <b/>
        <sz val="8"/>
        <rFont val="Times New Roman"/>
        <family val="1"/>
      </rPr>
      <t xml:space="preserve">Платеж АВТОРИЗАЦИЯ №1283617369,03.03.2020 04:25,5536********9951, 25RUR,NOVOSIBIRSK,MCC
</t>
    </r>
    <r>
      <rPr>
        <b/>
        <sz val="8"/>
        <rFont val="Times New Roman"/>
        <family val="1"/>
      </rPr>
      <t>4111,176861\RU\NOVOSIBIRSK\MD00NSK-METRO.RU\ 176861\</t>
    </r>
  </si>
  <si>
    <r>
      <rPr>
        <b/>
        <sz val="8"/>
        <rFont val="Times New Roman"/>
        <family val="1"/>
      </rPr>
      <t xml:space="preserve">Платеж АВТОРИЗАЦИЯ №1284809957,03.03.2020
</t>
    </r>
    <r>
      <rPr>
        <b/>
        <sz val="8"/>
        <rFont val="Times New Roman"/>
        <family val="1"/>
      </rPr>
      <t xml:space="preserve">07:11,5536********9951, 155RUR,Novosibirsk,MCC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</si>
  <si>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№1286213501,03.03.2020
</t>
    </r>
    <r>
      <rPr>
        <b/>
        <sz val="8"/>
        <rFont val="Times New Roman"/>
        <family val="1"/>
      </rPr>
      <t xml:space="preserve">13:16,5536********9951, 318.79RUR,Novosibirsk,MCC
</t>
    </r>
    <r>
      <rPr>
        <b/>
        <sz val="8"/>
        <rFont val="Times New Roman"/>
        <family val="1"/>
      </rPr>
      <t>5411,21688184\RU\Novosibirsk\MD00MARIYA-RA\ 21688184\</t>
    </r>
  </si>
  <si>
    <r>
      <rPr>
        <b/>
        <sz val="8"/>
        <rFont val="Times New Roman"/>
        <family val="1"/>
      </rPr>
      <t>Внешний перевод на карту 479004*6204, 2020-03-03T14:42:39 устройство 0017I001722</t>
    </r>
  </si>
  <si>
    <r>
      <rPr>
        <b/>
        <sz val="8"/>
        <rFont val="Times New Roman"/>
        <family val="1"/>
      </rPr>
      <t>Платеж. Авторизация №004739330733 Дата 2020.03.03 14:03 Описание: RU,MOSCOW</t>
    </r>
  </si>
  <si>
    <r>
      <rPr>
        <b/>
        <sz val="8"/>
        <rFont val="Times New Roman"/>
        <family val="1"/>
      </rPr>
      <t xml:space="preserve">Платеж АВТОРИЗАЦИЯ №1288628425,04.03.2020
</t>
    </r>
    <r>
      <rPr>
        <b/>
        <sz val="8"/>
        <rFont val="Times New Roman"/>
        <family val="1"/>
      </rPr>
      <t xml:space="preserve">07:37,5536********9951, 185RUR,Novosibirsk,MCC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</si>
  <si>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№1289439959,04.03.2020 14:12,5536********9951, 202.96RUR,MOSCOW,MCC
</t>
    </r>
    <r>
      <rPr>
        <b/>
        <sz val="8"/>
        <rFont val="Times New Roman"/>
        <family val="1"/>
      </rPr>
      <t>5411,10243448\RU\MOSCOW\MD00YARCHE\ 10243448\</t>
    </r>
  </si>
  <si>
    <r>
      <rPr>
        <b/>
        <sz val="8"/>
        <rFont val="Times New Roman"/>
        <family val="1"/>
      </rPr>
      <t>Внешний перевод на карту 437773*8037, 2020-03-05T06:53:57 устройство 0017I001722</t>
    </r>
  </si>
  <si>
    <r>
      <rPr>
        <b/>
        <sz val="8"/>
        <rFont val="Times New Roman"/>
        <family val="1"/>
      </rPr>
      <t xml:space="preserve">Платеж АВТОРИЗАЦИЯ №1291416722,05.03.2020
</t>
    </r>
    <r>
      <rPr>
        <b/>
        <sz val="8"/>
        <rFont val="Times New Roman"/>
        <family val="1"/>
      </rPr>
      <t xml:space="preserve">07:23,5536********9951, 85RUR,Novosibirsk,MCC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</si>
  <si>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№1291662441,05.03.2020
</t>
    </r>
    <r>
      <rPr>
        <b/>
        <sz val="8"/>
        <rFont val="Times New Roman"/>
        <family val="1"/>
      </rPr>
      <t>10:05,5536********9951, 96RUR,Moskva,MCC 4121,07270423\RU\Moskva\MD00https://taxi.yande\ 07270423\</t>
    </r>
  </si>
  <si>
    <r>
      <rPr>
        <b/>
        <sz val="8"/>
        <rFont val="Times New Roman"/>
        <family val="1"/>
      </rPr>
      <t xml:space="preserve">Платеж АВТОРИЗАЦИЯ №1291796854,05.03.2020 11:09,5536********9951, 1929.2RUR,NOVOSIBIRSK,MCC
</t>
    </r>
    <r>
      <rPr>
        <b/>
        <sz val="8"/>
        <rFont val="Times New Roman"/>
        <family val="1"/>
      </rPr>
      <t xml:space="preserve">7523,29984706\RU\NOVOSIBIRSK\MD00SPETSSTOYANKA 4\
</t>
    </r>
    <r>
      <rPr>
        <b/>
        <sz val="8"/>
        <rFont val="Times New Roman"/>
        <family val="1"/>
      </rPr>
      <t>29984706\</t>
    </r>
  </si>
  <si>
    <r>
      <rPr>
        <b/>
        <sz val="8"/>
        <rFont val="Times New Roman"/>
        <family val="1"/>
      </rPr>
      <t>Платеж. Авторизация №004749784008 Дата 2020.03.05 13:03 Описание: RU,MOSCOW</t>
    </r>
  </si>
  <si>
    <r>
      <rPr>
        <b/>
        <sz val="8"/>
        <rFont val="Times New Roman"/>
        <family val="1"/>
      </rPr>
      <t>ВЗНОС НАЛИЧНЫХ НА СЧЕТ. ЗАПРОС № 2797026143 СФОРМИРОВАН 07.03.2020 09:38:27 ТЕРМИНАЛ  J081586  МЕСТО СОВЕРШЕНИЯ  РОССИЙСКАЯ ФЕДЕРАЦИЯ, ОБЛ НОВОСИБИРСКАЯ, Г НОВОСИБИРСК, УЛ ВАТУТИНА, 23</t>
    </r>
  </si>
  <si>
    <r>
      <rPr>
        <b/>
        <sz val="8"/>
        <rFont val="Times New Roman"/>
        <family val="1"/>
      </rPr>
      <t xml:space="preserve">Платеж АВТОРИЗАЦИЯ №1297390790,07.03.2020
</t>
    </r>
    <r>
      <rPr>
        <b/>
        <sz val="8"/>
        <rFont val="Times New Roman"/>
        <family val="1"/>
      </rPr>
      <t xml:space="preserve">10:24,5536********9951, 1928.5RUR,Novosibirsk,MCC
</t>
    </r>
    <r>
      <rPr>
        <b/>
        <sz val="8"/>
        <rFont val="Times New Roman"/>
        <family val="1"/>
      </rPr>
      <t>5331,10867545\RU\Novosibirsk\MD00RYBNYY KHIT\ 10867545\</t>
    </r>
  </si>
  <si>
    <r>
      <rPr>
        <b/>
        <sz val="8"/>
        <rFont val="Times New Roman"/>
        <family val="1"/>
      </rPr>
      <t xml:space="preserve">Платеж АВТОРИЗАЦИЯ №1297421025,07.03.2020 10:35,5536********9951, 127.36RUR,MOSCOW,MCC
</t>
    </r>
    <r>
      <rPr>
        <b/>
        <sz val="8"/>
        <rFont val="Times New Roman"/>
        <family val="1"/>
      </rPr>
      <t>5411,10243449\RU\MOSCOW\MD00YARCHE\ 10243449\</t>
    </r>
  </si>
  <si>
    <r>
      <rPr>
        <b/>
        <sz val="8"/>
        <rFont val="Times New Roman"/>
        <family val="1"/>
      </rPr>
      <t>Платеж. Авторизация №006906524379 Дата 2020.03.09 09:03 Описание: RU,MOSCOW</t>
    </r>
  </si>
  <si>
    <r>
      <rPr>
        <b/>
        <sz val="8"/>
        <rFont val="Times New Roman"/>
        <family val="1"/>
      </rPr>
      <t>Внешний перевод на карту 552186*6327, 2020-03-10T04:13:04 устройство 0017I001722</t>
    </r>
  </si>
  <si>
    <r>
      <rPr>
        <b/>
        <sz val="8"/>
        <rFont val="Times New Roman"/>
        <family val="1"/>
      </rPr>
      <t>Внешний перевод на карту 552186*6327, 2020-03-10T04:12:12 устройство 0017I001722</t>
    </r>
  </si>
  <si>
    <r>
      <rPr>
        <b/>
        <sz val="8"/>
        <rFont val="Times New Roman"/>
        <family val="1"/>
      </rPr>
      <t>Внешний перевод на карту 552186*6327, 2020-03-10T04:13:37 устройство 0017I001722</t>
    </r>
  </si>
  <si>
    <r>
      <rPr>
        <b/>
        <sz val="8"/>
        <rFont val="Times New Roman"/>
        <family val="1"/>
      </rPr>
      <t>Внешний перевод на карту 552186*9094, 2020-03-13T07:54:03 устройство 0017I001722</t>
    </r>
  </si>
  <si>
    <r>
      <rPr>
        <b/>
        <sz val="8"/>
        <rFont val="Times New Roman"/>
        <family val="1"/>
      </rPr>
      <t>Ц</t>
    </r>
  </si>
  <si>
    <r>
      <rPr>
        <b/>
        <sz val="8"/>
        <rFont val="Times New Roman"/>
        <family val="1"/>
      </rPr>
      <t>Внешний перевод на карту 552186*9094, 2020-03-13T07:59:21 устройство 0017I001722</t>
    </r>
  </si>
  <si>
    <r>
      <rPr>
        <b/>
        <sz val="8"/>
        <rFont val="Times New Roman"/>
        <family val="1"/>
      </rPr>
      <t>Платеж. Авторизация №004792166765 Дата 2020.03.13 08:03 Описание: RU,MOSCOW</t>
    </r>
  </si>
  <si>
    <r>
      <rPr>
        <b/>
        <sz val="8"/>
        <rFont val="Times New Roman"/>
        <family val="1"/>
      </rPr>
      <t>Платеж. Авторизация №004792169637 Дата 2020.03.13 08:03 Описание: RU,MOSCOW</t>
    </r>
  </si>
  <si>
    <r>
      <rPr>
        <b/>
        <sz val="8"/>
        <rFont val="Times New Roman"/>
        <family val="1"/>
      </rPr>
      <t xml:space="preserve">Выдача наличных АВТОРИЗАЦИЯ №1323594907,14.03.2020 14:58,5536********9951, 10500RUR,NOVOSIBIRSK,MCC
</t>
    </r>
    <r>
      <rPr>
        <b/>
        <sz val="8"/>
        <rFont val="Times New Roman"/>
        <family val="1"/>
      </rPr>
      <t>6011,00015686\RU\NOVOSIBIRSK\00015686       \ 00015686\</t>
    </r>
  </si>
  <si>
    <r>
      <rPr>
        <b/>
        <sz val="8"/>
        <rFont val="Times New Roman"/>
        <family val="1"/>
      </rPr>
      <t xml:space="preserve">Платеж АВТОРИЗАЦИЯ №1323677282,14.03.2020 15:18,5536********9951, 298RUR,NOVOSIBIRSK,MCC
</t>
    </r>
    <r>
      <rPr>
        <b/>
        <sz val="8"/>
        <rFont val="Times New Roman"/>
        <family val="1"/>
      </rPr>
      <t>5814,PS027632\RU\NOVOSIBIRSK\MD00IKEA DOM 10RESTAUR\ PS027632\</t>
    </r>
  </si>
  <si>
    <r>
      <rPr>
        <b/>
        <sz val="8"/>
        <rFont val="Times New Roman"/>
        <family val="1"/>
      </rPr>
      <t xml:space="preserve">Платеж АВТОРИЗАЦИЯ №1323770950,14.03.2020 16:09,5536********9951, 25RUR,NOVOSIBIRSK,MCC
</t>
    </r>
    <r>
      <rPr>
        <b/>
        <sz val="8"/>
        <rFont val="Times New Roman"/>
        <family val="1"/>
      </rPr>
      <t>5814,PS039230\RU\NOVOSIBIRSK\MD00IKEA DOM 10 BISTRO\ PS039230\</t>
    </r>
  </si>
  <si>
    <r>
      <rPr>
        <b/>
        <sz val="8"/>
        <rFont val="Times New Roman"/>
        <family val="1"/>
      </rPr>
      <t xml:space="preserve">Платеж АВТОРИЗАЦИЯ №1323857924,14.03.2020 16:56,5536********9951, 319.46RUR,NOVOSIBIRSK,MCC
</t>
    </r>
    <r>
      <rPr>
        <b/>
        <sz val="8"/>
        <rFont val="Times New Roman"/>
        <family val="1"/>
      </rPr>
      <t xml:space="preserve">5411,10016023\RU\NOVOSIBIRSK\MD00AUCHAN NOVOSIBIRSK\
</t>
    </r>
    <r>
      <rPr>
        <b/>
        <sz val="8"/>
        <rFont val="Times New Roman"/>
        <family val="1"/>
      </rPr>
      <t>10016023\</t>
    </r>
  </si>
  <si>
    <r>
      <rPr>
        <b/>
        <sz val="8"/>
        <rFont val="Times New Roman"/>
        <family val="1"/>
      </rPr>
      <t xml:space="preserve">Платеж АВТОРИЗАЦИЯ №1323998795,14.03.2020 18:07,5536********9951, 1227RUR,NOVOSIBIRSK,MCC
</t>
    </r>
    <r>
      <rPr>
        <b/>
        <sz val="8"/>
        <rFont val="Times New Roman"/>
        <family val="1"/>
      </rPr>
      <t>5541,RZ301531\RU\NOVOSIBIRSK\MD00GAZPROMNEFT AZS 15\ RZ301531\</t>
    </r>
  </si>
  <si>
    <r>
      <rPr>
        <b/>
        <sz val="8"/>
        <rFont val="Times New Roman"/>
        <family val="1"/>
      </rPr>
      <t xml:space="preserve">Платеж АВТОРИЗАЦИЯ №1325721830,15.03.2020
</t>
    </r>
    <r>
      <rPr>
        <b/>
        <sz val="8"/>
        <rFont val="Times New Roman"/>
        <family val="1"/>
      </rPr>
      <t xml:space="preserve">17:20,5536********9951, 470.96RUR,Novosibirsk,MCC
</t>
    </r>
    <r>
      <rPr>
        <b/>
        <sz val="8"/>
        <rFont val="Times New Roman"/>
        <family val="1"/>
      </rPr>
      <t>5411,451445\RU\Novosibirsk\MD00BYSTRONOM\ 451445\</t>
    </r>
  </si>
  <si>
    <r>
      <rPr>
        <b/>
        <sz val="8"/>
        <rFont val="Times New Roman"/>
        <family val="1"/>
      </rPr>
      <t xml:space="preserve">Платеж АВТОРИЗАЦИЯ №1333723588,17.03.2020
</t>
    </r>
    <r>
      <rPr>
        <b/>
        <sz val="8"/>
        <rFont val="Times New Roman"/>
        <family val="1"/>
      </rPr>
      <t xml:space="preserve">13:43,5536********9951, 181.14RUR,Novosibirsk,MCC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</si>
  <si>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 xml:space="preserve">Платеж АВТОРИЗАЦИЯ №1336134428,18.03.2020
</t>
    </r>
    <r>
      <rPr>
        <b/>
        <sz val="8"/>
        <rFont val="Times New Roman"/>
        <family val="1"/>
      </rPr>
      <t xml:space="preserve">07:23,5536********9951, 90RUR,Novosibirsk,MCC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</si>
  <si>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>Платеж. Авторизация №004832728040 Дата 2020.03.20 10:03 Описание: RU,MOSCOW</t>
    </r>
  </si>
  <si>
    <r>
      <rPr>
        <b/>
        <sz val="8"/>
        <rFont val="Times New Roman"/>
        <family val="1"/>
      </rPr>
      <t xml:space="preserve">Платеж АВТОРИЗАЦИЯ №1345658044,21.03.2020 14:56,5536********9951, 25RUR,NOVOSIBIRSK,MCC
</t>
    </r>
    <r>
      <rPr>
        <b/>
        <sz val="8"/>
        <rFont val="Times New Roman"/>
        <family val="1"/>
      </rPr>
      <t>5814,PS027230\RU\NOVOSIBIRSK\MD00IKEA DOM 10 BISTRO\ PS027230\</t>
    </r>
  </si>
  <si>
    <r>
      <rPr>
        <b/>
        <sz val="8"/>
        <rFont val="Times New Roman"/>
        <family val="1"/>
      </rPr>
      <t xml:space="preserve">Платеж АВТОРИЗАЦИЯ №1345736867,21.03.2020 15:32,5536********9951, 412.38RUR,NOVOSIBIRSK,MCC
</t>
    </r>
    <r>
      <rPr>
        <b/>
        <sz val="8"/>
        <rFont val="Times New Roman"/>
        <family val="1"/>
      </rPr>
      <t xml:space="preserve">5411,10016051\RU\NOVOSIBIRSK\MD00AUCHAN NOVOSIBIRSK\
</t>
    </r>
    <r>
      <rPr>
        <b/>
        <sz val="8"/>
        <rFont val="Times New Roman"/>
        <family val="1"/>
      </rPr>
      <t>10016051\</t>
    </r>
  </si>
  <si>
    <r>
      <rPr>
        <b/>
        <sz val="8"/>
        <rFont val="Times New Roman"/>
        <family val="1"/>
      </rPr>
      <t xml:space="preserve">Платеж АВТОРИЗАЦИЯ №1346007689,21.03.2020
</t>
    </r>
    <r>
      <rPr>
        <b/>
        <sz val="8"/>
        <rFont val="Times New Roman"/>
        <family val="1"/>
      </rPr>
      <t xml:space="preserve">17:33,5536********9951, 288.28RUR,Novosibirsk,MCC
</t>
    </r>
    <r>
      <rPr>
        <b/>
        <sz val="8"/>
        <rFont val="Times New Roman"/>
        <family val="1"/>
      </rPr>
      <t>5411,443765\RU\Novosibirsk\MD00MARIYA-RA\ 443765\</t>
    </r>
  </si>
  <si>
    <r>
      <rPr>
        <b/>
        <sz val="8"/>
        <rFont val="Times New Roman"/>
        <family val="1"/>
      </rPr>
      <t>Платеж. Авторизация №008115947244 Дата 2020.03.21 18:03 Описание: RU,MOSCOW</t>
    </r>
  </si>
  <si>
    <r>
      <rPr>
        <b/>
        <sz val="8"/>
        <rFont val="Times New Roman"/>
        <family val="1"/>
      </rPr>
      <t xml:space="preserve">Платеж АВТОРИЗАЦИЯ №1351390056,23.03.2020
</t>
    </r>
    <r>
      <rPr>
        <b/>
        <sz val="8"/>
        <rFont val="Times New Roman"/>
        <family val="1"/>
      </rPr>
      <t xml:space="preserve">14:03,5536********9951, 603.97RUR,Novosibirsk,MCC
</t>
    </r>
    <r>
      <rPr>
        <b/>
        <sz val="8"/>
        <rFont val="Times New Roman"/>
        <family val="1"/>
      </rPr>
      <t>5411,443724\RU\Novosibirsk\MD00MARIYA-RA\ 443724\</t>
    </r>
  </si>
  <si>
    <r>
      <rPr>
        <b/>
        <sz val="8"/>
        <rFont val="Times New Roman"/>
        <family val="1"/>
      </rPr>
      <t xml:space="preserve">Платеж АВТОРИЗАЦИЯ №1351428264,23.03.2020
</t>
    </r>
    <r>
      <rPr>
        <b/>
        <sz val="8"/>
        <rFont val="Times New Roman"/>
        <family val="1"/>
      </rPr>
      <t xml:space="preserve">14:16,5536********9951, 115.59RUR,Novosibirsk,MCC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</si>
  <si>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>Оплата в мобильном приложении по номеру телефона #mnp# 79232288147, док 1007941076461 Без налога (НДС)</t>
    </r>
  </si>
  <si>
    <r>
      <rPr>
        <b/>
        <sz val="8"/>
        <rFont val="Times New Roman"/>
        <family val="1"/>
      </rPr>
      <t xml:space="preserve">Платеж АВТОРИЗАЦИЯ №1357610938,25.03.2020
</t>
    </r>
    <r>
      <rPr>
        <b/>
        <sz val="8"/>
        <rFont val="Times New Roman"/>
        <family val="1"/>
      </rPr>
      <t xml:space="preserve">07:34,5536********9951, 165RUR,Novosibirsk,MCC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</si>
  <si>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P2P операция АВТОРИЗАЦИЯ №1358631964,25.03.2020 15:44,5536********9951, 7015RUR,MOSCOW,MCC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</si>
  <si>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Выдача наличных АВТОРИЗАЦИЯ №1359535273,26.03.2020
</t>
    </r>
    <r>
      <rPr>
        <b/>
        <sz val="8"/>
        <rFont val="Times New Roman"/>
        <family val="1"/>
      </rPr>
      <t xml:space="preserve">04:57,5536********9951, 100RUR,Novosibirsk,MCC
</t>
    </r>
    <r>
      <rPr>
        <b/>
        <sz val="8"/>
        <rFont val="Times New Roman"/>
        <family val="1"/>
      </rPr>
      <t>6011,1970021\RU\Novosibirsk\UBRD\ 1970021\</t>
    </r>
  </si>
  <si>
    <r>
      <rPr>
        <b/>
        <sz val="8"/>
        <rFont val="Times New Roman"/>
        <family val="1"/>
      </rPr>
      <t xml:space="preserve">Платеж АВТОРИЗАЦИЯ №1360711564,26.03.2020
</t>
    </r>
    <r>
      <rPr>
        <b/>
        <sz val="8"/>
        <rFont val="Times New Roman"/>
        <family val="1"/>
      </rPr>
      <t xml:space="preserve">07:27,5536********9951, 165RUR,Novosibirsk,MCC
</t>
    </r>
    <r>
      <rPr>
        <b/>
        <sz val="8"/>
        <rFont val="Times New Roman"/>
        <family val="1"/>
      </rPr>
      <t>5814,20927966\RU\Novosibirsk\MD00TRAPEZA\ 20927966\</t>
    </r>
  </si>
  <si>
    <r>
      <rPr>
        <b/>
        <sz val="8"/>
        <rFont val="Times New Roman"/>
        <family val="1"/>
      </rPr>
      <t xml:space="preserve">Платеж АВТОРИЗАЦИЯ №1361472078,26.03.2020 13:34,5536********9951, 77.41RUR,MOSCOW,MCC
</t>
    </r>
    <r>
      <rPr>
        <b/>
        <sz val="8"/>
        <rFont val="Times New Roman"/>
        <family val="1"/>
      </rPr>
      <t>5411,10243448\RU\MOSCOW\MD00YARCHE\ 10243448\</t>
    </r>
  </si>
  <si>
    <r>
      <rPr>
        <b/>
        <sz val="8"/>
        <rFont val="Times New Roman"/>
        <family val="1"/>
      </rPr>
      <t>ПОГАШЕНИЕ КРЕДИТА за период с 28/02/2020 по 27/03/2020.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</si>
  <si>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28-02-2020 - 27-03-2020ЛАРИОНОВ МАКСИМ АЛЕКСАНДРОВИЧ</t>
    </r>
  </si>
  <si>
    <r>
      <rPr>
        <b/>
        <sz val="8"/>
        <rFont val="Times New Roman"/>
        <family val="1"/>
      </rPr>
      <t>Внешний перевод на карту 220024*1931, 2020-03-27T08:22:15 устройство 0017I001722</t>
    </r>
  </si>
  <si>
    <r>
      <rPr>
        <b/>
        <sz val="8"/>
        <rFont val="Times New Roman"/>
        <family val="1"/>
      </rPr>
      <t xml:space="preserve">Платеж АВТОРИЗАЦИЯ №1366902755,28.03.2020 13:22,5536********9951, 1742.92RUR,NOVOSIBIRSK,MCC
</t>
    </r>
    <r>
      <rPr>
        <b/>
        <sz val="8"/>
        <rFont val="Times New Roman"/>
        <family val="1"/>
      </rPr>
      <t xml:space="preserve">5411,25814727\RU\NOVOSIBIRSK\MD00METRO CASH&amp;CARRY10\
</t>
    </r>
    <r>
      <rPr>
        <b/>
        <sz val="8"/>
        <rFont val="Times New Roman"/>
        <family val="1"/>
      </rPr>
      <t>25814727\</t>
    </r>
  </si>
  <si>
    <r>
      <rPr>
        <b/>
        <sz val="8"/>
        <rFont val="Times New Roman"/>
        <family val="1"/>
      </rPr>
      <t xml:space="preserve">Платеж АВТОРИЗАЦИЯ №1367081039,28.03.2020 14:36,5536********9951, 154RUR,NOVOSIBIRSK,MCC
</t>
    </r>
    <r>
      <rPr>
        <b/>
        <sz val="8"/>
        <rFont val="Times New Roman"/>
        <family val="1"/>
      </rPr>
      <t>5411,11388723\RU\NOVOSIBIRSK\MD00NSK\ 11388723\</t>
    </r>
  </si>
  <si>
    <r>
      <rPr>
        <b/>
        <sz val="8"/>
        <rFont val="Times New Roman"/>
        <family val="1"/>
      </rPr>
      <t xml:space="preserve">Платеж АВТОРИЗАЦИЯ №1367139584,28.03.2020
</t>
    </r>
    <r>
      <rPr>
        <b/>
        <sz val="8"/>
        <rFont val="Times New Roman"/>
        <family val="1"/>
      </rPr>
      <t xml:space="preserve">14:59,5536********9951, 950RUR,Novosibirsk,MCC
</t>
    </r>
    <r>
      <rPr>
        <b/>
        <sz val="8"/>
        <rFont val="Times New Roman"/>
        <family val="1"/>
      </rPr>
      <t>8042,21960172\RU\Novosibirsk\MD00NOVOMIR OPTIKA\ 21960172\</t>
    </r>
  </si>
  <si>
    <r>
      <rPr>
        <b/>
        <sz val="8"/>
        <rFont val="Times New Roman"/>
        <family val="1"/>
      </rPr>
      <t xml:space="preserve">Платеж АВТОРИЗАЦИЯ №1367208879,28.03.2020
</t>
    </r>
    <r>
      <rPr>
        <b/>
        <sz val="8"/>
        <rFont val="Times New Roman"/>
        <family val="1"/>
      </rPr>
      <t xml:space="preserve">15:34,5536********9951, 589.33RUR,Novosibirsk,MCC
</t>
    </r>
    <r>
      <rPr>
        <b/>
        <sz val="8"/>
        <rFont val="Times New Roman"/>
        <family val="1"/>
      </rPr>
      <t>5411,443244\RU\Novosibirsk\MD00MARIYA-RA\ 443244\</t>
    </r>
  </si>
  <si>
    <r>
      <rPr>
        <b/>
        <sz val="8"/>
        <rFont val="Times New Roman"/>
        <family val="1"/>
      </rPr>
      <t xml:space="preserve">P2P операция АВТОРИЗАЦИЯ №1367933940,29.03.2020 07:06,5536********9951, 100RUR,MOSCOW,MCC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</si>
  <si>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Платеж АВТОРИЗАЦИЯ №1375475533,31.03.2020
</t>
    </r>
    <r>
      <rPr>
        <b/>
        <sz val="8"/>
        <rFont val="Times New Roman"/>
        <family val="1"/>
      </rPr>
      <t xml:space="preserve">09:37,5536********9951, 207.86RUR,Novosibirsk,MCC
</t>
    </r>
    <r>
      <rPr>
        <b/>
        <sz val="8"/>
        <rFont val="Times New Roman"/>
        <family val="1"/>
      </rPr>
      <t>5411,20315460\RU\Novosibirsk\MD00PYATEROCHKA 14473\ 20315460\</t>
    </r>
  </si>
  <si>
    <r>
      <rPr>
        <b/>
        <sz val="8"/>
        <rFont val="Times New Roman"/>
        <family val="1"/>
      </rPr>
      <t xml:space="preserve">Платеж АВТОРИЗАЦИЯ №1375488281,31.03.2020
</t>
    </r>
    <r>
      <rPr>
        <b/>
        <sz val="8"/>
        <rFont val="Times New Roman"/>
        <family val="1"/>
      </rPr>
      <t xml:space="preserve">09:41,5536********9951, 18990RUR,Novosibirsk,MCC
</t>
    </r>
    <r>
      <rPr>
        <b/>
        <sz val="8"/>
        <rFont val="Times New Roman"/>
        <family val="1"/>
      </rPr>
      <t>5722,W0004427\RU\Novosibirsk\MD00MV 192\ W0004427\</t>
    </r>
  </si>
  <si>
    <r>
      <rPr>
        <b/>
        <sz val="8"/>
        <rFont val="Times New Roman"/>
        <family val="1"/>
      </rPr>
      <t>Внешний перевод на карту 220024*1931, 2020-04-01T07:02:58 устройство 0017I001722</t>
    </r>
  </si>
  <si>
    <r>
      <rPr>
        <b/>
        <sz val="8"/>
        <rFont val="Times New Roman"/>
        <family val="1"/>
      </rPr>
      <t>Внешний перевод на карту 552186*6327, 2020-04-02T15:34:13 устройство 0017I001722</t>
    </r>
  </si>
  <si>
    <r>
      <rPr>
        <b/>
        <sz val="8"/>
        <rFont val="Times New Roman"/>
        <family val="1"/>
      </rPr>
      <t>Внешний перевод на карту 479004*6204, 2020-04-02T15:34:49 устройство 0017I001722</t>
    </r>
  </si>
  <si>
    <r>
      <rPr>
        <b/>
        <sz val="8"/>
        <rFont val="Times New Roman"/>
        <family val="1"/>
      </rPr>
      <t>Платеж. Авторизация №004903693096 Дата 2020.04.03 14:04 Описание: RU,MOSCOW</t>
    </r>
  </si>
  <si>
    <r>
      <rPr>
        <b/>
        <sz val="8"/>
        <rFont val="Times New Roman"/>
        <family val="1"/>
      </rPr>
      <t>Платеж. Авторизация №009414260117 Дата 2020.04.03 17:04 Описание: RU,MOSCOW</t>
    </r>
  </si>
  <si>
    <r>
      <rPr>
        <b/>
        <sz val="8"/>
        <rFont val="Times New Roman"/>
        <family val="1"/>
      </rPr>
      <t>Платеж. Авторизация №004912906320 Дата 2020.04.06 07:04 Описание: RU,MOSCOW</t>
    </r>
  </si>
  <si>
    <r>
      <rPr>
        <b/>
        <sz val="8"/>
        <rFont val="Times New Roman"/>
        <family val="1"/>
      </rPr>
      <t xml:space="preserve">Платеж АВТОРИЗАЦИЯ №1388350799,06.04.2020
</t>
    </r>
    <r>
      <rPr>
        <b/>
        <sz val="8"/>
        <rFont val="Times New Roman"/>
        <family val="1"/>
      </rPr>
      <t xml:space="preserve">14:42,5536********9951, 1009.48RUR,Novosibirsk,MCC
</t>
    </r>
    <r>
      <rPr>
        <b/>
        <sz val="8"/>
        <rFont val="Times New Roman"/>
        <family val="1"/>
      </rPr>
      <t>5411,451442\RU\Novosibirsk\BYSTRONOM\ 451442\</t>
    </r>
  </si>
  <si>
    <r>
      <rPr>
        <b/>
        <sz val="8"/>
        <rFont val="Times New Roman"/>
        <family val="1"/>
      </rPr>
      <t xml:space="preserve">Выдача наличных АВТОРИЗАЦИЯ №1404062205,13.04.2020 08:39,5536********9951, 7500RUR,NOVOSIBIRSK,MCC
</t>
    </r>
    <r>
      <rPr>
        <b/>
        <sz val="8"/>
        <rFont val="Times New Roman"/>
        <family val="1"/>
      </rPr>
      <t>6011,60003832\RU\NOVOSIBIRSK\666660003832\ 60003832\</t>
    </r>
  </si>
  <si>
    <r>
      <rPr>
        <b/>
        <sz val="8"/>
        <rFont val="Times New Roman"/>
        <family val="1"/>
      </rPr>
      <t xml:space="preserve">Выдача наличных АВТОРИЗАЦИЯ №1404089224,13.04.2020 08:40,5536********9951, 7000RUR,NOVOSIBIRSK,MCC
</t>
    </r>
    <r>
      <rPr>
        <b/>
        <sz val="8"/>
        <rFont val="Times New Roman"/>
        <family val="1"/>
      </rPr>
      <t>6011,60003832\RU\NOVOSIBIRSK\666660003832\ 60003832\</t>
    </r>
  </si>
  <si>
    <r>
      <rPr>
        <b/>
        <sz val="8"/>
        <rFont val="Times New Roman"/>
        <family val="1"/>
      </rPr>
      <t>Внешний перевод на карту 220024*1931, 2020-04-15T10:49:54 устройство 0017I001722</t>
    </r>
  </si>
  <si>
    <r>
      <rPr>
        <b/>
        <sz val="8"/>
        <rFont val="Times New Roman"/>
        <family val="1"/>
      </rPr>
      <t>Оплата в мобильном приложении по номеру телефона #mnp# 79232288147, док 1007958103833 Без налога (НДС)</t>
    </r>
  </si>
  <si>
    <r>
      <rPr>
        <b/>
        <sz val="8"/>
        <rFont val="Times New Roman"/>
        <family val="1"/>
      </rPr>
      <t xml:space="preserve">P2P операция АВТОРИЗАЦИЯ №1421982616,20.04.2020 07:36,5536********9951, 2929.31RUR,MOSCOW,MCC
</t>
    </r>
    <r>
      <rPr>
        <b/>
        <sz val="8"/>
        <rFont val="Times New Roman"/>
        <family val="1"/>
      </rPr>
      <t>6538,88880514\RU\MOSCOW\3DI OPEN.RU CARD2CARD\ 88880514\</t>
    </r>
  </si>
  <si>
    <r>
      <rPr>
        <b/>
        <sz val="8"/>
        <rFont val="Times New Roman"/>
        <family val="1"/>
      </rPr>
      <t>Платеж. Авторизация №004979593469 Дата 2020.04.20 11:04 Описание: RU,MOSCOW</t>
    </r>
  </si>
  <si>
    <r>
      <rPr>
        <b/>
        <sz val="8"/>
        <rFont val="Times New Roman"/>
        <family val="1"/>
      </rPr>
      <t>Внешний перевод на карту 555949*0042, 2020-04-21T12:50:45 устройство 0017I001722</t>
    </r>
  </si>
  <si>
    <r>
      <rPr>
        <b/>
        <sz val="8"/>
        <rFont val="Times New Roman"/>
        <family val="1"/>
      </rPr>
      <t>Внешний перевод на карту 555949*0042, 2020-04-21T12:55:37 устройство 0017I001722</t>
    </r>
  </si>
  <si>
    <r>
      <rPr>
        <b/>
        <sz val="8"/>
        <rFont val="Times New Roman"/>
        <family val="1"/>
      </rPr>
      <t>Платеж. Авторизация №011209452047 Дата 2020.04.21 12:04 Описание: RU,MOSCOW</t>
    </r>
  </si>
  <si>
    <r>
      <rPr>
        <b/>
        <sz val="8"/>
        <rFont val="Times New Roman"/>
        <family val="1"/>
      </rPr>
      <t>Оплата в мобильном приложении по номеру телефона #mnp# 79232288147, док 1007960249471 Без налога (НДС)</t>
    </r>
  </si>
  <si>
    <r>
      <rPr>
        <b/>
        <sz val="8"/>
        <rFont val="Times New Roman"/>
        <family val="1"/>
      </rPr>
      <t>Внешний перевод на карту 437773*8037, 2020-04-24T15:48:05 устройство 0017I001722</t>
    </r>
  </si>
  <si>
    <r>
      <rPr>
        <b/>
        <sz val="8"/>
        <rFont val="Times New Roman"/>
        <family val="1"/>
      </rPr>
      <t>Внешний перевод на карту 479004*6204, 2020-04-27T05:03:39 устройство 0017I001722</t>
    </r>
  </si>
  <si>
    <r>
      <rPr>
        <b/>
        <sz val="8"/>
        <rFont val="Times New Roman"/>
        <family val="1"/>
      </rPr>
      <t>Внешний перевод на карту 479004*6204, 2020-04-27T05:02:53 устройство 0017I001722</t>
    </r>
  </si>
  <si>
    <r>
      <rPr>
        <b/>
        <sz val="8"/>
        <rFont val="Times New Roman"/>
        <family val="1"/>
      </rPr>
      <t>Внешний перевод на карту 479004*6204, 2020-04-27T05:03:12 устройство 0017I001722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</si>
  <si>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28-03-2020 - 27-04-2020ЛАРИОНОВ МАКСИМ АЛЕКСАНДРОВИЧ</t>
    </r>
  </si>
  <si>
    <r>
      <rPr>
        <b/>
        <sz val="8"/>
        <rFont val="Times New Roman"/>
        <family val="1"/>
      </rPr>
      <t xml:space="preserve">P2P операция АВТОРИЗАЦИЯ №1437613426,27.04.2020 05:11,5536********9951, 98RUR,MOSCOW,MCC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</si>
  <si>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 xml:space="preserve">P2P операция АВТОРИЗАЦИЯ №1437613623,27.04.2020 05:12,5536********9951, 6552.41RUR,MOSCOW,MCC
</t>
    </r>
    <r>
      <rPr>
        <b/>
        <sz val="8"/>
        <rFont val="Times New Roman"/>
        <family val="1"/>
      </rPr>
      <t>6538,10000001\RU\MOSCOW\3DI TINKOFF BANK CARD2\ 10000001\</t>
    </r>
  </si>
  <si>
    <r>
      <rPr>
        <b/>
        <sz val="8"/>
        <rFont val="Times New Roman"/>
        <family val="1"/>
      </rPr>
      <t>собирайся быстро</t>
    </r>
  </si>
  <si>
    <r>
      <rPr>
        <b/>
        <sz val="8"/>
        <rFont val="Times New Roman"/>
        <family val="1"/>
      </rPr>
      <t xml:space="preserve">Платеж АВТОРИЗАЦИЯ №1443070175,28.04.2020
</t>
    </r>
    <r>
      <rPr>
        <b/>
        <sz val="8"/>
        <rFont val="Times New Roman"/>
        <family val="1"/>
      </rPr>
      <t xml:space="preserve">09:11,5536********9951, 356RUR,Novosibirsk,MCC
</t>
    </r>
    <r>
      <rPr>
        <b/>
        <sz val="8"/>
        <rFont val="Times New Roman"/>
        <family val="1"/>
      </rPr>
      <t>5331,10867546\RU\Novosibirsk\MD00RYBNYY KHIT\ 10867546\</t>
    </r>
  </si>
  <si>
    <r>
      <rPr>
        <b/>
        <sz val="8"/>
        <rFont val="Times New Roman"/>
        <family val="1"/>
      </rPr>
      <t xml:space="preserve">Платеж АВТОРИЗАЦИЯ №1443083946,28.04.2020 09:13,5536********9951, 1782.2RUR,NOVOSIBIRSK,MCC
</t>
    </r>
    <r>
      <rPr>
        <b/>
        <sz val="8"/>
        <rFont val="Times New Roman"/>
        <family val="1"/>
      </rPr>
      <t>5912,W0001445\RU\NOVOSIBIRSK\MD00MP NAC\ W0001445\</t>
    </r>
  </si>
  <si>
    <r>
      <rPr>
        <b/>
        <sz val="8"/>
        <rFont val="Times New Roman"/>
        <family val="1"/>
      </rPr>
      <t xml:space="preserve">Платеж АВТОРИЗАЦИЯ №1443105050,28.04.2020
</t>
    </r>
    <r>
      <rPr>
        <b/>
        <sz val="8"/>
        <rFont val="Times New Roman"/>
        <family val="1"/>
      </rPr>
      <t xml:space="preserve">09:29,5536********9951, 375.53RUR,Novosibirsk,MCC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</si>
  <si>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Внешний перевод на карту 220024*1931, 2020-04-28T09:54:38 устройство 0017I001722</t>
    </r>
  </si>
  <si>
    <r>
      <rPr>
        <b/>
        <sz val="8"/>
        <rFont val="Times New Roman"/>
        <family val="1"/>
      </rPr>
      <t>Платеж. Авторизация №012012280447 Дата 2020.04.29 15:04 Описание: RU,MOSCOW</t>
    </r>
  </si>
  <si>
    <r>
      <rPr>
        <b/>
        <sz val="8"/>
        <rFont val="Times New Roman"/>
        <family val="1"/>
      </rPr>
      <t xml:space="preserve">Платеж АВТОРИЗАЦИЯ №1446624936,29.04.2020 17:11,5536********9951, 130.42RUR,NOVOSIBIRSK,MCC
</t>
    </r>
    <r>
      <rPr>
        <b/>
        <sz val="8"/>
        <rFont val="Times New Roman"/>
        <family val="1"/>
      </rPr>
      <t xml:space="preserve">5411,10016045\RU\NOVOSIBIRSK\MD00AUCHAN NOVOSIBIRSK\
</t>
    </r>
    <r>
      <rPr>
        <b/>
        <sz val="8"/>
        <rFont val="Times New Roman"/>
        <family val="1"/>
      </rPr>
      <t>10016045\</t>
    </r>
  </si>
  <si>
    <r>
      <rPr>
        <b/>
        <sz val="8"/>
        <rFont val="Times New Roman"/>
        <family val="1"/>
      </rPr>
      <t>Платеж. Авторизация №005030800001 Дата 2020.04.30 18:04 Описание: RU,MOSCOW</t>
    </r>
  </si>
  <si>
    <r>
      <rPr>
        <b/>
        <sz val="8"/>
        <rFont val="Times New Roman"/>
        <family val="1"/>
      </rPr>
      <t xml:space="preserve">Платеж АВТОРИЗАЦИЯ №1450254749,01.05.2020
</t>
    </r>
    <r>
      <rPr>
        <b/>
        <sz val="8"/>
        <rFont val="Times New Roman"/>
        <family val="1"/>
      </rPr>
      <t xml:space="preserve">07:57,5536********9951, 538.05RUR,Rubczovsk,MCC
</t>
    </r>
    <r>
      <rPr>
        <b/>
        <sz val="8"/>
        <rFont val="Times New Roman"/>
        <family val="1"/>
      </rPr>
      <t>5411,024908\RU\Rubczovsk\MARIYA-RA\ 024908\</t>
    </r>
  </si>
  <si>
    <r>
      <rPr>
        <b/>
        <sz val="8"/>
        <rFont val="Times New Roman"/>
        <family val="1"/>
      </rPr>
      <t xml:space="preserve">Платеж АВТОРИЗАЦИЯ №1450275214,01.05.2020
</t>
    </r>
    <r>
      <rPr>
        <b/>
        <sz val="8"/>
        <rFont val="Times New Roman"/>
        <family val="1"/>
      </rPr>
      <t xml:space="preserve">08:20,5536********9951, 742.32RUR,Rubczovsk,MCC
</t>
    </r>
    <r>
      <rPr>
        <b/>
        <sz val="8"/>
        <rFont val="Times New Roman"/>
        <family val="1"/>
      </rPr>
      <t xml:space="preserve">5411,21252762\RU\Rubczovsk\MD00MAGNIT MM ZATILNIK\
</t>
    </r>
    <r>
      <rPr>
        <b/>
        <sz val="8"/>
        <rFont val="Times New Roman"/>
        <family val="1"/>
      </rPr>
      <t>21252762\</t>
    </r>
  </si>
  <si>
    <r>
      <rPr>
        <b/>
        <sz val="8"/>
        <rFont val="Times New Roman"/>
        <family val="1"/>
      </rPr>
      <t>Внешний перевод на карту 552186*6327, 2020-05-01T10:01:52 устройство 0017I001722</t>
    </r>
  </si>
  <si>
    <r>
      <rPr>
        <b/>
        <sz val="8"/>
        <rFont val="Times New Roman"/>
        <family val="1"/>
      </rPr>
      <t>Платеж. Авторизация №012212743641 Дата 2020.05.01 15:05 Описание: RU,MOSCOW</t>
    </r>
  </si>
  <si>
    <r>
      <rPr>
        <b/>
        <sz val="8"/>
        <rFont val="Times New Roman"/>
        <family val="1"/>
      </rPr>
      <t>Оплата в мобильном приложении по номеру телефона #mnp# 79811790506, док 1007966297449 Без налога (НДС)</t>
    </r>
  </si>
  <si>
    <r>
      <rPr>
        <b/>
        <sz val="8"/>
        <rFont val="Times New Roman"/>
        <family val="1"/>
      </rPr>
      <t>Оплата в мобильном приложении по номеру телефона #mnp# 79232288147, док 1007966632377 Без налога (НДС)</t>
    </r>
  </si>
  <si>
    <r>
      <rPr>
        <b/>
        <sz val="8"/>
        <rFont val="Times New Roman"/>
        <family val="1"/>
      </rPr>
      <t xml:space="preserve">Платеж АВТОРИЗАЦИЯ №1453699113,03.05.2020
</t>
    </r>
    <r>
      <rPr>
        <b/>
        <sz val="8"/>
        <rFont val="Times New Roman"/>
        <family val="1"/>
      </rPr>
      <t xml:space="preserve">12:46,5536********9951, 1000RUR,Rubczovsk,MCC
</t>
    </r>
    <r>
      <rPr>
        <b/>
        <sz val="8"/>
        <rFont val="Times New Roman"/>
        <family val="1"/>
      </rPr>
      <t>5541,20909744\RU\Rubczovsk\TEKHNO\ 20909744\</t>
    </r>
  </si>
  <si>
    <r>
      <rPr>
        <b/>
        <sz val="8"/>
        <rFont val="Times New Roman"/>
        <family val="1"/>
      </rPr>
      <t xml:space="preserve">Платеж АВТОРИЗАЦИЯ №1454834058,04.05.2020
</t>
    </r>
    <r>
      <rPr>
        <b/>
        <sz val="8"/>
        <rFont val="Times New Roman"/>
        <family val="1"/>
      </rPr>
      <t xml:space="preserve">09:58,5536********9951, 243.32RUR,Rubczovsk,MCC
</t>
    </r>
    <r>
      <rPr>
        <b/>
        <sz val="8"/>
        <rFont val="Times New Roman"/>
        <family val="1"/>
      </rPr>
      <t>5200,023468\RU\Rubczovsk\MD00NOVEKS\ 023468\</t>
    </r>
  </si>
  <si>
    <r>
      <rPr>
        <b/>
        <sz val="8"/>
        <rFont val="Times New Roman"/>
        <family val="1"/>
      </rPr>
      <t xml:space="preserve">Платеж АВТОРИЗАЦИЯ №1454841298,04.05.2020
</t>
    </r>
    <r>
      <rPr>
        <b/>
        <sz val="8"/>
        <rFont val="Times New Roman"/>
        <family val="1"/>
      </rPr>
      <t xml:space="preserve">10:07,5536********9951, 210.4RUR,Rubczovsk,MCC
</t>
    </r>
    <r>
      <rPr>
        <b/>
        <sz val="8"/>
        <rFont val="Times New Roman"/>
        <family val="1"/>
      </rPr>
      <t>5411,364464\RU\Rubczovsk\MD00MARIYA-RA\ 364464\</t>
    </r>
  </si>
  <si>
    <r>
      <rPr>
        <b/>
        <sz val="8"/>
        <rFont val="Times New Roman"/>
        <family val="1"/>
      </rPr>
      <t xml:space="preserve">Платеж АВТОРИЗАЦИЯ №1454859937,04.05.2020
</t>
    </r>
    <r>
      <rPr>
        <b/>
        <sz val="8"/>
        <rFont val="Times New Roman"/>
        <family val="1"/>
      </rPr>
      <t xml:space="preserve">10:13,5536********9951, 25RUR,Rubczovsk,MCC
</t>
    </r>
    <r>
      <rPr>
        <b/>
        <sz val="8"/>
        <rFont val="Times New Roman"/>
        <family val="1"/>
      </rPr>
      <t>5499,21774068\RU\Rubczovsk\MD00MAGAZIN RUSICH\ 21774068\</t>
    </r>
  </si>
  <si>
    <r>
      <rPr>
        <b/>
        <sz val="8"/>
        <rFont val="Times New Roman"/>
        <family val="1"/>
      </rPr>
      <t xml:space="preserve">Платеж АВТОРИЗАЦИЯ №1454863250,04.05.2020
</t>
    </r>
    <r>
      <rPr>
        <b/>
        <sz val="8"/>
        <rFont val="Times New Roman"/>
        <family val="1"/>
      </rPr>
      <t xml:space="preserve">10:17,5536********9951, 498RUR,Rubczovsk,MCC
</t>
    </r>
    <r>
      <rPr>
        <b/>
        <sz val="8"/>
        <rFont val="Times New Roman"/>
        <family val="1"/>
      </rPr>
      <t>5499,21813460\RU\Rubczovsk\MD00RUSICH PRODUKTY\ 21813460\</t>
    </r>
  </si>
  <si>
    <r>
      <rPr>
        <b/>
        <sz val="8"/>
        <rFont val="Times New Roman"/>
        <family val="1"/>
      </rPr>
      <t xml:space="preserve">Платеж АВТОРИЗАЦИЯ №1473425700,11.05.2020
</t>
    </r>
    <r>
      <rPr>
        <b/>
        <sz val="8"/>
        <rFont val="Times New Roman"/>
        <family val="1"/>
      </rPr>
      <t xml:space="preserve">07:51,5536********9951, 549RUR,Rubczovsk,MCC
</t>
    </r>
    <r>
      <rPr>
        <b/>
        <sz val="8"/>
        <rFont val="Times New Roman"/>
        <family val="1"/>
      </rPr>
      <t>5499,21813460\RU\Rubczovsk\MD00RUSICH PRODUKTY\ 21813460\</t>
    </r>
  </si>
  <si>
    <r>
      <rPr>
        <b/>
        <sz val="8"/>
        <rFont val="Times New Roman"/>
        <family val="1"/>
      </rPr>
      <t xml:space="preserve">Платеж АВТОРИЗАЦИЯ №1479598708,12.05.2020
</t>
    </r>
    <r>
      <rPr>
        <b/>
        <sz val="8"/>
        <rFont val="Times New Roman"/>
        <family val="1"/>
      </rPr>
      <t xml:space="preserve">13:45,5536********9951, 246.65RUR,Novosibirsk,MCC
</t>
    </r>
    <r>
      <rPr>
        <b/>
        <sz val="8"/>
        <rFont val="Times New Roman"/>
        <family val="1"/>
      </rPr>
      <t>5411,443725\RU\Novosibirsk\MD00MARIYA-RA\ 443725\</t>
    </r>
  </si>
  <si>
    <r>
      <rPr>
        <b/>
        <sz val="8"/>
        <rFont val="Times New Roman"/>
        <family val="1"/>
      </rPr>
      <t xml:space="preserve">Платеж АВТОРИЗАЦИЯ №1479993396,12.05.2020
</t>
    </r>
    <r>
      <rPr>
        <b/>
        <sz val="8"/>
        <rFont val="Times New Roman"/>
        <family val="1"/>
      </rPr>
      <t xml:space="preserve">16:42,5536********9951, 178.76RUR,Novosibirsk,MCC
</t>
    </r>
    <r>
      <rPr>
        <b/>
        <sz val="8"/>
        <rFont val="Times New Roman"/>
        <family val="1"/>
      </rPr>
      <t>5411,20315459\RU\Novosibirsk\MD00PYATEROCHKA 14473\ 20315459\</t>
    </r>
  </si>
  <si>
    <r>
      <rPr>
        <b/>
        <sz val="8"/>
        <rFont val="Times New Roman"/>
        <family val="1"/>
      </rPr>
      <t xml:space="preserve">18210102010011000110;ст. 78 НК РФ, год: 2020 решение N 61432 от
</t>
    </r>
    <r>
      <rPr>
        <b/>
        <sz val="8"/>
        <rFont val="Times New Roman"/>
        <family val="1"/>
      </rPr>
      <t xml:space="preserve">12.05.2020 ФИО: ЛАРИОНОВ МАКСИМ АЛЕКСАНДРОВИЧ,
</t>
    </r>
    <r>
      <rPr>
        <b/>
        <sz val="8"/>
        <rFont val="Times New Roman"/>
        <family val="1"/>
      </rPr>
      <t>ИНН:220903052657 Наименование НО: Инспекция Федеральной налоговой службы по Кировскому району г. Но</t>
    </r>
  </si>
  <si>
    <r>
      <rPr>
        <b/>
        <sz val="8"/>
        <rFont val="Times New Roman"/>
        <family val="1"/>
      </rPr>
      <t xml:space="preserve">Платеж АВТОРИЗАЦИЯ №1482381766,13.05.2020 14:00,5536********9951, 10RUR,NOVOSIBIRSK,MCC
</t>
    </r>
    <r>
      <rPr>
        <b/>
        <sz val="8"/>
        <rFont val="Times New Roman"/>
        <family val="1"/>
      </rPr>
      <t xml:space="preserve">5943,11346774\RU\NOVOSIBIRSK\MD00PARTNER NA STUDENC\
</t>
    </r>
    <r>
      <rPr>
        <b/>
        <sz val="8"/>
        <rFont val="Times New Roman"/>
        <family val="1"/>
      </rPr>
      <t>11346774\</t>
    </r>
  </si>
  <si>
    <r>
      <rPr>
        <b/>
        <sz val="8"/>
        <rFont val="Times New Roman"/>
        <family val="1"/>
      </rPr>
      <t>Перевод согласно распоряжения. Счет плательщика 40817810450116799362 тел. 79139566220. Без НДС</t>
    </r>
  </si>
  <si>
    <r>
      <rPr>
        <b/>
        <sz val="8"/>
        <rFont val="Times New Roman"/>
        <family val="1"/>
      </rPr>
      <t>Комиссия за перевод физ. лиц. Перевод согласно распоряжения. Счет плательщика 40817810450116799362 тел. 79139566220</t>
    </r>
  </si>
  <si>
    <r>
      <rPr>
        <b/>
        <sz val="8"/>
        <rFont val="Times New Roman"/>
        <family val="1"/>
      </rPr>
      <t xml:space="preserve">Платеж АВТОРИЗАЦИЯ №1489939717,16.05.2020
</t>
    </r>
    <r>
      <rPr>
        <b/>
        <sz val="8"/>
        <rFont val="Times New Roman"/>
        <family val="1"/>
      </rPr>
      <t xml:space="preserve">12:49,5536********9951, 952.3RUR,Novosibirsk,MCC
</t>
    </r>
    <r>
      <rPr>
        <b/>
        <sz val="8"/>
        <rFont val="Times New Roman"/>
        <family val="1"/>
      </rPr>
      <t>5411,514417\RU\Novosibirsk\MD00BYSTRONOM\ 514417\</t>
    </r>
  </si>
  <si>
    <r>
      <rPr>
        <b/>
        <sz val="8"/>
        <rFont val="Times New Roman"/>
        <family val="1"/>
      </rPr>
      <t xml:space="preserve">Платеж АВТОРИЗАЦИЯ №1498398060,19.05.2020
</t>
    </r>
    <r>
      <rPr>
        <b/>
        <sz val="8"/>
        <rFont val="Times New Roman"/>
        <family val="1"/>
      </rPr>
      <t xml:space="preserve">08:34,5536********9951, 331.94RUR,Novosibirsk,MCC
</t>
    </r>
    <r>
      <rPr>
        <b/>
        <sz val="8"/>
        <rFont val="Times New Roman"/>
        <family val="1"/>
      </rPr>
      <t>5411,458823\RU\Novosibirsk\MD00MARIYA-RA\ 458823\</t>
    </r>
  </si>
  <si>
    <r>
      <rPr>
        <b/>
        <sz val="8"/>
        <rFont val="Times New Roman"/>
        <family val="1"/>
      </rPr>
      <t xml:space="preserve">Платеж АВТОРИЗАЦИЯ №1498540653,19.05.2020
</t>
    </r>
    <r>
      <rPr>
        <b/>
        <sz val="8"/>
        <rFont val="Times New Roman"/>
        <family val="1"/>
      </rPr>
      <t xml:space="preserve">08:47,5536********9951, 188.77RUR,Novosibirsk,MCC
</t>
    </r>
    <r>
      <rPr>
        <b/>
        <sz val="8"/>
        <rFont val="Times New Roman"/>
        <family val="1"/>
      </rPr>
      <t>5411,11630695\RU\Novosibirsk\MD00PYATEROCHKA 13556\ 11630695\</t>
    </r>
  </si>
  <si>
    <r>
      <rPr>
        <b/>
        <sz val="8"/>
        <rFont val="Times New Roman"/>
        <family val="1"/>
      </rPr>
      <t>Платеж Авторизация номер №005126882084 с карты 536829*3308 Дата 2020.05.20 10:28 Описание: RU, MOSCOW</t>
    </r>
  </si>
  <si>
    <r>
      <rPr>
        <b/>
        <sz val="8"/>
        <rFont val="Times New Roman"/>
        <family val="1"/>
      </rPr>
      <t>Внешний перевод на карту 462703*4836, 2020-05-20T15:41:45 устройство 0017I001722</t>
    </r>
  </si>
  <si>
    <r>
      <rPr>
        <b/>
        <sz val="8"/>
        <rFont val="Times New Roman"/>
        <family val="1"/>
      </rPr>
      <t xml:space="preserve">Выдача наличных АВТОРИЗАЦИЯ №1503981338,21.05.2020 08:28,5536********9951, 5000RUR,NOVOSIBIRSK,MCC
</t>
    </r>
    <r>
      <rPr>
        <b/>
        <sz val="8"/>
        <rFont val="Times New Roman"/>
        <family val="1"/>
      </rPr>
      <t>6011,60003831\RU\NOVOSIBIRSK\666660003831\ 60003831\</t>
    </r>
  </si>
  <si>
    <r>
      <rPr>
        <b/>
        <sz val="8"/>
        <rFont val="Times New Roman"/>
        <family val="1"/>
      </rPr>
      <t xml:space="preserve">Выдача наличных АВТОРИЗАЦИЯ №1503981988,21.05.2020 08:29,5536********9951, 5000RUR,NOVOSIBIRSK,MCC
</t>
    </r>
    <r>
      <rPr>
        <b/>
        <sz val="8"/>
        <rFont val="Times New Roman"/>
        <family val="1"/>
      </rPr>
      <t>6011,60003831\RU\NOVOSIBIRSK\666660003831\ 60003831\</t>
    </r>
  </si>
  <si>
    <r>
      <rPr>
        <b/>
        <sz val="8"/>
        <rFont val="Times New Roman"/>
        <family val="1"/>
      </rPr>
      <t xml:space="preserve">Выдача наличных АВТОРИЗАЦИЯ №1503982783,21.05.2020 08:31,5536********9951, 5000RUR,NOVOSIBIRSK,MCC
</t>
    </r>
    <r>
      <rPr>
        <b/>
        <sz val="8"/>
        <rFont val="Times New Roman"/>
        <family val="1"/>
      </rPr>
      <t>6011,60003831\RU\NOVOSIBIRSK\666660003831\ 60003831\</t>
    </r>
  </si>
  <si>
    <r>
      <rPr>
        <b/>
        <sz val="8"/>
        <rFont val="Times New Roman"/>
        <family val="1"/>
      </rPr>
      <t xml:space="preserve">Выдача наличных АВТОРИЗАЦИЯ №1503983478,21.05.2020 08:32,5536********9951, 6400RUR,NOVOSIBIRSK,MCC
</t>
    </r>
    <r>
      <rPr>
        <b/>
        <sz val="8"/>
        <rFont val="Times New Roman"/>
        <family val="1"/>
      </rPr>
      <t>6011,60003831\RU\NOVOSIBIRSK\666660003831\ 60003831\</t>
    </r>
  </si>
  <si>
    <r>
      <rPr>
        <b/>
        <sz val="8"/>
        <rFont val="Times New Roman"/>
        <family val="1"/>
      </rPr>
      <t xml:space="preserve">Платеж АВТОРИЗАЦИЯ №1504040233,21.05.2020
</t>
    </r>
    <r>
      <rPr>
        <b/>
        <sz val="8"/>
        <rFont val="Times New Roman"/>
        <family val="1"/>
      </rPr>
      <t xml:space="preserve">09:11,5536********9951, 450RUR,Novosibirsk,MCC
</t>
    </r>
    <r>
      <rPr>
        <b/>
        <sz val="8"/>
        <rFont val="Times New Roman"/>
        <family val="1"/>
      </rPr>
      <t>5411,11026431\RU\Novosibirsk\LENTA 802\ 11026431\</t>
    </r>
  </si>
  <si>
    <r>
      <rPr>
        <b/>
        <sz val="8"/>
        <rFont val="Times New Roman"/>
        <family val="1"/>
      </rPr>
      <t xml:space="preserve">Выдача наличных АВТОРИЗАЦИЯ №1504046462,21.05.2020 09:12,5536********9951, 1000RUR,NOVOSIBIRSK,MCC
</t>
    </r>
    <r>
      <rPr>
        <b/>
        <sz val="8"/>
        <rFont val="Times New Roman"/>
        <family val="1"/>
      </rPr>
      <t>6011,504457\RU\NOVOSIBIRSK\ 504457\</t>
    </r>
  </si>
  <si>
    <r>
      <rPr>
        <b/>
        <sz val="8"/>
        <rFont val="Times New Roman"/>
        <family val="1"/>
      </rPr>
      <t xml:space="preserve">Платеж АВТОРИЗАЦИЯ №1504052143,21.05.2020
</t>
    </r>
    <r>
      <rPr>
        <b/>
        <sz val="8"/>
        <rFont val="Times New Roman"/>
        <family val="1"/>
      </rPr>
      <t xml:space="preserve">09:20,5536********9951, 225RUR,Novosibirsk,MCC
</t>
    </r>
    <r>
      <rPr>
        <b/>
        <sz val="8"/>
        <rFont val="Times New Roman"/>
        <family val="1"/>
      </rPr>
      <t>5331,10867546\RU\Novosibirsk\RYBNYY KHIT\ 10867546\</t>
    </r>
  </si>
  <si>
    <r>
      <rPr>
        <b/>
        <sz val="8"/>
        <rFont val="Times New Roman"/>
        <family val="1"/>
      </rPr>
      <t xml:space="preserve">Платеж АВТОРИЗАЦИЯ №1504069434,21.05.2020
</t>
    </r>
    <r>
      <rPr>
        <b/>
        <sz val="8"/>
        <rFont val="Times New Roman"/>
        <family val="1"/>
      </rPr>
      <t xml:space="preserve">09:30,5536********9951, 102.91RUR,Novosibirsk,MCC
</t>
    </r>
    <r>
      <rPr>
        <b/>
        <sz val="8"/>
        <rFont val="Times New Roman"/>
        <family val="1"/>
      </rPr>
      <t>5411,20315461\RU\Novosibirsk\PYATEROCHKA 14473\ 20315461\</t>
    </r>
  </si>
  <si>
    <r>
      <rPr>
        <b/>
        <sz val="8"/>
        <rFont val="Times New Roman"/>
        <family val="1"/>
      </rPr>
      <t xml:space="preserve">P2P операция АВТОРИЗАЦИЯ №1507234360,22.05.2020 11:42,5536********9951, 1000RUR,MOSCOW,MCC
</t>
    </r>
    <r>
      <rPr>
        <b/>
        <sz val="8"/>
        <rFont val="Times New Roman"/>
        <family val="1"/>
      </rPr>
      <t>6538,10000001\RU\MOSCOW\3DI Tinkoff Card2Card\ 10000001\</t>
    </r>
  </si>
  <si>
    <r>
      <rPr>
        <b/>
        <sz val="8"/>
        <rFont val="Times New Roman"/>
        <family val="1"/>
      </rPr>
      <t xml:space="preserve">Платеж АВТОРИЗАЦИЯ №1509334388,23.05.2020
</t>
    </r>
    <r>
      <rPr>
        <b/>
        <sz val="8"/>
        <rFont val="Times New Roman"/>
        <family val="1"/>
      </rPr>
      <t xml:space="preserve">12:29,5536********9951, 1359.06RUR,Novosibirsk,MCC
</t>
    </r>
    <r>
      <rPr>
        <b/>
        <sz val="8"/>
        <rFont val="Times New Roman"/>
        <family val="1"/>
      </rPr>
      <t>5411,21652496\RU\Novosibirsk\MD00BYSTRONOM\ 21652496\</t>
    </r>
  </si>
  <si>
    <r>
      <rPr>
        <b/>
        <sz val="8"/>
        <rFont val="Times New Roman"/>
        <family val="1"/>
      </rPr>
      <t xml:space="preserve">Платеж АВТОРИЗАЦИЯ №1509377842,23.05.2020
</t>
    </r>
    <r>
      <rPr>
        <b/>
        <sz val="8"/>
        <rFont val="Times New Roman"/>
        <family val="1"/>
      </rPr>
      <t xml:space="preserve">12:49,5536********9951, 361.75RUR,Novosibirsk,MCC
</t>
    </r>
    <r>
      <rPr>
        <b/>
        <sz val="8"/>
        <rFont val="Times New Roman"/>
        <family val="1"/>
      </rPr>
      <t xml:space="preserve">5411,10820297\RU\Novosibirsk\MD00MAGNIT MM KEMATAN\
</t>
    </r>
    <r>
      <rPr>
        <b/>
        <sz val="8"/>
        <rFont val="Times New Roman"/>
        <family val="1"/>
      </rPr>
      <t>10820297\</t>
    </r>
  </si>
  <si>
    <r>
      <rPr>
        <b/>
        <sz val="8"/>
        <rFont val="Times New Roman"/>
        <family val="1"/>
      </rPr>
      <t xml:space="preserve">Платеж АВТОРИЗАЦИЯ №1518288760,26.05.2020
</t>
    </r>
    <r>
      <rPr>
        <b/>
        <sz val="8"/>
        <rFont val="Times New Roman"/>
        <family val="1"/>
      </rPr>
      <t xml:space="preserve">10:05,5536********9951, 307.77RUR,Novosibirsk,MCC
</t>
    </r>
    <r>
      <rPr>
        <b/>
        <sz val="8"/>
        <rFont val="Times New Roman"/>
        <family val="1"/>
      </rPr>
      <t>5411,21652492\RU\Novosibirsk\MD00BYSTRONOM\ 21652492\</t>
    </r>
  </si>
  <si>
    <r>
      <rPr>
        <b/>
        <sz val="8"/>
        <rFont val="Times New Roman"/>
        <family val="1"/>
      </rPr>
      <t xml:space="preserve">P2P операция АВТОРИЗАЦИЯ №1518466363,26.05.2020 11:30,5536********9951, 6201RUR,MOSCOW,MCC
</t>
    </r>
    <r>
      <rPr>
        <b/>
        <sz val="8"/>
        <rFont val="Times New Roman"/>
        <family val="1"/>
      </rPr>
      <t>6538,10000001\RU\MOSCOW\3DI Tinkoff Card2Card\ 10000001\</t>
    </r>
  </si>
  <si>
    <r>
      <rPr>
        <b/>
        <sz val="8"/>
        <rFont val="Times New Roman"/>
        <family val="1"/>
      </rPr>
      <t>Зачисление процентов за депозит 810/000131591908; период начисления 28-04-2020 - 27-05-2020ЛАРИОНОВ МАКСИМ АЛЕКСАНДРОВИЧ</t>
    </r>
  </si>
  <si>
    <r>
      <rPr>
        <b/>
        <sz val="8"/>
        <rFont val="Times New Roman"/>
        <family val="1"/>
      </rPr>
      <t>Внешний перевод на карту 220220*9756, 2020-05-27T07:02:49 устройство 0017I001722</t>
    </r>
  </si>
  <si>
    <r>
      <rPr>
        <b/>
        <sz val="8"/>
        <rFont val="Times New Roman"/>
        <family val="1"/>
      </rPr>
      <t>Оплата в мобильном приложении по номеру телефона #mnp# 79232288147, док 1007982539668 Без налога (НДС)</t>
    </r>
  </si>
  <si>
    <r>
      <rPr>
        <b/>
        <sz val="8"/>
        <rFont val="Times New Roman"/>
        <family val="1"/>
      </rPr>
      <t>Платеж Авторизация номер №015003485192 с карты 220024*1931 Дата 2020.05.29 06:13 Описание: RU, MOSCOW</t>
    </r>
  </si>
  <si>
    <r>
      <rPr>
        <b/>
        <sz val="8"/>
        <rFont val="Times New Roman"/>
        <family val="1"/>
      </rPr>
      <t xml:space="preserve">Платеж АВТОРИЗАЦИЯ №1528688499,30.05.2020
</t>
    </r>
    <r>
      <rPr>
        <b/>
        <sz val="8"/>
        <rFont val="Times New Roman"/>
        <family val="1"/>
      </rPr>
      <t>08:44,5536********9951, 250RUR,Novosibirsk,MCC 7999,20028137\RU\Novosibirsk\MD00IP Zyryanova E.V.\ 20028137\</t>
    </r>
  </si>
  <si>
    <r>
      <rPr>
        <b/>
        <sz val="8"/>
        <rFont val="Times New Roman"/>
        <family val="1"/>
      </rPr>
      <t xml:space="preserve">Платеж АВТОРИЗАЦИЯ №1528944631,30.05.2020
</t>
    </r>
    <r>
      <rPr>
        <b/>
        <sz val="8"/>
        <rFont val="Times New Roman"/>
        <family val="1"/>
      </rPr>
      <t>11:02,5536********9951, 250RUR,Novosibirsk,MCC 7999,20028137\RU\Novosibirsk\MD00IP Zyryanova E.V.\ 20028137\</t>
    </r>
  </si>
  <si>
    <r>
      <rPr>
        <b/>
        <sz val="8"/>
        <rFont val="Times New Roman"/>
        <family val="1"/>
      </rPr>
      <t xml:space="preserve">Платеж АВТОРИЗАЦИЯ №1529160197,30.05.2020
</t>
    </r>
    <r>
      <rPr>
        <b/>
        <sz val="8"/>
        <rFont val="Times New Roman"/>
        <family val="1"/>
      </rPr>
      <t xml:space="preserve">12:31,5536********9951, 1435.55RUR,Novosibirsk,MCC
</t>
    </r>
    <r>
      <rPr>
        <b/>
        <sz val="8"/>
        <rFont val="Times New Roman"/>
        <family val="1"/>
      </rPr>
      <t>5411,451438\RU\Novosibirsk\MD00BYSTRONOM\ 451438\</t>
    </r>
  </si>
  <si>
    <r>
      <rPr>
        <b/>
        <sz val="8"/>
        <rFont val="Times New Roman"/>
        <family val="1"/>
      </rPr>
      <t xml:space="preserve">Платеж АВТОРИЗАЦИЯ №1538152874,02.06.2020 09:00,5536********9951, 25RUR,NOVOSIBIRSK,MCC
</t>
    </r>
    <r>
      <rPr>
        <b/>
        <sz val="8"/>
        <rFont val="Times New Roman"/>
        <family val="1"/>
      </rPr>
      <t>4111,176877\RU\NOVOSIBIRSK\MD00NSK-METRO.RU\ 176877\</t>
    </r>
  </si>
  <si>
    <r>
      <rPr>
        <b/>
        <sz val="8"/>
        <rFont val="Times New Roman"/>
        <family val="1"/>
      </rPr>
      <t xml:space="preserve">Платеж АВТОРИЗАЦИЯ №1538206822,02.06.2020
</t>
    </r>
    <r>
      <rPr>
        <b/>
        <sz val="8"/>
        <rFont val="Times New Roman"/>
        <family val="1"/>
      </rPr>
      <t xml:space="preserve">09:40,5536********9951, 848.86RUR,Novosibirsk,MCC
</t>
    </r>
    <r>
      <rPr>
        <b/>
        <sz val="8"/>
        <rFont val="Times New Roman"/>
        <family val="1"/>
      </rPr>
      <t>5411,443727\RU\Novosibirsk\MD00MARIYA-RA\ 443727\</t>
    </r>
  </si>
  <si>
    <r>
      <rPr>
        <b/>
        <sz val="8"/>
        <rFont val="Times New Roman"/>
        <family val="1"/>
      </rPr>
      <t>Платеж Авторизация номер №005202076865 с карты 553691*7280 Дата 2020.06.02 15:49 Описание: RU, MOSCOW</t>
    </r>
  </si>
  <si>
    <r>
      <rPr>
        <b/>
        <sz val="8"/>
        <rFont val="Times New Roman"/>
        <family val="1"/>
      </rPr>
      <t>Итого:</t>
    </r>
  </si>
  <si>
    <r>
      <rPr>
        <sz val="10"/>
        <rFont val="Times New Roman"/>
        <family val="1"/>
      </rPr>
      <t>Остаток по счету (на конец периода) 02.06.2020 16:34:10 составляет: Триста девяносто четыре тысячи сто семьдесят рублей 50 копеек</t>
    </r>
  </si>
  <si>
    <r>
      <rPr>
        <sz val="10"/>
        <rFont val="Times New Roman"/>
        <family val="1"/>
      </rPr>
      <t>394170.50 руб.</t>
    </r>
  </si>
  <si>
    <r>
      <rPr>
        <sz val="10"/>
        <rFont val="Times New Roman"/>
        <family val="1"/>
      </rPr>
      <t xml:space="preserve">ПАО "СОВКОМБАНК"
</t>
    </r>
    <r>
      <rPr>
        <sz val="10"/>
        <rFont val="Times New Roman"/>
        <family val="1"/>
      </rPr>
      <t>2 июня 2020 г. 16:34</t>
    </r>
  </si>
  <si>
    <r>
      <t xml:space="preserve">ПЛАТЕЖ АВТОРИЗАЦИЯ №646800947,01.05.2019 12:35,5536********9951, 120RUR,BARNAUL,MCC
</t>
    </r>
    <r>
      <rPr>
        <b/>
        <sz val="8"/>
        <rFont val="Times New Roman"/>
        <family val="1"/>
      </rPr>
      <t>5814,29345752\RU\BARNAUL\BAR\ 29345752\</t>
    </r>
  </si>
  <si>
    <t>период начисления 28-04-2020 - 27-05-2020</t>
  </si>
  <si>
    <t>Зачисление процентов за депозит 810/000131591908; период начисления 28-04-2019 - 27-05-2019ЛАРИОНОВ МАКСИМ АЛЕКСАНДРОВИЧ</t>
  </si>
  <si>
    <t>на конец дня</t>
  </si>
  <si>
    <t>приход-расход</t>
  </si>
  <si>
    <t>на начало дня</t>
  </si>
  <si>
    <t>начислено в начале дня</t>
  </si>
  <si>
    <t>выплачено в начале дня</t>
  </si>
  <si>
    <t>27.04.2020</t>
  </si>
  <si>
    <t>28.04.2020</t>
  </si>
  <si>
    <t>29.04.2020</t>
  </si>
  <si>
    <t>30.04.2020</t>
  </si>
  <si>
    <t>01.05.2020</t>
  </si>
  <si>
    <t>02.05.2020</t>
  </si>
  <si>
    <t>03.05.2020</t>
  </si>
  <si>
    <t>04.05.2020</t>
  </si>
  <si>
    <t>05.05.2020</t>
  </si>
  <si>
    <t>06.05.2020</t>
  </si>
  <si>
    <t>07.05.2020</t>
  </si>
  <si>
    <t>08.05.2020</t>
  </si>
  <si>
    <t>09.05.2020</t>
  </si>
  <si>
    <t>10.05.2020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</si>
  <si>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</si>
  <si>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</si>
  <si>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</si>
  <si>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</si>
  <si>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</si>
  <si>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</si>
  <si>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</si>
  <si>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18.05.2020</t>
  </si>
  <si>
    <t>19.05.2020</t>
  </si>
  <si>
    <t>20.05.2020</t>
  </si>
  <si>
    <t>21.05.2020</t>
  </si>
  <si>
    <t>22.05.2020</t>
  </si>
  <si>
    <t>23.05.2020</t>
  </si>
  <si>
    <t>24.05.2020</t>
  </si>
  <si>
    <t>25.05.2020</t>
  </si>
  <si>
    <t>26.05.2020</t>
  </si>
  <si>
    <t>27.05.2020</t>
  </si>
  <si>
    <t>-94682.89</t>
  </si>
  <si>
    <t>-1845.23</t>
  </si>
  <si>
    <t>14869.58</t>
  </si>
  <si>
    <t>74900.89</t>
  </si>
  <si>
    <t>136819.63</t>
  </si>
  <si>
    <t>-100</t>
  </si>
  <si>
    <t>-1050</t>
  </si>
  <si>
    <t>-976.72</t>
  </si>
  <si>
    <t>0</t>
  </si>
  <si>
    <t>-549</t>
  </si>
  <si>
    <t>-425.41</t>
  </si>
  <si>
    <t>51990</t>
  </si>
  <si>
    <t>-1502.3</t>
  </si>
  <si>
    <t>-520.71</t>
  </si>
  <si>
    <t>8847.31</t>
  </si>
  <si>
    <t>-23177.91</t>
  </si>
  <si>
    <t>-1000</t>
  </si>
  <si>
    <t>-1720.81</t>
  </si>
  <si>
    <t>-6508.77</t>
  </si>
  <si>
    <t>1594.74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</si>
</sst>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dd\.mm\.yyyy;@"/>
    <numFmt numFmtId="165" formatCode="_-* #,##0.0000\ _₽_-;\-* #,##0.0000\ _₽_-;_-* &quot;-&quot;??\ _₽_-;_-@_-"/>
  </numFmts>
  <fonts count="9" x14ac:knownFonts="1">
    <font>
      <sz val="10"/>
      <color rgb="FF000000"/>
      <name val="Times New Roman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8"/>
      <color rgb="FF000000"/>
      <name val="Times New Roman"/>
      <family val="2"/>
    </font>
    <font>
      <b/>
      <sz val="8"/>
      <name val="Times New Roman"/>
      <family val="1"/>
      <charset val="204"/>
    </font>
    <font>
      <sz val="10"/>
      <name val="Times New Roman"/>
      <family val="1"/>
    </font>
    <font>
      <b/>
      <sz val="8"/>
      <name val="Times New Roman"/>
      <family val="1"/>
    </font>
    <font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72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left" vertical="top" wrapText="1" indent="3"/>
    </xf>
    <xf numFmtId="164" fontId="3" fillId="0" borderId="10" xfId="0" applyNumberFormat="1" applyFont="1" applyFill="1" applyBorder="1" applyAlignment="1">
      <alignment horizontal="left" vertical="top" shrinkToFit="1"/>
    </xf>
    <xf numFmtId="0" fontId="4" fillId="0" borderId="10" xfId="0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center" vertical="top" shrinkToFit="1"/>
    </xf>
    <xf numFmtId="2" fontId="3" fillId="0" borderId="11" xfId="0" applyNumberFormat="1" applyFont="1" applyFill="1" applyBorder="1" applyAlignment="1">
      <alignment horizontal="center" vertical="top" shrinkToFit="1"/>
    </xf>
    <xf numFmtId="0" fontId="4" fillId="0" borderId="11" xfId="0" applyFont="1" applyFill="1" applyBorder="1" applyAlignment="1">
      <alignment horizontal="center" vertical="top" wrapText="1"/>
    </xf>
    <xf numFmtId="164" fontId="3" fillId="0" borderId="6" xfId="0" applyNumberFormat="1" applyFont="1" applyFill="1" applyBorder="1" applyAlignment="1">
      <alignment horizontal="left" vertical="top" shrinkToFit="1"/>
    </xf>
    <xf numFmtId="0" fontId="4" fillId="0" borderId="6" xfId="0" applyFont="1" applyFill="1" applyBorder="1" applyAlignment="1">
      <alignment horizontal="center" vertical="top" wrapText="1"/>
    </xf>
    <xf numFmtId="2" fontId="3" fillId="0" borderId="6" xfId="0" applyNumberFormat="1" applyFont="1" applyFill="1" applyBorder="1" applyAlignment="1">
      <alignment horizontal="center" vertical="top" shrinkToFit="1"/>
    </xf>
    <xf numFmtId="2" fontId="3" fillId="0" borderId="7" xfId="0" applyNumberFormat="1" applyFont="1" applyFill="1" applyBorder="1" applyAlignment="1">
      <alignment horizontal="center" vertical="top" shrinkToFit="1"/>
    </xf>
    <xf numFmtId="2" fontId="3" fillId="0" borderId="10" xfId="0" applyNumberFormat="1" applyFont="1" applyFill="1" applyBorder="1" applyAlignment="1">
      <alignment horizontal="right" vertical="top" indent="3" shrinkToFit="1"/>
    </xf>
    <xf numFmtId="2" fontId="3" fillId="0" borderId="11" xfId="0" applyNumberFormat="1" applyFont="1" applyFill="1" applyBorder="1" applyAlignment="1">
      <alignment horizontal="right" vertical="top" indent="3" shrinkToFit="1"/>
    </xf>
    <xf numFmtId="2" fontId="3" fillId="0" borderId="6" xfId="0" applyNumberFormat="1" applyFont="1" applyFill="1" applyBorder="1" applyAlignment="1">
      <alignment horizontal="right" vertical="top" indent="3" shrinkToFit="1"/>
    </xf>
    <xf numFmtId="2" fontId="3" fillId="0" borderId="7" xfId="0" applyNumberFormat="1" applyFont="1" applyFill="1" applyBorder="1" applyAlignment="1">
      <alignment horizontal="right" vertical="top" indent="3" shrinkToFit="1"/>
    </xf>
    <xf numFmtId="0" fontId="4" fillId="0" borderId="7" xfId="0" applyFont="1" applyFill="1" applyBorder="1" applyAlignment="1">
      <alignment horizontal="center" vertical="top" wrapText="1"/>
    </xf>
    <xf numFmtId="2" fontId="3" fillId="0" borderId="10" xfId="0" applyNumberFormat="1" applyFont="1" applyFill="1" applyBorder="1" applyAlignment="1">
      <alignment horizontal="right" vertical="top" indent="2" shrinkToFit="1"/>
    </xf>
    <xf numFmtId="2" fontId="3" fillId="0" borderId="6" xfId="0" applyNumberFormat="1" applyFont="1" applyFill="1" applyBorder="1" applyAlignment="1">
      <alignment horizontal="left" vertical="top" indent="3" shrinkToFit="1"/>
    </xf>
    <xf numFmtId="2" fontId="3" fillId="0" borderId="10" xfId="0" applyNumberFormat="1" applyFont="1" applyFill="1" applyBorder="1" applyAlignment="1">
      <alignment horizontal="left" vertical="top" indent="3" shrinkToFit="1"/>
    </xf>
    <xf numFmtId="2" fontId="3" fillId="0" borderId="6" xfId="0" applyNumberFormat="1" applyFont="1" applyFill="1" applyBorder="1" applyAlignment="1">
      <alignment horizontal="right" vertical="top" indent="2" shrinkToFit="1"/>
    </xf>
    <xf numFmtId="0" fontId="4" fillId="0" borderId="10" xfId="0" applyFont="1" applyFill="1" applyBorder="1" applyAlignment="1">
      <alignment horizontal="left" vertical="top" wrapText="1" indent="3"/>
    </xf>
    <xf numFmtId="0" fontId="0" fillId="0" borderId="10" xfId="0" applyFill="1" applyBorder="1" applyAlignment="1">
      <alignment horizontal="left" wrapText="1"/>
    </xf>
    <xf numFmtId="14" fontId="0" fillId="0" borderId="0" xfId="0" applyNumberFormat="1" applyFill="1" applyBorder="1" applyAlignment="1">
      <alignment horizontal="left" vertical="top"/>
    </xf>
    <xf numFmtId="43" fontId="0" fillId="0" borderId="0" xfId="1" applyFont="1" applyFill="1" applyBorder="1" applyAlignment="1">
      <alignment horizontal="left" vertical="top"/>
    </xf>
    <xf numFmtId="164" fontId="3" fillId="2" borderId="10" xfId="0" applyNumberFormat="1" applyFont="1" applyFill="1" applyBorder="1" applyAlignment="1">
      <alignment horizontal="left" vertical="top" shrinkToFit="1"/>
    </xf>
    <xf numFmtId="164" fontId="0" fillId="0" borderId="0" xfId="0" applyNumberFormat="1" applyFill="1" applyBorder="1" applyAlignment="1">
      <alignment horizontal="left" vertical="top"/>
    </xf>
    <xf numFmtId="2" fontId="0" fillId="0" borderId="0" xfId="0" applyNumberFormat="1" applyFill="1" applyBorder="1" applyAlignment="1">
      <alignment horizontal="left" vertical="top"/>
    </xf>
    <xf numFmtId="43" fontId="0" fillId="0" borderId="0" xfId="0" applyNumberForma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165" fontId="0" fillId="0" borderId="0" xfId="0" applyNumberFormat="1" applyFill="1" applyBorder="1" applyAlignment="1">
      <alignment horizontal="left" vertical="top"/>
    </xf>
    <xf numFmtId="165" fontId="0" fillId="2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43" fontId="0" fillId="0" borderId="0" xfId="1" applyFont="1" applyFill="1" applyBorder="1" applyAlignment="1">
      <alignment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7" xfId="0" applyFont="1" applyFill="1" applyBorder="1" applyAlignment="1">
      <alignment horizontal="left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9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9" xfId="0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wrapText="1"/>
    </xf>
    <xf numFmtId="0" fontId="0" fillId="0" borderId="13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top" wrapText="1"/>
    </xf>
    <xf numFmtId="0" fontId="4" fillId="2" borderId="11" xfId="0" applyFont="1" applyFill="1" applyBorder="1" applyAlignment="1">
      <alignment horizontal="left" vertical="top" wrapText="1"/>
    </xf>
    <xf numFmtId="0" fontId="4" fillId="2" borderId="13" xfId="0" applyFont="1" applyFill="1" applyBorder="1" applyAlignment="1">
      <alignment horizontal="left" vertical="top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35766</xdr:colOff>
      <xdr:row>0</xdr:row>
      <xdr:rowOff>97409</xdr:rowOff>
    </xdr:from>
    <xdr:ext cx="2349500" cy="260350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49500" cy="260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35766</xdr:colOff>
      <xdr:row>0</xdr:row>
      <xdr:rowOff>97409</xdr:rowOff>
    </xdr:from>
    <xdr:ext cx="2349500" cy="260350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" y="97409"/>
          <a:ext cx="2349500" cy="260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35766</xdr:colOff>
      <xdr:row>0</xdr:row>
      <xdr:rowOff>97409</xdr:rowOff>
    </xdr:from>
    <xdr:ext cx="2349500" cy="260350"/>
    <xdr:pic>
      <xdr:nvPicPr>
        <xdr:cNvPr id="2" name="image1.jpe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66" y="97409"/>
          <a:ext cx="2349500" cy="260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3"/>
  <sheetViews>
    <sheetView workbookViewId="0">
      <selection activeCell="E365" sqref="E365:F365"/>
    </sheetView>
  </sheetViews>
  <sheetFormatPr defaultRowHeight="12.75" x14ac:dyDescent="0.2"/>
  <cols>
    <col min="1" max="1" width="16.1640625" customWidth="1"/>
    <col min="2" max="2" width="17.33203125" customWidth="1"/>
    <col min="3" max="3" width="15.1640625" customWidth="1"/>
    <col min="4" max="4" width="17.33203125" customWidth="1"/>
    <col min="5" max="5" width="30.1640625" customWidth="1"/>
    <col min="6" max="6" width="31.33203125" customWidth="1"/>
    <col min="7" max="7" width="3.33203125" customWidth="1"/>
    <col min="10" max="11" width="10.1640625" bestFit="1" customWidth="1"/>
    <col min="12" max="12" width="13.33203125" bestFit="1" customWidth="1"/>
  </cols>
  <sheetData>
    <row r="1" spans="1:12" ht="14.45" customHeight="1" x14ac:dyDescent="0.2">
      <c r="A1" s="48"/>
      <c r="B1" s="49"/>
      <c r="C1" s="50"/>
      <c r="D1" s="51"/>
      <c r="E1" s="51"/>
      <c r="F1" s="52"/>
      <c r="G1" s="1"/>
      <c r="H1" s="7">
        <v>43590</v>
      </c>
      <c r="J1" s="27">
        <v>43612</v>
      </c>
      <c r="K1" s="27">
        <f>EDATE(J1,1)-1</f>
        <v>43642</v>
      </c>
      <c r="L1" s="28">
        <f>SUMIFS(C10:C700,A10:A700,"&gt;="&amp;J1,A10:A700,"&lt;="&amp;K1)</f>
        <v>439109.20999999996</v>
      </c>
    </row>
    <row r="2" spans="1:12" ht="14.25" customHeight="1" x14ac:dyDescent="0.2">
      <c r="A2" s="53"/>
      <c r="B2" s="54"/>
      <c r="C2" s="55"/>
      <c r="D2" s="56"/>
      <c r="E2" s="56"/>
      <c r="F2" s="57"/>
      <c r="G2" s="2"/>
      <c r="J2" s="27">
        <f>K1+1</f>
        <v>43643</v>
      </c>
      <c r="K2" s="27">
        <f>EDATE(J2,1)-1</f>
        <v>43672</v>
      </c>
      <c r="L2" s="28">
        <f t="shared" ref="L2:L15" si="0">SUMIFS(C11:C701,A11:A701,"&gt;="&amp;J2,A11:A701,"&lt;="&amp;K2)</f>
        <v>168528.52000000002</v>
      </c>
    </row>
    <row r="3" spans="1:12" ht="14.25" customHeight="1" x14ac:dyDescent="0.2">
      <c r="A3" s="53"/>
      <c r="B3" s="54"/>
      <c r="C3" s="55"/>
      <c r="D3" s="56"/>
      <c r="E3" s="56"/>
      <c r="F3" s="57"/>
      <c r="G3" s="2"/>
      <c r="J3" s="27">
        <f t="shared" ref="J3:J15" si="1">K2+1</f>
        <v>43673</v>
      </c>
      <c r="K3" s="27">
        <f t="shared" ref="K3:K15" si="2">EDATE(J3,1)-1</f>
        <v>43703</v>
      </c>
      <c r="L3" s="28">
        <f t="shared" si="0"/>
        <v>236787.98000000004</v>
      </c>
    </row>
    <row r="4" spans="1:12" ht="14.25" customHeight="1" x14ac:dyDescent="0.2">
      <c r="A4" s="53"/>
      <c r="B4" s="54"/>
      <c r="C4" s="55"/>
      <c r="D4" s="42"/>
      <c r="E4" s="42"/>
      <c r="F4" s="58"/>
      <c r="G4" s="2"/>
      <c r="J4" s="27">
        <f t="shared" si="1"/>
        <v>43704</v>
      </c>
      <c r="K4" s="27">
        <f t="shared" si="2"/>
        <v>43734</v>
      </c>
      <c r="L4" s="28">
        <f t="shared" si="0"/>
        <v>346701.21000000008</v>
      </c>
    </row>
    <row r="5" spans="1:12" ht="14.25" customHeight="1" x14ac:dyDescent="0.2">
      <c r="A5" s="59" t="s">
        <v>0</v>
      </c>
      <c r="B5" s="56"/>
      <c r="C5" s="57"/>
      <c r="D5" s="56"/>
      <c r="E5" s="56"/>
      <c r="F5" s="57"/>
      <c r="G5" s="2"/>
      <c r="J5" s="27">
        <f t="shared" si="1"/>
        <v>43735</v>
      </c>
      <c r="K5" s="27">
        <f t="shared" si="2"/>
        <v>43764</v>
      </c>
      <c r="L5" s="28">
        <f t="shared" si="0"/>
        <v>368412.92000000004</v>
      </c>
    </row>
    <row r="6" spans="1:12" ht="14.25" customHeight="1" x14ac:dyDescent="0.2">
      <c r="A6" s="39" t="s">
        <v>1</v>
      </c>
      <c r="B6" s="40"/>
      <c r="C6" s="41"/>
      <c r="D6" s="40"/>
      <c r="E6" s="40"/>
      <c r="F6" s="41"/>
      <c r="G6" s="1"/>
      <c r="J6" s="27">
        <f t="shared" si="1"/>
        <v>43765</v>
      </c>
      <c r="K6" s="27">
        <f t="shared" si="2"/>
        <v>43795</v>
      </c>
      <c r="L6" s="28">
        <f t="shared" si="0"/>
        <v>250109.98000000007</v>
      </c>
    </row>
    <row r="7" spans="1:12" ht="98.85" customHeight="1" x14ac:dyDescent="0.2">
      <c r="A7" s="42"/>
      <c r="B7" s="42"/>
      <c r="C7" s="42"/>
      <c r="D7" s="42"/>
      <c r="E7" s="42"/>
      <c r="F7" s="42"/>
      <c r="G7" s="42"/>
      <c r="J7" s="27">
        <f t="shared" si="1"/>
        <v>43796</v>
      </c>
      <c r="K7" s="27">
        <f t="shared" si="2"/>
        <v>43825</v>
      </c>
      <c r="L7" s="28">
        <f t="shared" si="0"/>
        <v>320582.5</v>
      </c>
    </row>
    <row r="8" spans="1:12" ht="15.95" customHeight="1" x14ac:dyDescent="0.2">
      <c r="A8" s="43" t="s">
        <v>2</v>
      </c>
      <c r="B8" s="44"/>
      <c r="C8" s="44"/>
      <c r="D8" s="44"/>
      <c r="E8" s="44"/>
      <c r="F8" s="45"/>
      <c r="G8" s="1"/>
      <c r="J8" s="27">
        <f>K7+1</f>
        <v>43826</v>
      </c>
      <c r="K8" s="27">
        <f>EDATE(J8,1)-1</f>
        <v>43856</v>
      </c>
      <c r="L8" s="28">
        <f t="shared" si="0"/>
        <v>533991.95000000007</v>
      </c>
    </row>
    <row r="9" spans="1:12" ht="15.95" customHeight="1" x14ac:dyDescent="0.2">
      <c r="A9" s="4" t="s">
        <v>3</v>
      </c>
      <c r="B9" s="5" t="s">
        <v>4</v>
      </c>
      <c r="C9" s="6" t="s">
        <v>5</v>
      </c>
      <c r="D9" s="5" t="s">
        <v>6</v>
      </c>
      <c r="E9" s="43" t="s">
        <v>7</v>
      </c>
      <c r="F9" s="45"/>
      <c r="G9" s="1"/>
      <c r="J9" s="27">
        <f t="shared" si="1"/>
        <v>43857</v>
      </c>
      <c r="K9" s="27">
        <f t="shared" si="2"/>
        <v>43887</v>
      </c>
      <c r="L9" s="28">
        <f t="shared" si="0"/>
        <v>168287.50999999998</v>
      </c>
    </row>
    <row r="10" spans="1:12" ht="51.95" customHeight="1" x14ac:dyDescent="0.2">
      <c r="A10" s="7">
        <v>43586</v>
      </c>
      <c r="B10" s="8" t="s">
        <v>8</v>
      </c>
      <c r="C10" s="10">
        <v>120</v>
      </c>
      <c r="D10" s="9">
        <v>286952.58</v>
      </c>
      <c r="E10" s="46" t="s">
        <v>9</v>
      </c>
      <c r="F10" s="47"/>
      <c r="G10" s="3"/>
      <c r="J10" s="27">
        <f t="shared" si="1"/>
        <v>43888</v>
      </c>
      <c r="K10" s="27">
        <f t="shared" si="2"/>
        <v>43916</v>
      </c>
      <c r="L10" s="28">
        <f t="shared" si="0"/>
        <v>247565.84</v>
      </c>
    </row>
    <row r="11" spans="1:12" ht="51.95" customHeight="1" x14ac:dyDescent="0.2">
      <c r="A11" s="7">
        <v>43588</v>
      </c>
      <c r="B11" s="8" t="s">
        <v>8</v>
      </c>
      <c r="C11" s="10">
        <v>541.44000000000005</v>
      </c>
      <c r="D11" s="9">
        <v>286411.14</v>
      </c>
      <c r="E11" s="46" t="s">
        <v>10</v>
      </c>
      <c r="F11" s="47"/>
      <c r="G11" s="3"/>
      <c r="J11" s="27">
        <f t="shared" si="1"/>
        <v>43917</v>
      </c>
      <c r="K11" s="27">
        <f t="shared" si="2"/>
        <v>43947</v>
      </c>
      <c r="L11" s="28">
        <f t="shared" si="0"/>
        <v>104373.1</v>
      </c>
    </row>
    <row r="12" spans="1:12" ht="51.95" customHeight="1" x14ac:dyDescent="0.2">
      <c r="A12" s="7">
        <v>43588</v>
      </c>
      <c r="B12" s="9">
        <v>100000</v>
      </c>
      <c r="C12" s="11" t="s">
        <v>8</v>
      </c>
      <c r="D12" s="9">
        <v>386411.14</v>
      </c>
      <c r="E12" s="60" t="s">
        <v>11</v>
      </c>
      <c r="F12" s="61"/>
      <c r="G12" s="3"/>
      <c r="J12" s="27">
        <f t="shared" si="1"/>
        <v>43948</v>
      </c>
      <c r="K12" s="27">
        <f t="shared" si="2"/>
        <v>43977</v>
      </c>
      <c r="L12" s="28">
        <f t="shared" si="0"/>
        <v>160888.34999999998</v>
      </c>
    </row>
    <row r="13" spans="1:12" ht="51.95" customHeight="1" x14ac:dyDescent="0.2">
      <c r="A13" s="7">
        <v>43588</v>
      </c>
      <c r="B13" s="8" t="s">
        <v>8</v>
      </c>
      <c r="C13" s="10">
        <v>139.85</v>
      </c>
      <c r="D13" s="9">
        <v>386271.29</v>
      </c>
      <c r="E13" s="46" t="s">
        <v>12</v>
      </c>
      <c r="F13" s="47"/>
      <c r="G13" s="3"/>
      <c r="J13" s="27">
        <f>K12+1</f>
        <v>43978</v>
      </c>
      <c r="K13" s="27">
        <f>EDATE(J13,1)-1</f>
        <v>44008</v>
      </c>
      <c r="L13" s="28">
        <f t="shared" si="0"/>
        <v>3625.27</v>
      </c>
    </row>
    <row r="14" spans="1:12" ht="51.95" customHeight="1" x14ac:dyDescent="0.2">
      <c r="A14" s="7">
        <v>43589</v>
      </c>
      <c r="B14" s="8" t="s">
        <v>8</v>
      </c>
      <c r="C14" s="10">
        <v>614.49</v>
      </c>
      <c r="D14" s="9">
        <v>385656.8</v>
      </c>
      <c r="E14" s="46" t="s">
        <v>13</v>
      </c>
      <c r="F14" s="47"/>
      <c r="G14" s="3"/>
      <c r="J14" s="27">
        <f t="shared" si="1"/>
        <v>44009</v>
      </c>
      <c r="K14" s="27">
        <f t="shared" si="2"/>
        <v>44038</v>
      </c>
      <c r="L14" s="28">
        <f t="shared" si="0"/>
        <v>0</v>
      </c>
    </row>
    <row r="15" spans="1:12" ht="51.95" customHeight="1" x14ac:dyDescent="0.2">
      <c r="A15" s="7">
        <v>43590</v>
      </c>
      <c r="B15" s="8" t="s">
        <v>8</v>
      </c>
      <c r="C15" s="10">
        <v>180</v>
      </c>
      <c r="D15" s="9">
        <v>385476.8</v>
      </c>
      <c r="E15" s="46" t="s">
        <v>14</v>
      </c>
      <c r="F15" s="47"/>
      <c r="G15" s="3"/>
      <c r="J15" s="27">
        <f t="shared" si="1"/>
        <v>44039</v>
      </c>
      <c r="K15" s="27">
        <f t="shared" si="2"/>
        <v>44069</v>
      </c>
      <c r="L15" s="28">
        <f t="shared" si="0"/>
        <v>0</v>
      </c>
    </row>
    <row r="16" spans="1:12" ht="51.95" customHeight="1" x14ac:dyDescent="0.2">
      <c r="A16" s="7">
        <v>43591</v>
      </c>
      <c r="B16" s="8" t="s">
        <v>8</v>
      </c>
      <c r="C16" s="10">
        <v>317</v>
      </c>
      <c r="D16" s="9">
        <v>385159.8</v>
      </c>
      <c r="E16" s="46" t="s">
        <v>15</v>
      </c>
      <c r="F16" s="47"/>
      <c r="G16" s="3"/>
    </row>
    <row r="17" spans="1:7" ht="51.95" customHeight="1" x14ac:dyDescent="0.2">
      <c r="A17" s="7">
        <v>43591</v>
      </c>
      <c r="B17" s="8" t="s">
        <v>8</v>
      </c>
      <c r="C17" s="10">
        <v>358.23</v>
      </c>
      <c r="D17" s="9">
        <v>384801.57</v>
      </c>
      <c r="E17" s="46" t="s">
        <v>16</v>
      </c>
      <c r="F17" s="47"/>
      <c r="G17" s="3"/>
    </row>
    <row r="18" spans="1:7" ht="51.95" customHeight="1" x14ac:dyDescent="0.2">
      <c r="A18" s="7">
        <v>43592</v>
      </c>
      <c r="B18" s="8" t="s">
        <v>8</v>
      </c>
      <c r="C18" s="10">
        <v>650.29999999999995</v>
      </c>
      <c r="D18" s="9">
        <v>384151.27</v>
      </c>
      <c r="E18" s="46" t="s">
        <v>17</v>
      </c>
      <c r="F18" s="47"/>
      <c r="G18" s="3"/>
    </row>
    <row r="19" spans="1:7" ht="53.1" customHeight="1" x14ac:dyDescent="0.2">
      <c r="A19" s="7">
        <v>43593</v>
      </c>
      <c r="B19" s="9">
        <v>16297.3</v>
      </c>
      <c r="C19" s="11" t="s">
        <v>8</v>
      </c>
      <c r="D19" s="9">
        <v>400448.57</v>
      </c>
      <c r="E19" s="46" t="s">
        <v>18</v>
      </c>
      <c r="F19" s="47"/>
      <c r="G19" s="3"/>
    </row>
    <row r="20" spans="1:7" ht="51.95" customHeight="1" x14ac:dyDescent="0.2">
      <c r="A20" s="12">
        <v>43595</v>
      </c>
      <c r="B20" s="13" t="s">
        <v>8</v>
      </c>
      <c r="C20" s="15">
        <v>95</v>
      </c>
      <c r="D20" s="14">
        <v>400353.57</v>
      </c>
      <c r="E20" s="62" t="s">
        <v>19</v>
      </c>
      <c r="F20" s="63"/>
    </row>
    <row r="21" spans="1:7" ht="53.1" customHeight="1" x14ac:dyDescent="0.2">
      <c r="A21" s="7">
        <v>43597</v>
      </c>
      <c r="B21" s="8" t="s">
        <v>8</v>
      </c>
      <c r="C21" s="10">
        <v>103</v>
      </c>
      <c r="D21" s="9">
        <v>400250.57</v>
      </c>
      <c r="E21" s="46" t="s">
        <v>20</v>
      </c>
      <c r="F21" s="47"/>
    </row>
    <row r="22" spans="1:7" ht="51.95" customHeight="1" x14ac:dyDescent="0.2">
      <c r="A22" s="7">
        <v>43598</v>
      </c>
      <c r="B22" s="8" t="s">
        <v>8</v>
      </c>
      <c r="C22" s="10">
        <v>247</v>
      </c>
      <c r="D22" s="9">
        <v>400003.57</v>
      </c>
      <c r="E22" s="46" t="s">
        <v>21</v>
      </c>
      <c r="F22" s="47"/>
    </row>
    <row r="23" spans="1:7" ht="51.95" customHeight="1" x14ac:dyDescent="0.2">
      <c r="A23" s="7">
        <v>43598</v>
      </c>
      <c r="B23" s="8" t="s">
        <v>8</v>
      </c>
      <c r="C23" s="10">
        <v>291.64999999999998</v>
      </c>
      <c r="D23" s="9">
        <v>399711.92</v>
      </c>
      <c r="E23" s="46" t="s">
        <v>22</v>
      </c>
      <c r="F23" s="47"/>
    </row>
    <row r="24" spans="1:7" ht="51.95" customHeight="1" x14ac:dyDescent="0.2">
      <c r="A24" s="7">
        <v>43598</v>
      </c>
      <c r="B24" s="9">
        <v>64999.75</v>
      </c>
      <c r="C24" s="11" t="s">
        <v>8</v>
      </c>
      <c r="D24" s="9">
        <v>464711.67</v>
      </c>
      <c r="E24" s="46" t="s">
        <v>23</v>
      </c>
      <c r="F24" s="47"/>
    </row>
    <row r="25" spans="1:7" ht="51.95" customHeight="1" x14ac:dyDescent="0.2">
      <c r="A25" s="7">
        <v>43598</v>
      </c>
      <c r="B25" s="8" t="s">
        <v>8</v>
      </c>
      <c r="C25" s="10">
        <v>776</v>
      </c>
      <c r="D25" s="9">
        <v>463935.67</v>
      </c>
      <c r="E25" s="46" t="s">
        <v>24</v>
      </c>
      <c r="F25" s="47"/>
    </row>
    <row r="26" spans="1:7" ht="51.95" customHeight="1" x14ac:dyDescent="0.2">
      <c r="A26" s="7">
        <v>43599</v>
      </c>
      <c r="B26" s="8" t="s">
        <v>8</v>
      </c>
      <c r="C26" s="10">
        <v>131</v>
      </c>
      <c r="D26" s="9">
        <v>463804.67</v>
      </c>
      <c r="E26" s="46" t="s">
        <v>25</v>
      </c>
      <c r="F26" s="47"/>
    </row>
    <row r="27" spans="1:7" ht="51.95" customHeight="1" x14ac:dyDescent="0.2">
      <c r="A27" s="7">
        <v>43599</v>
      </c>
      <c r="B27" s="8" t="s">
        <v>8</v>
      </c>
      <c r="C27" s="10">
        <v>100</v>
      </c>
      <c r="D27" s="9">
        <v>463704.67</v>
      </c>
      <c r="E27" s="46" t="s">
        <v>26</v>
      </c>
      <c r="F27" s="47"/>
    </row>
    <row r="28" spans="1:7" ht="51.95" customHeight="1" x14ac:dyDescent="0.2">
      <c r="A28" s="7">
        <v>43600</v>
      </c>
      <c r="B28" s="8" t="s">
        <v>8</v>
      </c>
      <c r="C28" s="10">
        <v>182</v>
      </c>
      <c r="D28" s="9">
        <v>463522.67</v>
      </c>
      <c r="E28" s="46" t="s">
        <v>27</v>
      </c>
      <c r="F28" s="47"/>
    </row>
    <row r="29" spans="1:7" ht="51.95" customHeight="1" x14ac:dyDescent="0.2">
      <c r="A29" s="7">
        <v>43601</v>
      </c>
      <c r="B29" s="8" t="s">
        <v>8</v>
      </c>
      <c r="C29" s="10">
        <v>204</v>
      </c>
      <c r="D29" s="9">
        <v>463318.67</v>
      </c>
      <c r="E29" s="46" t="s">
        <v>28</v>
      </c>
      <c r="F29" s="47"/>
    </row>
    <row r="30" spans="1:7" ht="51.95" customHeight="1" x14ac:dyDescent="0.2">
      <c r="A30" s="7">
        <v>43602</v>
      </c>
      <c r="B30" s="8" t="s">
        <v>8</v>
      </c>
      <c r="C30" s="10">
        <v>98</v>
      </c>
      <c r="D30" s="9">
        <v>463220.67</v>
      </c>
      <c r="E30" s="46" t="s">
        <v>29</v>
      </c>
      <c r="F30" s="47"/>
    </row>
    <row r="31" spans="1:7" ht="51.95" customHeight="1" x14ac:dyDescent="0.2">
      <c r="A31" s="7">
        <v>43603</v>
      </c>
      <c r="B31" s="8" t="s">
        <v>8</v>
      </c>
      <c r="C31" s="10">
        <v>1664.19</v>
      </c>
      <c r="D31" s="9">
        <v>461556.47999999998</v>
      </c>
      <c r="E31" s="46" t="s">
        <v>30</v>
      </c>
      <c r="F31" s="47"/>
    </row>
    <row r="32" spans="1:7" ht="51.95" customHeight="1" x14ac:dyDescent="0.2">
      <c r="A32" s="7">
        <v>43604</v>
      </c>
      <c r="B32" s="8" t="s">
        <v>8</v>
      </c>
      <c r="C32" s="10">
        <v>645</v>
      </c>
      <c r="D32" s="9">
        <v>460911.48</v>
      </c>
      <c r="E32" s="46" t="s">
        <v>31</v>
      </c>
      <c r="F32" s="47"/>
    </row>
    <row r="33" spans="1:6" ht="52.35" customHeight="1" x14ac:dyDescent="0.2">
      <c r="A33" s="7">
        <v>43605</v>
      </c>
      <c r="B33" s="8" t="s">
        <v>8</v>
      </c>
      <c r="C33" s="10">
        <v>130</v>
      </c>
      <c r="D33" s="9">
        <v>460781.48</v>
      </c>
      <c r="E33" s="46" t="s">
        <v>32</v>
      </c>
      <c r="F33" s="47"/>
    </row>
    <row r="34" spans="1:6" ht="51.95" customHeight="1" x14ac:dyDescent="0.2">
      <c r="A34" s="12">
        <v>43605</v>
      </c>
      <c r="B34" s="13" t="s">
        <v>8</v>
      </c>
      <c r="C34" s="15">
        <v>391.97</v>
      </c>
      <c r="D34" s="14">
        <v>460389.51</v>
      </c>
      <c r="E34" s="62" t="s">
        <v>33</v>
      </c>
      <c r="F34" s="63"/>
    </row>
    <row r="35" spans="1:6" ht="53.1" customHeight="1" x14ac:dyDescent="0.2">
      <c r="A35" s="7">
        <v>43606</v>
      </c>
      <c r="B35" s="8" t="s">
        <v>8</v>
      </c>
      <c r="C35" s="10">
        <v>226</v>
      </c>
      <c r="D35" s="9">
        <v>460163.51</v>
      </c>
      <c r="E35" s="46" t="s">
        <v>34</v>
      </c>
      <c r="F35" s="47"/>
    </row>
    <row r="36" spans="1:6" ht="51.95" customHeight="1" x14ac:dyDescent="0.2">
      <c r="A36" s="7">
        <v>43606</v>
      </c>
      <c r="B36" s="8" t="s">
        <v>8</v>
      </c>
      <c r="C36" s="10">
        <v>22</v>
      </c>
      <c r="D36" s="9">
        <v>460141.51</v>
      </c>
      <c r="E36" s="46" t="s">
        <v>35</v>
      </c>
      <c r="F36" s="47"/>
    </row>
    <row r="37" spans="1:6" ht="51.95" customHeight="1" x14ac:dyDescent="0.2">
      <c r="A37" s="7">
        <v>43606</v>
      </c>
      <c r="B37" s="8" t="s">
        <v>8</v>
      </c>
      <c r="C37" s="17">
        <v>14500</v>
      </c>
      <c r="D37" s="9">
        <v>445641.51</v>
      </c>
      <c r="E37" s="64" t="s">
        <v>36</v>
      </c>
      <c r="F37" s="47"/>
    </row>
    <row r="38" spans="1:6" ht="51.95" customHeight="1" x14ac:dyDescent="0.2">
      <c r="A38" s="7">
        <v>43606</v>
      </c>
      <c r="B38" s="8" t="s">
        <v>8</v>
      </c>
      <c r="C38" s="10">
        <v>22</v>
      </c>
      <c r="D38" s="9">
        <v>445619.51</v>
      </c>
      <c r="E38" s="46" t="s">
        <v>37</v>
      </c>
      <c r="F38" s="47"/>
    </row>
    <row r="39" spans="1:6" ht="51.95" customHeight="1" x14ac:dyDescent="0.2">
      <c r="A39" s="7">
        <v>43607</v>
      </c>
      <c r="B39" s="8" t="s">
        <v>8</v>
      </c>
      <c r="C39" s="10">
        <v>158</v>
      </c>
      <c r="D39" s="9">
        <v>445461.51</v>
      </c>
      <c r="E39" s="46" t="s">
        <v>38</v>
      </c>
      <c r="F39" s="47"/>
    </row>
    <row r="40" spans="1:6" ht="51.95" customHeight="1" x14ac:dyDescent="0.2">
      <c r="A40" s="7">
        <v>43607</v>
      </c>
      <c r="B40" s="8" t="s">
        <v>8</v>
      </c>
      <c r="C40" s="10">
        <v>431.47</v>
      </c>
      <c r="D40" s="9">
        <v>445030.04</v>
      </c>
      <c r="E40" s="46" t="s">
        <v>39</v>
      </c>
      <c r="F40" s="47"/>
    </row>
    <row r="41" spans="1:6" ht="51.95" customHeight="1" x14ac:dyDescent="0.2">
      <c r="A41" s="7">
        <v>43608</v>
      </c>
      <c r="B41" s="8" t="s">
        <v>8</v>
      </c>
      <c r="C41" s="10">
        <v>98</v>
      </c>
      <c r="D41" s="9">
        <v>444932.04</v>
      </c>
      <c r="E41" s="46" t="s">
        <v>40</v>
      </c>
      <c r="F41" s="47"/>
    </row>
    <row r="42" spans="1:6" ht="51.95" customHeight="1" x14ac:dyDescent="0.2">
      <c r="A42" s="7">
        <v>43608</v>
      </c>
      <c r="B42" s="8" t="s">
        <v>8</v>
      </c>
      <c r="C42" s="10">
        <v>164.6</v>
      </c>
      <c r="D42" s="9">
        <v>444767.44</v>
      </c>
      <c r="E42" s="46" t="s">
        <v>41</v>
      </c>
      <c r="F42" s="47"/>
    </row>
    <row r="43" spans="1:6" ht="51.95" customHeight="1" x14ac:dyDescent="0.2">
      <c r="A43" s="7">
        <v>43608</v>
      </c>
      <c r="B43" s="8" t="s">
        <v>8</v>
      </c>
      <c r="C43" s="10">
        <v>518.09</v>
      </c>
      <c r="D43" s="9">
        <v>444249.35</v>
      </c>
      <c r="E43" s="46" t="s">
        <v>42</v>
      </c>
      <c r="F43" s="47"/>
    </row>
    <row r="44" spans="1:6" ht="51.95" customHeight="1" x14ac:dyDescent="0.2">
      <c r="A44" s="7">
        <v>43609</v>
      </c>
      <c r="B44" s="8" t="s">
        <v>8</v>
      </c>
      <c r="C44" s="17">
        <v>4141.0200000000004</v>
      </c>
      <c r="D44" s="9">
        <v>440108.33</v>
      </c>
      <c r="E44" s="64" t="s">
        <v>43</v>
      </c>
      <c r="F44" s="47"/>
    </row>
    <row r="45" spans="1:6" ht="51.95" customHeight="1" x14ac:dyDescent="0.2">
      <c r="A45" s="7">
        <v>43610</v>
      </c>
      <c r="B45" s="9">
        <v>11270</v>
      </c>
      <c r="C45" s="11" t="s">
        <v>8</v>
      </c>
      <c r="D45" s="9">
        <v>451378.33</v>
      </c>
      <c r="E45" s="46" t="s">
        <v>44</v>
      </c>
      <c r="F45" s="47"/>
    </row>
    <row r="46" spans="1:6" ht="51.95" customHeight="1" x14ac:dyDescent="0.2">
      <c r="A46" s="7">
        <v>43612</v>
      </c>
      <c r="B46" s="9">
        <v>2441.7800000000002</v>
      </c>
      <c r="C46" s="11" t="s">
        <v>8</v>
      </c>
      <c r="D46" s="9">
        <v>453820.11</v>
      </c>
      <c r="E46" s="64" t="s">
        <v>668</v>
      </c>
      <c r="F46" s="61"/>
    </row>
    <row r="47" spans="1:6" ht="52.35" customHeight="1" x14ac:dyDescent="0.2">
      <c r="A47" s="7">
        <v>43612</v>
      </c>
      <c r="B47" s="8" t="s">
        <v>8</v>
      </c>
      <c r="C47" s="10">
        <v>156</v>
      </c>
      <c r="D47" s="9">
        <v>453664.11</v>
      </c>
      <c r="E47" s="46" t="s">
        <v>46</v>
      </c>
      <c r="F47" s="47"/>
    </row>
    <row r="48" spans="1:6" ht="51.95" customHeight="1" x14ac:dyDescent="0.2">
      <c r="A48" s="12">
        <v>43613</v>
      </c>
      <c r="B48" s="13" t="s">
        <v>8</v>
      </c>
      <c r="C48" s="15">
        <v>140</v>
      </c>
      <c r="D48" s="14">
        <v>453524.11</v>
      </c>
      <c r="E48" s="62" t="s">
        <v>47</v>
      </c>
      <c r="F48" s="63"/>
    </row>
    <row r="49" spans="1:6" ht="53.1" customHeight="1" x14ac:dyDescent="0.2">
      <c r="A49" s="7">
        <v>43613</v>
      </c>
      <c r="B49" s="8" t="s">
        <v>8</v>
      </c>
      <c r="C49" s="10">
        <v>28</v>
      </c>
      <c r="D49" s="9">
        <v>453496.11</v>
      </c>
      <c r="E49" s="46" t="s">
        <v>48</v>
      </c>
      <c r="F49" s="47"/>
    </row>
    <row r="50" spans="1:6" ht="51.95" customHeight="1" x14ac:dyDescent="0.2">
      <c r="A50" s="7">
        <v>43613</v>
      </c>
      <c r="B50" s="8" t="s">
        <v>8</v>
      </c>
      <c r="C50" s="10">
        <v>2238</v>
      </c>
      <c r="D50" s="9">
        <v>451258.11</v>
      </c>
      <c r="E50" s="46" t="s">
        <v>49</v>
      </c>
      <c r="F50" s="47"/>
    </row>
    <row r="51" spans="1:6" ht="51.95" customHeight="1" x14ac:dyDescent="0.2">
      <c r="A51" s="7">
        <v>43613</v>
      </c>
      <c r="B51" s="9">
        <v>431.47</v>
      </c>
      <c r="C51" s="11" t="s">
        <v>8</v>
      </c>
      <c r="D51" s="9">
        <v>451689.58</v>
      </c>
      <c r="E51" s="60" t="s">
        <v>50</v>
      </c>
      <c r="F51" s="61"/>
    </row>
    <row r="52" spans="1:6" ht="51.95" customHeight="1" x14ac:dyDescent="0.2">
      <c r="A52" s="7">
        <v>43613</v>
      </c>
      <c r="B52" s="8" t="s">
        <v>8</v>
      </c>
      <c r="C52" s="10">
        <v>186.26</v>
      </c>
      <c r="D52" s="9">
        <v>451503.32</v>
      </c>
      <c r="E52" s="46" t="s">
        <v>51</v>
      </c>
      <c r="F52" s="47"/>
    </row>
    <row r="53" spans="1:6" ht="51.95" customHeight="1" x14ac:dyDescent="0.2">
      <c r="A53" s="7">
        <v>43613</v>
      </c>
      <c r="B53" s="8" t="s">
        <v>8</v>
      </c>
      <c r="C53" s="10">
        <v>2200</v>
      </c>
      <c r="D53" s="9">
        <v>449303.32</v>
      </c>
      <c r="E53" s="46" t="s">
        <v>52</v>
      </c>
      <c r="F53" s="47"/>
    </row>
    <row r="54" spans="1:6" ht="51.95" customHeight="1" x14ac:dyDescent="0.2">
      <c r="A54" s="7">
        <v>43614</v>
      </c>
      <c r="B54" s="8" t="s">
        <v>8</v>
      </c>
      <c r="C54" s="10">
        <v>169</v>
      </c>
      <c r="D54" s="9">
        <v>449134.32</v>
      </c>
      <c r="E54" s="46" t="s">
        <v>53</v>
      </c>
      <c r="F54" s="47"/>
    </row>
    <row r="55" spans="1:6" ht="51.95" customHeight="1" x14ac:dyDescent="0.2">
      <c r="A55" s="7">
        <v>43615</v>
      </c>
      <c r="B55" s="8" t="s">
        <v>8</v>
      </c>
      <c r="C55" s="10">
        <v>142</v>
      </c>
      <c r="D55" s="9">
        <v>448992.32</v>
      </c>
      <c r="E55" s="46" t="s">
        <v>54</v>
      </c>
      <c r="F55" s="47"/>
    </row>
    <row r="56" spans="1:6" ht="51.95" customHeight="1" x14ac:dyDescent="0.2">
      <c r="A56" s="7">
        <v>43616</v>
      </c>
      <c r="B56" s="8" t="s">
        <v>8</v>
      </c>
      <c r="C56" s="10">
        <v>104</v>
      </c>
      <c r="D56" s="9">
        <v>448888.32000000001</v>
      </c>
      <c r="E56" s="46" t="s">
        <v>55</v>
      </c>
      <c r="F56" s="47"/>
    </row>
    <row r="57" spans="1:6" ht="51.95" customHeight="1" x14ac:dyDescent="0.2">
      <c r="A57" s="7">
        <v>43616</v>
      </c>
      <c r="B57" s="8" t="s">
        <v>8</v>
      </c>
      <c r="C57" s="10">
        <v>72</v>
      </c>
      <c r="D57" s="9">
        <v>448816.32</v>
      </c>
      <c r="E57" s="46" t="s">
        <v>56</v>
      </c>
      <c r="F57" s="47"/>
    </row>
    <row r="58" spans="1:6" ht="51.95" customHeight="1" x14ac:dyDescent="0.2">
      <c r="A58" s="7">
        <v>43617</v>
      </c>
      <c r="B58" s="8" t="s">
        <v>8</v>
      </c>
      <c r="C58" s="10">
        <v>247</v>
      </c>
      <c r="D58" s="9">
        <v>448569.32</v>
      </c>
      <c r="E58" s="46" t="s">
        <v>57</v>
      </c>
      <c r="F58" s="47"/>
    </row>
    <row r="59" spans="1:6" ht="51.95" customHeight="1" x14ac:dyDescent="0.2">
      <c r="A59" s="7">
        <v>43617</v>
      </c>
      <c r="B59" s="8" t="s">
        <v>8</v>
      </c>
      <c r="C59" s="10">
        <v>1038.95</v>
      </c>
      <c r="D59" s="9">
        <v>447530.37</v>
      </c>
      <c r="E59" s="46" t="s">
        <v>58</v>
      </c>
      <c r="F59" s="47"/>
    </row>
    <row r="60" spans="1:6" ht="51.95" customHeight="1" x14ac:dyDescent="0.2">
      <c r="A60" s="7">
        <v>43619</v>
      </c>
      <c r="B60" s="8" t="s">
        <v>8</v>
      </c>
      <c r="C60" s="10">
        <v>98</v>
      </c>
      <c r="D60" s="9">
        <v>447432.37</v>
      </c>
      <c r="E60" s="46" t="s">
        <v>59</v>
      </c>
      <c r="F60" s="47"/>
    </row>
    <row r="61" spans="1:6" ht="52.35" customHeight="1" x14ac:dyDescent="0.2">
      <c r="A61" s="7">
        <v>43619</v>
      </c>
      <c r="B61" s="8" t="s">
        <v>8</v>
      </c>
      <c r="C61" s="10">
        <v>30</v>
      </c>
      <c r="D61" s="9">
        <v>447402.37</v>
      </c>
      <c r="E61" s="46" t="s">
        <v>60</v>
      </c>
      <c r="F61" s="47"/>
    </row>
    <row r="62" spans="1:6" ht="51.95" customHeight="1" x14ac:dyDescent="0.2">
      <c r="A62" s="12">
        <v>43619</v>
      </c>
      <c r="B62" s="13" t="s">
        <v>8</v>
      </c>
      <c r="C62" s="19">
        <v>7300</v>
      </c>
      <c r="D62" s="14">
        <v>440102.37</v>
      </c>
      <c r="E62" s="62" t="s">
        <v>61</v>
      </c>
      <c r="F62" s="63"/>
    </row>
    <row r="63" spans="1:6" ht="53.1" customHeight="1" x14ac:dyDescent="0.2">
      <c r="A63" s="7">
        <v>43619</v>
      </c>
      <c r="B63" s="9">
        <v>50000</v>
      </c>
      <c r="C63" s="11" t="s">
        <v>8</v>
      </c>
      <c r="D63" s="9">
        <v>490102.37</v>
      </c>
      <c r="E63" s="46" t="s">
        <v>62</v>
      </c>
      <c r="F63" s="47"/>
    </row>
    <row r="64" spans="1:6" ht="51.95" customHeight="1" x14ac:dyDescent="0.2">
      <c r="A64" s="7">
        <v>43619</v>
      </c>
      <c r="B64" s="8" t="s">
        <v>8</v>
      </c>
      <c r="C64" s="17">
        <v>5100</v>
      </c>
      <c r="D64" s="9">
        <v>485002.37</v>
      </c>
      <c r="E64" s="46" t="s">
        <v>63</v>
      </c>
      <c r="F64" s="47"/>
    </row>
    <row r="65" spans="1:6" ht="51.95" customHeight="1" x14ac:dyDescent="0.2">
      <c r="A65" s="7">
        <v>43620</v>
      </c>
      <c r="B65" s="8" t="s">
        <v>8</v>
      </c>
      <c r="C65" s="17">
        <v>150</v>
      </c>
      <c r="D65" s="9">
        <v>484852.37</v>
      </c>
      <c r="E65" s="46" t="s">
        <v>64</v>
      </c>
      <c r="F65" s="47"/>
    </row>
    <row r="66" spans="1:6" ht="51.95" customHeight="1" x14ac:dyDescent="0.2">
      <c r="A66" s="7">
        <v>43620</v>
      </c>
      <c r="B66" s="8" t="s">
        <v>8</v>
      </c>
      <c r="C66" s="17">
        <v>260.85000000000002</v>
      </c>
      <c r="D66" s="9">
        <v>484591.52</v>
      </c>
      <c r="E66" s="46" t="s">
        <v>65</v>
      </c>
      <c r="F66" s="47"/>
    </row>
    <row r="67" spans="1:6" ht="51.95" customHeight="1" x14ac:dyDescent="0.2">
      <c r="A67" s="7">
        <v>43621</v>
      </c>
      <c r="B67" s="8" t="s">
        <v>8</v>
      </c>
      <c r="C67" s="10">
        <v>58</v>
      </c>
      <c r="D67" s="9">
        <v>484533.52</v>
      </c>
      <c r="E67" s="46" t="s">
        <v>66</v>
      </c>
      <c r="F67" s="47"/>
    </row>
    <row r="68" spans="1:6" ht="51.95" customHeight="1" x14ac:dyDescent="0.2">
      <c r="A68" s="7">
        <v>43622</v>
      </c>
      <c r="B68" s="8" t="s">
        <v>8</v>
      </c>
      <c r="C68" s="17">
        <v>228</v>
      </c>
      <c r="D68" s="9">
        <v>484305.52</v>
      </c>
      <c r="E68" s="46" t="s">
        <v>67</v>
      </c>
      <c r="F68" s="47"/>
    </row>
    <row r="69" spans="1:6" ht="51.95" customHeight="1" x14ac:dyDescent="0.2">
      <c r="A69" s="7">
        <v>43623</v>
      </c>
      <c r="B69" s="8" t="s">
        <v>8</v>
      </c>
      <c r="C69" s="17">
        <v>258</v>
      </c>
      <c r="D69" s="9">
        <v>484047.52</v>
      </c>
      <c r="E69" s="46" t="s">
        <v>68</v>
      </c>
      <c r="F69" s="47"/>
    </row>
    <row r="70" spans="1:6" ht="51.95" customHeight="1" x14ac:dyDescent="0.2">
      <c r="A70" s="7">
        <v>43623</v>
      </c>
      <c r="B70" s="8" t="s">
        <v>8</v>
      </c>
      <c r="C70" s="10">
        <v>35</v>
      </c>
      <c r="D70" s="9">
        <v>484012.52</v>
      </c>
      <c r="E70" s="46" t="s">
        <v>69</v>
      </c>
      <c r="F70" s="47"/>
    </row>
    <row r="71" spans="1:6" ht="51.95" customHeight="1" x14ac:dyDescent="0.2">
      <c r="A71" s="7">
        <v>43624</v>
      </c>
      <c r="B71" s="8" t="s">
        <v>8</v>
      </c>
      <c r="C71" s="17">
        <v>13492</v>
      </c>
      <c r="D71" s="9">
        <v>470520.52</v>
      </c>
      <c r="E71" s="46" t="s">
        <v>70</v>
      </c>
      <c r="F71" s="47"/>
    </row>
    <row r="72" spans="1:6" ht="51.95" customHeight="1" x14ac:dyDescent="0.2">
      <c r="A72" s="7">
        <v>43624</v>
      </c>
      <c r="B72" s="8" t="s">
        <v>8</v>
      </c>
      <c r="C72" s="17">
        <v>558.5</v>
      </c>
      <c r="D72" s="9">
        <v>469962.02</v>
      </c>
      <c r="E72" s="46" t="s">
        <v>71</v>
      </c>
      <c r="F72" s="47"/>
    </row>
    <row r="73" spans="1:6" ht="51.95" customHeight="1" x14ac:dyDescent="0.2">
      <c r="A73" s="7">
        <v>43625</v>
      </c>
      <c r="B73" s="8" t="s">
        <v>8</v>
      </c>
      <c r="C73" s="17">
        <v>14500</v>
      </c>
      <c r="D73" s="9">
        <v>455462.02</v>
      </c>
      <c r="E73" s="46" t="s">
        <v>72</v>
      </c>
      <c r="F73" s="47"/>
    </row>
    <row r="74" spans="1:6" ht="51.95" customHeight="1" x14ac:dyDescent="0.2">
      <c r="A74" s="7">
        <v>43625</v>
      </c>
      <c r="B74" s="8" t="s">
        <v>8</v>
      </c>
      <c r="C74" s="17">
        <v>129.72999999999999</v>
      </c>
      <c r="D74" s="9">
        <v>455332.29</v>
      </c>
      <c r="E74" s="46" t="s">
        <v>73</v>
      </c>
      <c r="F74" s="47"/>
    </row>
    <row r="75" spans="1:6" ht="52.35" customHeight="1" x14ac:dyDescent="0.2">
      <c r="A75" s="7">
        <v>43626</v>
      </c>
      <c r="B75" s="8" t="s">
        <v>8</v>
      </c>
      <c r="C75" s="17">
        <v>153</v>
      </c>
      <c r="D75" s="9">
        <v>455179.29</v>
      </c>
      <c r="E75" s="46" t="s">
        <v>74</v>
      </c>
      <c r="F75" s="47"/>
    </row>
    <row r="76" spans="1:6" ht="51.95" customHeight="1" x14ac:dyDescent="0.2">
      <c r="A76" s="12">
        <v>43627</v>
      </c>
      <c r="B76" s="13" t="s">
        <v>8</v>
      </c>
      <c r="C76" s="15">
        <v>98</v>
      </c>
      <c r="D76" s="14">
        <v>455081.29</v>
      </c>
      <c r="E76" s="62" t="s">
        <v>75</v>
      </c>
      <c r="F76" s="63"/>
    </row>
    <row r="77" spans="1:6" ht="53.1" customHeight="1" x14ac:dyDescent="0.2">
      <c r="A77" s="7">
        <v>43628</v>
      </c>
      <c r="B77" s="8" t="s">
        <v>8</v>
      </c>
      <c r="C77" s="10">
        <v>300</v>
      </c>
      <c r="D77" s="9">
        <v>454781.29</v>
      </c>
      <c r="E77" s="46" t="s">
        <v>76</v>
      </c>
      <c r="F77" s="47"/>
    </row>
    <row r="78" spans="1:6" ht="51.95" customHeight="1" x14ac:dyDescent="0.2">
      <c r="A78" s="7">
        <v>43628</v>
      </c>
      <c r="B78" s="8" t="s">
        <v>8</v>
      </c>
      <c r="C78" s="10">
        <v>49.99</v>
      </c>
      <c r="D78" s="9">
        <v>454731.3</v>
      </c>
      <c r="E78" s="46" t="s">
        <v>77</v>
      </c>
      <c r="F78" s="47"/>
    </row>
    <row r="79" spans="1:6" ht="51.95" customHeight="1" x14ac:dyDescent="0.2">
      <c r="A79" s="7">
        <v>43628</v>
      </c>
      <c r="B79" s="8" t="s">
        <v>8</v>
      </c>
      <c r="C79" s="10">
        <v>22</v>
      </c>
      <c r="D79" s="9">
        <v>454709.3</v>
      </c>
      <c r="E79" s="46" t="s">
        <v>78</v>
      </c>
      <c r="F79" s="47"/>
    </row>
    <row r="80" spans="1:6" ht="51.95" customHeight="1" x14ac:dyDescent="0.2">
      <c r="A80" s="7">
        <v>43628</v>
      </c>
      <c r="B80" s="8" t="s">
        <v>8</v>
      </c>
      <c r="C80" s="10">
        <v>211.11</v>
      </c>
      <c r="D80" s="9">
        <v>454498.19</v>
      </c>
      <c r="E80" s="46" t="s">
        <v>79</v>
      </c>
      <c r="F80" s="47"/>
    </row>
    <row r="81" spans="1:6" ht="51.95" customHeight="1" x14ac:dyDescent="0.2">
      <c r="A81" s="7">
        <v>43628</v>
      </c>
      <c r="B81" s="8" t="s">
        <v>8</v>
      </c>
      <c r="C81" s="10">
        <v>15000</v>
      </c>
      <c r="D81" s="9">
        <v>439498.19</v>
      </c>
      <c r="E81" s="46" t="s">
        <v>80</v>
      </c>
      <c r="F81" s="47"/>
    </row>
    <row r="82" spans="1:6" ht="51.95" customHeight="1" x14ac:dyDescent="0.2">
      <c r="A82" s="7">
        <v>43628</v>
      </c>
      <c r="B82" s="8" t="s">
        <v>8</v>
      </c>
      <c r="C82" s="10">
        <v>15000</v>
      </c>
      <c r="D82" s="9">
        <v>424498.19</v>
      </c>
      <c r="E82" s="46" t="s">
        <v>81</v>
      </c>
      <c r="F82" s="47"/>
    </row>
    <row r="83" spans="1:6" ht="51.95" customHeight="1" x14ac:dyDescent="0.2">
      <c r="A83" s="7">
        <v>43629</v>
      </c>
      <c r="B83" s="8" t="s">
        <v>8</v>
      </c>
      <c r="C83" s="10">
        <v>103</v>
      </c>
      <c r="D83" s="9">
        <v>424395.19</v>
      </c>
      <c r="E83" s="46" t="s">
        <v>82</v>
      </c>
      <c r="F83" s="47"/>
    </row>
    <row r="84" spans="1:6" ht="51.95" customHeight="1" x14ac:dyDescent="0.2">
      <c r="A84" s="7">
        <v>43629</v>
      </c>
      <c r="B84" s="8" t="s">
        <v>8</v>
      </c>
      <c r="C84" s="10">
        <v>45200</v>
      </c>
      <c r="D84" s="9">
        <v>379195.19</v>
      </c>
      <c r="E84" s="46" t="s">
        <v>83</v>
      </c>
      <c r="F84" s="47"/>
    </row>
    <row r="85" spans="1:6" ht="51.95" customHeight="1" x14ac:dyDescent="0.2">
      <c r="A85" s="7">
        <v>43630</v>
      </c>
      <c r="B85" s="8" t="s">
        <v>8</v>
      </c>
      <c r="C85" s="10">
        <v>109</v>
      </c>
      <c r="D85" s="9">
        <v>379086.19</v>
      </c>
      <c r="E85" s="46" t="s">
        <v>84</v>
      </c>
      <c r="F85" s="47"/>
    </row>
    <row r="86" spans="1:6" ht="51.95" customHeight="1" x14ac:dyDescent="0.2">
      <c r="A86" s="7">
        <v>43631</v>
      </c>
      <c r="B86" s="9">
        <v>50000</v>
      </c>
      <c r="C86" s="11" t="s">
        <v>8</v>
      </c>
      <c r="D86" s="9">
        <v>429086.19</v>
      </c>
      <c r="E86" s="46" t="s">
        <v>85</v>
      </c>
      <c r="F86" s="47"/>
    </row>
    <row r="87" spans="1:6" ht="51.95" customHeight="1" x14ac:dyDescent="0.2">
      <c r="A87" s="7">
        <v>43631</v>
      </c>
      <c r="B87" s="8" t="s">
        <v>8</v>
      </c>
      <c r="C87" s="10">
        <v>160</v>
      </c>
      <c r="D87" s="9">
        <v>428926.19</v>
      </c>
      <c r="E87" s="46" t="s">
        <v>86</v>
      </c>
      <c r="F87" s="47"/>
    </row>
    <row r="88" spans="1:6" ht="51.95" customHeight="1" x14ac:dyDescent="0.2">
      <c r="A88" s="7">
        <v>43631</v>
      </c>
      <c r="B88" s="8" t="s">
        <v>8</v>
      </c>
      <c r="C88" s="10">
        <v>680.2</v>
      </c>
      <c r="D88" s="9">
        <v>428245.99</v>
      </c>
      <c r="E88" s="46" t="s">
        <v>87</v>
      </c>
      <c r="F88" s="47"/>
    </row>
    <row r="89" spans="1:6" ht="52.35" customHeight="1" x14ac:dyDescent="0.2">
      <c r="A89" s="7">
        <v>43632</v>
      </c>
      <c r="B89" s="8" t="s">
        <v>8</v>
      </c>
      <c r="C89" s="10">
        <v>300000</v>
      </c>
      <c r="D89" s="9">
        <v>128245.99</v>
      </c>
      <c r="E89" s="60" t="s">
        <v>88</v>
      </c>
      <c r="F89" s="61"/>
    </row>
    <row r="90" spans="1:6" ht="51.95" customHeight="1" x14ac:dyDescent="0.2">
      <c r="A90" s="12">
        <v>43633</v>
      </c>
      <c r="B90" s="13" t="s">
        <v>8</v>
      </c>
      <c r="C90" s="15">
        <v>142</v>
      </c>
      <c r="D90" s="14">
        <v>128103.99</v>
      </c>
      <c r="E90" s="62" t="s">
        <v>89</v>
      </c>
      <c r="F90" s="63"/>
    </row>
    <row r="91" spans="1:6" ht="53.1" customHeight="1" x14ac:dyDescent="0.2">
      <c r="A91" s="7">
        <v>43633</v>
      </c>
      <c r="B91" s="8" t="s">
        <v>8</v>
      </c>
      <c r="C91" s="10">
        <v>173.74</v>
      </c>
      <c r="D91" s="9">
        <v>127930.25</v>
      </c>
      <c r="E91" s="46" t="s">
        <v>90</v>
      </c>
      <c r="F91" s="47"/>
    </row>
    <row r="92" spans="1:6" ht="51.95" customHeight="1" x14ac:dyDescent="0.2">
      <c r="A92" s="7">
        <v>43635</v>
      </c>
      <c r="B92" s="8" t="s">
        <v>8</v>
      </c>
      <c r="C92" s="10">
        <v>100</v>
      </c>
      <c r="D92" s="9">
        <v>127830.25</v>
      </c>
      <c r="E92" s="46" t="s">
        <v>91</v>
      </c>
      <c r="F92" s="47"/>
    </row>
    <row r="93" spans="1:6" ht="51.95" customHeight="1" x14ac:dyDescent="0.2">
      <c r="A93" s="7">
        <v>43635</v>
      </c>
      <c r="B93" s="8" t="s">
        <v>8</v>
      </c>
      <c r="C93" s="10">
        <v>598.86</v>
      </c>
      <c r="D93" s="9">
        <v>127231.39</v>
      </c>
      <c r="E93" s="46" t="s">
        <v>92</v>
      </c>
      <c r="F93" s="47"/>
    </row>
    <row r="94" spans="1:6" ht="51.95" customHeight="1" x14ac:dyDescent="0.2">
      <c r="A94" s="7">
        <v>43636</v>
      </c>
      <c r="B94" s="8" t="s">
        <v>8</v>
      </c>
      <c r="C94" s="10">
        <v>93</v>
      </c>
      <c r="D94" s="9">
        <v>127138.39</v>
      </c>
      <c r="E94" s="46" t="s">
        <v>93</v>
      </c>
      <c r="F94" s="47"/>
    </row>
    <row r="95" spans="1:6" ht="51.95" customHeight="1" x14ac:dyDescent="0.2">
      <c r="A95" s="7">
        <v>43636</v>
      </c>
      <c r="B95" s="9">
        <v>15000</v>
      </c>
      <c r="C95" s="11" t="s">
        <v>8</v>
      </c>
      <c r="D95" s="9">
        <v>142138.39000000001</v>
      </c>
      <c r="E95" s="46" t="s">
        <v>94</v>
      </c>
      <c r="F95" s="47"/>
    </row>
    <row r="96" spans="1:6" ht="51.95" customHeight="1" x14ac:dyDescent="0.2">
      <c r="A96" s="7">
        <v>43637</v>
      </c>
      <c r="B96" s="8" t="s">
        <v>8</v>
      </c>
      <c r="C96" s="10">
        <v>98</v>
      </c>
      <c r="D96" s="9">
        <v>142040.39000000001</v>
      </c>
      <c r="E96" s="46" t="s">
        <v>95</v>
      </c>
      <c r="F96" s="47"/>
    </row>
    <row r="97" spans="1:6" ht="51.95" customHeight="1" x14ac:dyDescent="0.2">
      <c r="A97" s="7">
        <v>43637</v>
      </c>
      <c r="B97" s="8" t="s">
        <v>8</v>
      </c>
      <c r="C97" s="10">
        <v>308.7</v>
      </c>
      <c r="D97" s="9">
        <v>141731.69</v>
      </c>
      <c r="E97" s="46" t="s">
        <v>96</v>
      </c>
      <c r="F97" s="47"/>
    </row>
    <row r="98" spans="1:6" ht="51.95" customHeight="1" x14ac:dyDescent="0.2">
      <c r="A98" s="7">
        <v>43638</v>
      </c>
      <c r="B98" s="8" t="s">
        <v>8</v>
      </c>
      <c r="C98" s="10">
        <v>761.95</v>
      </c>
      <c r="D98" s="9">
        <v>140969.74</v>
      </c>
      <c r="E98" s="46" t="s">
        <v>97</v>
      </c>
      <c r="F98" s="47"/>
    </row>
    <row r="99" spans="1:6" ht="51.95" customHeight="1" x14ac:dyDescent="0.2">
      <c r="A99" s="7">
        <v>43639</v>
      </c>
      <c r="B99" s="8" t="s">
        <v>8</v>
      </c>
      <c r="C99" s="10">
        <v>427</v>
      </c>
      <c r="D99" s="9">
        <v>140542.74</v>
      </c>
      <c r="E99" s="46" t="s">
        <v>98</v>
      </c>
      <c r="F99" s="47"/>
    </row>
    <row r="100" spans="1:6" ht="51.95" customHeight="1" x14ac:dyDescent="0.2">
      <c r="A100" s="7">
        <v>43640</v>
      </c>
      <c r="B100" s="8" t="s">
        <v>8</v>
      </c>
      <c r="C100" s="10">
        <v>128</v>
      </c>
      <c r="D100" s="9">
        <v>140414.74</v>
      </c>
      <c r="E100" s="46" t="s">
        <v>99</v>
      </c>
      <c r="F100" s="47"/>
    </row>
    <row r="101" spans="1:6" ht="51.95" customHeight="1" x14ac:dyDescent="0.2">
      <c r="A101" s="7">
        <v>43640</v>
      </c>
      <c r="B101" s="8" t="s">
        <v>8</v>
      </c>
      <c r="C101" s="10">
        <v>2563.02</v>
      </c>
      <c r="D101" s="9">
        <v>137851.72</v>
      </c>
      <c r="E101" s="46" t="s">
        <v>100</v>
      </c>
      <c r="F101" s="47"/>
    </row>
    <row r="102" spans="1:6" ht="51.95" customHeight="1" x14ac:dyDescent="0.2">
      <c r="A102" s="7">
        <v>43640</v>
      </c>
      <c r="B102" s="9">
        <v>89711.11</v>
      </c>
      <c r="C102" s="11" t="s">
        <v>8</v>
      </c>
      <c r="D102" s="9">
        <v>227562.83</v>
      </c>
      <c r="E102" s="46" t="s">
        <v>101</v>
      </c>
      <c r="F102" s="47"/>
    </row>
    <row r="103" spans="1:6" ht="52.35" customHeight="1" x14ac:dyDescent="0.2">
      <c r="A103" s="7">
        <v>43641</v>
      </c>
      <c r="B103" s="8" t="s">
        <v>8</v>
      </c>
      <c r="C103" s="10">
        <v>7709.35</v>
      </c>
      <c r="D103" s="9">
        <v>219853.48</v>
      </c>
      <c r="E103" s="46" t="s">
        <v>102</v>
      </c>
      <c r="F103" s="47"/>
    </row>
    <row r="104" spans="1:6" ht="51.95" customHeight="1" x14ac:dyDescent="0.2">
      <c r="A104" s="12">
        <v>43643</v>
      </c>
      <c r="B104" s="14">
        <v>2210.5500000000002</v>
      </c>
      <c r="C104" s="20" t="s">
        <v>8</v>
      </c>
      <c r="D104" s="14">
        <v>222064.03</v>
      </c>
      <c r="E104" s="65" t="s">
        <v>103</v>
      </c>
      <c r="F104" s="66"/>
    </row>
    <row r="105" spans="1:6" ht="53.1" customHeight="1" x14ac:dyDescent="0.2">
      <c r="A105" s="7">
        <v>43643</v>
      </c>
      <c r="B105" s="8" t="s">
        <v>8</v>
      </c>
      <c r="C105" s="10">
        <v>28</v>
      </c>
      <c r="D105" s="9">
        <v>222036.03</v>
      </c>
      <c r="E105" s="46" t="s">
        <v>104</v>
      </c>
      <c r="F105" s="47"/>
    </row>
    <row r="106" spans="1:6" ht="51.95" customHeight="1" x14ac:dyDescent="0.2">
      <c r="A106" s="7">
        <v>43643</v>
      </c>
      <c r="B106" s="8" t="s">
        <v>8</v>
      </c>
      <c r="C106" s="17">
        <v>17400</v>
      </c>
      <c r="D106" s="9">
        <v>204636.03</v>
      </c>
      <c r="E106" s="46" t="s">
        <v>105</v>
      </c>
      <c r="F106" s="47"/>
    </row>
    <row r="107" spans="1:6" ht="51.95" customHeight="1" x14ac:dyDescent="0.2">
      <c r="A107" s="7">
        <v>43643</v>
      </c>
      <c r="B107" s="8" t="s">
        <v>8</v>
      </c>
      <c r="C107" s="17">
        <v>40000</v>
      </c>
      <c r="D107" s="9">
        <v>164636.03</v>
      </c>
      <c r="E107" s="46" t="s">
        <v>106</v>
      </c>
      <c r="F107" s="47"/>
    </row>
    <row r="108" spans="1:6" ht="51.95" customHeight="1" x14ac:dyDescent="0.2">
      <c r="A108" s="7">
        <v>43643</v>
      </c>
      <c r="B108" s="8" t="s">
        <v>8</v>
      </c>
      <c r="C108" s="17">
        <v>40000</v>
      </c>
      <c r="D108" s="9">
        <v>124636.03</v>
      </c>
      <c r="E108" s="46" t="s">
        <v>107</v>
      </c>
      <c r="F108" s="47"/>
    </row>
    <row r="109" spans="1:6" ht="51.95" customHeight="1" x14ac:dyDescent="0.2">
      <c r="A109" s="7">
        <v>43643</v>
      </c>
      <c r="B109" s="8" t="s">
        <v>8</v>
      </c>
      <c r="C109" s="10">
        <v>155</v>
      </c>
      <c r="D109" s="9">
        <v>124481.03</v>
      </c>
      <c r="E109" s="46" t="s">
        <v>108</v>
      </c>
      <c r="F109" s="47"/>
    </row>
    <row r="110" spans="1:6" ht="51.95" customHeight="1" x14ac:dyDescent="0.2">
      <c r="A110" s="7">
        <v>43643</v>
      </c>
      <c r="B110" s="8" t="s">
        <v>8</v>
      </c>
      <c r="C110" s="10">
        <v>60</v>
      </c>
      <c r="D110" s="9">
        <v>124421.03</v>
      </c>
      <c r="E110" s="46" t="s">
        <v>109</v>
      </c>
      <c r="F110" s="47"/>
    </row>
    <row r="111" spans="1:6" ht="51.95" customHeight="1" x14ac:dyDescent="0.2">
      <c r="A111" s="7">
        <v>43643</v>
      </c>
      <c r="B111" s="8" t="s">
        <v>8</v>
      </c>
      <c r="C111" s="10">
        <v>521.17999999999995</v>
      </c>
      <c r="D111" s="9">
        <v>123899.85</v>
      </c>
      <c r="E111" s="46" t="s">
        <v>110</v>
      </c>
      <c r="F111" s="47"/>
    </row>
    <row r="112" spans="1:6" ht="51.95" customHeight="1" x14ac:dyDescent="0.2">
      <c r="A112" s="7">
        <v>43643</v>
      </c>
      <c r="B112" s="8" t="s">
        <v>8</v>
      </c>
      <c r="C112" s="10">
        <v>373</v>
      </c>
      <c r="D112" s="9">
        <v>123526.85</v>
      </c>
      <c r="E112" s="46" t="s">
        <v>111</v>
      </c>
      <c r="F112" s="47"/>
    </row>
    <row r="113" spans="1:6" ht="51.95" customHeight="1" x14ac:dyDescent="0.2">
      <c r="A113" s="7">
        <v>43644</v>
      </c>
      <c r="B113" s="8" t="s">
        <v>8</v>
      </c>
      <c r="C113" s="17">
        <v>35990</v>
      </c>
      <c r="D113" s="9">
        <v>87536.85</v>
      </c>
      <c r="E113" s="46" t="s">
        <v>112</v>
      </c>
      <c r="F113" s="47"/>
    </row>
    <row r="114" spans="1:6" ht="51.95" customHeight="1" x14ac:dyDescent="0.2">
      <c r="A114" s="7">
        <v>43644</v>
      </c>
      <c r="B114" s="8" t="s">
        <v>8</v>
      </c>
      <c r="C114" s="10">
        <v>40</v>
      </c>
      <c r="D114" s="9">
        <v>87496.85</v>
      </c>
      <c r="E114" s="46" t="s">
        <v>113</v>
      </c>
      <c r="F114" s="47"/>
    </row>
    <row r="115" spans="1:6" ht="51.95" customHeight="1" x14ac:dyDescent="0.2">
      <c r="A115" s="7">
        <v>43647</v>
      </c>
      <c r="B115" s="8" t="s">
        <v>8</v>
      </c>
      <c r="C115" s="10">
        <v>276.39999999999998</v>
      </c>
      <c r="D115" s="9">
        <v>87220.45</v>
      </c>
      <c r="E115" s="46" t="s">
        <v>114</v>
      </c>
      <c r="F115" s="47"/>
    </row>
    <row r="116" spans="1:6" ht="51.95" customHeight="1" x14ac:dyDescent="0.2">
      <c r="A116" s="7">
        <v>43647</v>
      </c>
      <c r="B116" s="9">
        <v>94000</v>
      </c>
      <c r="C116" s="11" t="s">
        <v>8</v>
      </c>
      <c r="D116" s="9">
        <v>181220.45</v>
      </c>
      <c r="E116" s="46" t="s">
        <v>115</v>
      </c>
      <c r="F116" s="47"/>
    </row>
    <row r="117" spans="1:6" ht="52.35" customHeight="1" x14ac:dyDescent="0.2">
      <c r="A117" s="7">
        <v>43648</v>
      </c>
      <c r="B117" s="8" t="s">
        <v>8</v>
      </c>
      <c r="C117" s="17">
        <v>7400</v>
      </c>
      <c r="D117" s="9">
        <v>173820.45</v>
      </c>
      <c r="E117" s="46" t="s">
        <v>116</v>
      </c>
      <c r="F117" s="47"/>
    </row>
    <row r="118" spans="1:6" ht="51.95" customHeight="1" x14ac:dyDescent="0.2">
      <c r="A118" s="12">
        <v>43649</v>
      </c>
      <c r="B118" s="13" t="s">
        <v>8</v>
      </c>
      <c r="C118" s="15">
        <v>480</v>
      </c>
      <c r="D118" s="14">
        <v>173340.45</v>
      </c>
      <c r="E118" s="62" t="s">
        <v>117</v>
      </c>
      <c r="F118" s="63"/>
    </row>
    <row r="119" spans="1:6" ht="53.1" customHeight="1" x14ac:dyDescent="0.2">
      <c r="A119" s="7">
        <v>43649</v>
      </c>
      <c r="B119" s="9">
        <v>531.04999999999995</v>
      </c>
      <c r="C119" s="11" t="s">
        <v>8</v>
      </c>
      <c r="D119" s="9">
        <v>173871.5</v>
      </c>
      <c r="E119" s="60" t="s">
        <v>50</v>
      </c>
      <c r="F119" s="61"/>
    </row>
    <row r="120" spans="1:6" ht="51.95" customHeight="1" x14ac:dyDescent="0.2">
      <c r="A120" s="7">
        <v>43650</v>
      </c>
      <c r="B120" s="8" t="s">
        <v>8</v>
      </c>
      <c r="C120" s="10">
        <v>289.58</v>
      </c>
      <c r="D120" s="9">
        <v>173581.92</v>
      </c>
      <c r="E120" s="46" t="s">
        <v>118</v>
      </c>
      <c r="F120" s="47"/>
    </row>
    <row r="121" spans="1:6" ht="51.95" customHeight="1" x14ac:dyDescent="0.2">
      <c r="A121" s="7">
        <v>43650</v>
      </c>
      <c r="B121" s="8" t="s">
        <v>8</v>
      </c>
      <c r="C121" s="10">
        <v>139</v>
      </c>
      <c r="D121" s="9">
        <v>173442.92</v>
      </c>
      <c r="E121" s="46" t="s">
        <v>119</v>
      </c>
      <c r="F121" s="47"/>
    </row>
    <row r="122" spans="1:6" ht="51.95" customHeight="1" x14ac:dyDescent="0.2">
      <c r="A122" s="7">
        <v>43650</v>
      </c>
      <c r="B122" s="8" t="s">
        <v>8</v>
      </c>
      <c r="C122" s="10">
        <v>464</v>
      </c>
      <c r="D122" s="9">
        <v>172978.92</v>
      </c>
      <c r="E122" s="46" t="s">
        <v>120</v>
      </c>
      <c r="F122" s="47"/>
    </row>
    <row r="123" spans="1:6" ht="51.95" customHeight="1" x14ac:dyDescent="0.2">
      <c r="A123" s="7">
        <v>43654</v>
      </c>
      <c r="B123" s="8" t="s">
        <v>8</v>
      </c>
      <c r="C123" s="10">
        <v>40</v>
      </c>
      <c r="D123" s="9">
        <v>172938.92</v>
      </c>
      <c r="E123" s="46" t="s">
        <v>121</v>
      </c>
      <c r="F123" s="47"/>
    </row>
    <row r="124" spans="1:6" ht="51.95" customHeight="1" x14ac:dyDescent="0.2">
      <c r="A124" s="7">
        <v>43654</v>
      </c>
      <c r="B124" s="8" t="s">
        <v>8</v>
      </c>
      <c r="C124" s="10">
        <v>14500</v>
      </c>
      <c r="D124" s="9">
        <v>158438.92000000001</v>
      </c>
      <c r="E124" s="46" t="s">
        <v>122</v>
      </c>
      <c r="F124" s="47"/>
    </row>
    <row r="125" spans="1:6" ht="51.95" customHeight="1" x14ac:dyDescent="0.2">
      <c r="A125" s="7">
        <v>43655</v>
      </c>
      <c r="B125" s="8" t="s">
        <v>8</v>
      </c>
      <c r="C125" s="10">
        <v>509.6</v>
      </c>
      <c r="D125" s="9">
        <v>157929.32</v>
      </c>
      <c r="E125" s="46" t="s">
        <v>123</v>
      </c>
      <c r="F125" s="47"/>
    </row>
    <row r="126" spans="1:6" ht="51.95" customHeight="1" x14ac:dyDescent="0.2">
      <c r="A126" s="7">
        <v>43655</v>
      </c>
      <c r="B126" s="9">
        <v>13300</v>
      </c>
      <c r="C126" s="11" t="s">
        <v>8</v>
      </c>
      <c r="D126" s="9">
        <v>171229.32</v>
      </c>
      <c r="E126" s="46" t="s">
        <v>124</v>
      </c>
      <c r="F126" s="47"/>
    </row>
    <row r="127" spans="1:6" ht="51.95" customHeight="1" x14ac:dyDescent="0.2">
      <c r="A127" s="7">
        <v>43657</v>
      </c>
      <c r="B127" s="8" t="s">
        <v>8</v>
      </c>
      <c r="C127" s="10">
        <v>220</v>
      </c>
      <c r="D127" s="9">
        <v>171009.32</v>
      </c>
      <c r="E127" s="46" t="s">
        <v>125</v>
      </c>
      <c r="F127" s="47"/>
    </row>
    <row r="128" spans="1:6" ht="51.95" customHeight="1" x14ac:dyDescent="0.2">
      <c r="A128" s="7">
        <v>43657</v>
      </c>
      <c r="B128" s="8" t="s">
        <v>8</v>
      </c>
      <c r="C128" s="10">
        <v>72</v>
      </c>
      <c r="D128" s="9">
        <v>170937.32</v>
      </c>
      <c r="E128" s="46" t="s">
        <v>126</v>
      </c>
      <c r="F128" s="47"/>
    </row>
    <row r="129" spans="1:6" ht="51.95" customHeight="1" x14ac:dyDescent="0.2">
      <c r="A129" s="7">
        <v>43657</v>
      </c>
      <c r="B129" s="9">
        <v>80000</v>
      </c>
      <c r="C129" s="11" t="s">
        <v>8</v>
      </c>
      <c r="D129" s="9">
        <v>250937.32</v>
      </c>
      <c r="E129" s="46" t="s">
        <v>127</v>
      </c>
      <c r="F129" s="47"/>
    </row>
    <row r="130" spans="1:6" ht="51.95" customHeight="1" x14ac:dyDescent="0.2">
      <c r="A130" s="7">
        <v>43659</v>
      </c>
      <c r="B130" s="8" t="s">
        <v>8</v>
      </c>
      <c r="C130" s="10">
        <v>626</v>
      </c>
      <c r="D130" s="9">
        <v>250311.32</v>
      </c>
      <c r="E130" s="46" t="s">
        <v>128</v>
      </c>
      <c r="F130" s="47"/>
    </row>
    <row r="131" spans="1:6" ht="52.35" customHeight="1" x14ac:dyDescent="0.2">
      <c r="A131" s="7">
        <v>43659</v>
      </c>
      <c r="B131" s="8" t="s">
        <v>8</v>
      </c>
      <c r="C131" s="10">
        <v>507</v>
      </c>
      <c r="D131" s="9">
        <v>249804.32</v>
      </c>
      <c r="E131" s="46" t="s">
        <v>129</v>
      </c>
      <c r="F131" s="47"/>
    </row>
    <row r="132" spans="1:6" ht="51.95" customHeight="1" x14ac:dyDescent="0.2">
      <c r="A132" s="12">
        <v>43659</v>
      </c>
      <c r="B132" s="13" t="s">
        <v>8</v>
      </c>
      <c r="C132" s="15">
        <v>267.33999999999997</v>
      </c>
      <c r="D132" s="14">
        <v>249536.98</v>
      </c>
      <c r="E132" s="62" t="s">
        <v>130</v>
      </c>
      <c r="F132" s="63"/>
    </row>
    <row r="133" spans="1:6" ht="53.1" customHeight="1" x14ac:dyDescent="0.2">
      <c r="A133" s="7">
        <v>43660</v>
      </c>
      <c r="B133" s="9">
        <v>10000</v>
      </c>
      <c r="C133" s="11" t="s">
        <v>8</v>
      </c>
      <c r="D133" s="9">
        <v>259536.98</v>
      </c>
      <c r="E133" s="46" t="s">
        <v>131</v>
      </c>
      <c r="F133" s="47"/>
    </row>
    <row r="134" spans="1:6" ht="51.95" customHeight="1" x14ac:dyDescent="0.2">
      <c r="A134" s="7">
        <v>43662</v>
      </c>
      <c r="B134" s="8" t="s">
        <v>8</v>
      </c>
      <c r="C134" s="10">
        <v>508.41</v>
      </c>
      <c r="D134" s="9">
        <v>259028.57</v>
      </c>
      <c r="E134" s="46" t="s">
        <v>132</v>
      </c>
      <c r="F134" s="47"/>
    </row>
    <row r="135" spans="1:6" ht="51.95" customHeight="1" x14ac:dyDescent="0.2">
      <c r="A135" s="7">
        <v>43662</v>
      </c>
      <c r="B135" s="9">
        <v>11703.58</v>
      </c>
      <c r="C135" s="11" t="s">
        <v>8</v>
      </c>
      <c r="D135" s="9">
        <v>270732.15000000002</v>
      </c>
      <c r="E135" s="46" t="s">
        <v>133</v>
      </c>
      <c r="F135" s="47"/>
    </row>
    <row r="136" spans="1:6" ht="51.95" customHeight="1" x14ac:dyDescent="0.2">
      <c r="A136" s="7">
        <v>43663</v>
      </c>
      <c r="B136" s="8" t="s">
        <v>8</v>
      </c>
      <c r="C136" s="10">
        <v>1156.42</v>
      </c>
      <c r="D136" s="9">
        <v>269575.73</v>
      </c>
      <c r="E136" s="46" t="s">
        <v>134</v>
      </c>
      <c r="F136" s="47"/>
    </row>
    <row r="137" spans="1:6" ht="51.95" customHeight="1" x14ac:dyDescent="0.2">
      <c r="A137" s="7">
        <v>43664</v>
      </c>
      <c r="B137" s="9">
        <v>17566.150000000001</v>
      </c>
      <c r="C137" s="11" t="s">
        <v>8</v>
      </c>
      <c r="D137" s="9">
        <v>287141.88</v>
      </c>
      <c r="E137" s="46" t="s">
        <v>135</v>
      </c>
      <c r="F137" s="47"/>
    </row>
    <row r="138" spans="1:6" ht="51.95" customHeight="1" x14ac:dyDescent="0.2">
      <c r="A138" s="7">
        <v>43664</v>
      </c>
      <c r="B138" s="8" t="s">
        <v>8</v>
      </c>
      <c r="C138" s="10">
        <v>229.1</v>
      </c>
      <c r="D138" s="9">
        <v>286912.78000000003</v>
      </c>
      <c r="E138" s="46" t="s">
        <v>136</v>
      </c>
      <c r="F138" s="47"/>
    </row>
    <row r="139" spans="1:6" ht="51.95" customHeight="1" x14ac:dyDescent="0.2">
      <c r="A139" s="7">
        <v>43664</v>
      </c>
      <c r="B139" s="8" t="s">
        <v>8</v>
      </c>
      <c r="C139" s="10">
        <v>210.17</v>
      </c>
      <c r="D139" s="9">
        <v>286702.61</v>
      </c>
      <c r="E139" s="46" t="s">
        <v>137</v>
      </c>
      <c r="F139" s="47"/>
    </row>
    <row r="140" spans="1:6" ht="51.95" customHeight="1" x14ac:dyDescent="0.2">
      <c r="A140" s="7">
        <v>43666</v>
      </c>
      <c r="B140" s="8" t="s">
        <v>8</v>
      </c>
      <c r="C140" s="10">
        <v>269</v>
      </c>
      <c r="D140" s="9">
        <v>286433.61</v>
      </c>
      <c r="E140" s="46" t="s">
        <v>138</v>
      </c>
      <c r="F140" s="47"/>
    </row>
    <row r="141" spans="1:6" ht="51.95" customHeight="1" x14ac:dyDescent="0.2">
      <c r="A141" s="7">
        <v>43667</v>
      </c>
      <c r="B141" s="8" t="s">
        <v>8</v>
      </c>
      <c r="C141" s="10">
        <v>317.33999999999997</v>
      </c>
      <c r="D141" s="9">
        <v>286116.27</v>
      </c>
      <c r="E141" s="46" t="s">
        <v>139</v>
      </c>
      <c r="F141" s="47"/>
    </row>
    <row r="142" spans="1:6" ht="51.95" customHeight="1" x14ac:dyDescent="0.2">
      <c r="A142" s="7">
        <v>43670</v>
      </c>
      <c r="B142" s="8" t="s">
        <v>8</v>
      </c>
      <c r="C142" s="10">
        <v>130.44999999999999</v>
      </c>
      <c r="D142" s="9">
        <v>285985.82</v>
      </c>
      <c r="E142" s="46" t="s">
        <v>140</v>
      </c>
      <c r="F142" s="47"/>
    </row>
    <row r="143" spans="1:6" ht="51.95" customHeight="1" x14ac:dyDescent="0.2">
      <c r="A143" s="7">
        <v>43670</v>
      </c>
      <c r="B143" s="8" t="s">
        <v>8</v>
      </c>
      <c r="C143" s="10">
        <v>543.41999999999996</v>
      </c>
      <c r="D143" s="9">
        <v>285442.40000000002</v>
      </c>
      <c r="E143" s="46" t="s">
        <v>141</v>
      </c>
      <c r="F143" s="47"/>
    </row>
    <row r="144" spans="1:6" ht="51.95" customHeight="1" x14ac:dyDescent="0.2">
      <c r="A144" s="7">
        <v>43671</v>
      </c>
      <c r="B144" s="8" t="s">
        <v>8</v>
      </c>
      <c r="C144" s="10">
        <v>4806.1099999999997</v>
      </c>
      <c r="D144" s="9">
        <v>280636.28999999998</v>
      </c>
      <c r="E144" s="46" t="s">
        <v>142</v>
      </c>
      <c r="F144" s="47"/>
    </row>
    <row r="145" spans="1:6" ht="52.35" customHeight="1" x14ac:dyDescent="0.2">
      <c r="A145" s="7">
        <v>43672</v>
      </c>
      <c r="B145" s="9">
        <v>48000</v>
      </c>
      <c r="C145" s="11" t="s">
        <v>8</v>
      </c>
      <c r="D145" s="9">
        <v>328636.28999999998</v>
      </c>
      <c r="E145" s="46" t="s">
        <v>143</v>
      </c>
      <c r="F145" s="47"/>
    </row>
    <row r="146" spans="1:6" ht="51.95" customHeight="1" x14ac:dyDescent="0.2">
      <c r="A146" s="12">
        <v>43673</v>
      </c>
      <c r="B146" s="14">
        <v>1342.08</v>
      </c>
      <c r="C146" s="20" t="s">
        <v>8</v>
      </c>
      <c r="D146" s="14">
        <v>329978.37</v>
      </c>
      <c r="E146" s="65" t="s">
        <v>144</v>
      </c>
      <c r="F146" s="66"/>
    </row>
    <row r="147" spans="1:6" ht="53.1" customHeight="1" x14ac:dyDescent="0.2">
      <c r="A147" s="7">
        <v>43673</v>
      </c>
      <c r="B147" s="8" t="s">
        <v>8</v>
      </c>
      <c r="C147" s="10">
        <v>2189.59</v>
      </c>
      <c r="D147" s="9">
        <v>327788.78000000003</v>
      </c>
      <c r="E147" s="46" t="s">
        <v>145</v>
      </c>
      <c r="F147" s="47"/>
    </row>
    <row r="148" spans="1:6" ht="51.95" customHeight="1" x14ac:dyDescent="0.2">
      <c r="A148" s="7">
        <v>43673</v>
      </c>
      <c r="B148" s="9">
        <v>30000</v>
      </c>
      <c r="C148" s="11" t="s">
        <v>8</v>
      </c>
      <c r="D148" s="9">
        <v>357788.78</v>
      </c>
      <c r="E148" s="46" t="s">
        <v>146</v>
      </c>
      <c r="F148" s="47"/>
    </row>
    <row r="149" spans="1:6" ht="51.95" customHeight="1" x14ac:dyDescent="0.2">
      <c r="A149" s="7">
        <v>43675</v>
      </c>
      <c r="B149" s="8" t="s">
        <v>8</v>
      </c>
      <c r="C149" s="10">
        <v>298.08999999999997</v>
      </c>
      <c r="D149" s="9">
        <v>357490.69</v>
      </c>
      <c r="E149" s="46" t="s">
        <v>147</v>
      </c>
      <c r="F149" s="47"/>
    </row>
    <row r="150" spans="1:6" ht="51.95" customHeight="1" x14ac:dyDescent="0.2">
      <c r="A150" s="7">
        <v>43675</v>
      </c>
      <c r="B150" s="8" t="s">
        <v>8</v>
      </c>
      <c r="C150" s="10">
        <v>5499</v>
      </c>
      <c r="D150" s="9">
        <v>351991.69</v>
      </c>
      <c r="E150" s="46" t="s">
        <v>148</v>
      </c>
      <c r="F150" s="47"/>
    </row>
    <row r="151" spans="1:6" ht="51.95" customHeight="1" x14ac:dyDescent="0.2">
      <c r="A151" s="7">
        <v>43675</v>
      </c>
      <c r="B151" s="8" t="s">
        <v>8</v>
      </c>
      <c r="C151" s="10">
        <v>33</v>
      </c>
      <c r="D151" s="9">
        <v>351958.69</v>
      </c>
      <c r="E151" s="46" t="s">
        <v>149</v>
      </c>
      <c r="F151" s="47"/>
    </row>
    <row r="152" spans="1:6" ht="51.95" customHeight="1" x14ac:dyDescent="0.2">
      <c r="A152" s="7">
        <v>43676</v>
      </c>
      <c r="B152" s="8" t="s">
        <v>8</v>
      </c>
      <c r="C152" s="10">
        <v>146</v>
      </c>
      <c r="D152" s="9">
        <v>351812.69</v>
      </c>
      <c r="E152" s="46" t="s">
        <v>150</v>
      </c>
      <c r="F152" s="47"/>
    </row>
    <row r="153" spans="1:6" ht="51.95" customHeight="1" x14ac:dyDescent="0.2">
      <c r="A153" s="7">
        <v>43676</v>
      </c>
      <c r="B153" s="8" t="s">
        <v>8</v>
      </c>
      <c r="C153" s="10">
        <v>55.58</v>
      </c>
      <c r="D153" s="9">
        <v>351757.11</v>
      </c>
      <c r="E153" s="46" t="s">
        <v>151</v>
      </c>
      <c r="F153" s="47"/>
    </row>
    <row r="154" spans="1:6" ht="51.95" customHeight="1" x14ac:dyDescent="0.2">
      <c r="A154" s="7">
        <v>43676</v>
      </c>
      <c r="B154" s="8" t="s">
        <v>8</v>
      </c>
      <c r="C154" s="10">
        <v>900</v>
      </c>
      <c r="D154" s="9">
        <v>350857.11</v>
      </c>
      <c r="E154" s="46" t="s">
        <v>152</v>
      </c>
      <c r="F154" s="47"/>
    </row>
    <row r="155" spans="1:6" ht="51.95" customHeight="1" x14ac:dyDescent="0.2">
      <c r="A155" s="7">
        <v>43677</v>
      </c>
      <c r="B155" s="9">
        <v>25000</v>
      </c>
      <c r="C155" s="11" t="s">
        <v>8</v>
      </c>
      <c r="D155" s="9">
        <v>375857.11</v>
      </c>
      <c r="E155" s="46" t="s">
        <v>153</v>
      </c>
      <c r="F155" s="47"/>
    </row>
    <row r="156" spans="1:6" ht="51.95" customHeight="1" x14ac:dyDescent="0.2">
      <c r="A156" s="7">
        <v>43678</v>
      </c>
      <c r="B156" s="8" t="s">
        <v>8</v>
      </c>
      <c r="C156" s="10">
        <v>203.9</v>
      </c>
      <c r="D156" s="9">
        <v>375653.21</v>
      </c>
      <c r="E156" s="46" t="s">
        <v>154</v>
      </c>
      <c r="F156" s="47"/>
    </row>
    <row r="157" spans="1:6" ht="51.95" customHeight="1" x14ac:dyDescent="0.2">
      <c r="A157" s="7">
        <v>43678</v>
      </c>
      <c r="B157" s="9">
        <v>50000</v>
      </c>
      <c r="C157" s="11" t="s">
        <v>8</v>
      </c>
      <c r="D157" s="9">
        <v>425653.21</v>
      </c>
      <c r="E157" s="46" t="s">
        <v>155</v>
      </c>
      <c r="F157" s="47"/>
    </row>
    <row r="158" spans="1:6" ht="51.95" customHeight="1" x14ac:dyDescent="0.2">
      <c r="A158" s="7">
        <v>43678</v>
      </c>
      <c r="B158" s="9">
        <v>2189.59</v>
      </c>
      <c r="C158" s="11" t="s">
        <v>8</v>
      </c>
      <c r="D158" s="9">
        <v>427842.8</v>
      </c>
      <c r="E158" s="60" t="s">
        <v>50</v>
      </c>
      <c r="F158" s="61"/>
    </row>
    <row r="159" spans="1:6" ht="52.35" customHeight="1" x14ac:dyDescent="0.2">
      <c r="A159" s="7">
        <v>43679</v>
      </c>
      <c r="B159" s="8" t="s">
        <v>8</v>
      </c>
      <c r="C159" s="10">
        <v>5100</v>
      </c>
      <c r="D159" s="9">
        <v>422742.8</v>
      </c>
      <c r="E159" s="46" t="s">
        <v>156</v>
      </c>
      <c r="F159" s="47"/>
    </row>
    <row r="160" spans="1:6" ht="51.95" customHeight="1" x14ac:dyDescent="0.2">
      <c r="A160" s="12">
        <v>43680</v>
      </c>
      <c r="B160" s="13" t="s">
        <v>8</v>
      </c>
      <c r="C160" s="15">
        <v>1323</v>
      </c>
      <c r="D160" s="14">
        <v>421419.8</v>
      </c>
      <c r="E160" s="62" t="s">
        <v>157</v>
      </c>
      <c r="F160" s="63"/>
    </row>
    <row r="161" spans="1:6" ht="53.1" customHeight="1" x14ac:dyDescent="0.2">
      <c r="A161" s="7">
        <v>43680</v>
      </c>
      <c r="B161" s="8" t="s">
        <v>8</v>
      </c>
      <c r="C161" s="10">
        <v>313.39999999999998</v>
      </c>
      <c r="D161" s="9">
        <v>421106.4</v>
      </c>
      <c r="E161" s="46" t="s">
        <v>158</v>
      </c>
      <c r="F161" s="47"/>
    </row>
    <row r="162" spans="1:6" ht="51.95" customHeight="1" x14ac:dyDescent="0.2">
      <c r="A162" s="7">
        <v>43683</v>
      </c>
      <c r="B162" s="8" t="s">
        <v>8</v>
      </c>
      <c r="C162" s="10">
        <v>7006.04</v>
      </c>
      <c r="D162" s="9">
        <v>414100.36</v>
      </c>
      <c r="E162" s="46" t="s">
        <v>159</v>
      </c>
      <c r="F162" s="47"/>
    </row>
    <row r="163" spans="1:6" ht="51.95" customHeight="1" x14ac:dyDescent="0.2">
      <c r="A163" s="7">
        <v>43683</v>
      </c>
      <c r="B163" s="8" t="s">
        <v>8</v>
      </c>
      <c r="C163" s="10">
        <v>180000</v>
      </c>
      <c r="D163" s="9">
        <v>234100.36</v>
      </c>
      <c r="E163" s="46" t="s">
        <v>160</v>
      </c>
      <c r="F163" s="47"/>
    </row>
    <row r="164" spans="1:6" ht="51.95" customHeight="1" x14ac:dyDescent="0.2">
      <c r="A164" s="7">
        <v>43683</v>
      </c>
      <c r="B164" s="8" t="s">
        <v>8</v>
      </c>
      <c r="C164" s="10">
        <v>55.58</v>
      </c>
      <c r="D164" s="9">
        <v>234044.78</v>
      </c>
      <c r="E164" s="46" t="s">
        <v>161</v>
      </c>
      <c r="F164" s="47"/>
    </row>
    <row r="165" spans="1:6" ht="51.95" customHeight="1" x14ac:dyDescent="0.2">
      <c r="A165" s="7">
        <v>43683</v>
      </c>
      <c r="B165" s="8" t="s">
        <v>8</v>
      </c>
      <c r="C165" s="10">
        <v>198.38</v>
      </c>
      <c r="D165" s="9">
        <v>233846.39999999999</v>
      </c>
      <c r="E165" s="46" t="s">
        <v>162</v>
      </c>
      <c r="F165" s="47"/>
    </row>
    <row r="166" spans="1:6" ht="51.95" customHeight="1" x14ac:dyDescent="0.2">
      <c r="A166" s="7">
        <v>43683</v>
      </c>
      <c r="B166" s="9">
        <v>20000</v>
      </c>
      <c r="C166" s="11" t="s">
        <v>8</v>
      </c>
      <c r="D166" s="9">
        <v>253846.39999999999</v>
      </c>
      <c r="E166" s="46" t="s">
        <v>163</v>
      </c>
      <c r="F166" s="47"/>
    </row>
    <row r="167" spans="1:6" ht="51.95" customHeight="1" x14ac:dyDescent="0.2">
      <c r="A167" s="7">
        <v>43684</v>
      </c>
      <c r="B167" s="8" t="s">
        <v>8</v>
      </c>
      <c r="C167" s="10">
        <v>113</v>
      </c>
      <c r="D167" s="9">
        <v>253733.4</v>
      </c>
      <c r="E167" s="46" t="s">
        <v>164</v>
      </c>
      <c r="F167" s="47"/>
    </row>
    <row r="168" spans="1:6" ht="51.95" customHeight="1" x14ac:dyDescent="0.2">
      <c r="A168" s="7">
        <v>43684</v>
      </c>
      <c r="B168" s="8" t="s">
        <v>8</v>
      </c>
      <c r="C168" s="10">
        <v>199.7</v>
      </c>
      <c r="D168" s="9">
        <v>253533.7</v>
      </c>
      <c r="E168" s="46" t="s">
        <v>165</v>
      </c>
      <c r="F168" s="47"/>
    </row>
    <row r="169" spans="1:6" ht="51.95" customHeight="1" x14ac:dyDescent="0.2">
      <c r="A169" s="7">
        <v>43684</v>
      </c>
      <c r="B169" s="9">
        <v>50000</v>
      </c>
      <c r="C169" s="11" t="s">
        <v>8</v>
      </c>
      <c r="D169" s="9">
        <v>303533.7</v>
      </c>
      <c r="E169" s="46" t="s">
        <v>166</v>
      </c>
      <c r="F169" s="47"/>
    </row>
    <row r="170" spans="1:6" ht="51.95" customHeight="1" x14ac:dyDescent="0.2">
      <c r="A170" s="7">
        <v>43685</v>
      </c>
      <c r="B170" s="8" t="s">
        <v>8</v>
      </c>
      <c r="C170" s="10">
        <v>500</v>
      </c>
      <c r="D170" s="9">
        <v>303033.7</v>
      </c>
      <c r="E170" s="46" t="s">
        <v>167</v>
      </c>
      <c r="F170" s="47"/>
    </row>
    <row r="171" spans="1:6" ht="51.95" customHeight="1" x14ac:dyDescent="0.2">
      <c r="A171" s="7">
        <v>43685</v>
      </c>
      <c r="B171" s="8" t="s">
        <v>8</v>
      </c>
      <c r="C171" s="10">
        <v>956.35</v>
      </c>
      <c r="D171" s="9">
        <v>302077.34999999998</v>
      </c>
      <c r="E171" s="46" t="s">
        <v>168</v>
      </c>
      <c r="F171" s="47"/>
    </row>
    <row r="172" spans="1:6" ht="51.95" customHeight="1" x14ac:dyDescent="0.2">
      <c r="A172" s="7">
        <v>43685</v>
      </c>
      <c r="B172" s="8" t="s">
        <v>8</v>
      </c>
      <c r="C172" s="10">
        <v>530.79999999999995</v>
      </c>
      <c r="D172" s="9">
        <v>301546.55</v>
      </c>
      <c r="E172" s="46" t="s">
        <v>169</v>
      </c>
      <c r="F172" s="47"/>
    </row>
    <row r="173" spans="1:6" ht="52.35" customHeight="1" x14ac:dyDescent="0.2">
      <c r="A173" s="7">
        <v>43687</v>
      </c>
      <c r="B173" s="8" t="s">
        <v>8</v>
      </c>
      <c r="C173" s="10">
        <v>334.57</v>
      </c>
      <c r="D173" s="9">
        <v>301211.98</v>
      </c>
      <c r="E173" s="46" t="s">
        <v>170</v>
      </c>
      <c r="F173" s="47"/>
    </row>
    <row r="174" spans="1:6" ht="51.95" customHeight="1" x14ac:dyDescent="0.2">
      <c r="A174" s="12">
        <v>43689</v>
      </c>
      <c r="B174" s="13" t="s">
        <v>8</v>
      </c>
      <c r="C174" s="19">
        <v>14900</v>
      </c>
      <c r="D174" s="14">
        <v>286311.98</v>
      </c>
      <c r="E174" s="62" t="s">
        <v>171</v>
      </c>
      <c r="F174" s="63"/>
    </row>
    <row r="175" spans="1:6" ht="53.1" customHeight="1" x14ac:dyDescent="0.2">
      <c r="A175" s="7">
        <v>43689</v>
      </c>
      <c r="B175" s="8" t="s">
        <v>8</v>
      </c>
      <c r="C175" s="17">
        <v>290</v>
      </c>
      <c r="D175" s="9">
        <v>286021.98</v>
      </c>
      <c r="E175" s="46" t="s">
        <v>172</v>
      </c>
      <c r="F175" s="47"/>
    </row>
    <row r="176" spans="1:6" ht="51.95" customHeight="1" x14ac:dyDescent="0.2">
      <c r="A176" s="7">
        <v>43689</v>
      </c>
      <c r="B176" s="8" t="s">
        <v>8</v>
      </c>
      <c r="C176" s="17">
        <v>357.76</v>
      </c>
      <c r="D176" s="9">
        <v>285664.21999999997</v>
      </c>
      <c r="E176" s="46" t="s">
        <v>173</v>
      </c>
      <c r="F176" s="47"/>
    </row>
    <row r="177" spans="1:6" ht="51.95" customHeight="1" x14ac:dyDescent="0.2">
      <c r="A177" s="7">
        <v>43690</v>
      </c>
      <c r="B177" s="9">
        <v>54131.3</v>
      </c>
      <c r="C177" s="11" t="s">
        <v>8</v>
      </c>
      <c r="D177" s="9">
        <v>339795.52</v>
      </c>
      <c r="E177" s="46" t="s">
        <v>174</v>
      </c>
      <c r="F177" s="47"/>
    </row>
    <row r="178" spans="1:6" ht="51.95" customHeight="1" x14ac:dyDescent="0.2">
      <c r="A178" s="7">
        <v>43693</v>
      </c>
      <c r="B178" s="8" t="s">
        <v>8</v>
      </c>
      <c r="C178" s="17">
        <v>240</v>
      </c>
      <c r="D178" s="9">
        <v>339555.52</v>
      </c>
      <c r="E178" s="46" t="s">
        <v>175</v>
      </c>
      <c r="F178" s="47"/>
    </row>
    <row r="179" spans="1:6" ht="51.95" customHeight="1" x14ac:dyDescent="0.2">
      <c r="A179" s="7">
        <v>43693</v>
      </c>
      <c r="B179" s="8" t="s">
        <v>8</v>
      </c>
      <c r="C179" s="17">
        <v>303.23</v>
      </c>
      <c r="D179" s="9">
        <v>339252.29</v>
      </c>
      <c r="E179" s="46" t="s">
        <v>176</v>
      </c>
      <c r="F179" s="47"/>
    </row>
    <row r="180" spans="1:6" ht="51.95" customHeight="1" x14ac:dyDescent="0.2">
      <c r="A180" s="7">
        <v>43694</v>
      </c>
      <c r="B180" s="8" t="s">
        <v>8</v>
      </c>
      <c r="C180" s="17">
        <v>2400</v>
      </c>
      <c r="D180" s="9">
        <v>336852.29</v>
      </c>
      <c r="E180" s="46" t="s">
        <v>177</v>
      </c>
      <c r="F180" s="47"/>
    </row>
    <row r="181" spans="1:6" ht="51.95" customHeight="1" x14ac:dyDescent="0.2">
      <c r="A181" s="7">
        <v>43696</v>
      </c>
      <c r="B181" s="8" t="s">
        <v>8</v>
      </c>
      <c r="C181" s="17">
        <v>400</v>
      </c>
      <c r="D181" s="9">
        <v>336452.29</v>
      </c>
      <c r="E181" s="46" t="s">
        <v>178</v>
      </c>
      <c r="F181" s="47"/>
    </row>
    <row r="182" spans="1:6" ht="51.95" customHeight="1" x14ac:dyDescent="0.2">
      <c r="A182" s="7">
        <v>43696</v>
      </c>
      <c r="B182" s="8" t="s">
        <v>8</v>
      </c>
      <c r="C182" s="17">
        <v>418.91</v>
      </c>
      <c r="D182" s="9">
        <v>336033.38</v>
      </c>
      <c r="E182" s="46" t="s">
        <v>179</v>
      </c>
      <c r="F182" s="47"/>
    </row>
    <row r="183" spans="1:6" ht="51.95" customHeight="1" x14ac:dyDescent="0.2">
      <c r="A183" s="7">
        <v>43698</v>
      </c>
      <c r="B183" s="8" t="s">
        <v>8</v>
      </c>
      <c r="C183" s="17">
        <v>624.39</v>
      </c>
      <c r="D183" s="9">
        <v>335408.99</v>
      </c>
      <c r="E183" s="46" t="s">
        <v>180</v>
      </c>
      <c r="F183" s="47"/>
    </row>
    <row r="184" spans="1:6" ht="51.95" customHeight="1" x14ac:dyDescent="0.2">
      <c r="A184" s="7">
        <v>43698</v>
      </c>
      <c r="B184" s="8" t="s">
        <v>8</v>
      </c>
      <c r="C184" s="17">
        <v>162</v>
      </c>
      <c r="D184" s="9">
        <v>335246.99</v>
      </c>
      <c r="E184" s="46" t="s">
        <v>181</v>
      </c>
      <c r="F184" s="47"/>
    </row>
    <row r="185" spans="1:6" ht="51.95" customHeight="1" x14ac:dyDescent="0.2">
      <c r="A185" s="7">
        <v>43698</v>
      </c>
      <c r="B185" s="8" t="s">
        <v>8</v>
      </c>
      <c r="C185" s="17">
        <v>228</v>
      </c>
      <c r="D185" s="9">
        <v>335018.99</v>
      </c>
      <c r="E185" s="46" t="s">
        <v>182</v>
      </c>
      <c r="F185" s="47"/>
    </row>
    <row r="186" spans="1:6" ht="51.95" customHeight="1" x14ac:dyDescent="0.2">
      <c r="A186" s="7">
        <v>43700</v>
      </c>
      <c r="B186" s="8" t="s">
        <v>8</v>
      </c>
      <c r="C186" s="17">
        <v>1117</v>
      </c>
      <c r="D186" s="9">
        <v>333901.99</v>
      </c>
      <c r="E186" s="46" t="s">
        <v>183</v>
      </c>
      <c r="F186" s="47"/>
    </row>
    <row r="187" spans="1:6" ht="52.35" customHeight="1" x14ac:dyDescent="0.2">
      <c r="A187" s="7">
        <v>43700</v>
      </c>
      <c r="B187" s="8" t="s">
        <v>8</v>
      </c>
      <c r="C187" s="17">
        <v>487.2</v>
      </c>
      <c r="D187" s="9">
        <v>333414.78999999998</v>
      </c>
      <c r="E187" s="46" t="s">
        <v>184</v>
      </c>
      <c r="F187" s="47"/>
    </row>
    <row r="188" spans="1:6" ht="51.95" customHeight="1" x14ac:dyDescent="0.2">
      <c r="A188" s="12">
        <v>43700</v>
      </c>
      <c r="B188" s="13" t="s">
        <v>8</v>
      </c>
      <c r="C188" s="15">
        <v>22</v>
      </c>
      <c r="D188" s="14">
        <v>333392.78999999998</v>
      </c>
      <c r="E188" s="62" t="s">
        <v>185</v>
      </c>
      <c r="F188" s="63"/>
    </row>
    <row r="189" spans="1:6" ht="53.1" customHeight="1" x14ac:dyDescent="0.2">
      <c r="A189" s="7">
        <v>43700</v>
      </c>
      <c r="B189" s="8" t="s">
        <v>8</v>
      </c>
      <c r="C189" s="10">
        <v>230</v>
      </c>
      <c r="D189" s="9">
        <v>333162.78999999998</v>
      </c>
      <c r="E189" s="46" t="s">
        <v>186</v>
      </c>
      <c r="F189" s="47"/>
    </row>
    <row r="190" spans="1:6" ht="51.95" customHeight="1" x14ac:dyDescent="0.2">
      <c r="A190" s="7">
        <v>43701</v>
      </c>
      <c r="B190" s="8" t="s">
        <v>8</v>
      </c>
      <c r="C190" s="10">
        <v>92.8</v>
      </c>
      <c r="D190" s="9">
        <v>333069.99</v>
      </c>
      <c r="E190" s="46" t="s">
        <v>187</v>
      </c>
      <c r="F190" s="47"/>
    </row>
    <row r="191" spans="1:6" ht="51.95" customHeight="1" x14ac:dyDescent="0.2">
      <c r="A191" s="7">
        <v>43702</v>
      </c>
      <c r="B191" s="8" t="s">
        <v>8</v>
      </c>
      <c r="C191" s="10">
        <v>8558.7099999999991</v>
      </c>
      <c r="D191" s="9">
        <v>324511.28000000003</v>
      </c>
      <c r="E191" s="46" t="s">
        <v>188</v>
      </c>
      <c r="F191" s="47"/>
    </row>
    <row r="192" spans="1:6" ht="51.95" customHeight="1" x14ac:dyDescent="0.2">
      <c r="A192" s="7">
        <v>43704</v>
      </c>
      <c r="B192" s="9">
        <v>2187.62</v>
      </c>
      <c r="C192" s="11" t="s">
        <v>8</v>
      </c>
      <c r="D192" s="9">
        <v>326698.90000000002</v>
      </c>
      <c r="E192" s="60" t="s">
        <v>189</v>
      </c>
      <c r="F192" s="61"/>
    </row>
    <row r="193" spans="1:6" ht="51.95" customHeight="1" x14ac:dyDescent="0.2">
      <c r="A193" s="7">
        <v>43704</v>
      </c>
      <c r="B193" s="8" t="s">
        <v>8</v>
      </c>
      <c r="C193" s="10">
        <v>977.41</v>
      </c>
      <c r="D193" s="9">
        <v>325721.49</v>
      </c>
      <c r="E193" s="46" t="s">
        <v>190</v>
      </c>
      <c r="F193" s="47"/>
    </row>
    <row r="194" spans="1:6" ht="51.95" customHeight="1" x14ac:dyDescent="0.2">
      <c r="A194" s="7">
        <v>43704</v>
      </c>
      <c r="B194" s="8" t="s">
        <v>8</v>
      </c>
      <c r="C194" s="10">
        <v>857.09</v>
      </c>
      <c r="D194" s="9">
        <v>324864.40000000002</v>
      </c>
      <c r="E194" s="46" t="s">
        <v>191</v>
      </c>
      <c r="F194" s="47"/>
    </row>
    <row r="195" spans="1:6" ht="51.95" customHeight="1" x14ac:dyDescent="0.2">
      <c r="A195" s="7">
        <v>43705</v>
      </c>
      <c r="B195" s="9">
        <v>48000</v>
      </c>
      <c r="C195" s="11" t="s">
        <v>8</v>
      </c>
      <c r="D195" s="9">
        <v>372864.4</v>
      </c>
      <c r="E195" s="46" t="s">
        <v>192</v>
      </c>
      <c r="F195" s="47"/>
    </row>
    <row r="196" spans="1:6" ht="51.95" customHeight="1" x14ac:dyDescent="0.2">
      <c r="A196" s="7">
        <v>43706</v>
      </c>
      <c r="B196" s="8" t="s">
        <v>8</v>
      </c>
      <c r="C196" s="10">
        <v>130.5</v>
      </c>
      <c r="D196" s="9">
        <v>372733.9</v>
      </c>
      <c r="E196" s="46" t="s">
        <v>193</v>
      </c>
      <c r="F196" s="47"/>
    </row>
    <row r="197" spans="1:6" ht="51.95" customHeight="1" x14ac:dyDescent="0.2">
      <c r="A197" s="7">
        <v>43706</v>
      </c>
      <c r="B197" s="8" t="s">
        <v>8</v>
      </c>
      <c r="C197" s="10">
        <v>205</v>
      </c>
      <c r="D197" s="9">
        <v>372528.9</v>
      </c>
      <c r="E197" s="46" t="s">
        <v>194</v>
      </c>
      <c r="F197" s="47"/>
    </row>
    <row r="198" spans="1:6" ht="51.95" customHeight="1" x14ac:dyDescent="0.2">
      <c r="A198" s="7">
        <v>43706</v>
      </c>
      <c r="B198" s="8" t="s">
        <v>8</v>
      </c>
      <c r="C198" s="10">
        <v>200</v>
      </c>
      <c r="D198" s="9">
        <v>372328.9</v>
      </c>
      <c r="E198" s="46" t="s">
        <v>195</v>
      </c>
      <c r="F198" s="47"/>
    </row>
    <row r="199" spans="1:6" ht="51.95" customHeight="1" x14ac:dyDescent="0.2">
      <c r="A199" s="7">
        <v>43707</v>
      </c>
      <c r="B199" s="8" t="s">
        <v>8</v>
      </c>
      <c r="C199" s="10">
        <v>1000</v>
      </c>
      <c r="D199" s="9">
        <v>371328.9</v>
      </c>
      <c r="E199" s="46" t="s">
        <v>196</v>
      </c>
      <c r="F199" s="47"/>
    </row>
    <row r="200" spans="1:6" ht="51.95" customHeight="1" x14ac:dyDescent="0.2">
      <c r="A200" s="7">
        <v>43708</v>
      </c>
      <c r="B200" s="8" t="s">
        <v>8</v>
      </c>
      <c r="C200" s="10">
        <v>500</v>
      </c>
      <c r="D200" s="9">
        <v>370828.9</v>
      </c>
      <c r="E200" s="46" t="s">
        <v>197</v>
      </c>
      <c r="F200" s="47"/>
    </row>
    <row r="201" spans="1:6" ht="52.35" customHeight="1" x14ac:dyDescent="0.2">
      <c r="A201" s="7">
        <v>43708</v>
      </c>
      <c r="B201" s="8" t="s">
        <v>8</v>
      </c>
      <c r="C201" s="10">
        <v>3640.75</v>
      </c>
      <c r="D201" s="9">
        <v>367188.15</v>
      </c>
      <c r="E201" s="46" t="s">
        <v>198</v>
      </c>
      <c r="F201" s="47"/>
    </row>
    <row r="202" spans="1:6" ht="51.95" customHeight="1" x14ac:dyDescent="0.2">
      <c r="A202" s="12">
        <v>43709</v>
      </c>
      <c r="B202" s="14">
        <v>50000</v>
      </c>
      <c r="C202" s="20" t="s">
        <v>8</v>
      </c>
      <c r="D202" s="14">
        <v>417188.15</v>
      </c>
      <c r="E202" s="65" t="s">
        <v>199</v>
      </c>
      <c r="F202" s="66"/>
    </row>
    <row r="203" spans="1:6" ht="53.1" customHeight="1" x14ac:dyDescent="0.2">
      <c r="A203" s="7">
        <v>43709</v>
      </c>
      <c r="B203" s="8" t="s">
        <v>8</v>
      </c>
      <c r="C203" s="17">
        <v>433</v>
      </c>
      <c r="D203" s="9">
        <v>416755.15</v>
      </c>
      <c r="E203" s="46" t="s">
        <v>200</v>
      </c>
      <c r="F203" s="47"/>
    </row>
    <row r="204" spans="1:6" ht="51.95" customHeight="1" x14ac:dyDescent="0.2">
      <c r="A204" s="7">
        <v>43709</v>
      </c>
      <c r="B204" s="8" t="s">
        <v>8</v>
      </c>
      <c r="C204" s="17">
        <v>586.29</v>
      </c>
      <c r="D204" s="9">
        <v>416168.86</v>
      </c>
      <c r="E204" s="46" t="s">
        <v>201</v>
      </c>
      <c r="F204" s="47"/>
    </row>
    <row r="205" spans="1:6" ht="51.95" customHeight="1" x14ac:dyDescent="0.2">
      <c r="A205" s="7">
        <v>43711</v>
      </c>
      <c r="B205" s="8" t="s">
        <v>8</v>
      </c>
      <c r="C205" s="17">
        <v>7300</v>
      </c>
      <c r="D205" s="9">
        <v>408868.86</v>
      </c>
      <c r="E205" s="46" t="s">
        <v>202</v>
      </c>
      <c r="F205" s="47"/>
    </row>
    <row r="206" spans="1:6" ht="51.95" customHeight="1" x14ac:dyDescent="0.2">
      <c r="A206" s="7">
        <v>43711</v>
      </c>
      <c r="B206" s="8" t="s">
        <v>8</v>
      </c>
      <c r="C206" s="17">
        <v>2600</v>
      </c>
      <c r="D206" s="9">
        <v>406268.86</v>
      </c>
      <c r="E206" s="46" t="s">
        <v>203</v>
      </c>
      <c r="F206" s="47"/>
    </row>
    <row r="207" spans="1:6" ht="51.95" customHeight="1" x14ac:dyDescent="0.2">
      <c r="A207" s="7">
        <v>43713</v>
      </c>
      <c r="B207" s="8" t="s">
        <v>8</v>
      </c>
      <c r="C207" s="17">
        <v>14500</v>
      </c>
      <c r="D207" s="9">
        <v>391768.86</v>
      </c>
      <c r="E207" s="46" t="s">
        <v>204</v>
      </c>
      <c r="F207" s="47"/>
    </row>
    <row r="208" spans="1:6" ht="51.95" customHeight="1" x14ac:dyDescent="0.2">
      <c r="A208" s="7">
        <v>43713</v>
      </c>
      <c r="B208" s="8" t="s">
        <v>8</v>
      </c>
      <c r="C208" s="17">
        <v>264</v>
      </c>
      <c r="D208" s="9">
        <v>391504.86</v>
      </c>
      <c r="E208" s="46" t="s">
        <v>205</v>
      </c>
      <c r="F208" s="47"/>
    </row>
    <row r="209" spans="1:6" ht="51.95" customHeight="1" x14ac:dyDescent="0.2">
      <c r="A209" s="7">
        <v>43713</v>
      </c>
      <c r="B209" s="8" t="s">
        <v>8</v>
      </c>
      <c r="C209" s="17">
        <v>212.21</v>
      </c>
      <c r="D209" s="9">
        <v>391292.65</v>
      </c>
      <c r="E209" s="46" t="s">
        <v>206</v>
      </c>
      <c r="F209" s="47"/>
    </row>
    <row r="210" spans="1:6" ht="51.95" customHeight="1" x14ac:dyDescent="0.2">
      <c r="A210" s="7">
        <v>43713</v>
      </c>
      <c r="B210" s="9">
        <v>48820.57</v>
      </c>
      <c r="C210" s="11" t="s">
        <v>8</v>
      </c>
      <c r="D210" s="9">
        <v>440113.22</v>
      </c>
      <c r="E210" s="46" t="s">
        <v>207</v>
      </c>
      <c r="F210" s="47"/>
    </row>
    <row r="211" spans="1:6" ht="51.95" customHeight="1" x14ac:dyDescent="0.2">
      <c r="A211" s="7">
        <v>43716</v>
      </c>
      <c r="B211" s="8" t="s">
        <v>8</v>
      </c>
      <c r="C211" s="10">
        <v>80</v>
      </c>
      <c r="D211" s="9">
        <v>440033.22</v>
      </c>
      <c r="E211" s="46" t="s">
        <v>208</v>
      </c>
      <c r="F211" s="47"/>
    </row>
    <row r="212" spans="1:6" ht="51.95" customHeight="1" x14ac:dyDescent="0.2">
      <c r="A212" s="7">
        <v>43717</v>
      </c>
      <c r="B212" s="8" t="s">
        <v>8</v>
      </c>
      <c r="C212" s="17">
        <v>6399</v>
      </c>
      <c r="D212" s="9">
        <v>433634.22</v>
      </c>
      <c r="E212" s="46" t="s">
        <v>209</v>
      </c>
      <c r="F212" s="47"/>
    </row>
    <row r="213" spans="1:6" ht="51.95" customHeight="1" x14ac:dyDescent="0.2">
      <c r="A213" s="7">
        <v>43717</v>
      </c>
      <c r="B213" s="8" t="s">
        <v>8</v>
      </c>
      <c r="C213" s="17">
        <v>199</v>
      </c>
      <c r="D213" s="9">
        <v>433435.22</v>
      </c>
      <c r="E213" s="46" t="s">
        <v>210</v>
      </c>
      <c r="F213" s="47"/>
    </row>
    <row r="214" spans="1:6" ht="51.95" customHeight="1" x14ac:dyDescent="0.2">
      <c r="A214" s="7">
        <v>43721</v>
      </c>
      <c r="B214" s="8" t="s">
        <v>8</v>
      </c>
      <c r="C214" s="17">
        <v>2328</v>
      </c>
      <c r="D214" s="9">
        <v>431107.22</v>
      </c>
      <c r="E214" s="46" t="s">
        <v>211</v>
      </c>
      <c r="F214" s="47"/>
    </row>
    <row r="215" spans="1:6" ht="52.35" customHeight="1" x14ac:dyDescent="0.2">
      <c r="A215" s="7">
        <v>43721</v>
      </c>
      <c r="B215" s="8" t="s">
        <v>8</v>
      </c>
      <c r="C215" s="17">
        <v>9225.2800000000007</v>
      </c>
      <c r="D215" s="9">
        <v>421881.94</v>
      </c>
      <c r="E215" s="46" t="s">
        <v>212</v>
      </c>
      <c r="F215" s="47"/>
    </row>
    <row r="216" spans="1:6" ht="51.95" customHeight="1" x14ac:dyDescent="0.2">
      <c r="A216" s="12">
        <v>43721</v>
      </c>
      <c r="B216" s="14">
        <v>6600</v>
      </c>
      <c r="C216" s="20" t="s">
        <v>8</v>
      </c>
      <c r="D216" s="14">
        <v>428481.94</v>
      </c>
      <c r="E216" s="65" t="s">
        <v>213</v>
      </c>
      <c r="F216" s="66"/>
    </row>
    <row r="217" spans="1:6" ht="53.1" customHeight="1" x14ac:dyDescent="0.2">
      <c r="A217" s="7">
        <v>43721</v>
      </c>
      <c r="B217" s="8" t="s">
        <v>8</v>
      </c>
      <c r="C217" s="10">
        <v>52.9</v>
      </c>
      <c r="D217" s="9">
        <v>428429.04</v>
      </c>
      <c r="E217" s="46" t="s">
        <v>214</v>
      </c>
      <c r="F217" s="47"/>
    </row>
    <row r="218" spans="1:6" ht="51.95" customHeight="1" x14ac:dyDescent="0.2">
      <c r="A218" s="7">
        <v>43722</v>
      </c>
      <c r="B218" s="8" t="s">
        <v>8</v>
      </c>
      <c r="C218" s="10">
        <v>179</v>
      </c>
      <c r="D218" s="9">
        <v>428250.04</v>
      </c>
      <c r="E218" s="46" t="s">
        <v>215</v>
      </c>
      <c r="F218" s="47"/>
    </row>
    <row r="219" spans="1:6" ht="51.95" customHeight="1" x14ac:dyDescent="0.2">
      <c r="A219" s="7">
        <v>43722</v>
      </c>
      <c r="B219" s="8" t="s">
        <v>8</v>
      </c>
      <c r="C219" s="10">
        <v>280</v>
      </c>
      <c r="D219" s="9">
        <v>427970.04</v>
      </c>
      <c r="E219" s="46" t="s">
        <v>216</v>
      </c>
      <c r="F219" s="47"/>
    </row>
    <row r="220" spans="1:6" ht="51.95" customHeight="1" x14ac:dyDescent="0.2">
      <c r="A220" s="7">
        <v>43722</v>
      </c>
      <c r="B220" s="8" t="s">
        <v>8</v>
      </c>
      <c r="C220" s="10">
        <v>102.23</v>
      </c>
      <c r="D220" s="9">
        <v>427867.81</v>
      </c>
      <c r="E220" s="46" t="s">
        <v>217</v>
      </c>
      <c r="F220" s="47"/>
    </row>
    <row r="221" spans="1:6" ht="51.95" customHeight="1" x14ac:dyDescent="0.2">
      <c r="A221" s="7">
        <v>43725</v>
      </c>
      <c r="B221" s="8" t="s">
        <v>8</v>
      </c>
      <c r="C221" s="10">
        <v>15000</v>
      </c>
      <c r="D221" s="9">
        <v>412867.81</v>
      </c>
      <c r="E221" s="46" t="s">
        <v>218</v>
      </c>
      <c r="F221" s="47"/>
    </row>
    <row r="222" spans="1:6" ht="51.95" customHeight="1" x14ac:dyDescent="0.2">
      <c r="A222" s="7">
        <v>43725</v>
      </c>
      <c r="B222" s="8" t="s">
        <v>8</v>
      </c>
      <c r="C222" s="10">
        <v>15000</v>
      </c>
      <c r="D222" s="9">
        <v>397867.81</v>
      </c>
      <c r="E222" s="46" t="s">
        <v>219</v>
      </c>
      <c r="F222" s="47"/>
    </row>
    <row r="223" spans="1:6" ht="51.95" customHeight="1" x14ac:dyDescent="0.2">
      <c r="A223" s="7">
        <v>43725</v>
      </c>
      <c r="B223" s="8" t="s">
        <v>8</v>
      </c>
      <c r="C223" s="10">
        <v>165</v>
      </c>
      <c r="D223" s="9">
        <v>397702.81</v>
      </c>
      <c r="E223" s="46" t="s">
        <v>220</v>
      </c>
      <c r="F223" s="47"/>
    </row>
    <row r="224" spans="1:6" ht="51.95" customHeight="1" x14ac:dyDescent="0.2">
      <c r="A224" s="7">
        <v>43725</v>
      </c>
      <c r="B224" s="8" t="s">
        <v>8</v>
      </c>
      <c r="C224" s="10">
        <v>202</v>
      </c>
      <c r="D224" s="9">
        <v>397500.81</v>
      </c>
      <c r="E224" s="46" t="s">
        <v>221</v>
      </c>
      <c r="F224" s="47"/>
    </row>
    <row r="225" spans="1:6" ht="51.95" customHeight="1" x14ac:dyDescent="0.2">
      <c r="A225" s="7">
        <v>43725</v>
      </c>
      <c r="B225" s="8" t="s">
        <v>8</v>
      </c>
      <c r="C225" s="10">
        <v>10000</v>
      </c>
      <c r="D225" s="9">
        <v>387500.81</v>
      </c>
      <c r="E225" s="46" t="s">
        <v>222</v>
      </c>
      <c r="F225" s="47"/>
    </row>
    <row r="226" spans="1:6" ht="51.95" customHeight="1" x14ac:dyDescent="0.2">
      <c r="A226" s="7">
        <v>43726</v>
      </c>
      <c r="B226" s="8" t="s">
        <v>8</v>
      </c>
      <c r="C226" s="10">
        <v>485.6</v>
      </c>
      <c r="D226" s="9">
        <v>387015.21</v>
      </c>
      <c r="E226" s="46" t="s">
        <v>223</v>
      </c>
      <c r="F226" s="47"/>
    </row>
    <row r="227" spans="1:6" ht="51.95" customHeight="1" x14ac:dyDescent="0.2">
      <c r="A227" s="7">
        <v>43726</v>
      </c>
      <c r="B227" s="8" t="s">
        <v>8</v>
      </c>
      <c r="C227" s="10">
        <v>85000</v>
      </c>
      <c r="D227" s="9">
        <v>302015.21000000002</v>
      </c>
      <c r="E227" s="46" t="s">
        <v>224</v>
      </c>
      <c r="F227" s="47"/>
    </row>
    <row r="228" spans="1:6" ht="51.95" customHeight="1" x14ac:dyDescent="0.2">
      <c r="A228" s="7">
        <v>43726</v>
      </c>
      <c r="B228" s="8" t="s">
        <v>8</v>
      </c>
      <c r="C228" s="10">
        <v>25000</v>
      </c>
      <c r="D228" s="9">
        <v>277015.21000000002</v>
      </c>
      <c r="E228" s="46" t="s">
        <v>225</v>
      </c>
      <c r="F228" s="47"/>
    </row>
    <row r="229" spans="1:6" ht="52.35" customHeight="1" x14ac:dyDescent="0.2">
      <c r="A229" s="7">
        <v>43726</v>
      </c>
      <c r="B229" s="8" t="s">
        <v>8</v>
      </c>
      <c r="C229" s="10">
        <v>400</v>
      </c>
      <c r="D229" s="9">
        <v>276615.21000000002</v>
      </c>
      <c r="E229" s="46" t="s">
        <v>226</v>
      </c>
      <c r="F229" s="47"/>
    </row>
    <row r="230" spans="1:6" ht="51.95" customHeight="1" x14ac:dyDescent="0.2">
      <c r="A230" s="12">
        <v>43727</v>
      </c>
      <c r="B230" s="13" t="s">
        <v>8</v>
      </c>
      <c r="C230" s="19">
        <v>191.6</v>
      </c>
      <c r="D230" s="14">
        <v>276423.61</v>
      </c>
      <c r="E230" s="62" t="s">
        <v>227</v>
      </c>
      <c r="F230" s="63"/>
    </row>
    <row r="231" spans="1:6" ht="53.1" customHeight="1" x14ac:dyDescent="0.2">
      <c r="A231" s="7">
        <v>43727</v>
      </c>
      <c r="B231" s="8" t="s">
        <v>8</v>
      </c>
      <c r="C231" s="17">
        <v>168.98</v>
      </c>
      <c r="D231" s="9">
        <v>276254.63</v>
      </c>
      <c r="E231" s="46" t="s">
        <v>228</v>
      </c>
      <c r="F231" s="47"/>
    </row>
    <row r="232" spans="1:6" ht="51.95" customHeight="1" x14ac:dyDescent="0.2">
      <c r="A232" s="7">
        <v>43729</v>
      </c>
      <c r="B232" s="8" t="s">
        <v>8</v>
      </c>
      <c r="C232" s="17">
        <v>652.70000000000005</v>
      </c>
      <c r="D232" s="9">
        <v>275601.93</v>
      </c>
      <c r="E232" s="46" t="s">
        <v>229</v>
      </c>
      <c r="F232" s="47"/>
    </row>
    <row r="233" spans="1:6" ht="51.95" customHeight="1" x14ac:dyDescent="0.2">
      <c r="A233" s="7">
        <v>43731</v>
      </c>
      <c r="B233" s="8" t="s">
        <v>8</v>
      </c>
      <c r="C233" s="17">
        <v>2132.7199999999998</v>
      </c>
      <c r="D233" s="9">
        <v>273469.21000000002</v>
      </c>
      <c r="E233" s="46" t="s">
        <v>230</v>
      </c>
      <c r="F233" s="47"/>
    </row>
    <row r="234" spans="1:6" ht="51.95" customHeight="1" x14ac:dyDescent="0.2">
      <c r="A234" s="7">
        <v>43731</v>
      </c>
      <c r="B234" s="8" t="s">
        <v>8</v>
      </c>
      <c r="C234" s="17">
        <v>297.16000000000003</v>
      </c>
      <c r="D234" s="9">
        <v>273172.05</v>
      </c>
      <c r="E234" s="46" t="s">
        <v>231</v>
      </c>
      <c r="F234" s="47"/>
    </row>
    <row r="235" spans="1:6" ht="51.95" customHeight="1" x14ac:dyDescent="0.2">
      <c r="A235" s="7">
        <v>43731</v>
      </c>
      <c r="B235" s="8" t="s">
        <v>8</v>
      </c>
      <c r="C235" s="17">
        <v>40000</v>
      </c>
      <c r="D235" s="9">
        <v>233172.05</v>
      </c>
      <c r="E235" s="46" t="s">
        <v>232</v>
      </c>
      <c r="F235" s="47"/>
    </row>
    <row r="236" spans="1:6" ht="51.95" customHeight="1" x14ac:dyDescent="0.2">
      <c r="A236" s="7">
        <v>43731</v>
      </c>
      <c r="B236" s="8" t="s">
        <v>8</v>
      </c>
      <c r="C236" s="17">
        <v>40000</v>
      </c>
      <c r="D236" s="9">
        <v>193172.05</v>
      </c>
      <c r="E236" s="46" t="s">
        <v>233</v>
      </c>
      <c r="F236" s="47"/>
    </row>
    <row r="237" spans="1:6" ht="51.95" customHeight="1" x14ac:dyDescent="0.2">
      <c r="A237" s="7">
        <v>43731</v>
      </c>
      <c r="B237" s="8" t="s">
        <v>8</v>
      </c>
      <c r="C237" s="17">
        <v>40000</v>
      </c>
      <c r="D237" s="9">
        <v>153172.04999999999</v>
      </c>
      <c r="E237" s="46" t="s">
        <v>234</v>
      </c>
      <c r="F237" s="47"/>
    </row>
    <row r="238" spans="1:6" ht="51.95" customHeight="1" x14ac:dyDescent="0.2">
      <c r="A238" s="7">
        <v>43731</v>
      </c>
      <c r="B238" s="8" t="s">
        <v>8</v>
      </c>
      <c r="C238" s="17">
        <v>15000</v>
      </c>
      <c r="D238" s="9">
        <v>138172.04999999999</v>
      </c>
      <c r="E238" s="46" t="s">
        <v>235</v>
      </c>
      <c r="F238" s="47"/>
    </row>
    <row r="239" spans="1:6" ht="51.95" customHeight="1" x14ac:dyDescent="0.2">
      <c r="A239" s="7">
        <v>43731</v>
      </c>
      <c r="B239" s="8" t="s">
        <v>8</v>
      </c>
      <c r="C239" s="17">
        <v>311.77</v>
      </c>
      <c r="D239" s="9">
        <v>137860.28</v>
      </c>
      <c r="E239" s="46" t="s">
        <v>236</v>
      </c>
      <c r="F239" s="47"/>
    </row>
    <row r="240" spans="1:6" ht="51.95" customHeight="1" x14ac:dyDescent="0.2">
      <c r="A240" s="7">
        <v>43731</v>
      </c>
      <c r="B240" s="9">
        <v>7000</v>
      </c>
      <c r="C240" s="11" t="s">
        <v>8</v>
      </c>
      <c r="D240" s="9">
        <v>144860.28</v>
      </c>
      <c r="E240" s="46" t="s">
        <v>237</v>
      </c>
      <c r="F240" s="47"/>
    </row>
    <row r="241" spans="1:6" ht="51.95" customHeight="1" x14ac:dyDescent="0.2">
      <c r="A241" s="7">
        <v>43733</v>
      </c>
      <c r="B241" s="8" t="s">
        <v>8</v>
      </c>
      <c r="C241" s="17">
        <v>422</v>
      </c>
      <c r="D241" s="9">
        <v>144438.28</v>
      </c>
      <c r="E241" s="46" t="s">
        <v>238</v>
      </c>
      <c r="F241" s="47"/>
    </row>
    <row r="242" spans="1:6" ht="51.95" customHeight="1" x14ac:dyDescent="0.2">
      <c r="A242" s="7">
        <v>43733</v>
      </c>
      <c r="B242" s="8" t="s">
        <v>8</v>
      </c>
      <c r="C242" s="17">
        <v>233.2</v>
      </c>
      <c r="D242" s="9">
        <v>144205.07999999999</v>
      </c>
      <c r="E242" s="46" t="s">
        <v>239</v>
      </c>
      <c r="F242" s="47"/>
    </row>
    <row r="243" spans="1:6" ht="52.35" customHeight="1" x14ac:dyDescent="0.2">
      <c r="A243" s="7">
        <v>43733</v>
      </c>
      <c r="B243" s="8" t="s">
        <v>8</v>
      </c>
      <c r="C243" s="17">
        <v>102</v>
      </c>
      <c r="D243" s="9">
        <v>144103.07999999999</v>
      </c>
      <c r="E243" s="46" t="s">
        <v>240</v>
      </c>
      <c r="F243" s="47"/>
    </row>
    <row r="244" spans="1:6" ht="51.95" customHeight="1" x14ac:dyDescent="0.2">
      <c r="A244" s="12">
        <v>43733</v>
      </c>
      <c r="B244" s="13" t="s">
        <v>8</v>
      </c>
      <c r="C244" s="15">
        <v>3684.82</v>
      </c>
      <c r="D244" s="14">
        <v>140418.26</v>
      </c>
      <c r="E244" s="62" t="s">
        <v>241</v>
      </c>
      <c r="F244" s="63"/>
    </row>
    <row r="245" spans="1:6" ht="53.1" customHeight="1" x14ac:dyDescent="0.2">
      <c r="A245" s="7">
        <v>43734</v>
      </c>
      <c r="B245" s="16">
        <v>1117</v>
      </c>
      <c r="C245" s="11" t="s">
        <v>8</v>
      </c>
      <c r="D245" s="9">
        <v>141535.26</v>
      </c>
      <c r="E245" s="60" t="s">
        <v>50</v>
      </c>
      <c r="F245" s="61"/>
    </row>
    <row r="246" spans="1:6" ht="51.95" customHeight="1" x14ac:dyDescent="0.2">
      <c r="A246" s="7">
        <v>43735</v>
      </c>
      <c r="B246" s="16">
        <v>2109.42</v>
      </c>
      <c r="C246" s="11" t="s">
        <v>8</v>
      </c>
      <c r="D246" s="9">
        <v>143644.68</v>
      </c>
      <c r="E246" s="60" t="s">
        <v>242</v>
      </c>
      <c r="F246" s="61"/>
    </row>
    <row r="247" spans="1:6" ht="51.95" customHeight="1" x14ac:dyDescent="0.2">
      <c r="A247" s="7">
        <v>43735</v>
      </c>
      <c r="B247" s="21">
        <v>24000.14</v>
      </c>
      <c r="C247" s="11" t="s">
        <v>8</v>
      </c>
      <c r="D247" s="9">
        <v>167644.82</v>
      </c>
      <c r="E247" s="60" t="s">
        <v>243</v>
      </c>
      <c r="F247" s="61"/>
    </row>
    <row r="248" spans="1:6" ht="51.95" customHeight="1" x14ac:dyDescent="0.2">
      <c r="A248" s="7">
        <v>43736</v>
      </c>
      <c r="B248" s="8" t="s">
        <v>8</v>
      </c>
      <c r="C248" s="10">
        <v>218</v>
      </c>
      <c r="D248" s="9">
        <v>167426.82</v>
      </c>
      <c r="E248" s="46" t="s">
        <v>244</v>
      </c>
      <c r="F248" s="47"/>
    </row>
    <row r="249" spans="1:6" ht="51.95" customHeight="1" x14ac:dyDescent="0.2">
      <c r="A249" s="7">
        <v>43736</v>
      </c>
      <c r="B249" s="8" t="s">
        <v>8</v>
      </c>
      <c r="C249" s="10">
        <v>30</v>
      </c>
      <c r="D249" s="9">
        <v>167396.82</v>
      </c>
      <c r="E249" s="46" t="s">
        <v>245</v>
      </c>
      <c r="F249" s="47"/>
    </row>
    <row r="250" spans="1:6" ht="51.95" customHeight="1" x14ac:dyDescent="0.2">
      <c r="A250" s="7">
        <v>43736</v>
      </c>
      <c r="B250" s="8" t="s">
        <v>8</v>
      </c>
      <c r="C250" s="10">
        <v>294</v>
      </c>
      <c r="D250" s="9">
        <v>167102.82</v>
      </c>
      <c r="E250" s="46" t="s">
        <v>246</v>
      </c>
      <c r="F250" s="47"/>
    </row>
    <row r="251" spans="1:6" ht="51.95" customHeight="1" x14ac:dyDescent="0.2">
      <c r="A251" s="7">
        <v>43736</v>
      </c>
      <c r="B251" s="8" t="s">
        <v>8</v>
      </c>
      <c r="C251" s="10">
        <v>356.25</v>
      </c>
      <c r="D251" s="9">
        <v>166746.57</v>
      </c>
      <c r="E251" s="46" t="s">
        <v>247</v>
      </c>
      <c r="F251" s="47"/>
    </row>
    <row r="252" spans="1:6" ht="51.95" customHeight="1" x14ac:dyDescent="0.2">
      <c r="A252" s="7">
        <v>43736</v>
      </c>
      <c r="B252" s="16">
        <v>303.23</v>
      </c>
      <c r="C252" s="11" t="s">
        <v>8</v>
      </c>
      <c r="D252" s="9">
        <v>167049.79999999999</v>
      </c>
      <c r="E252" s="60" t="s">
        <v>50</v>
      </c>
      <c r="F252" s="61"/>
    </row>
    <row r="253" spans="1:6" ht="51.95" customHeight="1" x14ac:dyDescent="0.2">
      <c r="A253" s="7">
        <v>43736</v>
      </c>
      <c r="B253" s="16">
        <v>199.7</v>
      </c>
      <c r="C253" s="11" t="s">
        <v>8</v>
      </c>
      <c r="D253" s="9">
        <v>167249.5</v>
      </c>
      <c r="E253" s="60" t="s">
        <v>50</v>
      </c>
      <c r="F253" s="61"/>
    </row>
    <row r="254" spans="1:6" ht="51.95" customHeight="1" x14ac:dyDescent="0.2">
      <c r="A254" s="7">
        <v>43736</v>
      </c>
      <c r="B254" s="9">
        <v>52.9</v>
      </c>
      <c r="C254" s="11" t="s">
        <v>8</v>
      </c>
      <c r="D254" s="9">
        <v>167302.39999999999</v>
      </c>
      <c r="E254" s="60" t="s">
        <v>50</v>
      </c>
      <c r="F254" s="61"/>
    </row>
    <row r="255" spans="1:6" ht="51.95" customHeight="1" x14ac:dyDescent="0.2">
      <c r="A255" s="7">
        <v>43737</v>
      </c>
      <c r="B255" s="8" t="s">
        <v>8</v>
      </c>
      <c r="C255" s="10">
        <v>80</v>
      </c>
      <c r="D255" s="9">
        <v>167222.39999999999</v>
      </c>
      <c r="E255" s="46" t="s">
        <v>248</v>
      </c>
      <c r="F255" s="47"/>
    </row>
    <row r="256" spans="1:6" ht="51.95" customHeight="1" x14ac:dyDescent="0.2">
      <c r="A256" s="7">
        <v>43738</v>
      </c>
      <c r="B256" s="8" t="s">
        <v>8</v>
      </c>
      <c r="C256" s="10">
        <v>400</v>
      </c>
      <c r="D256" s="9">
        <v>166822.39999999999</v>
      </c>
      <c r="E256" s="46" t="s">
        <v>249</v>
      </c>
      <c r="F256" s="47"/>
    </row>
    <row r="257" spans="1:6" ht="52.35" customHeight="1" x14ac:dyDescent="0.2">
      <c r="A257" s="7">
        <v>43738</v>
      </c>
      <c r="B257" s="8" t="s">
        <v>8</v>
      </c>
      <c r="C257" s="10">
        <v>290.92</v>
      </c>
      <c r="D257" s="9">
        <v>166531.48000000001</v>
      </c>
      <c r="E257" s="46" t="s">
        <v>250</v>
      </c>
      <c r="F257" s="47"/>
    </row>
    <row r="258" spans="1:6" ht="51.95" customHeight="1" x14ac:dyDescent="0.2">
      <c r="A258" s="12">
        <v>43739</v>
      </c>
      <c r="B258" s="14">
        <v>75000</v>
      </c>
      <c r="C258" s="20" t="s">
        <v>8</v>
      </c>
      <c r="D258" s="14">
        <v>241531.48</v>
      </c>
      <c r="E258" s="65" t="s">
        <v>251</v>
      </c>
      <c r="F258" s="66"/>
    </row>
    <row r="259" spans="1:6" ht="53.1" customHeight="1" x14ac:dyDescent="0.2">
      <c r="A259" s="7">
        <v>43739</v>
      </c>
      <c r="B259" s="8" t="s">
        <v>8</v>
      </c>
      <c r="C259" s="10">
        <v>226.26</v>
      </c>
      <c r="D259" s="9">
        <v>241305.22</v>
      </c>
      <c r="E259" s="46" t="s">
        <v>252</v>
      </c>
      <c r="F259" s="47"/>
    </row>
    <row r="260" spans="1:6" ht="51.95" customHeight="1" x14ac:dyDescent="0.2">
      <c r="A260" s="7">
        <v>43739</v>
      </c>
      <c r="B260" s="9">
        <v>147</v>
      </c>
      <c r="C260" s="11" t="s">
        <v>8</v>
      </c>
      <c r="D260" s="9">
        <v>241452.22</v>
      </c>
      <c r="E260" s="46" t="s">
        <v>253</v>
      </c>
      <c r="F260" s="47"/>
    </row>
    <row r="261" spans="1:6" ht="51.95" customHeight="1" x14ac:dyDescent="0.2">
      <c r="A261" s="7">
        <v>43739</v>
      </c>
      <c r="B261" s="9">
        <v>25000</v>
      </c>
      <c r="C261" s="11" t="s">
        <v>8</v>
      </c>
      <c r="D261" s="9">
        <v>266452.21999999997</v>
      </c>
      <c r="E261" s="60" t="s">
        <v>254</v>
      </c>
      <c r="F261" s="61"/>
    </row>
    <row r="262" spans="1:6" ht="51.95" customHeight="1" x14ac:dyDescent="0.2">
      <c r="A262" s="7">
        <v>43740</v>
      </c>
      <c r="B262" s="9">
        <v>50000</v>
      </c>
      <c r="C262" s="11" t="s">
        <v>8</v>
      </c>
      <c r="D262" s="9">
        <v>316452.21999999997</v>
      </c>
      <c r="E262" s="60" t="s">
        <v>255</v>
      </c>
      <c r="F262" s="61"/>
    </row>
    <row r="263" spans="1:6" ht="51.95" customHeight="1" x14ac:dyDescent="0.2">
      <c r="A263" s="7">
        <v>43740</v>
      </c>
      <c r="B263" s="8" t="s">
        <v>8</v>
      </c>
      <c r="C263" s="10">
        <v>1436.94</v>
      </c>
      <c r="D263" s="9">
        <v>315015.28000000003</v>
      </c>
      <c r="E263" s="46" t="s">
        <v>256</v>
      </c>
      <c r="F263" s="47"/>
    </row>
    <row r="264" spans="1:6" ht="51.95" customHeight="1" x14ac:dyDescent="0.2">
      <c r="A264" s="7">
        <v>43740</v>
      </c>
      <c r="B264" s="8" t="s">
        <v>8</v>
      </c>
      <c r="C264" s="10">
        <v>429.06</v>
      </c>
      <c r="D264" s="9">
        <v>314586.21999999997</v>
      </c>
      <c r="E264" s="46" t="s">
        <v>257</v>
      </c>
      <c r="F264" s="47"/>
    </row>
    <row r="265" spans="1:6" ht="51.95" customHeight="1" x14ac:dyDescent="0.2">
      <c r="A265" s="7">
        <v>43741</v>
      </c>
      <c r="B265" s="8" t="s">
        <v>8</v>
      </c>
      <c r="C265" s="10">
        <v>6802.84</v>
      </c>
      <c r="D265" s="9">
        <v>307783.38</v>
      </c>
      <c r="E265" s="46" t="s">
        <v>258</v>
      </c>
      <c r="F265" s="47"/>
    </row>
    <row r="266" spans="1:6" ht="51.95" customHeight="1" x14ac:dyDescent="0.2">
      <c r="A266" s="7">
        <v>43742</v>
      </c>
      <c r="B266" s="9">
        <v>13000</v>
      </c>
      <c r="C266" s="11" t="s">
        <v>8</v>
      </c>
      <c r="D266" s="9">
        <v>320783.38</v>
      </c>
      <c r="E266" s="46" t="s">
        <v>259</v>
      </c>
      <c r="F266" s="47"/>
    </row>
    <row r="267" spans="1:6" ht="51.95" customHeight="1" x14ac:dyDescent="0.2">
      <c r="A267" s="7">
        <v>43744</v>
      </c>
      <c r="B267" s="8" t="s">
        <v>8</v>
      </c>
      <c r="C267" s="10">
        <v>398.9</v>
      </c>
      <c r="D267" s="9">
        <v>320384.48</v>
      </c>
      <c r="E267" s="46" t="s">
        <v>260</v>
      </c>
      <c r="F267" s="47"/>
    </row>
    <row r="268" spans="1:6" ht="51.95" customHeight="1" x14ac:dyDescent="0.2">
      <c r="A268" s="7">
        <v>43744</v>
      </c>
      <c r="B268" s="8" t="s">
        <v>8</v>
      </c>
      <c r="C268" s="10">
        <v>1238.5999999999999</v>
      </c>
      <c r="D268" s="9">
        <v>319145.88</v>
      </c>
      <c r="E268" s="46" t="s">
        <v>261</v>
      </c>
      <c r="F268" s="47"/>
    </row>
    <row r="269" spans="1:6" ht="51.95" customHeight="1" x14ac:dyDescent="0.2">
      <c r="A269" s="7">
        <v>43746</v>
      </c>
      <c r="B269" s="8" t="s">
        <v>8</v>
      </c>
      <c r="C269" s="10">
        <v>233</v>
      </c>
      <c r="D269" s="9">
        <v>318912.88</v>
      </c>
      <c r="E269" s="46" t="s">
        <v>262</v>
      </c>
      <c r="F269" s="47"/>
    </row>
    <row r="270" spans="1:6" ht="51.95" customHeight="1" x14ac:dyDescent="0.2">
      <c r="A270" s="7">
        <v>43746</v>
      </c>
      <c r="B270" s="8" t="s">
        <v>8</v>
      </c>
      <c r="C270" s="10">
        <v>245.5</v>
      </c>
      <c r="D270" s="9">
        <v>318667.38</v>
      </c>
      <c r="E270" s="46" t="s">
        <v>263</v>
      </c>
      <c r="F270" s="47"/>
    </row>
    <row r="271" spans="1:6" ht="52.35" customHeight="1" x14ac:dyDescent="0.2">
      <c r="A271" s="7">
        <v>43749</v>
      </c>
      <c r="B271" s="8" t="s">
        <v>8</v>
      </c>
      <c r="C271" s="10">
        <v>514</v>
      </c>
      <c r="D271" s="9">
        <v>318153.38</v>
      </c>
      <c r="E271" s="46" t="s">
        <v>264</v>
      </c>
      <c r="F271" s="47"/>
    </row>
    <row r="272" spans="1:6" ht="51.95" customHeight="1" x14ac:dyDescent="0.2">
      <c r="A272" s="12">
        <v>43749</v>
      </c>
      <c r="B272" s="13" t="s">
        <v>8</v>
      </c>
      <c r="C272" s="15">
        <v>160</v>
      </c>
      <c r="D272" s="14">
        <v>317993.38</v>
      </c>
      <c r="E272" s="62" t="s">
        <v>265</v>
      </c>
      <c r="F272" s="63"/>
    </row>
    <row r="273" spans="1:6" ht="53.1" customHeight="1" x14ac:dyDescent="0.2">
      <c r="A273" s="7">
        <v>43749</v>
      </c>
      <c r="B273" s="8" t="s">
        <v>8</v>
      </c>
      <c r="C273" s="10">
        <v>147.75</v>
      </c>
      <c r="D273" s="9">
        <v>317845.63</v>
      </c>
      <c r="E273" s="46" t="s">
        <v>266</v>
      </c>
      <c r="F273" s="47"/>
    </row>
    <row r="274" spans="1:6" ht="51.95" customHeight="1" x14ac:dyDescent="0.2">
      <c r="A274" s="7">
        <v>43749</v>
      </c>
      <c r="B274" s="9">
        <v>44356.43</v>
      </c>
      <c r="C274" s="11" t="s">
        <v>8</v>
      </c>
      <c r="D274" s="9">
        <v>362202.06</v>
      </c>
      <c r="E274" s="60" t="s">
        <v>267</v>
      </c>
      <c r="F274" s="61"/>
    </row>
    <row r="275" spans="1:6" ht="51.95" customHeight="1" x14ac:dyDescent="0.2">
      <c r="A275" s="7">
        <v>43750</v>
      </c>
      <c r="B275" s="9">
        <v>400000</v>
      </c>
      <c r="C275" s="11" t="s">
        <v>8</v>
      </c>
      <c r="D275" s="9">
        <v>762202.06</v>
      </c>
      <c r="E275" s="60" t="s">
        <v>268</v>
      </c>
      <c r="F275" s="61"/>
    </row>
    <row r="276" spans="1:6" ht="51.95" customHeight="1" x14ac:dyDescent="0.2">
      <c r="A276" s="7">
        <v>43750</v>
      </c>
      <c r="B276" s="8" t="s">
        <v>8</v>
      </c>
      <c r="C276" s="10">
        <v>300000</v>
      </c>
      <c r="D276" s="9">
        <v>462202.06</v>
      </c>
      <c r="E276" s="60" t="s">
        <v>88</v>
      </c>
      <c r="F276" s="61"/>
    </row>
    <row r="277" spans="1:6" ht="51.95" customHeight="1" x14ac:dyDescent="0.2">
      <c r="A277" s="7">
        <v>43750</v>
      </c>
      <c r="B277" s="8" t="s">
        <v>8</v>
      </c>
      <c r="C277" s="10">
        <v>195.2</v>
      </c>
      <c r="D277" s="9">
        <v>462006.86</v>
      </c>
      <c r="E277" s="46" t="s">
        <v>269</v>
      </c>
      <c r="F277" s="47"/>
    </row>
    <row r="278" spans="1:6" ht="51.95" customHeight="1" x14ac:dyDescent="0.2">
      <c r="A278" s="7">
        <v>43750</v>
      </c>
      <c r="B278" s="8" t="s">
        <v>8</v>
      </c>
      <c r="C278" s="10">
        <v>121.5</v>
      </c>
      <c r="D278" s="9">
        <v>461885.36</v>
      </c>
      <c r="E278" s="46" t="s">
        <v>270</v>
      </c>
      <c r="F278" s="47"/>
    </row>
    <row r="279" spans="1:6" ht="51.95" customHeight="1" x14ac:dyDescent="0.2">
      <c r="A279" s="7">
        <v>43750</v>
      </c>
      <c r="B279" s="8" t="s">
        <v>8</v>
      </c>
      <c r="C279" s="10">
        <v>638.88</v>
      </c>
      <c r="D279" s="9">
        <v>461246.48</v>
      </c>
      <c r="E279" s="46" t="s">
        <v>271</v>
      </c>
      <c r="F279" s="47"/>
    </row>
    <row r="280" spans="1:6" ht="51.95" customHeight="1" x14ac:dyDescent="0.2">
      <c r="A280" s="7">
        <v>43752</v>
      </c>
      <c r="B280" s="8" t="s">
        <v>8</v>
      </c>
      <c r="C280" s="10">
        <v>7500</v>
      </c>
      <c r="D280" s="9">
        <v>453746.48</v>
      </c>
      <c r="E280" s="46" t="s">
        <v>272</v>
      </c>
      <c r="F280" s="47"/>
    </row>
    <row r="281" spans="1:6" ht="51.95" customHeight="1" x14ac:dyDescent="0.2">
      <c r="A281" s="7">
        <v>43752</v>
      </c>
      <c r="B281" s="8" t="s">
        <v>8</v>
      </c>
      <c r="C281" s="10">
        <v>7500</v>
      </c>
      <c r="D281" s="9">
        <v>446246.48</v>
      </c>
      <c r="E281" s="46" t="s">
        <v>273</v>
      </c>
      <c r="F281" s="47"/>
    </row>
    <row r="282" spans="1:6" ht="51.95" customHeight="1" x14ac:dyDescent="0.2">
      <c r="A282" s="7">
        <v>43752</v>
      </c>
      <c r="B282" s="8" t="s">
        <v>8</v>
      </c>
      <c r="C282" s="10">
        <v>406.78</v>
      </c>
      <c r="D282" s="9">
        <v>445839.7</v>
      </c>
      <c r="E282" s="46" t="s">
        <v>274</v>
      </c>
      <c r="F282" s="47"/>
    </row>
    <row r="283" spans="1:6" ht="51.95" customHeight="1" x14ac:dyDescent="0.2">
      <c r="A283" s="7">
        <v>43752</v>
      </c>
      <c r="B283" s="8" t="s">
        <v>8</v>
      </c>
      <c r="C283" s="10">
        <v>1000</v>
      </c>
      <c r="D283" s="9">
        <v>444839.7</v>
      </c>
      <c r="E283" s="60" t="s">
        <v>275</v>
      </c>
      <c r="F283" s="61"/>
    </row>
    <row r="284" spans="1:6" ht="51.95" customHeight="1" x14ac:dyDescent="0.2">
      <c r="A284" s="7">
        <v>43753</v>
      </c>
      <c r="B284" s="8" t="s">
        <v>8</v>
      </c>
      <c r="C284" s="10">
        <v>915.1</v>
      </c>
      <c r="D284" s="9">
        <v>443924.6</v>
      </c>
      <c r="E284" s="46" t="s">
        <v>276</v>
      </c>
      <c r="F284" s="47"/>
    </row>
    <row r="285" spans="1:6" ht="52.35" customHeight="1" x14ac:dyDescent="0.2">
      <c r="A285" s="7">
        <v>43754</v>
      </c>
      <c r="B285" s="8" t="s">
        <v>8</v>
      </c>
      <c r="C285" s="10">
        <v>1216.33</v>
      </c>
      <c r="D285" s="9">
        <v>442708.27</v>
      </c>
      <c r="E285" s="46" t="s">
        <v>277</v>
      </c>
      <c r="F285" s="47"/>
    </row>
    <row r="286" spans="1:6" ht="51.95" customHeight="1" x14ac:dyDescent="0.2">
      <c r="A286" s="12">
        <v>43754</v>
      </c>
      <c r="B286" s="13" t="s">
        <v>8</v>
      </c>
      <c r="C286" s="15">
        <v>257</v>
      </c>
      <c r="D286" s="14">
        <v>442451.27</v>
      </c>
      <c r="E286" s="62" t="s">
        <v>278</v>
      </c>
      <c r="F286" s="63"/>
    </row>
    <row r="287" spans="1:6" ht="53.1" customHeight="1" x14ac:dyDescent="0.2">
      <c r="A287" s="7">
        <v>43756</v>
      </c>
      <c r="B287" s="8" t="s">
        <v>8</v>
      </c>
      <c r="C287" s="10">
        <v>527</v>
      </c>
      <c r="D287" s="9">
        <v>441924.27</v>
      </c>
      <c r="E287" s="46" t="s">
        <v>279</v>
      </c>
      <c r="F287" s="47"/>
    </row>
    <row r="288" spans="1:6" ht="51.95" customHeight="1" x14ac:dyDescent="0.2">
      <c r="A288" s="7">
        <v>43756</v>
      </c>
      <c r="B288" s="8" t="s">
        <v>8</v>
      </c>
      <c r="C288" s="10">
        <v>1310</v>
      </c>
      <c r="D288" s="9">
        <v>440614.27</v>
      </c>
      <c r="E288" s="46" t="s">
        <v>280</v>
      </c>
      <c r="F288" s="47"/>
    </row>
    <row r="289" spans="1:6" ht="51.95" customHeight="1" x14ac:dyDescent="0.2">
      <c r="A289" s="7">
        <v>43757</v>
      </c>
      <c r="B289" s="8" t="s">
        <v>8</v>
      </c>
      <c r="C289" s="10">
        <v>96.3</v>
      </c>
      <c r="D289" s="9">
        <v>440517.97</v>
      </c>
      <c r="E289" s="46" t="s">
        <v>281</v>
      </c>
      <c r="F289" s="47"/>
    </row>
    <row r="290" spans="1:6" ht="51.95" customHeight="1" x14ac:dyDescent="0.2">
      <c r="A290" s="7">
        <v>43758</v>
      </c>
      <c r="B290" s="8" t="s">
        <v>8</v>
      </c>
      <c r="C290" s="10">
        <v>4706.28</v>
      </c>
      <c r="D290" s="9">
        <v>435811.69</v>
      </c>
      <c r="E290" s="46" t="s">
        <v>282</v>
      </c>
      <c r="F290" s="47"/>
    </row>
    <row r="291" spans="1:6" ht="51.95" customHeight="1" x14ac:dyDescent="0.2">
      <c r="A291" s="7">
        <v>43758</v>
      </c>
      <c r="B291" s="9">
        <v>12000</v>
      </c>
      <c r="C291" s="11" t="s">
        <v>8</v>
      </c>
      <c r="D291" s="9">
        <v>447811.69</v>
      </c>
      <c r="E291" s="60" t="s">
        <v>283</v>
      </c>
      <c r="F291" s="61"/>
    </row>
    <row r="292" spans="1:6" ht="51.95" customHeight="1" x14ac:dyDescent="0.2">
      <c r="A292" s="7">
        <v>43759</v>
      </c>
      <c r="B292" s="8" t="s">
        <v>8</v>
      </c>
      <c r="C292" s="10">
        <v>150</v>
      </c>
      <c r="D292" s="9">
        <v>447661.69</v>
      </c>
      <c r="E292" s="46" t="s">
        <v>284</v>
      </c>
      <c r="F292" s="47"/>
    </row>
    <row r="293" spans="1:6" ht="51.95" customHeight="1" x14ac:dyDescent="0.2">
      <c r="A293" s="7">
        <v>43759</v>
      </c>
      <c r="B293" s="8" t="s">
        <v>8</v>
      </c>
      <c r="C293" s="10">
        <v>33.89</v>
      </c>
      <c r="D293" s="9">
        <v>447627.8</v>
      </c>
      <c r="E293" s="46" t="s">
        <v>285</v>
      </c>
      <c r="F293" s="47"/>
    </row>
    <row r="294" spans="1:6" ht="51.95" customHeight="1" x14ac:dyDescent="0.2">
      <c r="A294" s="7">
        <v>43760</v>
      </c>
      <c r="B294" s="8" t="s">
        <v>8</v>
      </c>
      <c r="C294" s="10">
        <v>110</v>
      </c>
      <c r="D294" s="9">
        <v>447517.8</v>
      </c>
      <c r="E294" s="46" t="s">
        <v>286</v>
      </c>
      <c r="F294" s="47"/>
    </row>
    <row r="295" spans="1:6" ht="51.95" customHeight="1" x14ac:dyDescent="0.2">
      <c r="A295" s="7">
        <v>43761</v>
      </c>
      <c r="B295" s="8" t="s">
        <v>8</v>
      </c>
      <c r="C295" s="10">
        <v>125</v>
      </c>
      <c r="D295" s="9">
        <v>447392.8</v>
      </c>
      <c r="E295" s="46" t="s">
        <v>287</v>
      </c>
      <c r="F295" s="47"/>
    </row>
    <row r="296" spans="1:6" ht="51.95" customHeight="1" x14ac:dyDescent="0.2">
      <c r="A296" s="7">
        <v>43761</v>
      </c>
      <c r="B296" s="8" t="s">
        <v>8</v>
      </c>
      <c r="C296" s="10">
        <v>330</v>
      </c>
      <c r="D296" s="9">
        <v>447062.8</v>
      </c>
      <c r="E296" s="60" t="s">
        <v>288</v>
      </c>
      <c r="F296" s="61"/>
    </row>
    <row r="297" spans="1:6" ht="51.95" customHeight="1" x14ac:dyDescent="0.2">
      <c r="A297" s="7">
        <v>43761</v>
      </c>
      <c r="B297" s="8" t="s">
        <v>8</v>
      </c>
      <c r="C297" s="10">
        <v>1000</v>
      </c>
      <c r="D297" s="9">
        <v>446062.8</v>
      </c>
      <c r="E297" s="46" t="s">
        <v>289</v>
      </c>
      <c r="F297" s="47"/>
    </row>
    <row r="298" spans="1:6" ht="51.95" customHeight="1" x14ac:dyDescent="0.2">
      <c r="A298" s="7">
        <v>43761</v>
      </c>
      <c r="B298" s="8" t="s">
        <v>8</v>
      </c>
      <c r="C298" s="10">
        <v>1000</v>
      </c>
      <c r="D298" s="9">
        <v>445062.8</v>
      </c>
      <c r="E298" s="46" t="s">
        <v>290</v>
      </c>
      <c r="F298" s="47"/>
    </row>
    <row r="299" spans="1:6" ht="52.35" customHeight="1" x14ac:dyDescent="0.2">
      <c r="A299" s="7">
        <v>43761</v>
      </c>
      <c r="B299" s="8" t="s">
        <v>8</v>
      </c>
      <c r="C299" s="10">
        <v>100</v>
      </c>
      <c r="D299" s="9">
        <v>444962.8</v>
      </c>
      <c r="E299" s="46" t="s">
        <v>291</v>
      </c>
      <c r="F299" s="47"/>
    </row>
    <row r="300" spans="1:6" ht="51.95" customHeight="1" x14ac:dyDescent="0.2">
      <c r="A300" s="12">
        <v>43761</v>
      </c>
      <c r="B300" s="13" t="s">
        <v>8</v>
      </c>
      <c r="C300" s="19">
        <v>100</v>
      </c>
      <c r="D300" s="14">
        <v>444862.8</v>
      </c>
      <c r="E300" s="62" t="s">
        <v>292</v>
      </c>
      <c r="F300" s="63"/>
    </row>
    <row r="301" spans="1:6" ht="53.1" customHeight="1" x14ac:dyDescent="0.2">
      <c r="A301" s="7">
        <v>43761</v>
      </c>
      <c r="B301" s="8" t="s">
        <v>8</v>
      </c>
      <c r="C301" s="17">
        <v>167</v>
      </c>
      <c r="D301" s="9">
        <v>444695.8</v>
      </c>
      <c r="E301" s="46" t="s">
        <v>293</v>
      </c>
      <c r="F301" s="47"/>
    </row>
    <row r="302" spans="1:6" ht="51.95" customHeight="1" x14ac:dyDescent="0.2">
      <c r="A302" s="7">
        <v>43762</v>
      </c>
      <c r="B302" s="8" t="s">
        <v>8</v>
      </c>
      <c r="C302" s="17">
        <v>204</v>
      </c>
      <c r="D302" s="9">
        <v>444491.8</v>
      </c>
      <c r="E302" s="46" t="s">
        <v>294</v>
      </c>
      <c r="F302" s="47"/>
    </row>
    <row r="303" spans="1:6" ht="51.95" customHeight="1" x14ac:dyDescent="0.2">
      <c r="A303" s="7">
        <v>43762</v>
      </c>
      <c r="B303" s="8" t="s">
        <v>8</v>
      </c>
      <c r="C303" s="17">
        <v>500</v>
      </c>
      <c r="D303" s="9">
        <v>443991.8</v>
      </c>
      <c r="E303" s="46" t="s">
        <v>295</v>
      </c>
      <c r="F303" s="47"/>
    </row>
    <row r="304" spans="1:6" ht="51.95" customHeight="1" x14ac:dyDescent="0.2">
      <c r="A304" s="7">
        <v>43762</v>
      </c>
      <c r="B304" s="8" t="s">
        <v>8</v>
      </c>
      <c r="C304" s="17">
        <v>100</v>
      </c>
      <c r="D304" s="9">
        <v>443891.8</v>
      </c>
      <c r="E304" s="46" t="s">
        <v>296</v>
      </c>
      <c r="F304" s="47"/>
    </row>
    <row r="305" spans="1:6" ht="51.95" customHeight="1" x14ac:dyDescent="0.2">
      <c r="A305" s="7">
        <v>43762</v>
      </c>
      <c r="B305" s="8" t="s">
        <v>8</v>
      </c>
      <c r="C305" s="17">
        <v>2646</v>
      </c>
      <c r="D305" s="9">
        <v>441245.8</v>
      </c>
      <c r="E305" s="46" t="s">
        <v>297</v>
      </c>
      <c r="F305" s="47"/>
    </row>
    <row r="306" spans="1:6" ht="51.95" customHeight="1" x14ac:dyDescent="0.2">
      <c r="A306" s="7">
        <v>43762</v>
      </c>
      <c r="B306" s="8" t="s">
        <v>8</v>
      </c>
      <c r="C306" s="10">
        <v>78</v>
      </c>
      <c r="D306" s="9">
        <v>441167.8</v>
      </c>
      <c r="E306" s="46" t="s">
        <v>298</v>
      </c>
      <c r="F306" s="47"/>
    </row>
    <row r="307" spans="1:6" ht="51.95" customHeight="1" x14ac:dyDescent="0.2">
      <c r="A307" s="7">
        <v>43762</v>
      </c>
      <c r="B307" s="8" t="s">
        <v>8</v>
      </c>
      <c r="C307" s="17">
        <v>15000</v>
      </c>
      <c r="D307" s="9">
        <v>426167.8</v>
      </c>
      <c r="E307" s="46" t="s">
        <v>299</v>
      </c>
      <c r="F307" s="47"/>
    </row>
    <row r="308" spans="1:6" ht="51.95" customHeight="1" x14ac:dyDescent="0.2">
      <c r="A308" s="7">
        <v>43762</v>
      </c>
      <c r="B308" s="8" t="s">
        <v>8</v>
      </c>
      <c r="C308" s="17">
        <v>3654.58</v>
      </c>
      <c r="D308" s="9">
        <v>422513.22</v>
      </c>
      <c r="E308" s="46" t="s">
        <v>300</v>
      </c>
      <c r="F308" s="47"/>
    </row>
    <row r="309" spans="1:6" ht="51.95" customHeight="1" x14ac:dyDescent="0.2">
      <c r="A309" s="7">
        <v>43763</v>
      </c>
      <c r="B309" s="8" t="s">
        <v>8</v>
      </c>
      <c r="C309" s="17">
        <v>977.66</v>
      </c>
      <c r="D309" s="9">
        <v>421535.56</v>
      </c>
      <c r="E309" s="46" t="s">
        <v>301</v>
      </c>
      <c r="F309" s="47"/>
    </row>
    <row r="310" spans="1:6" ht="51.95" customHeight="1" x14ac:dyDescent="0.2">
      <c r="A310" s="7">
        <v>43764</v>
      </c>
      <c r="B310" s="8" t="s">
        <v>8</v>
      </c>
      <c r="C310" s="17">
        <v>157.49</v>
      </c>
      <c r="D310" s="9">
        <v>421378.07</v>
      </c>
      <c r="E310" s="46" t="s">
        <v>302</v>
      </c>
      <c r="F310" s="47"/>
    </row>
    <row r="311" spans="1:6" ht="51.95" customHeight="1" x14ac:dyDescent="0.2">
      <c r="A311" s="7">
        <v>43764</v>
      </c>
      <c r="B311" s="8" t="s">
        <v>8</v>
      </c>
      <c r="C311" s="17">
        <v>217</v>
      </c>
      <c r="D311" s="9">
        <v>421161.07</v>
      </c>
      <c r="E311" s="46" t="s">
        <v>303</v>
      </c>
      <c r="F311" s="47"/>
    </row>
    <row r="312" spans="1:6" ht="51.95" customHeight="1" x14ac:dyDescent="0.2">
      <c r="A312" s="7">
        <v>43764</v>
      </c>
      <c r="B312" s="8" t="s">
        <v>8</v>
      </c>
      <c r="C312" s="17">
        <v>189</v>
      </c>
      <c r="D312" s="9">
        <v>420972.07</v>
      </c>
      <c r="E312" s="46" t="s">
        <v>304</v>
      </c>
      <c r="F312" s="47"/>
    </row>
    <row r="313" spans="1:6" ht="52.35" customHeight="1" x14ac:dyDescent="0.2">
      <c r="A313" s="7">
        <v>43764</v>
      </c>
      <c r="B313" s="8" t="s">
        <v>8</v>
      </c>
      <c r="C313" s="17">
        <v>1317</v>
      </c>
      <c r="D313" s="9">
        <v>419655.07</v>
      </c>
      <c r="E313" s="46" t="s">
        <v>305</v>
      </c>
      <c r="F313" s="47"/>
    </row>
    <row r="314" spans="1:6" ht="51.95" customHeight="1" x14ac:dyDescent="0.2">
      <c r="A314" s="12">
        <v>43764</v>
      </c>
      <c r="B314" s="13" t="s">
        <v>8</v>
      </c>
      <c r="C314" s="15">
        <v>363.91</v>
      </c>
      <c r="D314" s="14">
        <v>419291.16</v>
      </c>
      <c r="E314" s="62" t="s">
        <v>306</v>
      </c>
      <c r="F314" s="63"/>
    </row>
    <row r="315" spans="1:6" ht="53.1" customHeight="1" x14ac:dyDescent="0.2">
      <c r="A315" s="7">
        <v>43765</v>
      </c>
      <c r="B315" s="16">
        <v>2068.14</v>
      </c>
      <c r="C315" s="11" t="s">
        <v>8</v>
      </c>
      <c r="D315" s="9">
        <v>421359.3</v>
      </c>
      <c r="E315" s="60" t="s">
        <v>307</v>
      </c>
      <c r="F315" s="61"/>
    </row>
    <row r="316" spans="1:6" ht="51.95" customHeight="1" x14ac:dyDescent="0.2">
      <c r="A316" s="7">
        <v>43765</v>
      </c>
      <c r="B316" s="21">
        <v>48000.09</v>
      </c>
      <c r="C316" s="11" t="s">
        <v>8</v>
      </c>
      <c r="D316" s="9">
        <v>469359.39</v>
      </c>
      <c r="E316" s="60" t="s">
        <v>308</v>
      </c>
      <c r="F316" s="61"/>
    </row>
    <row r="317" spans="1:6" ht="51.95" customHeight="1" x14ac:dyDescent="0.2">
      <c r="A317" s="7">
        <v>43765</v>
      </c>
      <c r="B317" s="8" t="s">
        <v>8</v>
      </c>
      <c r="C317" s="10">
        <v>4410</v>
      </c>
      <c r="D317" s="9">
        <v>464949.39</v>
      </c>
      <c r="E317" s="46" t="s">
        <v>309</v>
      </c>
      <c r="F317" s="47"/>
    </row>
    <row r="318" spans="1:6" ht="51.95" customHeight="1" x14ac:dyDescent="0.2">
      <c r="A318" s="7">
        <v>43766</v>
      </c>
      <c r="B318" s="8" t="s">
        <v>8</v>
      </c>
      <c r="C318" s="10">
        <v>60</v>
      </c>
      <c r="D318" s="9">
        <v>464889.39</v>
      </c>
      <c r="E318" s="46" t="s">
        <v>310</v>
      </c>
      <c r="F318" s="47"/>
    </row>
    <row r="319" spans="1:6" ht="51.95" customHeight="1" x14ac:dyDescent="0.2">
      <c r="A319" s="7">
        <v>43767</v>
      </c>
      <c r="B319" s="16">
        <v>500</v>
      </c>
      <c r="C319" s="11" t="s">
        <v>8</v>
      </c>
      <c r="D319" s="9">
        <v>465389.39</v>
      </c>
      <c r="E319" s="60" t="s">
        <v>311</v>
      </c>
      <c r="F319" s="61"/>
    </row>
    <row r="320" spans="1:6" ht="51.95" customHeight="1" x14ac:dyDescent="0.2">
      <c r="A320" s="7">
        <v>43767</v>
      </c>
      <c r="B320" s="16">
        <v>429.06</v>
      </c>
      <c r="C320" s="11" t="s">
        <v>8</v>
      </c>
      <c r="D320" s="9">
        <v>465818.45</v>
      </c>
      <c r="E320" s="60" t="s">
        <v>50</v>
      </c>
      <c r="F320" s="61"/>
    </row>
    <row r="321" spans="1:6" ht="51.95" customHeight="1" x14ac:dyDescent="0.2">
      <c r="A321" s="7">
        <v>43767</v>
      </c>
      <c r="B321" s="16">
        <v>204</v>
      </c>
      <c r="C321" s="11" t="s">
        <v>8</v>
      </c>
      <c r="D321" s="9">
        <v>466022.45</v>
      </c>
      <c r="E321" s="60" t="s">
        <v>50</v>
      </c>
      <c r="F321" s="61"/>
    </row>
    <row r="322" spans="1:6" ht="51.95" customHeight="1" x14ac:dyDescent="0.2">
      <c r="A322" s="7">
        <v>43768</v>
      </c>
      <c r="B322" s="8" t="s">
        <v>8</v>
      </c>
      <c r="C322" s="10">
        <v>243.72</v>
      </c>
      <c r="D322" s="9">
        <v>465778.73</v>
      </c>
      <c r="E322" s="46" t="s">
        <v>312</v>
      </c>
      <c r="F322" s="47"/>
    </row>
    <row r="323" spans="1:6" ht="51.95" customHeight="1" x14ac:dyDescent="0.2">
      <c r="A323" s="7">
        <v>43768</v>
      </c>
      <c r="B323" s="8" t="s">
        <v>8</v>
      </c>
      <c r="C323" s="10">
        <v>1805.9</v>
      </c>
      <c r="D323" s="9">
        <v>463972.83</v>
      </c>
      <c r="E323" s="46" t="s">
        <v>313</v>
      </c>
      <c r="F323" s="47"/>
    </row>
    <row r="324" spans="1:6" ht="51.95" customHeight="1" x14ac:dyDescent="0.2">
      <c r="A324" s="7">
        <v>43769</v>
      </c>
      <c r="B324" s="8" t="s">
        <v>8</v>
      </c>
      <c r="C324" s="10">
        <v>452.18</v>
      </c>
      <c r="D324" s="9">
        <v>463520.65</v>
      </c>
      <c r="E324" s="46" t="s">
        <v>314</v>
      </c>
      <c r="F324" s="47"/>
    </row>
    <row r="325" spans="1:6" ht="51.95" customHeight="1" x14ac:dyDescent="0.2">
      <c r="A325" s="7">
        <v>43769</v>
      </c>
      <c r="B325" s="16">
        <v>7000</v>
      </c>
      <c r="C325" s="11" t="s">
        <v>8</v>
      </c>
      <c r="D325" s="9">
        <v>470520.65</v>
      </c>
      <c r="E325" s="60" t="s">
        <v>315</v>
      </c>
      <c r="F325" s="61"/>
    </row>
    <row r="326" spans="1:6" ht="51.95" customHeight="1" x14ac:dyDescent="0.2">
      <c r="A326" s="7">
        <v>43770</v>
      </c>
      <c r="B326" s="8" t="s">
        <v>8</v>
      </c>
      <c r="C326" s="10">
        <v>60</v>
      </c>
      <c r="D326" s="9">
        <v>470460.65</v>
      </c>
      <c r="E326" s="46" t="s">
        <v>316</v>
      </c>
      <c r="F326" s="47"/>
    </row>
    <row r="327" spans="1:6" ht="52.35" customHeight="1" x14ac:dyDescent="0.2">
      <c r="A327" s="7">
        <v>43770</v>
      </c>
      <c r="B327" s="8" t="s">
        <v>8</v>
      </c>
      <c r="C327" s="10">
        <v>369.2</v>
      </c>
      <c r="D327" s="9">
        <v>470091.45</v>
      </c>
      <c r="E327" s="46" t="s">
        <v>317</v>
      </c>
      <c r="F327" s="47"/>
    </row>
    <row r="328" spans="1:6" ht="51.95" customHeight="1" x14ac:dyDescent="0.2">
      <c r="A328" s="12">
        <v>43770</v>
      </c>
      <c r="B328" s="13" t="s">
        <v>8</v>
      </c>
      <c r="C328" s="19">
        <v>145.6</v>
      </c>
      <c r="D328" s="14">
        <v>469945.85</v>
      </c>
      <c r="E328" s="62" t="s">
        <v>318</v>
      </c>
      <c r="F328" s="63"/>
    </row>
    <row r="329" spans="1:6" ht="53.1" customHeight="1" x14ac:dyDescent="0.2">
      <c r="A329" s="7">
        <v>43771</v>
      </c>
      <c r="B329" s="8" t="s">
        <v>8</v>
      </c>
      <c r="C329" s="17">
        <v>380.08</v>
      </c>
      <c r="D329" s="9">
        <v>469565.77</v>
      </c>
      <c r="E329" s="46" t="s">
        <v>319</v>
      </c>
      <c r="F329" s="47"/>
    </row>
    <row r="330" spans="1:6" ht="51.95" customHeight="1" x14ac:dyDescent="0.2">
      <c r="A330" s="7">
        <v>43771</v>
      </c>
      <c r="B330" s="8" t="s">
        <v>8</v>
      </c>
      <c r="C330" s="17">
        <v>2879.73</v>
      </c>
      <c r="D330" s="9">
        <v>466686.04</v>
      </c>
      <c r="E330" s="46" t="s">
        <v>320</v>
      </c>
      <c r="F330" s="47"/>
    </row>
    <row r="331" spans="1:6" ht="51.95" customHeight="1" x14ac:dyDescent="0.2">
      <c r="A331" s="7">
        <v>43771</v>
      </c>
      <c r="B331" s="8" t="s">
        <v>8</v>
      </c>
      <c r="C331" s="17">
        <v>1403</v>
      </c>
      <c r="D331" s="9">
        <v>465283.04</v>
      </c>
      <c r="E331" s="46" t="s">
        <v>321</v>
      </c>
      <c r="F331" s="47"/>
    </row>
    <row r="332" spans="1:6" ht="51.95" customHeight="1" x14ac:dyDescent="0.2">
      <c r="A332" s="7">
        <v>43772</v>
      </c>
      <c r="B332" s="8" t="s">
        <v>8</v>
      </c>
      <c r="C332" s="17">
        <v>5000</v>
      </c>
      <c r="D332" s="9">
        <v>460283.04</v>
      </c>
      <c r="E332" s="46" t="s">
        <v>322</v>
      </c>
      <c r="F332" s="47"/>
    </row>
    <row r="333" spans="1:6" ht="51.95" customHeight="1" x14ac:dyDescent="0.2">
      <c r="A333" s="7">
        <v>43772</v>
      </c>
      <c r="B333" s="8" t="s">
        <v>8</v>
      </c>
      <c r="C333" s="17">
        <v>9400</v>
      </c>
      <c r="D333" s="9">
        <v>450883.04</v>
      </c>
      <c r="E333" s="46" t="s">
        <v>323</v>
      </c>
      <c r="F333" s="47"/>
    </row>
    <row r="334" spans="1:6" ht="51.95" customHeight="1" x14ac:dyDescent="0.2">
      <c r="A334" s="7">
        <v>43772</v>
      </c>
      <c r="B334" s="8" t="s">
        <v>8</v>
      </c>
      <c r="C334" s="17">
        <v>34200</v>
      </c>
      <c r="D334" s="9">
        <v>416683.04</v>
      </c>
      <c r="E334" s="46" t="s">
        <v>324</v>
      </c>
      <c r="F334" s="47"/>
    </row>
    <row r="335" spans="1:6" ht="51.95" customHeight="1" x14ac:dyDescent="0.2">
      <c r="A335" s="7">
        <v>43772</v>
      </c>
      <c r="B335" s="8" t="s">
        <v>8</v>
      </c>
      <c r="C335" s="10">
        <v>59.98</v>
      </c>
      <c r="D335" s="9">
        <v>416623.06</v>
      </c>
      <c r="E335" s="46" t="s">
        <v>325</v>
      </c>
      <c r="F335" s="47"/>
    </row>
    <row r="336" spans="1:6" ht="51.95" customHeight="1" x14ac:dyDescent="0.2">
      <c r="A336" s="7">
        <v>43773</v>
      </c>
      <c r="B336" s="9">
        <v>48282.9</v>
      </c>
      <c r="C336" s="11" t="s">
        <v>8</v>
      </c>
      <c r="D336" s="9">
        <v>464905.96</v>
      </c>
      <c r="E336" s="60" t="s">
        <v>326</v>
      </c>
      <c r="F336" s="61"/>
    </row>
    <row r="337" spans="1:6" ht="51.95" customHeight="1" x14ac:dyDescent="0.2">
      <c r="A337" s="7">
        <v>43773</v>
      </c>
      <c r="B337" s="8" t="s">
        <v>8</v>
      </c>
      <c r="C337" s="17">
        <v>1813</v>
      </c>
      <c r="D337" s="9">
        <v>463092.96</v>
      </c>
      <c r="E337" s="46" t="s">
        <v>327</v>
      </c>
      <c r="F337" s="47"/>
    </row>
    <row r="338" spans="1:6" ht="51.95" customHeight="1" x14ac:dyDescent="0.2">
      <c r="A338" s="7">
        <v>43773</v>
      </c>
      <c r="B338" s="8" t="s">
        <v>8</v>
      </c>
      <c r="C338" s="17">
        <v>416</v>
      </c>
      <c r="D338" s="9">
        <v>462676.96</v>
      </c>
      <c r="E338" s="46" t="s">
        <v>328</v>
      </c>
      <c r="F338" s="47"/>
    </row>
    <row r="339" spans="1:6" ht="51.95" customHeight="1" x14ac:dyDescent="0.2">
      <c r="A339" s="7">
        <v>43773</v>
      </c>
      <c r="B339" s="8" t="s">
        <v>8</v>
      </c>
      <c r="C339" s="17">
        <v>393.05</v>
      </c>
      <c r="D339" s="9">
        <v>462283.91</v>
      </c>
      <c r="E339" s="46" t="s">
        <v>329</v>
      </c>
      <c r="F339" s="47"/>
    </row>
    <row r="340" spans="1:6" ht="51.95" customHeight="1" x14ac:dyDescent="0.2">
      <c r="A340" s="7">
        <v>43774</v>
      </c>
      <c r="B340" s="9">
        <v>16000</v>
      </c>
      <c r="C340" s="11" t="s">
        <v>8</v>
      </c>
      <c r="D340" s="9">
        <v>478283.91</v>
      </c>
      <c r="E340" s="60" t="s">
        <v>330</v>
      </c>
      <c r="F340" s="61"/>
    </row>
    <row r="341" spans="1:6" ht="52.35" customHeight="1" x14ac:dyDescent="0.2">
      <c r="A341" s="7">
        <v>43780</v>
      </c>
      <c r="B341" s="8" t="s">
        <v>8</v>
      </c>
      <c r="C341" s="17">
        <v>377.61</v>
      </c>
      <c r="D341" s="9">
        <v>477906.3</v>
      </c>
      <c r="E341" s="46" t="s">
        <v>331</v>
      </c>
      <c r="F341" s="47"/>
    </row>
    <row r="342" spans="1:6" ht="51.95" customHeight="1" x14ac:dyDescent="0.2">
      <c r="A342" s="12">
        <v>43781</v>
      </c>
      <c r="B342" s="13" t="s">
        <v>8</v>
      </c>
      <c r="C342" s="19">
        <v>14500</v>
      </c>
      <c r="D342" s="14">
        <v>463406.3</v>
      </c>
      <c r="E342" s="62" t="s">
        <v>332</v>
      </c>
      <c r="F342" s="63"/>
    </row>
    <row r="343" spans="1:6" ht="53.1" customHeight="1" x14ac:dyDescent="0.2">
      <c r="A343" s="7">
        <v>43781</v>
      </c>
      <c r="B343" s="8" t="s">
        <v>8</v>
      </c>
      <c r="C343" s="17">
        <v>717.99</v>
      </c>
      <c r="D343" s="9">
        <v>462688.31</v>
      </c>
      <c r="E343" s="46" t="s">
        <v>333</v>
      </c>
      <c r="F343" s="47"/>
    </row>
    <row r="344" spans="1:6" ht="51.95" customHeight="1" x14ac:dyDescent="0.2">
      <c r="A344" s="7">
        <v>43781</v>
      </c>
      <c r="B344" s="8" t="s">
        <v>8</v>
      </c>
      <c r="C344" s="17">
        <v>1000</v>
      </c>
      <c r="D344" s="9">
        <v>461688.31</v>
      </c>
      <c r="E344" s="46" t="s">
        <v>334</v>
      </c>
      <c r="F344" s="47"/>
    </row>
    <row r="345" spans="1:6" ht="54" customHeight="1" x14ac:dyDescent="0.2">
      <c r="A345" s="7">
        <v>43782</v>
      </c>
      <c r="B345" s="8" t="s">
        <v>8</v>
      </c>
      <c r="C345" s="10">
        <v>10</v>
      </c>
      <c r="D345" s="9">
        <v>461678.31</v>
      </c>
      <c r="E345" s="46" t="s">
        <v>335</v>
      </c>
      <c r="F345" s="47"/>
    </row>
    <row r="346" spans="1:6" ht="51.95" customHeight="1" x14ac:dyDescent="0.2">
      <c r="A346" s="7">
        <v>43782</v>
      </c>
      <c r="B346" s="8" t="s">
        <v>8</v>
      </c>
      <c r="C346" s="17">
        <v>40000</v>
      </c>
      <c r="D346" s="9">
        <v>421678.31</v>
      </c>
      <c r="E346" s="60" t="s">
        <v>275</v>
      </c>
      <c r="F346" s="61"/>
    </row>
    <row r="347" spans="1:6" ht="53.1" customHeight="1" x14ac:dyDescent="0.2">
      <c r="A347" s="7">
        <v>43782</v>
      </c>
      <c r="B347" s="8" t="s">
        <v>8</v>
      </c>
      <c r="C347" s="17">
        <v>40000</v>
      </c>
      <c r="D347" s="9">
        <v>381678.31</v>
      </c>
      <c r="E347" s="60" t="s">
        <v>275</v>
      </c>
      <c r="F347" s="61"/>
    </row>
    <row r="348" spans="1:6" ht="51.95" customHeight="1" x14ac:dyDescent="0.2">
      <c r="A348" s="7">
        <v>43782</v>
      </c>
      <c r="B348" s="8" t="s">
        <v>8</v>
      </c>
      <c r="C348" s="17">
        <v>16297.16</v>
      </c>
      <c r="D348" s="9">
        <v>365381.15</v>
      </c>
      <c r="E348" s="60" t="s">
        <v>275</v>
      </c>
      <c r="F348" s="61"/>
    </row>
    <row r="349" spans="1:6" ht="51.95" customHeight="1" x14ac:dyDescent="0.2">
      <c r="A349" s="7">
        <v>43784</v>
      </c>
      <c r="B349" s="8" t="s">
        <v>8</v>
      </c>
      <c r="C349" s="17">
        <v>1984.5</v>
      </c>
      <c r="D349" s="9">
        <v>363396.65</v>
      </c>
      <c r="E349" s="46" t="s">
        <v>336</v>
      </c>
      <c r="F349" s="47"/>
    </row>
    <row r="350" spans="1:6" ht="51.95" customHeight="1" x14ac:dyDescent="0.2">
      <c r="A350" s="7">
        <v>43784</v>
      </c>
      <c r="B350" s="8" t="s">
        <v>8</v>
      </c>
      <c r="C350" s="17">
        <v>34500</v>
      </c>
      <c r="D350" s="9">
        <v>328896.65000000002</v>
      </c>
      <c r="E350" s="60" t="s">
        <v>275</v>
      </c>
      <c r="F350" s="61"/>
    </row>
    <row r="351" spans="1:6" ht="51.95" customHeight="1" x14ac:dyDescent="0.2">
      <c r="A351" s="7">
        <v>43784</v>
      </c>
      <c r="B351" s="8" t="s">
        <v>8</v>
      </c>
      <c r="C351" s="17">
        <v>717.2</v>
      </c>
      <c r="D351" s="9">
        <v>328179.45</v>
      </c>
      <c r="E351" s="46" t="s">
        <v>337</v>
      </c>
      <c r="F351" s="47"/>
    </row>
    <row r="352" spans="1:6" ht="51.95" customHeight="1" x14ac:dyDescent="0.2">
      <c r="A352" s="7">
        <v>43785</v>
      </c>
      <c r="B352" s="8" t="s">
        <v>8</v>
      </c>
      <c r="C352" s="17">
        <v>100</v>
      </c>
      <c r="D352" s="9">
        <v>328079.45</v>
      </c>
      <c r="E352" s="46" t="s">
        <v>338</v>
      </c>
      <c r="F352" s="47"/>
    </row>
    <row r="353" spans="1:6" ht="51.95" customHeight="1" x14ac:dyDescent="0.2">
      <c r="A353" s="7">
        <v>43785</v>
      </c>
      <c r="B353" s="8" t="s">
        <v>8</v>
      </c>
      <c r="C353" s="17">
        <v>500</v>
      </c>
      <c r="D353" s="9">
        <v>327579.45</v>
      </c>
      <c r="E353" s="60" t="s">
        <v>275</v>
      </c>
      <c r="F353" s="61"/>
    </row>
    <row r="354" spans="1:6" ht="51.95" customHeight="1" x14ac:dyDescent="0.2">
      <c r="A354" s="7">
        <v>43786</v>
      </c>
      <c r="B354" s="8" t="s">
        <v>8</v>
      </c>
      <c r="C354" s="17">
        <v>1771.2</v>
      </c>
      <c r="D354" s="9">
        <v>325808.25</v>
      </c>
      <c r="E354" s="46" t="s">
        <v>339</v>
      </c>
      <c r="F354" s="47"/>
    </row>
    <row r="355" spans="1:6" ht="51.95" customHeight="1" x14ac:dyDescent="0.2">
      <c r="A355" s="7">
        <v>43786</v>
      </c>
      <c r="B355" s="8" t="s">
        <v>8</v>
      </c>
      <c r="C355" s="17">
        <v>1541.78</v>
      </c>
      <c r="D355" s="9">
        <v>324266.46999999997</v>
      </c>
      <c r="E355" s="46" t="s">
        <v>340</v>
      </c>
      <c r="F355" s="47"/>
    </row>
    <row r="356" spans="1:6" ht="51.95" customHeight="1" x14ac:dyDescent="0.2">
      <c r="A356" s="12">
        <v>43788</v>
      </c>
      <c r="B356" s="13" t="s">
        <v>8</v>
      </c>
      <c r="C356" s="19">
        <v>105</v>
      </c>
      <c r="D356" s="14">
        <v>324161.46999999997</v>
      </c>
      <c r="E356" s="62" t="s">
        <v>341</v>
      </c>
      <c r="F356" s="63"/>
    </row>
    <row r="357" spans="1:6" ht="53.1" customHeight="1" x14ac:dyDescent="0.2">
      <c r="A357" s="7">
        <v>43792</v>
      </c>
      <c r="B357" s="8" t="s">
        <v>8</v>
      </c>
      <c r="C357" s="17">
        <v>150</v>
      </c>
      <c r="D357" s="9">
        <v>324011.46999999997</v>
      </c>
      <c r="E357" s="46" t="s">
        <v>342</v>
      </c>
      <c r="F357" s="47"/>
    </row>
    <row r="358" spans="1:6" ht="51.95" customHeight="1" x14ac:dyDescent="0.2">
      <c r="A358" s="7">
        <v>43792</v>
      </c>
      <c r="B358" s="8" t="s">
        <v>8</v>
      </c>
      <c r="C358" s="17">
        <v>1878.4</v>
      </c>
      <c r="D358" s="9">
        <v>322133.07</v>
      </c>
      <c r="E358" s="46" t="s">
        <v>343</v>
      </c>
      <c r="F358" s="47"/>
    </row>
    <row r="359" spans="1:6" ht="51.95" customHeight="1" x14ac:dyDescent="0.2">
      <c r="A359" s="7">
        <v>43793</v>
      </c>
      <c r="B359" s="8" t="s">
        <v>8</v>
      </c>
      <c r="C359" s="17">
        <v>1287</v>
      </c>
      <c r="D359" s="9">
        <v>320846.07</v>
      </c>
      <c r="E359" s="46" t="s">
        <v>344</v>
      </c>
      <c r="F359" s="47"/>
    </row>
    <row r="360" spans="1:6" ht="51.95" customHeight="1" x14ac:dyDescent="0.2">
      <c r="A360" s="7">
        <v>43794</v>
      </c>
      <c r="B360" s="8" t="s">
        <v>8</v>
      </c>
      <c r="C360" s="17">
        <v>28000</v>
      </c>
      <c r="D360" s="9">
        <v>292846.07</v>
      </c>
      <c r="E360" s="60" t="s">
        <v>345</v>
      </c>
      <c r="F360" s="61"/>
    </row>
    <row r="361" spans="1:6" ht="51.95" customHeight="1" x14ac:dyDescent="0.2">
      <c r="A361" s="7">
        <v>43794</v>
      </c>
      <c r="B361" s="9">
        <v>28000</v>
      </c>
      <c r="C361" s="11" t="s">
        <v>8</v>
      </c>
      <c r="D361" s="9">
        <v>320846.07</v>
      </c>
      <c r="E361" s="60" t="s">
        <v>346</v>
      </c>
      <c r="F361" s="61"/>
    </row>
    <row r="362" spans="1:6" ht="51.95" customHeight="1" x14ac:dyDescent="0.2">
      <c r="A362" s="7">
        <v>43794</v>
      </c>
      <c r="B362" s="8" t="s">
        <v>8</v>
      </c>
      <c r="C362" s="17">
        <v>940.7</v>
      </c>
      <c r="D362" s="9">
        <v>319905.37</v>
      </c>
      <c r="E362" s="46" t="s">
        <v>347</v>
      </c>
      <c r="F362" s="47"/>
    </row>
    <row r="363" spans="1:6" ht="51.95" customHeight="1" x14ac:dyDescent="0.2">
      <c r="A363" s="7">
        <v>43795</v>
      </c>
      <c r="B363" s="8" t="s">
        <v>8</v>
      </c>
      <c r="C363" s="17">
        <v>240</v>
      </c>
      <c r="D363" s="9">
        <v>319665.37</v>
      </c>
      <c r="E363" s="46" t="s">
        <v>348</v>
      </c>
      <c r="F363" s="47"/>
    </row>
    <row r="364" spans="1:6" ht="51.95" customHeight="1" x14ac:dyDescent="0.2">
      <c r="A364" s="7">
        <v>43795</v>
      </c>
      <c r="B364" s="9">
        <v>11700</v>
      </c>
      <c r="C364" s="11" t="s">
        <v>8</v>
      </c>
      <c r="D364" s="9">
        <v>331365.37</v>
      </c>
      <c r="E364" s="60" t="s">
        <v>349</v>
      </c>
      <c r="F364" s="61"/>
    </row>
    <row r="365" spans="1:6" ht="51.95" customHeight="1" x14ac:dyDescent="0.2">
      <c r="A365" s="7">
        <v>43796</v>
      </c>
      <c r="B365" s="9">
        <v>2412.5500000000002</v>
      </c>
      <c r="C365" s="11" t="s">
        <v>8</v>
      </c>
      <c r="D365" s="9">
        <v>333777.91999999998</v>
      </c>
      <c r="E365" s="60" t="s">
        <v>350</v>
      </c>
      <c r="F365" s="61"/>
    </row>
    <row r="366" spans="1:6" ht="51.95" customHeight="1" x14ac:dyDescent="0.2">
      <c r="A366" s="7">
        <v>43796</v>
      </c>
      <c r="B366" s="8" t="s">
        <v>8</v>
      </c>
      <c r="C366" s="17">
        <v>105</v>
      </c>
      <c r="D366" s="9">
        <v>333672.92</v>
      </c>
      <c r="E366" s="46" t="s">
        <v>351</v>
      </c>
      <c r="F366" s="47"/>
    </row>
    <row r="367" spans="1:6" ht="51.95" customHeight="1" x14ac:dyDescent="0.2">
      <c r="A367" s="7">
        <v>43796</v>
      </c>
      <c r="B367" s="8" t="s">
        <v>8</v>
      </c>
      <c r="C367" s="17">
        <v>483.14</v>
      </c>
      <c r="D367" s="9">
        <v>333189.78000000003</v>
      </c>
      <c r="E367" s="46" t="s">
        <v>352</v>
      </c>
      <c r="F367" s="47"/>
    </row>
    <row r="368" spans="1:6" ht="51.95" customHeight="1" x14ac:dyDescent="0.2">
      <c r="A368" s="7">
        <v>43796</v>
      </c>
      <c r="B368" s="8" t="s">
        <v>8</v>
      </c>
      <c r="C368" s="17">
        <v>5044.25</v>
      </c>
      <c r="D368" s="9">
        <v>328145.53000000003</v>
      </c>
      <c r="E368" s="46" t="s">
        <v>353</v>
      </c>
      <c r="F368" s="47"/>
    </row>
    <row r="369" spans="1:6" ht="52.35" customHeight="1" x14ac:dyDescent="0.2">
      <c r="A369" s="7">
        <v>43796</v>
      </c>
      <c r="B369" s="9">
        <v>48000.17</v>
      </c>
      <c r="C369" s="11" t="s">
        <v>8</v>
      </c>
      <c r="D369" s="9">
        <v>376145.7</v>
      </c>
      <c r="E369" s="60" t="s">
        <v>354</v>
      </c>
      <c r="F369" s="61"/>
    </row>
    <row r="370" spans="1:6" ht="51.95" customHeight="1" x14ac:dyDescent="0.2">
      <c r="A370" s="12">
        <v>43798</v>
      </c>
      <c r="B370" s="13" t="s">
        <v>8</v>
      </c>
      <c r="C370" s="19">
        <v>386.54</v>
      </c>
      <c r="D370" s="14">
        <v>375759.16</v>
      </c>
      <c r="E370" s="62" t="s">
        <v>355</v>
      </c>
      <c r="F370" s="63"/>
    </row>
    <row r="371" spans="1:6" ht="53.1" customHeight="1" x14ac:dyDescent="0.2">
      <c r="A371" s="7">
        <v>43799</v>
      </c>
      <c r="B371" s="8" t="s">
        <v>8</v>
      </c>
      <c r="C371" s="17">
        <v>200</v>
      </c>
      <c r="D371" s="9">
        <v>375559.16</v>
      </c>
      <c r="E371" s="60" t="s">
        <v>356</v>
      </c>
      <c r="F371" s="61"/>
    </row>
    <row r="372" spans="1:6" ht="51.95" customHeight="1" x14ac:dyDescent="0.2">
      <c r="A372" s="7">
        <v>43800</v>
      </c>
      <c r="B372" s="9">
        <v>452.18</v>
      </c>
      <c r="C372" s="11" t="s">
        <v>8</v>
      </c>
      <c r="D372" s="9">
        <v>376011.34</v>
      </c>
      <c r="E372" s="60" t="s">
        <v>50</v>
      </c>
      <c r="F372" s="61"/>
    </row>
    <row r="373" spans="1:6" ht="51.95" customHeight="1" x14ac:dyDescent="0.2">
      <c r="A373" s="7">
        <v>43800</v>
      </c>
      <c r="B373" s="9">
        <v>167</v>
      </c>
      <c r="C373" s="11" t="s">
        <v>8</v>
      </c>
      <c r="D373" s="9">
        <v>376178.34</v>
      </c>
      <c r="E373" s="60" t="s">
        <v>50</v>
      </c>
      <c r="F373" s="61"/>
    </row>
    <row r="374" spans="1:6" ht="51.95" customHeight="1" x14ac:dyDescent="0.2">
      <c r="A374" s="7">
        <v>43800</v>
      </c>
      <c r="B374" s="8" t="s">
        <v>8</v>
      </c>
      <c r="C374" s="17">
        <v>1736.51</v>
      </c>
      <c r="D374" s="9">
        <v>376178.34</v>
      </c>
      <c r="E374" s="46" t="s">
        <v>357</v>
      </c>
      <c r="F374" s="47"/>
    </row>
    <row r="375" spans="1:6" ht="51.95" customHeight="1" x14ac:dyDescent="0.2">
      <c r="A375" s="7">
        <v>43800</v>
      </c>
      <c r="B375" s="9">
        <v>1736.51</v>
      </c>
      <c r="C375" s="11" t="s">
        <v>8</v>
      </c>
      <c r="D375" s="9">
        <v>377914.85</v>
      </c>
      <c r="E375" s="60" t="s">
        <v>358</v>
      </c>
      <c r="F375" s="61"/>
    </row>
    <row r="376" spans="1:6" ht="51.95" customHeight="1" x14ac:dyDescent="0.2">
      <c r="A376" s="7">
        <v>43800</v>
      </c>
      <c r="B376" s="8" t="s">
        <v>8</v>
      </c>
      <c r="C376" s="17">
        <v>1333.59</v>
      </c>
      <c r="D376" s="9">
        <v>376178.34</v>
      </c>
      <c r="E376" s="46" t="s">
        <v>359</v>
      </c>
      <c r="F376" s="47"/>
    </row>
    <row r="377" spans="1:6" ht="51.95" customHeight="1" x14ac:dyDescent="0.2">
      <c r="A377" s="7">
        <v>43800</v>
      </c>
      <c r="B377" s="9">
        <v>1333.59</v>
      </c>
      <c r="C377" s="11" t="s">
        <v>8</v>
      </c>
      <c r="D377" s="9">
        <v>377511.93</v>
      </c>
      <c r="E377" s="60" t="s">
        <v>358</v>
      </c>
      <c r="F377" s="61"/>
    </row>
    <row r="378" spans="1:6" ht="51.95" customHeight="1" x14ac:dyDescent="0.2">
      <c r="A378" s="7">
        <v>43801</v>
      </c>
      <c r="B378" s="8" t="s">
        <v>8</v>
      </c>
      <c r="C378" s="10">
        <v>77</v>
      </c>
      <c r="D378" s="9">
        <v>376101.34</v>
      </c>
      <c r="E378" s="46" t="s">
        <v>360</v>
      </c>
      <c r="F378" s="47"/>
    </row>
    <row r="379" spans="1:6" ht="51.95" customHeight="1" x14ac:dyDescent="0.2">
      <c r="A379" s="7">
        <v>43802</v>
      </c>
      <c r="B379" s="8" t="s">
        <v>8</v>
      </c>
      <c r="C379" s="17">
        <v>11400</v>
      </c>
      <c r="D379" s="9">
        <v>364701.34</v>
      </c>
      <c r="E379" s="46" t="s">
        <v>361</v>
      </c>
      <c r="F379" s="47"/>
    </row>
    <row r="380" spans="1:6" ht="51.95" customHeight="1" x14ac:dyDescent="0.2">
      <c r="A380" s="7">
        <v>43802</v>
      </c>
      <c r="B380" s="8" t="s">
        <v>8</v>
      </c>
      <c r="C380" s="17">
        <v>185</v>
      </c>
      <c r="D380" s="9">
        <v>364516.34</v>
      </c>
      <c r="E380" s="46" t="s">
        <v>362</v>
      </c>
      <c r="F380" s="47"/>
    </row>
    <row r="381" spans="1:6" ht="51.95" customHeight="1" x14ac:dyDescent="0.2">
      <c r="A381" s="7">
        <v>43802</v>
      </c>
      <c r="B381" s="8" t="s">
        <v>8</v>
      </c>
      <c r="C381" s="17">
        <v>40000</v>
      </c>
      <c r="D381" s="9">
        <v>324516.34000000003</v>
      </c>
      <c r="E381" s="60" t="s">
        <v>363</v>
      </c>
      <c r="F381" s="61"/>
    </row>
    <row r="382" spans="1:6" ht="51.95" customHeight="1" x14ac:dyDescent="0.2">
      <c r="A382" s="7">
        <v>43802</v>
      </c>
      <c r="B382" s="8" t="s">
        <v>8</v>
      </c>
      <c r="C382" s="17">
        <v>10000</v>
      </c>
      <c r="D382" s="9">
        <v>314516.34000000003</v>
      </c>
      <c r="E382" s="60" t="s">
        <v>363</v>
      </c>
      <c r="F382" s="61"/>
    </row>
    <row r="383" spans="1:6" ht="52.35" customHeight="1" x14ac:dyDescent="0.2">
      <c r="A383" s="7">
        <v>43806</v>
      </c>
      <c r="B383" s="8" t="s">
        <v>8</v>
      </c>
      <c r="C383" s="17">
        <v>298</v>
      </c>
      <c r="D383" s="9">
        <v>314218.34000000003</v>
      </c>
      <c r="E383" s="46" t="s">
        <v>364</v>
      </c>
      <c r="F383" s="47"/>
    </row>
    <row r="384" spans="1:6" ht="51.95" customHeight="1" x14ac:dyDescent="0.2">
      <c r="A384" s="12">
        <v>43806</v>
      </c>
      <c r="B384" s="13" t="s">
        <v>8</v>
      </c>
      <c r="C384" s="15">
        <v>50</v>
      </c>
      <c r="D384" s="14">
        <v>314168.34000000003</v>
      </c>
      <c r="E384" s="62" t="s">
        <v>365</v>
      </c>
      <c r="F384" s="63"/>
    </row>
    <row r="385" spans="1:6" ht="53.1" customHeight="1" x14ac:dyDescent="0.2">
      <c r="A385" s="7">
        <v>43806</v>
      </c>
      <c r="B385" s="8" t="s">
        <v>8</v>
      </c>
      <c r="C385" s="10">
        <v>551.64</v>
      </c>
      <c r="D385" s="9">
        <v>313616.7</v>
      </c>
      <c r="E385" s="46" t="s">
        <v>366</v>
      </c>
      <c r="F385" s="47"/>
    </row>
    <row r="386" spans="1:6" ht="51.95" customHeight="1" x14ac:dyDescent="0.2">
      <c r="A386" s="7">
        <v>43806</v>
      </c>
      <c r="B386" s="8" t="s">
        <v>8</v>
      </c>
      <c r="C386" s="10">
        <v>129.21</v>
      </c>
      <c r="D386" s="9">
        <v>313487.49</v>
      </c>
      <c r="E386" s="46" t="s">
        <v>367</v>
      </c>
      <c r="F386" s="47"/>
    </row>
    <row r="387" spans="1:6" ht="51.95" customHeight="1" x14ac:dyDescent="0.2">
      <c r="A387" s="7">
        <v>43808</v>
      </c>
      <c r="B387" s="8" t="s">
        <v>8</v>
      </c>
      <c r="C387" s="10">
        <v>500</v>
      </c>
      <c r="D387" s="9">
        <v>312987.49</v>
      </c>
      <c r="E387" s="46" t="s">
        <v>368</v>
      </c>
      <c r="F387" s="47"/>
    </row>
    <row r="388" spans="1:6" ht="51.95" customHeight="1" x14ac:dyDescent="0.2">
      <c r="A388" s="7">
        <v>43808</v>
      </c>
      <c r="B388" s="8" t="s">
        <v>8</v>
      </c>
      <c r="C388" s="10">
        <v>472.54</v>
      </c>
      <c r="D388" s="9">
        <v>312514.95</v>
      </c>
      <c r="E388" s="46" t="s">
        <v>369</v>
      </c>
      <c r="F388" s="47"/>
    </row>
    <row r="389" spans="1:6" ht="51.95" customHeight="1" x14ac:dyDescent="0.2">
      <c r="A389" s="7">
        <v>43808</v>
      </c>
      <c r="B389" s="9">
        <v>11800</v>
      </c>
      <c r="C389" s="11" t="s">
        <v>8</v>
      </c>
      <c r="D389" s="9">
        <v>324314.95</v>
      </c>
      <c r="E389" s="60" t="s">
        <v>370</v>
      </c>
      <c r="F389" s="61"/>
    </row>
    <row r="390" spans="1:6" ht="51.95" customHeight="1" x14ac:dyDescent="0.2">
      <c r="A390" s="7">
        <v>43809</v>
      </c>
      <c r="B390" s="8" t="s">
        <v>8</v>
      </c>
      <c r="C390" s="10">
        <v>25</v>
      </c>
      <c r="D390" s="9">
        <v>324289.95</v>
      </c>
      <c r="E390" s="46" t="s">
        <v>371</v>
      </c>
      <c r="F390" s="47"/>
    </row>
    <row r="391" spans="1:6" ht="51.95" customHeight="1" x14ac:dyDescent="0.2">
      <c r="A391" s="7">
        <v>43809</v>
      </c>
      <c r="B391" s="8" t="s">
        <v>8</v>
      </c>
      <c r="C391" s="10">
        <v>165</v>
      </c>
      <c r="D391" s="9">
        <v>324124.95</v>
      </c>
      <c r="E391" s="46" t="s">
        <v>372</v>
      </c>
      <c r="F391" s="47"/>
    </row>
    <row r="392" spans="1:6" ht="51.95" customHeight="1" x14ac:dyDescent="0.2">
      <c r="A392" s="7">
        <v>43810</v>
      </c>
      <c r="B392" s="8" t="s">
        <v>8</v>
      </c>
      <c r="C392" s="10">
        <v>30.61</v>
      </c>
      <c r="D392" s="9">
        <v>324094.34000000003</v>
      </c>
      <c r="E392" s="46" t="s">
        <v>373</v>
      </c>
      <c r="F392" s="47"/>
    </row>
    <row r="393" spans="1:6" ht="51.95" customHeight="1" x14ac:dyDescent="0.2">
      <c r="A393" s="7">
        <v>43812</v>
      </c>
      <c r="B393" s="8" t="s">
        <v>8</v>
      </c>
      <c r="C393" s="10">
        <v>281.68</v>
      </c>
      <c r="D393" s="9">
        <v>323812.65999999997</v>
      </c>
      <c r="E393" s="46" t="s">
        <v>374</v>
      </c>
      <c r="F393" s="47"/>
    </row>
    <row r="394" spans="1:6" ht="51.95" customHeight="1" x14ac:dyDescent="0.2">
      <c r="A394" s="7">
        <v>43813</v>
      </c>
      <c r="B394" s="8" t="s">
        <v>8</v>
      </c>
      <c r="C394" s="10">
        <v>329</v>
      </c>
      <c r="D394" s="9">
        <v>323483.65999999997</v>
      </c>
      <c r="E394" s="46" t="s">
        <v>375</v>
      </c>
      <c r="F394" s="47"/>
    </row>
    <row r="395" spans="1:6" ht="51.95" customHeight="1" x14ac:dyDescent="0.2">
      <c r="A395" s="7">
        <v>43813</v>
      </c>
      <c r="B395" s="8" t="s">
        <v>8</v>
      </c>
      <c r="C395" s="10">
        <v>14500</v>
      </c>
      <c r="D395" s="9">
        <v>308983.65999999997</v>
      </c>
      <c r="E395" s="46" t="s">
        <v>376</v>
      </c>
      <c r="F395" s="47"/>
    </row>
    <row r="396" spans="1:6" ht="51.95" customHeight="1" x14ac:dyDescent="0.2">
      <c r="A396" s="7">
        <v>43813</v>
      </c>
      <c r="B396" s="8" t="s">
        <v>8</v>
      </c>
      <c r="C396" s="10">
        <v>29.99</v>
      </c>
      <c r="D396" s="9">
        <v>308953.67</v>
      </c>
      <c r="E396" s="46" t="s">
        <v>377</v>
      </c>
      <c r="F396" s="47"/>
    </row>
    <row r="397" spans="1:6" ht="52.35" customHeight="1" x14ac:dyDescent="0.2">
      <c r="A397" s="7">
        <v>43813</v>
      </c>
      <c r="B397" s="8" t="s">
        <v>8</v>
      </c>
      <c r="C397" s="10">
        <v>999</v>
      </c>
      <c r="D397" s="9">
        <v>307954.67</v>
      </c>
      <c r="E397" s="46" t="s">
        <v>378</v>
      </c>
      <c r="F397" s="47"/>
    </row>
    <row r="398" spans="1:6" ht="51.95" customHeight="1" x14ac:dyDescent="0.2">
      <c r="A398" s="12">
        <v>43813</v>
      </c>
      <c r="B398" s="13" t="s">
        <v>8</v>
      </c>
      <c r="C398" s="15">
        <v>324.42</v>
      </c>
      <c r="D398" s="14">
        <v>307630.25</v>
      </c>
      <c r="E398" s="62" t="s">
        <v>379</v>
      </c>
      <c r="F398" s="63"/>
    </row>
    <row r="399" spans="1:6" ht="53.1" customHeight="1" x14ac:dyDescent="0.2">
      <c r="A399" s="7">
        <v>43814</v>
      </c>
      <c r="B399" s="9">
        <v>82500.070000000007</v>
      </c>
      <c r="C399" s="11" t="s">
        <v>8</v>
      </c>
      <c r="D399" s="9">
        <v>390130.32</v>
      </c>
      <c r="E399" s="60" t="s">
        <v>380</v>
      </c>
      <c r="F399" s="61"/>
    </row>
    <row r="400" spans="1:6" ht="51.95" customHeight="1" x14ac:dyDescent="0.2">
      <c r="A400" s="7">
        <v>43816</v>
      </c>
      <c r="B400" s="8" t="s">
        <v>8</v>
      </c>
      <c r="C400" s="10">
        <v>25</v>
      </c>
      <c r="D400" s="9">
        <v>390105.32</v>
      </c>
      <c r="E400" s="46" t="s">
        <v>381</v>
      </c>
      <c r="F400" s="47"/>
    </row>
    <row r="401" spans="1:6" ht="51.95" customHeight="1" x14ac:dyDescent="0.2">
      <c r="A401" s="7">
        <v>43816</v>
      </c>
      <c r="B401" s="8" t="s">
        <v>8</v>
      </c>
      <c r="C401" s="10">
        <v>105</v>
      </c>
      <c r="D401" s="9">
        <v>390000.32</v>
      </c>
      <c r="E401" s="46" t="s">
        <v>382</v>
      </c>
      <c r="F401" s="47"/>
    </row>
    <row r="402" spans="1:6" ht="51.95" customHeight="1" x14ac:dyDescent="0.2">
      <c r="A402" s="7">
        <v>43816</v>
      </c>
      <c r="B402" s="8" t="s">
        <v>8</v>
      </c>
      <c r="C402" s="10">
        <v>237.66</v>
      </c>
      <c r="D402" s="9">
        <v>389762.66</v>
      </c>
      <c r="E402" s="46" t="s">
        <v>383</v>
      </c>
      <c r="F402" s="47"/>
    </row>
    <row r="403" spans="1:6" ht="51.95" customHeight="1" x14ac:dyDescent="0.2">
      <c r="A403" s="7">
        <v>43818</v>
      </c>
      <c r="B403" s="8" t="s">
        <v>8</v>
      </c>
      <c r="C403" s="10">
        <v>289.16000000000003</v>
      </c>
      <c r="D403" s="9">
        <v>389473.5</v>
      </c>
      <c r="E403" s="46" t="s">
        <v>384</v>
      </c>
      <c r="F403" s="47"/>
    </row>
    <row r="404" spans="1:6" ht="51.95" customHeight="1" x14ac:dyDescent="0.2">
      <c r="A404" s="7">
        <v>43818</v>
      </c>
      <c r="B404" s="8" t="s">
        <v>8</v>
      </c>
      <c r="C404" s="10">
        <v>280.5</v>
      </c>
      <c r="D404" s="9">
        <v>389193</v>
      </c>
      <c r="E404" s="46" t="s">
        <v>385</v>
      </c>
      <c r="F404" s="47"/>
    </row>
    <row r="405" spans="1:6" ht="51.95" customHeight="1" x14ac:dyDescent="0.2">
      <c r="A405" s="7">
        <v>43818</v>
      </c>
      <c r="B405" s="8" t="s">
        <v>8</v>
      </c>
      <c r="C405" s="10">
        <v>40000</v>
      </c>
      <c r="D405" s="9">
        <v>349193</v>
      </c>
      <c r="E405" s="60" t="s">
        <v>363</v>
      </c>
      <c r="F405" s="61"/>
    </row>
    <row r="406" spans="1:6" ht="51.95" customHeight="1" x14ac:dyDescent="0.2">
      <c r="A406" s="7">
        <v>43818</v>
      </c>
      <c r="B406" s="8" t="s">
        <v>8</v>
      </c>
      <c r="C406" s="10">
        <v>40000</v>
      </c>
      <c r="D406" s="9">
        <v>309193</v>
      </c>
      <c r="E406" s="60" t="s">
        <v>363</v>
      </c>
      <c r="F406" s="61"/>
    </row>
    <row r="407" spans="1:6" ht="51.95" customHeight="1" x14ac:dyDescent="0.2">
      <c r="A407" s="7">
        <v>43818</v>
      </c>
      <c r="B407" s="8" t="s">
        <v>8</v>
      </c>
      <c r="C407" s="10">
        <v>20000</v>
      </c>
      <c r="D407" s="9">
        <v>289193</v>
      </c>
      <c r="E407" s="60" t="s">
        <v>363</v>
      </c>
      <c r="F407" s="61"/>
    </row>
    <row r="408" spans="1:6" ht="51.95" customHeight="1" x14ac:dyDescent="0.2">
      <c r="A408" s="7">
        <v>43819</v>
      </c>
      <c r="B408" s="8" t="s">
        <v>8</v>
      </c>
      <c r="C408" s="10">
        <v>30000</v>
      </c>
      <c r="D408" s="9">
        <v>259193</v>
      </c>
      <c r="E408" s="60" t="s">
        <v>363</v>
      </c>
      <c r="F408" s="61"/>
    </row>
    <row r="409" spans="1:6" ht="51.95" customHeight="1" x14ac:dyDescent="0.2">
      <c r="A409" s="7">
        <v>43819</v>
      </c>
      <c r="B409" s="8" t="s">
        <v>8</v>
      </c>
      <c r="C409" s="10">
        <v>30300</v>
      </c>
      <c r="D409" s="9">
        <v>228893</v>
      </c>
      <c r="E409" s="60" t="s">
        <v>363</v>
      </c>
      <c r="F409" s="61"/>
    </row>
    <row r="410" spans="1:6" ht="51.95" customHeight="1" x14ac:dyDescent="0.2">
      <c r="A410" s="7">
        <v>43819</v>
      </c>
      <c r="B410" s="8" t="s">
        <v>8</v>
      </c>
      <c r="C410" s="10">
        <v>559</v>
      </c>
      <c r="D410" s="9">
        <v>228334</v>
      </c>
      <c r="E410" s="46" t="s">
        <v>386</v>
      </c>
      <c r="F410" s="47"/>
    </row>
    <row r="411" spans="1:6" ht="52.35" customHeight="1" x14ac:dyDescent="0.2">
      <c r="A411" s="7">
        <v>43820</v>
      </c>
      <c r="B411" s="9">
        <v>11000</v>
      </c>
      <c r="C411" s="11" t="s">
        <v>8</v>
      </c>
      <c r="D411" s="9">
        <v>239334</v>
      </c>
      <c r="E411" s="60" t="s">
        <v>387</v>
      </c>
      <c r="F411" s="61"/>
    </row>
    <row r="412" spans="1:6" ht="51.95" customHeight="1" x14ac:dyDescent="0.2">
      <c r="A412" s="12">
        <v>43820</v>
      </c>
      <c r="B412" s="13" t="s">
        <v>8</v>
      </c>
      <c r="C412" s="19">
        <v>263.58</v>
      </c>
      <c r="D412" s="14">
        <v>239070.42</v>
      </c>
      <c r="E412" s="62" t="s">
        <v>388</v>
      </c>
      <c r="F412" s="63"/>
    </row>
    <row r="413" spans="1:6" ht="53.1" customHeight="1" x14ac:dyDescent="0.2">
      <c r="A413" s="7">
        <v>43821</v>
      </c>
      <c r="B413" s="8" t="s">
        <v>8</v>
      </c>
      <c r="C413" s="17">
        <v>855.7</v>
      </c>
      <c r="D413" s="9">
        <v>238214.72</v>
      </c>
      <c r="E413" s="46" t="s">
        <v>389</v>
      </c>
      <c r="F413" s="47"/>
    </row>
    <row r="414" spans="1:6" ht="51.95" customHeight="1" x14ac:dyDescent="0.2">
      <c r="A414" s="7">
        <v>43822</v>
      </c>
      <c r="B414" s="8" t="s">
        <v>8</v>
      </c>
      <c r="C414" s="17">
        <v>3070.1</v>
      </c>
      <c r="D414" s="9">
        <v>235144.62</v>
      </c>
      <c r="E414" s="60" t="s">
        <v>390</v>
      </c>
      <c r="F414" s="61"/>
    </row>
    <row r="415" spans="1:6" ht="51.95" customHeight="1" x14ac:dyDescent="0.2">
      <c r="A415" s="7">
        <v>43824</v>
      </c>
      <c r="B415" s="8" t="s">
        <v>8</v>
      </c>
      <c r="C415" s="10">
        <v>25</v>
      </c>
      <c r="D415" s="9">
        <v>235119.62</v>
      </c>
      <c r="E415" s="46" t="s">
        <v>391</v>
      </c>
      <c r="F415" s="47"/>
    </row>
    <row r="416" spans="1:6" ht="51.95" customHeight="1" x14ac:dyDescent="0.2">
      <c r="A416" s="7">
        <v>43824</v>
      </c>
      <c r="B416" s="8" t="s">
        <v>8</v>
      </c>
      <c r="C416" s="17">
        <v>210</v>
      </c>
      <c r="D416" s="9">
        <v>234909.62</v>
      </c>
      <c r="E416" s="46" t="s">
        <v>392</v>
      </c>
      <c r="F416" s="47"/>
    </row>
    <row r="417" spans="1:6" ht="51.95" customHeight="1" x14ac:dyDescent="0.2">
      <c r="A417" s="7">
        <v>43824</v>
      </c>
      <c r="B417" s="8" t="s">
        <v>8</v>
      </c>
      <c r="C417" s="17">
        <v>218.11</v>
      </c>
      <c r="D417" s="9">
        <v>234691.51</v>
      </c>
      <c r="E417" s="46" t="s">
        <v>393</v>
      </c>
      <c r="F417" s="47"/>
    </row>
    <row r="418" spans="1:6" ht="51.95" customHeight="1" x14ac:dyDescent="0.2">
      <c r="A418" s="7">
        <v>43824</v>
      </c>
      <c r="B418" s="8" t="s">
        <v>8</v>
      </c>
      <c r="C418" s="17">
        <v>4506.57</v>
      </c>
      <c r="D418" s="9">
        <v>230184.94</v>
      </c>
      <c r="E418" s="46" t="s">
        <v>394</v>
      </c>
      <c r="F418" s="47"/>
    </row>
    <row r="419" spans="1:6" ht="51.95" customHeight="1" x14ac:dyDescent="0.2">
      <c r="A419" s="7">
        <v>43825</v>
      </c>
      <c r="B419" s="8" t="s">
        <v>8</v>
      </c>
      <c r="C419" s="17">
        <v>40000</v>
      </c>
      <c r="D419" s="9">
        <v>190184.94</v>
      </c>
      <c r="E419" s="60" t="s">
        <v>395</v>
      </c>
      <c r="F419" s="61"/>
    </row>
    <row r="420" spans="1:6" ht="51.95" customHeight="1" x14ac:dyDescent="0.2">
      <c r="A420" s="7">
        <v>43825</v>
      </c>
      <c r="B420" s="8" t="s">
        <v>8</v>
      </c>
      <c r="C420" s="17">
        <v>20000</v>
      </c>
      <c r="D420" s="9">
        <v>170184.94</v>
      </c>
      <c r="E420" s="60" t="s">
        <v>396</v>
      </c>
      <c r="F420" s="61"/>
    </row>
    <row r="421" spans="1:6" ht="51.95" customHeight="1" x14ac:dyDescent="0.2">
      <c r="A421" s="7">
        <v>43826</v>
      </c>
      <c r="B421" s="9">
        <v>1690.76</v>
      </c>
      <c r="C421" s="11" t="s">
        <v>8</v>
      </c>
      <c r="D421" s="9">
        <v>171875.7</v>
      </c>
      <c r="E421" s="60" t="s">
        <v>397</v>
      </c>
      <c r="F421" s="61"/>
    </row>
    <row r="422" spans="1:6" ht="51.95" customHeight="1" x14ac:dyDescent="0.2">
      <c r="A422" s="7">
        <v>43826</v>
      </c>
      <c r="B422" s="9">
        <v>31000</v>
      </c>
      <c r="C422" s="11" t="s">
        <v>8</v>
      </c>
      <c r="D422" s="9">
        <v>202875.7</v>
      </c>
      <c r="E422" s="60" t="s">
        <v>398</v>
      </c>
      <c r="F422" s="61"/>
    </row>
    <row r="423" spans="1:6" ht="51.95" customHeight="1" x14ac:dyDescent="0.2">
      <c r="A423" s="7">
        <v>43826</v>
      </c>
      <c r="B423" s="9">
        <v>100000</v>
      </c>
      <c r="C423" s="11" t="s">
        <v>8</v>
      </c>
      <c r="D423" s="9">
        <v>302875.7</v>
      </c>
      <c r="E423" s="60" t="s">
        <v>399</v>
      </c>
      <c r="F423" s="61"/>
    </row>
    <row r="424" spans="1:6" ht="51.95" customHeight="1" x14ac:dyDescent="0.2">
      <c r="A424" s="7">
        <v>43827</v>
      </c>
      <c r="B424" s="9">
        <v>32262</v>
      </c>
      <c r="C424" s="11" t="s">
        <v>8</v>
      </c>
      <c r="D424" s="9">
        <v>335137.7</v>
      </c>
      <c r="E424" s="60" t="s">
        <v>400</v>
      </c>
      <c r="F424" s="61"/>
    </row>
    <row r="425" spans="1:6" ht="52.35" customHeight="1" x14ac:dyDescent="0.2">
      <c r="A425" s="7">
        <v>43827</v>
      </c>
      <c r="B425" s="8" t="s">
        <v>8</v>
      </c>
      <c r="C425" s="17">
        <v>597</v>
      </c>
      <c r="D425" s="9">
        <v>334540.7</v>
      </c>
      <c r="E425" s="46" t="s">
        <v>401</v>
      </c>
      <c r="F425" s="47"/>
    </row>
    <row r="426" spans="1:6" ht="51.95" customHeight="1" x14ac:dyDescent="0.2">
      <c r="A426" s="12">
        <v>43828</v>
      </c>
      <c r="B426" s="13" t="s">
        <v>8</v>
      </c>
      <c r="C426" s="15">
        <v>538.36</v>
      </c>
      <c r="D426" s="14">
        <v>334002.34000000003</v>
      </c>
      <c r="E426" s="62" t="s">
        <v>402</v>
      </c>
      <c r="F426" s="63"/>
    </row>
    <row r="427" spans="1:6" ht="53.1" customHeight="1" x14ac:dyDescent="0.2">
      <c r="A427" s="7">
        <v>43828</v>
      </c>
      <c r="B427" s="8" t="s">
        <v>8</v>
      </c>
      <c r="C427" s="10">
        <v>83</v>
      </c>
      <c r="D427" s="9">
        <v>333919.34000000003</v>
      </c>
      <c r="E427" s="46" t="s">
        <v>403</v>
      </c>
      <c r="F427" s="47"/>
    </row>
    <row r="428" spans="1:6" ht="51.95" customHeight="1" x14ac:dyDescent="0.2">
      <c r="A428" s="7">
        <v>43828</v>
      </c>
      <c r="B428" s="8" t="s">
        <v>8</v>
      </c>
      <c r="C428" s="17">
        <v>1500</v>
      </c>
      <c r="D428" s="9">
        <v>332419.34000000003</v>
      </c>
      <c r="E428" s="60" t="s">
        <v>404</v>
      </c>
      <c r="F428" s="61"/>
    </row>
    <row r="429" spans="1:6" ht="51.95" customHeight="1" x14ac:dyDescent="0.2">
      <c r="A429" s="7">
        <v>43828</v>
      </c>
      <c r="B429" s="8" t="s">
        <v>8</v>
      </c>
      <c r="C429" s="17">
        <v>50000</v>
      </c>
      <c r="D429" s="9">
        <v>282419.34000000003</v>
      </c>
      <c r="E429" s="46" t="s">
        <v>405</v>
      </c>
      <c r="F429" s="47"/>
    </row>
    <row r="430" spans="1:6" ht="51.95" customHeight="1" x14ac:dyDescent="0.2">
      <c r="A430" s="7">
        <v>43828</v>
      </c>
      <c r="B430" s="8" t="s">
        <v>8</v>
      </c>
      <c r="C430" s="17">
        <v>19200</v>
      </c>
      <c r="D430" s="9">
        <v>263219.34000000003</v>
      </c>
      <c r="E430" s="46" t="s">
        <v>406</v>
      </c>
      <c r="F430" s="47"/>
    </row>
    <row r="431" spans="1:6" ht="51.95" customHeight="1" x14ac:dyDescent="0.2">
      <c r="A431" s="7">
        <v>43828</v>
      </c>
      <c r="B431" s="8" t="s">
        <v>8</v>
      </c>
      <c r="C431" s="10">
        <v>572.82000000000005</v>
      </c>
      <c r="D431" s="9">
        <v>262646.52</v>
      </c>
      <c r="E431" s="46" t="s">
        <v>407</v>
      </c>
      <c r="F431" s="47"/>
    </row>
    <row r="432" spans="1:6" ht="51.95" customHeight="1" x14ac:dyDescent="0.2">
      <c r="A432" s="7">
        <v>43829</v>
      </c>
      <c r="B432" s="8" t="s">
        <v>8</v>
      </c>
      <c r="C432" s="17">
        <v>2000</v>
      </c>
      <c r="D432" s="9">
        <v>260646.52</v>
      </c>
      <c r="E432" s="60" t="s">
        <v>408</v>
      </c>
      <c r="F432" s="61"/>
    </row>
    <row r="433" spans="1:6" ht="51.95" customHeight="1" x14ac:dyDescent="0.2">
      <c r="A433" s="7">
        <v>43829</v>
      </c>
      <c r="B433" s="9">
        <v>30300</v>
      </c>
      <c r="C433" s="11" t="s">
        <v>8</v>
      </c>
      <c r="D433" s="9">
        <v>290946.52</v>
      </c>
      <c r="E433" s="60" t="s">
        <v>409</v>
      </c>
      <c r="F433" s="61"/>
    </row>
    <row r="434" spans="1:6" ht="51.95" customHeight="1" x14ac:dyDescent="0.2">
      <c r="A434" s="7">
        <v>43829</v>
      </c>
      <c r="B434" s="8" t="s">
        <v>8</v>
      </c>
      <c r="C434" s="10">
        <v>273</v>
      </c>
      <c r="D434" s="9">
        <v>290673.52</v>
      </c>
      <c r="E434" s="46" t="s">
        <v>410</v>
      </c>
      <c r="F434" s="47"/>
    </row>
    <row r="435" spans="1:6" ht="51.95" customHeight="1" x14ac:dyDescent="0.2">
      <c r="A435" s="7">
        <v>43829</v>
      </c>
      <c r="B435" s="8" t="s">
        <v>8</v>
      </c>
      <c r="C435" s="10">
        <v>139.41</v>
      </c>
      <c r="D435" s="9">
        <v>290534.11</v>
      </c>
      <c r="E435" s="46" t="s">
        <v>411</v>
      </c>
      <c r="F435" s="47"/>
    </row>
    <row r="436" spans="1:6" ht="51.95" customHeight="1" x14ac:dyDescent="0.2">
      <c r="A436" s="7">
        <v>43831</v>
      </c>
      <c r="B436" s="8" t="s">
        <v>8</v>
      </c>
      <c r="C436" s="10">
        <v>83.9</v>
      </c>
      <c r="D436" s="9">
        <v>290450.21000000002</v>
      </c>
      <c r="E436" s="46" t="s">
        <v>412</v>
      </c>
      <c r="F436" s="47"/>
    </row>
    <row r="437" spans="1:6" ht="51.95" customHeight="1" x14ac:dyDescent="0.2">
      <c r="A437" s="7">
        <v>43831</v>
      </c>
      <c r="B437" s="8" t="s">
        <v>8</v>
      </c>
      <c r="C437" s="10">
        <v>17.399999999999999</v>
      </c>
      <c r="D437" s="9">
        <v>290432.81</v>
      </c>
      <c r="E437" s="46" t="s">
        <v>413</v>
      </c>
      <c r="F437" s="47"/>
    </row>
    <row r="438" spans="1:6" ht="51.95" customHeight="1" x14ac:dyDescent="0.2">
      <c r="A438" s="7">
        <v>43832</v>
      </c>
      <c r="B438" s="8" t="s">
        <v>8</v>
      </c>
      <c r="C438" s="10">
        <v>280.5</v>
      </c>
      <c r="D438" s="9">
        <v>290152.31</v>
      </c>
      <c r="E438" s="46" t="s">
        <v>414</v>
      </c>
      <c r="F438" s="47"/>
    </row>
    <row r="439" spans="1:6" ht="52.35" customHeight="1" x14ac:dyDescent="0.2">
      <c r="A439" s="7">
        <v>43832</v>
      </c>
      <c r="B439" s="9">
        <v>50000</v>
      </c>
      <c r="C439" s="11" t="s">
        <v>8</v>
      </c>
      <c r="D439" s="9">
        <v>340152.31</v>
      </c>
      <c r="E439" s="60" t="s">
        <v>415</v>
      </c>
      <c r="F439" s="61"/>
    </row>
    <row r="440" spans="1:6" ht="51.95" customHeight="1" x14ac:dyDescent="0.2">
      <c r="A440" s="12">
        <v>43832</v>
      </c>
      <c r="B440" s="13" t="s">
        <v>8</v>
      </c>
      <c r="C440" s="19">
        <v>5000</v>
      </c>
      <c r="D440" s="14">
        <v>335152.31</v>
      </c>
      <c r="E440" s="62" t="s">
        <v>416</v>
      </c>
      <c r="F440" s="63"/>
    </row>
    <row r="441" spans="1:6" ht="53.1" customHeight="1" x14ac:dyDescent="0.2">
      <c r="A441" s="7">
        <v>43833</v>
      </c>
      <c r="B441" s="9">
        <v>225.17</v>
      </c>
      <c r="C441" s="11" t="s">
        <v>8</v>
      </c>
      <c r="D441" s="9">
        <v>335377.48</v>
      </c>
      <c r="E441" s="60" t="s">
        <v>417</v>
      </c>
      <c r="F441" s="61"/>
    </row>
    <row r="442" spans="1:6" ht="51.95" customHeight="1" x14ac:dyDescent="0.2">
      <c r="A442" s="7">
        <v>43836</v>
      </c>
      <c r="B442" s="8" t="s">
        <v>8</v>
      </c>
      <c r="C442" s="17">
        <v>177</v>
      </c>
      <c r="D442" s="9">
        <v>335200.48</v>
      </c>
      <c r="E442" s="46" t="s">
        <v>418</v>
      </c>
      <c r="F442" s="47"/>
    </row>
    <row r="443" spans="1:6" ht="51.95" customHeight="1" x14ac:dyDescent="0.2">
      <c r="A443" s="7">
        <v>43836</v>
      </c>
      <c r="B443" s="8" t="s">
        <v>8</v>
      </c>
      <c r="C443" s="17">
        <v>108</v>
      </c>
      <c r="D443" s="9">
        <v>335092.47999999998</v>
      </c>
      <c r="E443" s="46" t="s">
        <v>419</v>
      </c>
      <c r="F443" s="47"/>
    </row>
    <row r="444" spans="1:6" ht="51.95" customHeight="1" x14ac:dyDescent="0.2">
      <c r="A444" s="7">
        <v>43836</v>
      </c>
      <c r="B444" s="8" t="s">
        <v>8</v>
      </c>
      <c r="C444" s="17">
        <v>275.49</v>
      </c>
      <c r="D444" s="9">
        <v>334816.99</v>
      </c>
      <c r="E444" s="46" t="s">
        <v>420</v>
      </c>
      <c r="F444" s="47"/>
    </row>
    <row r="445" spans="1:6" ht="51.95" customHeight="1" x14ac:dyDescent="0.2">
      <c r="A445" s="7">
        <v>43837</v>
      </c>
      <c r="B445" s="8" t="s">
        <v>8</v>
      </c>
      <c r="C445" s="17">
        <v>1336.2</v>
      </c>
      <c r="D445" s="9">
        <v>333480.78999999998</v>
      </c>
      <c r="E445" s="46" t="s">
        <v>421</v>
      </c>
      <c r="F445" s="47"/>
    </row>
    <row r="446" spans="1:6" ht="51.95" customHeight="1" x14ac:dyDescent="0.2">
      <c r="A446" s="7">
        <v>43837</v>
      </c>
      <c r="B446" s="8" t="s">
        <v>8</v>
      </c>
      <c r="C446" s="17">
        <v>8547</v>
      </c>
      <c r="D446" s="9">
        <v>324933.78999999998</v>
      </c>
      <c r="E446" s="46" t="s">
        <v>422</v>
      </c>
      <c r="F446" s="47"/>
    </row>
    <row r="447" spans="1:6" ht="51.95" customHeight="1" x14ac:dyDescent="0.2">
      <c r="A447" s="7">
        <v>43837</v>
      </c>
      <c r="B447" s="8" t="s">
        <v>8</v>
      </c>
      <c r="C447" s="17">
        <v>40000</v>
      </c>
      <c r="D447" s="9">
        <v>284933.78999999998</v>
      </c>
      <c r="E447" s="60" t="s">
        <v>423</v>
      </c>
      <c r="F447" s="61"/>
    </row>
    <row r="448" spans="1:6" ht="51.95" customHeight="1" x14ac:dyDescent="0.2">
      <c r="A448" s="7">
        <v>43837</v>
      </c>
      <c r="B448" s="8" t="s">
        <v>8</v>
      </c>
      <c r="C448" s="17">
        <v>20000</v>
      </c>
      <c r="D448" s="9">
        <v>264933.78999999998</v>
      </c>
      <c r="E448" s="60" t="s">
        <v>424</v>
      </c>
      <c r="F448" s="61"/>
    </row>
    <row r="449" spans="1:6" ht="51.95" customHeight="1" x14ac:dyDescent="0.2">
      <c r="A449" s="7">
        <v>43837</v>
      </c>
      <c r="B449" s="8" t="s">
        <v>8</v>
      </c>
      <c r="C449" s="17">
        <v>10000</v>
      </c>
      <c r="D449" s="9">
        <v>254933.79</v>
      </c>
      <c r="E449" s="60" t="s">
        <v>425</v>
      </c>
      <c r="F449" s="61"/>
    </row>
    <row r="450" spans="1:6" ht="51.95" customHeight="1" x14ac:dyDescent="0.2">
      <c r="A450" s="7">
        <v>43837</v>
      </c>
      <c r="B450" s="8" t="s">
        <v>8</v>
      </c>
      <c r="C450" s="17">
        <v>15000</v>
      </c>
      <c r="D450" s="9">
        <v>239933.79</v>
      </c>
      <c r="E450" s="46" t="s">
        <v>426</v>
      </c>
      <c r="F450" s="47"/>
    </row>
    <row r="451" spans="1:6" ht="51.95" customHeight="1" x14ac:dyDescent="0.2">
      <c r="A451" s="7">
        <v>43837</v>
      </c>
      <c r="B451" s="8" t="s">
        <v>8</v>
      </c>
      <c r="C451" s="17">
        <v>15000</v>
      </c>
      <c r="D451" s="9">
        <v>224933.79</v>
      </c>
      <c r="E451" s="46" t="s">
        <v>427</v>
      </c>
      <c r="F451" s="47"/>
    </row>
    <row r="452" spans="1:6" ht="51.95" customHeight="1" x14ac:dyDescent="0.2">
      <c r="A452" s="7">
        <v>43837</v>
      </c>
      <c r="B452" s="8" t="s">
        <v>8</v>
      </c>
      <c r="C452" s="17">
        <v>7115.1</v>
      </c>
      <c r="D452" s="9">
        <v>217818.69</v>
      </c>
      <c r="E452" s="46" t="s">
        <v>428</v>
      </c>
      <c r="F452" s="47"/>
    </row>
    <row r="453" spans="1:6" ht="52.35" customHeight="1" x14ac:dyDescent="0.2">
      <c r="A453" s="7">
        <v>43838</v>
      </c>
      <c r="B453" s="8" t="s">
        <v>8</v>
      </c>
      <c r="C453" s="17">
        <v>231</v>
      </c>
      <c r="D453" s="9">
        <v>217587.69</v>
      </c>
      <c r="E453" s="46" t="s">
        <v>429</v>
      </c>
      <c r="F453" s="47"/>
    </row>
    <row r="454" spans="1:6" ht="51.95" customHeight="1" x14ac:dyDescent="0.2">
      <c r="A454" s="12">
        <v>43838</v>
      </c>
      <c r="B454" s="13" t="s">
        <v>8</v>
      </c>
      <c r="C454" s="15">
        <v>10</v>
      </c>
      <c r="D454" s="14">
        <v>217577.69</v>
      </c>
      <c r="E454" s="65" t="s">
        <v>430</v>
      </c>
      <c r="F454" s="66"/>
    </row>
    <row r="455" spans="1:6" ht="53.1" customHeight="1" x14ac:dyDescent="0.2">
      <c r="A455" s="7">
        <v>43838</v>
      </c>
      <c r="B455" s="8" t="s">
        <v>8</v>
      </c>
      <c r="C455" s="17">
        <v>40000</v>
      </c>
      <c r="D455" s="9">
        <v>177577.69</v>
      </c>
      <c r="E455" s="46" t="s">
        <v>431</v>
      </c>
      <c r="F455" s="47"/>
    </row>
    <row r="456" spans="1:6" ht="51.95" customHeight="1" x14ac:dyDescent="0.2">
      <c r="A456" s="7">
        <v>43838</v>
      </c>
      <c r="B456" s="8" t="s">
        <v>8</v>
      </c>
      <c r="C456" s="17">
        <v>60000</v>
      </c>
      <c r="D456" s="9">
        <v>117577.69</v>
      </c>
      <c r="E456" s="46" t="s">
        <v>432</v>
      </c>
      <c r="F456" s="47"/>
    </row>
    <row r="457" spans="1:6" ht="51.95" customHeight="1" x14ac:dyDescent="0.2">
      <c r="A457" s="7">
        <v>43839</v>
      </c>
      <c r="B457" s="8" t="s">
        <v>8</v>
      </c>
      <c r="C457" s="17">
        <v>60036</v>
      </c>
      <c r="D457" s="9">
        <v>57541.69</v>
      </c>
      <c r="E457" s="46" t="s">
        <v>433</v>
      </c>
      <c r="F457" s="47"/>
    </row>
    <row r="458" spans="1:6" ht="51.95" customHeight="1" x14ac:dyDescent="0.2">
      <c r="A458" s="7">
        <v>43840</v>
      </c>
      <c r="B458" s="8" t="s">
        <v>8</v>
      </c>
      <c r="C458" s="17">
        <v>50000</v>
      </c>
      <c r="D458" s="9">
        <v>7541.69</v>
      </c>
      <c r="E458" s="46" t="s">
        <v>434</v>
      </c>
      <c r="F458" s="47"/>
    </row>
    <row r="459" spans="1:6" ht="51.95" customHeight="1" x14ac:dyDescent="0.2">
      <c r="A459" s="7">
        <v>43840</v>
      </c>
      <c r="B459" s="9">
        <v>11000</v>
      </c>
      <c r="C459" s="11" t="s">
        <v>8</v>
      </c>
      <c r="D459" s="9">
        <v>18541.689999999999</v>
      </c>
      <c r="E459" s="60" t="s">
        <v>435</v>
      </c>
      <c r="F459" s="61"/>
    </row>
    <row r="460" spans="1:6" ht="51.95" customHeight="1" x14ac:dyDescent="0.2">
      <c r="A460" s="7">
        <v>43840</v>
      </c>
      <c r="B460" s="8" t="s">
        <v>8</v>
      </c>
      <c r="C460" s="17">
        <v>500</v>
      </c>
      <c r="D460" s="9">
        <v>18041.689999999999</v>
      </c>
      <c r="E460" s="46" t="s">
        <v>436</v>
      </c>
      <c r="F460" s="47"/>
    </row>
    <row r="461" spans="1:6" ht="51.95" customHeight="1" x14ac:dyDescent="0.2">
      <c r="A461" s="7">
        <v>43841</v>
      </c>
      <c r="B461" s="8" t="s">
        <v>8</v>
      </c>
      <c r="C461" s="17">
        <v>436</v>
      </c>
      <c r="D461" s="9">
        <v>17605.689999999999</v>
      </c>
      <c r="E461" s="46" t="s">
        <v>437</v>
      </c>
      <c r="F461" s="47"/>
    </row>
    <row r="462" spans="1:6" ht="51.95" customHeight="1" x14ac:dyDescent="0.2">
      <c r="A462" s="7">
        <v>43845</v>
      </c>
      <c r="B462" s="8" t="s">
        <v>8</v>
      </c>
      <c r="C462" s="17">
        <v>223.05</v>
      </c>
      <c r="D462" s="9">
        <v>17382.64</v>
      </c>
      <c r="E462" s="46" t="s">
        <v>438</v>
      </c>
      <c r="F462" s="47"/>
    </row>
    <row r="463" spans="1:6" ht="51.95" customHeight="1" x14ac:dyDescent="0.2">
      <c r="A463" s="7">
        <v>43845</v>
      </c>
      <c r="B463" s="8" t="s">
        <v>8</v>
      </c>
      <c r="C463" s="17">
        <v>400</v>
      </c>
      <c r="D463" s="9">
        <v>16982.64</v>
      </c>
      <c r="E463" s="60" t="s">
        <v>439</v>
      </c>
      <c r="F463" s="61"/>
    </row>
    <row r="464" spans="1:6" ht="51.95" customHeight="1" x14ac:dyDescent="0.2">
      <c r="A464" s="7">
        <v>43846</v>
      </c>
      <c r="B464" s="9">
        <v>50000</v>
      </c>
      <c r="C464" s="11" t="s">
        <v>8</v>
      </c>
      <c r="D464" s="9">
        <v>66982.64</v>
      </c>
      <c r="E464" s="60" t="s">
        <v>440</v>
      </c>
      <c r="F464" s="61"/>
    </row>
    <row r="465" spans="1:6" ht="51.95" customHeight="1" x14ac:dyDescent="0.2">
      <c r="A465" s="7">
        <v>43846</v>
      </c>
      <c r="B465" s="8" t="s">
        <v>8</v>
      </c>
      <c r="C465" s="17">
        <v>500</v>
      </c>
      <c r="D465" s="9">
        <v>66482.64</v>
      </c>
      <c r="E465" s="46" t="s">
        <v>441</v>
      </c>
      <c r="F465" s="47"/>
    </row>
    <row r="466" spans="1:6" ht="51.95" customHeight="1" x14ac:dyDescent="0.2">
      <c r="A466" s="7">
        <v>43846</v>
      </c>
      <c r="B466" s="8" t="s">
        <v>8</v>
      </c>
      <c r="C466" s="17">
        <v>47000</v>
      </c>
      <c r="D466" s="9">
        <v>19482.64</v>
      </c>
      <c r="E466" s="46" t="s">
        <v>442</v>
      </c>
      <c r="F466" s="47"/>
    </row>
    <row r="467" spans="1:6" ht="52.35" customHeight="1" x14ac:dyDescent="0.2">
      <c r="A467" s="7">
        <v>43847</v>
      </c>
      <c r="B467" s="8" t="s">
        <v>8</v>
      </c>
      <c r="C467" s="17">
        <v>6000</v>
      </c>
      <c r="D467" s="9">
        <v>13482.64</v>
      </c>
      <c r="E467" s="46" t="s">
        <v>443</v>
      </c>
      <c r="F467" s="47"/>
    </row>
    <row r="468" spans="1:6" ht="51.95" customHeight="1" x14ac:dyDescent="0.2">
      <c r="A468" s="12">
        <v>43847</v>
      </c>
      <c r="B468" s="13" t="s">
        <v>8</v>
      </c>
      <c r="C468" s="15">
        <v>10</v>
      </c>
      <c r="D468" s="22">
        <v>13472.64</v>
      </c>
      <c r="E468" s="65" t="s">
        <v>444</v>
      </c>
      <c r="F468" s="66"/>
    </row>
    <row r="469" spans="1:6" ht="53.1" customHeight="1" x14ac:dyDescent="0.2">
      <c r="A469" s="7">
        <v>43848</v>
      </c>
      <c r="B469" s="8" t="s">
        <v>8</v>
      </c>
      <c r="C469" s="17">
        <v>1670</v>
      </c>
      <c r="D469" s="23">
        <v>11802.64</v>
      </c>
      <c r="E469" s="60" t="s">
        <v>445</v>
      </c>
      <c r="F469" s="61"/>
    </row>
    <row r="470" spans="1:6" ht="51.95" customHeight="1" x14ac:dyDescent="0.2">
      <c r="A470" s="7">
        <v>43849</v>
      </c>
      <c r="B470" s="8" t="s">
        <v>8</v>
      </c>
      <c r="C470" s="17">
        <v>754.9</v>
      </c>
      <c r="D470" s="23">
        <v>11047.74</v>
      </c>
      <c r="E470" s="46" t="s">
        <v>446</v>
      </c>
      <c r="F470" s="47"/>
    </row>
    <row r="471" spans="1:6" ht="51.95" customHeight="1" x14ac:dyDescent="0.2">
      <c r="A471" s="7">
        <v>43849</v>
      </c>
      <c r="B471" s="8" t="s">
        <v>8</v>
      </c>
      <c r="C471" s="10">
        <v>99.99</v>
      </c>
      <c r="D471" s="23">
        <v>10947.75</v>
      </c>
      <c r="E471" s="46" t="s">
        <v>447</v>
      </c>
      <c r="F471" s="47"/>
    </row>
    <row r="472" spans="1:6" ht="51.95" customHeight="1" x14ac:dyDescent="0.2">
      <c r="A472" s="7">
        <v>43850</v>
      </c>
      <c r="B472" s="9">
        <v>48000</v>
      </c>
      <c r="C472" s="11" t="s">
        <v>8</v>
      </c>
      <c r="D472" s="23">
        <v>58947.75</v>
      </c>
      <c r="E472" s="60" t="s">
        <v>448</v>
      </c>
      <c r="F472" s="61"/>
    </row>
    <row r="473" spans="1:6" ht="51.95" customHeight="1" x14ac:dyDescent="0.2">
      <c r="A473" s="7">
        <v>43850</v>
      </c>
      <c r="B473" s="9">
        <v>6465</v>
      </c>
      <c r="C473" s="11" t="s">
        <v>8</v>
      </c>
      <c r="D473" s="23">
        <v>65412.75</v>
      </c>
      <c r="E473" s="60" t="s">
        <v>449</v>
      </c>
      <c r="F473" s="61"/>
    </row>
    <row r="474" spans="1:6" ht="51.95" customHeight="1" x14ac:dyDescent="0.2">
      <c r="A474" s="7">
        <v>43851</v>
      </c>
      <c r="B474" s="8" t="s">
        <v>8</v>
      </c>
      <c r="C474" s="17">
        <v>40000</v>
      </c>
      <c r="D474" s="23">
        <v>25412.75</v>
      </c>
      <c r="E474" s="60" t="s">
        <v>450</v>
      </c>
      <c r="F474" s="61"/>
    </row>
    <row r="475" spans="1:6" ht="51.95" customHeight="1" x14ac:dyDescent="0.2">
      <c r="A475" s="7">
        <v>43851</v>
      </c>
      <c r="B475" s="8" t="s">
        <v>8</v>
      </c>
      <c r="C475" s="17">
        <v>10000</v>
      </c>
      <c r="D475" s="23">
        <v>15412.75</v>
      </c>
      <c r="E475" s="60" t="s">
        <v>451</v>
      </c>
      <c r="F475" s="61"/>
    </row>
    <row r="476" spans="1:6" ht="51.95" customHeight="1" x14ac:dyDescent="0.2">
      <c r="A476" s="7">
        <v>43852</v>
      </c>
      <c r="B476" s="8" t="s">
        <v>8</v>
      </c>
      <c r="C476" s="17">
        <v>268.97000000000003</v>
      </c>
      <c r="D476" s="23">
        <v>15143.78</v>
      </c>
      <c r="E476" s="46" t="s">
        <v>452</v>
      </c>
      <c r="F476" s="47"/>
    </row>
    <row r="477" spans="1:6" ht="51.95" customHeight="1" x14ac:dyDescent="0.2">
      <c r="A477" s="7">
        <v>43852</v>
      </c>
      <c r="B477" s="8" t="s">
        <v>8</v>
      </c>
      <c r="C477" s="17">
        <v>12000</v>
      </c>
      <c r="D477" s="23">
        <v>3143.78</v>
      </c>
      <c r="E477" s="60" t="s">
        <v>453</v>
      </c>
      <c r="F477" s="61"/>
    </row>
    <row r="478" spans="1:6" ht="51.95" customHeight="1" x14ac:dyDescent="0.2">
      <c r="A478" s="7">
        <v>43852</v>
      </c>
      <c r="B478" s="8" t="s">
        <v>8</v>
      </c>
      <c r="C478" s="17">
        <v>1449.6</v>
      </c>
      <c r="D478" s="23">
        <v>1694.18</v>
      </c>
      <c r="E478" s="60" t="s">
        <v>454</v>
      </c>
      <c r="F478" s="61"/>
    </row>
    <row r="479" spans="1:6" ht="51.95" customHeight="1" x14ac:dyDescent="0.2">
      <c r="A479" s="7">
        <v>43853</v>
      </c>
      <c r="B479" s="8" t="s">
        <v>8</v>
      </c>
      <c r="C479" s="17">
        <v>500</v>
      </c>
      <c r="D479" s="23">
        <v>1194.18</v>
      </c>
      <c r="E479" s="60" t="s">
        <v>455</v>
      </c>
      <c r="F479" s="61"/>
    </row>
    <row r="480" spans="1:6" ht="51.95" customHeight="1" x14ac:dyDescent="0.2">
      <c r="A480" s="7">
        <v>43855</v>
      </c>
      <c r="B480" s="9">
        <v>10000</v>
      </c>
      <c r="C480" s="11" t="s">
        <v>8</v>
      </c>
      <c r="D480" s="23">
        <v>11194.18</v>
      </c>
      <c r="E480" s="60" t="s">
        <v>456</v>
      </c>
      <c r="F480" s="61"/>
    </row>
    <row r="481" spans="1:6" ht="52.35" customHeight="1" x14ac:dyDescent="0.2">
      <c r="A481" s="7">
        <v>43856</v>
      </c>
      <c r="B481" s="8" t="s">
        <v>8</v>
      </c>
      <c r="C481" s="17">
        <v>4058.26</v>
      </c>
      <c r="D481" s="23">
        <v>7135.92</v>
      </c>
      <c r="E481" s="60" t="s">
        <v>457</v>
      </c>
      <c r="F481" s="61"/>
    </row>
    <row r="482" spans="1:6" ht="51.95" customHeight="1" x14ac:dyDescent="0.2">
      <c r="A482" s="12">
        <v>43857</v>
      </c>
      <c r="B482" s="14">
        <v>729.61</v>
      </c>
      <c r="C482" s="20" t="s">
        <v>8</v>
      </c>
      <c r="D482" s="14">
        <v>7865.53</v>
      </c>
      <c r="E482" s="65" t="s">
        <v>458</v>
      </c>
      <c r="F482" s="66"/>
    </row>
    <row r="483" spans="1:6" ht="53.1" customHeight="1" x14ac:dyDescent="0.2">
      <c r="A483" s="7">
        <v>43857</v>
      </c>
      <c r="B483" s="8" t="s">
        <v>8</v>
      </c>
      <c r="C483" s="10">
        <v>7000</v>
      </c>
      <c r="D483" s="9">
        <v>865.53</v>
      </c>
      <c r="E483" s="60" t="s">
        <v>459</v>
      </c>
      <c r="F483" s="61"/>
    </row>
    <row r="484" spans="1:6" ht="51.95" customHeight="1" x14ac:dyDescent="0.2">
      <c r="A484" s="7">
        <v>43858</v>
      </c>
      <c r="B484" s="8" t="s">
        <v>8</v>
      </c>
      <c r="C484" s="10">
        <v>185</v>
      </c>
      <c r="D484" s="9">
        <v>680.53</v>
      </c>
      <c r="E484" s="46" t="s">
        <v>460</v>
      </c>
      <c r="F484" s="47"/>
    </row>
    <row r="485" spans="1:6" ht="51.95" customHeight="1" x14ac:dyDescent="0.2">
      <c r="A485" s="7">
        <v>43858</v>
      </c>
      <c r="B485" s="8" t="s">
        <v>8</v>
      </c>
      <c r="C485" s="10">
        <v>307.02</v>
      </c>
      <c r="D485" s="9">
        <v>680.53</v>
      </c>
      <c r="E485" s="46" t="s">
        <v>461</v>
      </c>
      <c r="F485" s="47"/>
    </row>
    <row r="486" spans="1:6" ht="51.95" customHeight="1" x14ac:dyDescent="0.2">
      <c r="A486" s="7">
        <v>43858</v>
      </c>
      <c r="B486" s="9">
        <v>307.02</v>
      </c>
      <c r="C486" s="11" t="s">
        <v>8</v>
      </c>
      <c r="D486" s="9">
        <v>987.55</v>
      </c>
      <c r="E486" s="60" t="s">
        <v>358</v>
      </c>
      <c r="F486" s="61"/>
    </row>
    <row r="487" spans="1:6" ht="51.95" customHeight="1" x14ac:dyDescent="0.2">
      <c r="A487" s="7">
        <v>43859</v>
      </c>
      <c r="B487" s="8" t="s">
        <v>8</v>
      </c>
      <c r="C487" s="10">
        <v>25</v>
      </c>
      <c r="D487" s="9">
        <v>655.53</v>
      </c>
      <c r="E487" s="46" t="s">
        <v>462</v>
      </c>
      <c r="F487" s="47"/>
    </row>
    <row r="488" spans="1:6" ht="51.95" customHeight="1" x14ac:dyDescent="0.2">
      <c r="A488" s="7">
        <v>43859</v>
      </c>
      <c r="B488" s="8" t="s">
        <v>8</v>
      </c>
      <c r="C488" s="10">
        <v>190</v>
      </c>
      <c r="D488" s="9">
        <v>465.53</v>
      </c>
      <c r="E488" s="46" t="s">
        <v>463</v>
      </c>
      <c r="F488" s="47"/>
    </row>
    <row r="489" spans="1:6" ht="51.95" customHeight="1" x14ac:dyDescent="0.2">
      <c r="A489" s="7">
        <v>43859</v>
      </c>
      <c r="B489" s="9">
        <v>472.54</v>
      </c>
      <c r="C489" s="11" t="s">
        <v>8</v>
      </c>
      <c r="D489" s="9">
        <v>938.07</v>
      </c>
      <c r="E489" s="60" t="s">
        <v>50</v>
      </c>
      <c r="F489" s="61"/>
    </row>
    <row r="490" spans="1:6" ht="51.95" customHeight="1" x14ac:dyDescent="0.2">
      <c r="A490" s="7">
        <v>43859</v>
      </c>
      <c r="B490" s="8" t="s">
        <v>8</v>
      </c>
      <c r="C490" s="10">
        <v>238.74</v>
      </c>
      <c r="D490" s="9">
        <v>699.33</v>
      </c>
      <c r="E490" s="46" t="s">
        <v>464</v>
      </c>
      <c r="F490" s="47"/>
    </row>
    <row r="491" spans="1:6" ht="51.95" customHeight="1" x14ac:dyDescent="0.2">
      <c r="A491" s="7">
        <v>43861</v>
      </c>
      <c r="B491" s="8" t="s">
        <v>8</v>
      </c>
      <c r="C491" s="10">
        <v>100</v>
      </c>
      <c r="D491" s="9">
        <v>699.33</v>
      </c>
      <c r="E491" s="60" t="s">
        <v>465</v>
      </c>
      <c r="F491" s="61"/>
    </row>
    <row r="492" spans="1:6" ht="51.95" customHeight="1" x14ac:dyDescent="0.2">
      <c r="A492" s="7">
        <v>43861</v>
      </c>
      <c r="B492" s="9">
        <v>100</v>
      </c>
      <c r="C492" s="11" t="s">
        <v>8</v>
      </c>
      <c r="D492" s="9">
        <v>799.33</v>
      </c>
      <c r="E492" s="60" t="s">
        <v>358</v>
      </c>
      <c r="F492" s="61"/>
    </row>
    <row r="493" spans="1:6" ht="51.95" customHeight="1" x14ac:dyDescent="0.2">
      <c r="A493" s="7">
        <v>43862</v>
      </c>
      <c r="B493" s="8" t="s">
        <v>8</v>
      </c>
      <c r="C493" s="10">
        <v>862.24</v>
      </c>
      <c r="D493" s="9">
        <v>699.33</v>
      </c>
      <c r="E493" s="46" t="s">
        <v>466</v>
      </c>
      <c r="F493" s="47"/>
    </row>
    <row r="494" spans="1:6" ht="51.95" customHeight="1" x14ac:dyDescent="0.2">
      <c r="A494" s="7">
        <v>43862</v>
      </c>
      <c r="B494" s="9">
        <v>862.24</v>
      </c>
      <c r="C494" s="11" t="s">
        <v>8</v>
      </c>
      <c r="D494" s="9">
        <v>1561.57</v>
      </c>
      <c r="E494" s="60" t="s">
        <v>358</v>
      </c>
      <c r="F494" s="61"/>
    </row>
    <row r="495" spans="1:6" ht="52.35" customHeight="1" x14ac:dyDescent="0.2">
      <c r="A495" s="7">
        <v>43863</v>
      </c>
      <c r="B495" s="9">
        <v>100000</v>
      </c>
      <c r="C495" s="11" t="s">
        <v>8</v>
      </c>
      <c r="D495" s="9">
        <v>100699.33</v>
      </c>
      <c r="E495" s="60" t="s">
        <v>467</v>
      </c>
      <c r="F495" s="61"/>
    </row>
    <row r="496" spans="1:6" ht="51.95" customHeight="1" x14ac:dyDescent="0.2">
      <c r="A496" s="12">
        <v>43864</v>
      </c>
      <c r="B496" s="13" t="s">
        <v>8</v>
      </c>
      <c r="C496" s="19">
        <v>7800</v>
      </c>
      <c r="D496" s="14">
        <v>92899.33</v>
      </c>
      <c r="E496" s="65" t="s">
        <v>468</v>
      </c>
      <c r="F496" s="66"/>
    </row>
    <row r="497" spans="1:6" ht="53.1" customHeight="1" x14ac:dyDescent="0.2">
      <c r="A497" s="7">
        <v>43865</v>
      </c>
      <c r="B497" s="8" t="s">
        <v>8</v>
      </c>
      <c r="C497" s="10">
        <v>25</v>
      </c>
      <c r="D497" s="9">
        <v>92874.33</v>
      </c>
      <c r="E497" s="46" t="s">
        <v>469</v>
      </c>
      <c r="F497" s="47"/>
    </row>
    <row r="498" spans="1:6" ht="51.95" customHeight="1" x14ac:dyDescent="0.2">
      <c r="A498" s="7">
        <v>43865</v>
      </c>
      <c r="B498" s="8" t="s">
        <v>8</v>
      </c>
      <c r="C498" s="17">
        <v>40000</v>
      </c>
      <c r="D498" s="9">
        <v>52874.33</v>
      </c>
      <c r="E498" s="60" t="s">
        <v>470</v>
      </c>
      <c r="F498" s="61"/>
    </row>
    <row r="499" spans="1:6" ht="51.95" customHeight="1" x14ac:dyDescent="0.2">
      <c r="A499" s="7">
        <v>43865</v>
      </c>
      <c r="B499" s="8" t="s">
        <v>8</v>
      </c>
      <c r="C499" s="17">
        <v>40000</v>
      </c>
      <c r="D499" s="9">
        <v>12874.33</v>
      </c>
      <c r="E499" s="60" t="s">
        <v>471</v>
      </c>
      <c r="F499" s="61"/>
    </row>
    <row r="500" spans="1:6" ht="51.95" customHeight="1" x14ac:dyDescent="0.2">
      <c r="A500" s="7">
        <v>43866</v>
      </c>
      <c r="B500" s="8" t="s">
        <v>8</v>
      </c>
      <c r="C500" s="10">
        <v>25</v>
      </c>
      <c r="D500" s="9">
        <v>12849.33</v>
      </c>
      <c r="E500" s="46" t="s">
        <v>472</v>
      </c>
      <c r="F500" s="47"/>
    </row>
    <row r="501" spans="1:6" ht="51.95" customHeight="1" x14ac:dyDescent="0.2">
      <c r="A501" s="7">
        <v>43866</v>
      </c>
      <c r="B501" s="8" t="s">
        <v>8</v>
      </c>
      <c r="C501" s="17">
        <v>227.51</v>
      </c>
      <c r="D501" s="9">
        <v>12849.33</v>
      </c>
      <c r="E501" s="46" t="s">
        <v>473</v>
      </c>
      <c r="F501" s="47"/>
    </row>
    <row r="502" spans="1:6" ht="51.95" customHeight="1" x14ac:dyDescent="0.2">
      <c r="A502" s="7">
        <v>43866</v>
      </c>
      <c r="B502" s="9">
        <v>227.51</v>
      </c>
      <c r="C502" s="11" t="s">
        <v>8</v>
      </c>
      <c r="D502" s="9">
        <v>13076.84</v>
      </c>
      <c r="E502" s="60" t="s">
        <v>358</v>
      </c>
      <c r="F502" s="61"/>
    </row>
    <row r="503" spans="1:6" ht="51.95" customHeight="1" x14ac:dyDescent="0.2">
      <c r="A503" s="7">
        <v>43866</v>
      </c>
      <c r="B503" s="9">
        <v>32500</v>
      </c>
      <c r="C503" s="11" t="s">
        <v>8</v>
      </c>
      <c r="D503" s="9">
        <v>45349.33</v>
      </c>
      <c r="E503" s="60" t="s">
        <v>474</v>
      </c>
      <c r="F503" s="61"/>
    </row>
    <row r="504" spans="1:6" ht="51.95" customHeight="1" x14ac:dyDescent="0.2">
      <c r="A504" s="7">
        <v>43866</v>
      </c>
      <c r="B504" s="8" t="s">
        <v>8</v>
      </c>
      <c r="C504" s="17">
        <v>987.62</v>
      </c>
      <c r="D504" s="9">
        <v>45349.33</v>
      </c>
      <c r="E504" s="46" t="s">
        <v>475</v>
      </c>
      <c r="F504" s="47"/>
    </row>
    <row r="505" spans="1:6" ht="51.95" customHeight="1" x14ac:dyDescent="0.2">
      <c r="A505" s="7">
        <v>43866</v>
      </c>
      <c r="B505" s="9">
        <v>987.62</v>
      </c>
      <c r="C505" s="11" t="s">
        <v>8</v>
      </c>
      <c r="D505" s="9">
        <v>46336.95</v>
      </c>
      <c r="E505" s="60" t="s">
        <v>358</v>
      </c>
      <c r="F505" s="61"/>
    </row>
    <row r="506" spans="1:6" ht="51.95" customHeight="1" x14ac:dyDescent="0.2">
      <c r="A506" s="7">
        <v>43866</v>
      </c>
      <c r="B506" s="8" t="s">
        <v>8</v>
      </c>
      <c r="C506" s="17">
        <v>2484.39</v>
      </c>
      <c r="D506" s="9">
        <v>42864.94</v>
      </c>
      <c r="E506" s="60" t="s">
        <v>390</v>
      </c>
      <c r="F506" s="61"/>
    </row>
    <row r="507" spans="1:6" ht="51.95" customHeight="1" x14ac:dyDescent="0.2">
      <c r="A507" s="7">
        <v>43866</v>
      </c>
      <c r="B507" s="8" t="s">
        <v>8</v>
      </c>
      <c r="C507" s="17">
        <v>1000</v>
      </c>
      <c r="D507" s="9">
        <v>41864.94</v>
      </c>
      <c r="E507" s="60" t="s">
        <v>476</v>
      </c>
      <c r="F507" s="61"/>
    </row>
    <row r="508" spans="1:6" ht="51.95" customHeight="1" x14ac:dyDescent="0.2">
      <c r="A508" s="7">
        <v>43869</v>
      </c>
      <c r="B508" s="8" t="s">
        <v>8</v>
      </c>
      <c r="C508" s="17">
        <v>500</v>
      </c>
      <c r="D508" s="9">
        <v>41364.94</v>
      </c>
      <c r="E508" s="46" t="s">
        <v>477</v>
      </c>
      <c r="F508" s="47"/>
    </row>
    <row r="509" spans="1:6" ht="52.35" customHeight="1" x14ac:dyDescent="0.2">
      <c r="A509" s="7">
        <v>43869</v>
      </c>
      <c r="B509" s="8" t="s">
        <v>8</v>
      </c>
      <c r="C509" s="10">
        <v>59</v>
      </c>
      <c r="D509" s="9">
        <v>41305.94</v>
      </c>
      <c r="E509" s="46" t="s">
        <v>478</v>
      </c>
      <c r="F509" s="47"/>
    </row>
    <row r="510" spans="1:6" ht="51.95" customHeight="1" x14ac:dyDescent="0.2">
      <c r="A510" s="12">
        <v>43869</v>
      </c>
      <c r="B510" s="13" t="s">
        <v>8</v>
      </c>
      <c r="C510" s="19">
        <v>367</v>
      </c>
      <c r="D510" s="14">
        <v>40938.94</v>
      </c>
      <c r="E510" s="62" t="s">
        <v>479</v>
      </c>
      <c r="F510" s="63"/>
    </row>
    <row r="511" spans="1:6" ht="53.1" customHeight="1" x14ac:dyDescent="0.2">
      <c r="A511" s="7">
        <v>43869</v>
      </c>
      <c r="B511" s="8" t="s">
        <v>8</v>
      </c>
      <c r="C511" s="17">
        <v>24000</v>
      </c>
      <c r="D511" s="9">
        <v>16938.939999999999</v>
      </c>
      <c r="E511" s="46" t="s">
        <v>480</v>
      </c>
      <c r="F511" s="47"/>
    </row>
    <row r="512" spans="1:6" ht="51.95" customHeight="1" x14ac:dyDescent="0.2">
      <c r="A512" s="7">
        <v>43869</v>
      </c>
      <c r="B512" s="8" t="s">
        <v>8</v>
      </c>
      <c r="C512" s="17">
        <v>209.38</v>
      </c>
      <c r="D512" s="9">
        <v>16729.560000000001</v>
      </c>
      <c r="E512" s="46" t="s">
        <v>481</v>
      </c>
      <c r="F512" s="47"/>
    </row>
    <row r="513" spans="1:6" ht="51.95" customHeight="1" x14ac:dyDescent="0.2">
      <c r="A513" s="7">
        <v>43870</v>
      </c>
      <c r="B513" s="8" t="s">
        <v>8</v>
      </c>
      <c r="C513" s="10">
        <v>95</v>
      </c>
      <c r="D513" s="9">
        <v>16634.560000000001</v>
      </c>
      <c r="E513" s="46" t="s">
        <v>482</v>
      </c>
      <c r="F513" s="47"/>
    </row>
    <row r="514" spans="1:6" ht="51.95" customHeight="1" x14ac:dyDescent="0.2">
      <c r="A514" s="7">
        <v>43870</v>
      </c>
      <c r="B514" s="8" t="s">
        <v>8</v>
      </c>
      <c r="C514" s="17">
        <v>189</v>
      </c>
      <c r="D514" s="9">
        <v>16445.560000000001</v>
      </c>
      <c r="E514" s="46" t="s">
        <v>483</v>
      </c>
      <c r="F514" s="47"/>
    </row>
    <row r="515" spans="1:6" ht="51.95" customHeight="1" x14ac:dyDescent="0.2">
      <c r="A515" s="7">
        <v>43870</v>
      </c>
      <c r="B515" s="8" t="s">
        <v>8</v>
      </c>
      <c r="C515" s="17">
        <v>182</v>
      </c>
      <c r="D515" s="9">
        <v>16263.56</v>
      </c>
      <c r="E515" s="46" t="s">
        <v>484</v>
      </c>
      <c r="F515" s="47"/>
    </row>
    <row r="516" spans="1:6" ht="51.95" customHeight="1" x14ac:dyDescent="0.2">
      <c r="A516" s="7">
        <v>43870</v>
      </c>
      <c r="B516" s="8" t="s">
        <v>8</v>
      </c>
      <c r="C516" s="17">
        <v>400</v>
      </c>
      <c r="D516" s="9">
        <v>15863.56</v>
      </c>
      <c r="E516" s="60" t="s">
        <v>485</v>
      </c>
      <c r="F516" s="61"/>
    </row>
    <row r="517" spans="1:6" ht="51.95" customHeight="1" x14ac:dyDescent="0.2">
      <c r="A517" s="7">
        <v>43872</v>
      </c>
      <c r="B517" s="8" t="s">
        <v>8</v>
      </c>
      <c r="C517" s="17">
        <v>1813.5</v>
      </c>
      <c r="D517" s="9">
        <v>14050.06</v>
      </c>
      <c r="E517" s="46" t="s">
        <v>486</v>
      </c>
      <c r="F517" s="47"/>
    </row>
    <row r="518" spans="1:6" ht="51.95" customHeight="1" x14ac:dyDescent="0.2">
      <c r="A518" s="7">
        <v>43872</v>
      </c>
      <c r="B518" s="8" t="s">
        <v>8</v>
      </c>
      <c r="C518" s="17">
        <v>163.18</v>
      </c>
      <c r="D518" s="9">
        <v>13886.88</v>
      </c>
      <c r="E518" s="46" t="s">
        <v>487</v>
      </c>
      <c r="F518" s="47"/>
    </row>
    <row r="519" spans="1:6" ht="51.95" customHeight="1" x14ac:dyDescent="0.2">
      <c r="A519" s="7">
        <v>43874</v>
      </c>
      <c r="B519" s="8" t="s">
        <v>8</v>
      </c>
      <c r="C519" s="17">
        <v>140</v>
      </c>
      <c r="D519" s="9">
        <v>13746.88</v>
      </c>
      <c r="E519" s="46" t="s">
        <v>488</v>
      </c>
      <c r="F519" s="47"/>
    </row>
    <row r="520" spans="1:6" ht="51.95" customHeight="1" x14ac:dyDescent="0.2">
      <c r="A520" s="7">
        <v>43874</v>
      </c>
      <c r="B520" s="9">
        <v>26126.42</v>
      </c>
      <c r="C520" s="11" t="s">
        <v>8</v>
      </c>
      <c r="D520" s="9">
        <v>39873.300000000003</v>
      </c>
      <c r="E520" s="60" t="s">
        <v>489</v>
      </c>
      <c r="F520" s="61"/>
    </row>
    <row r="521" spans="1:6" ht="51.95" customHeight="1" x14ac:dyDescent="0.2">
      <c r="A521" s="7">
        <v>43875</v>
      </c>
      <c r="B521" s="8" t="s">
        <v>8</v>
      </c>
      <c r="C521" s="17">
        <v>193</v>
      </c>
      <c r="D521" s="9">
        <v>39680.300000000003</v>
      </c>
      <c r="E521" s="46" t="s">
        <v>490</v>
      </c>
      <c r="F521" s="47"/>
    </row>
    <row r="522" spans="1:6" ht="51.95" customHeight="1" x14ac:dyDescent="0.2">
      <c r="A522" s="7">
        <v>43875</v>
      </c>
      <c r="B522" s="8" t="s">
        <v>8</v>
      </c>
      <c r="C522" s="17">
        <v>245.11</v>
      </c>
      <c r="D522" s="9">
        <v>39435.19</v>
      </c>
      <c r="E522" s="46" t="s">
        <v>491</v>
      </c>
      <c r="F522" s="47"/>
    </row>
    <row r="523" spans="1:6" ht="52.35" customHeight="1" x14ac:dyDescent="0.2">
      <c r="A523" s="7">
        <v>43876</v>
      </c>
      <c r="B523" s="8" t="s">
        <v>8</v>
      </c>
      <c r="C523" s="17">
        <v>688.43</v>
      </c>
      <c r="D523" s="9">
        <v>38746.76</v>
      </c>
      <c r="E523" s="46" t="s">
        <v>492</v>
      </c>
      <c r="F523" s="47"/>
    </row>
    <row r="524" spans="1:6" ht="51.95" customHeight="1" x14ac:dyDescent="0.2">
      <c r="A524" s="12">
        <v>43878</v>
      </c>
      <c r="B524" s="13" t="s">
        <v>8</v>
      </c>
      <c r="C524" s="15">
        <v>2910</v>
      </c>
      <c r="D524" s="14">
        <v>35836.76</v>
      </c>
      <c r="E524" s="62" t="s">
        <v>493</v>
      </c>
      <c r="F524" s="63"/>
    </row>
    <row r="525" spans="1:6" ht="53.1" customHeight="1" x14ac:dyDescent="0.2">
      <c r="A525" s="7">
        <v>43878</v>
      </c>
      <c r="B525" s="8" t="s">
        <v>8</v>
      </c>
      <c r="C525" s="10">
        <v>2486</v>
      </c>
      <c r="D525" s="9">
        <v>33350.76</v>
      </c>
      <c r="E525" s="60" t="s">
        <v>494</v>
      </c>
      <c r="F525" s="61"/>
    </row>
    <row r="526" spans="1:6" ht="51.95" customHeight="1" x14ac:dyDescent="0.2">
      <c r="A526" s="7">
        <v>43878</v>
      </c>
      <c r="B526" s="8" t="s">
        <v>8</v>
      </c>
      <c r="C526" s="10">
        <v>100</v>
      </c>
      <c r="D526" s="9">
        <v>33250.76</v>
      </c>
      <c r="E526" s="46" t="s">
        <v>495</v>
      </c>
      <c r="F526" s="47"/>
    </row>
    <row r="527" spans="1:6" ht="51.95" customHeight="1" x14ac:dyDescent="0.2">
      <c r="A527" s="7">
        <v>43878</v>
      </c>
      <c r="B527" s="8" t="s">
        <v>8</v>
      </c>
      <c r="C527" s="10">
        <v>272.41000000000003</v>
      </c>
      <c r="D527" s="9">
        <v>32978.35</v>
      </c>
      <c r="E527" s="46" t="s">
        <v>496</v>
      </c>
      <c r="F527" s="47"/>
    </row>
    <row r="528" spans="1:6" ht="51.95" customHeight="1" x14ac:dyDescent="0.2">
      <c r="A528" s="7">
        <v>43879</v>
      </c>
      <c r="B528" s="8" t="s">
        <v>8</v>
      </c>
      <c r="C528" s="10">
        <v>839</v>
      </c>
      <c r="D528" s="9">
        <v>32139.35</v>
      </c>
      <c r="E528" s="46" t="s">
        <v>497</v>
      </c>
      <c r="F528" s="47"/>
    </row>
    <row r="529" spans="1:6" ht="51.95" customHeight="1" x14ac:dyDescent="0.2">
      <c r="A529" s="7">
        <v>43880</v>
      </c>
      <c r="B529" s="8" t="s">
        <v>8</v>
      </c>
      <c r="C529" s="10">
        <v>1921.4</v>
      </c>
      <c r="D529" s="9">
        <v>30217.95</v>
      </c>
      <c r="E529" s="46" t="s">
        <v>498</v>
      </c>
      <c r="F529" s="47"/>
    </row>
    <row r="530" spans="1:6" ht="51.95" customHeight="1" x14ac:dyDescent="0.2">
      <c r="A530" s="7">
        <v>43881</v>
      </c>
      <c r="B530" s="9">
        <v>48000.05</v>
      </c>
      <c r="C530" s="11" t="s">
        <v>8</v>
      </c>
      <c r="D530" s="9">
        <v>78218</v>
      </c>
      <c r="E530" s="60" t="s">
        <v>499</v>
      </c>
      <c r="F530" s="61"/>
    </row>
    <row r="531" spans="1:6" ht="51.95" customHeight="1" x14ac:dyDescent="0.2">
      <c r="A531" s="7">
        <v>43881</v>
      </c>
      <c r="B531" s="8" t="s">
        <v>8</v>
      </c>
      <c r="C531" s="10">
        <v>4500</v>
      </c>
      <c r="D531" s="9">
        <v>73718</v>
      </c>
      <c r="E531" s="46" t="s">
        <v>500</v>
      </c>
      <c r="F531" s="47"/>
    </row>
    <row r="532" spans="1:6" ht="51.95" customHeight="1" x14ac:dyDescent="0.2">
      <c r="A532" s="7">
        <v>43881</v>
      </c>
      <c r="B532" s="8" t="s">
        <v>8</v>
      </c>
      <c r="C532" s="10">
        <v>50</v>
      </c>
      <c r="D532" s="9">
        <v>73668</v>
      </c>
      <c r="E532" s="46" t="s">
        <v>501</v>
      </c>
      <c r="F532" s="47"/>
    </row>
    <row r="533" spans="1:6" ht="51.95" customHeight="1" x14ac:dyDescent="0.2">
      <c r="A533" s="7">
        <v>43881</v>
      </c>
      <c r="B533" s="8" t="s">
        <v>8</v>
      </c>
      <c r="C533" s="10">
        <v>987</v>
      </c>
      <c r="D533" s="9">
        <v>72681</v>
      </c>
      <c r="E533" s="46" t="s">
        <v>502</v>
      </c>
      <c r="F533" s="47"/>
    </row>
    <row r="534" spans="1:6" ht="51.95" customHeight="1" x14ac:dyDescent="0.2">
      <c r="A534" s="7">
        <v>43881</v>
      </c>
      <c r="B534" s="8" t="s">
        <v>8</v>
      </c>
      <c r="C534" s="10">
        <v>598.5</v>
      </c>
      <c r="D534" s="9">
        <v>72082.5</v>
      </c>
      <c r="E534" s="46" t="s">
        <v>503</v>
      </c>
      <c r="F534" s="47"/>
    </row>
    <row r="535" spans="1:6" ht="51.95" customHeight="1" x14ac:dyDescent="0.2">
      <c r="A535" s="7">
        <v>43882</v>
      </c>
      <c r="B535" s="8" t="s">
        <v>8</v>
      </c>
      <c r="C535" s="10">
        <v>163.37</v>
      </c>
      <c r="D535" s="9">
        <v>71919.13</v>
      </c>
      <c r="E535" s="46" t="s">
        <v>504</v>
      </c>
      <c r="F535" s="47"/>
    </row>
    <row r="536" spans="1:6" ht="51.95" customHeight="1" x14ac:dyDescent="0.2">
      <c r="A536" s="7">
        <v>43882</v>
      </c>
      <c r="B536" s="8" t="s">
        <v>8</v>
      </c>
      <c r="C536" s="10">
        <v>420</v>
      </c>
      <c r="D536" s="9">
        <v>71499.13</v>
      </c>
      <c r="E536" s="46" t="s">
        <v>505</v>
      </c>
      <c r="F536" s="47"/>
    </row>
    <row r="537" spans="1:6" ht="52.35" customHeight="1" x14ac:dyDescent="0.2">
      <c r="A537" s="7">
        <v>43882</v>
      </c>
      <c r="B537" s="8" t="s">
        <v>8</v>
      </c>
      <c r="C537" s="10">
        <v>711.73</v>
      </c>
      <c r="D537" s="9">
        <v>70787.399999999994</v>
      </c>
      <c r="E537" s="46" t="s">
        <v>506</v>
      </c>
      <c r="F537" s="47"/>
    </row>
    <row r="538" spans="1:6" ht="51.95" customHeight="1" x14ac:dyDescent="0.2">
      <c r="A538" s="12">
        <v>43882</v>
      </c>
      <c r="B538" s="18">
        <v>4180</v>
      </c>
      <c r="C538" s="20" t="s">
        <v>8</v>
      </c>
      <c r="D538" s="14">
        <v>74967.399999999994</v>
      </c>
      <c r="E538" s="65" t="s">
        <v>507</v>
      </c>
      <c r="F538" s="66"/>
    </row>
    <row r="539" spans="1:6" ht="53.1" customHeight="1" x14ac:dyDescent="0.2">
      <c r="A539" s="7">
        <v>43885</v>
      </c>
      <c r="B539" s="8" t="s">
        <v>8</v>
      </c>
      <c r="C539" s="10">
        <v>602.11</v>
      </c>
      <c r="D539" s="9">
        <v>74365.289999999994</v>
      </c>
      <c r="E539" s="46" t="s">
        <v>508</v>
      </c>
      <c r="F539" s="47"/>
    </row>
    <row r="540" spans="1:6" ht="51.95" customHeight="1" x14ac:dyDescent="0.2">
      <c r="A540" s="7">
        <v>43886</v>
      </c>
      <c r="B540" s="8" t="s">
        <v>8</v>
      </c>
      <c r="C540" s="17">
        <v>4197.1499999999996</v>
      </c>
      <c r="D540" s="9">
        <v>70168.14</v>
      </c>
      <c r="E540" s="46" t="s">
        <v>509</v>
      </c>
      <c r="F540" s="47"/>
    </row>
    <row r="541" spans="1:6" ht="51.95" customHeight="1" x14ac:dyDescent="0.2">
      <c r="A541" s="7">
        <v>43886</v>
      </c>
      <c r="B541" s="8" t="s">
        <v>8</v>
      </c>
      <c r="C541" s="17">
        <v>11706.28</v>
      </c>
      <c r="D541" s="9">
        <v>58461.86</v>
      </c>
      <c r="E541" s="60" t="s">
        <v>510</v>
      </c>
      <c r="F541" s="61"/>
    </row>
    <row r="542" spans="1:6" ht="51.95" customHeight="1" x14ac:dyDescent="0.2">
      <c r="A542" s="7">
        <v>43886</v>
      </c>
      <c r="B542" s="8" t="s">
        <v>8</v>
      </c>
      <c r="C542" s="10">
        <v>105</v>
      </c>
      <c r="D542" s="9">
        <v>58356.86</v>
      </c>
      <c r="E542" s="60" t="s">
        <v>511</v>
      </c>
      <c r="F542" s="61"/>
    </row>
    <row r="543" spans="1:6" ht="51.95" customHeight="1" x14ac:dyDescent="0.2">
      <c r="A543" s="7">
        <v>43886</v>
      </c>
      <c r="B543" s="8" t="s">
        <v>8</v>
      </c>
      <c r="C543" s="10">
        <v>105</v>
      </c>
      <c r="D543" s="9">
        <v>58251.86</v>
      </c>
      <c r="E543" s="46" t="s">
        <v>512</v>
      </c>
      <c r="F543" s="47"/>
    </row>
    <row r="544" spans="1:6" ht="51.95" customHeight="1" x14ac:dyDescent="0.2">
      <c r="A544" s="7">
        <v>43887</v>
      </c>
      <c r="B544" s="8" t="s">
        <v>8</v>
      </c>
      <c r="C544" s="10">
        <v>90</v>
      </c>
      <c r="D544" s="9">
        <v>58161.86</v>
      </c>
      <c r="E544" s="46" t="s">
        <v>513</v>
      </c>
      <c r="F544" s="47"/>
    </row>
    <row r="545" spans="1:6" ht="51.95" customHeight="1" x14ac:dyDescent="0.2">
      <c r="A545" s="7">
        <v>43887</v>
      </c>
      <c r="B545" s="8" t="s">
        <v>8</v>
      </c>
      <c r="C545" s="17">
        <v>4195</v>
      </c>
      <c r="D545" s="9">
        <v>53966.86</v>
      </c>
      <c r="E545" s="60" t="s">
        <v>514</v>
      </c>
      <c r="F545" s="61"/>
    </row>
    <row r="546" spans="1:6" ht="51.95" customHeight="1" x14ac:dyDescent="0.2">
      <c r="A546" s="7">
        <v>43887</v>
      </c>
      <c r="B546" s="8" t="s">
        <v>8</v>
      </c>
      <c r="C546" s="10">
        <v>25</v>
      </c>
      <c r="D546" s="9">
        <v>53941.86</v>
      </c>
      <c r="E546" s="46" t="s">
        <v>515</v>
      </c>
      <c r="F546" s="47"/>
    </row>
    <row r="547" spans="1:6" ht="51.95" customHeight="1" x14ac:dyDescent="0.2">
      <c r="A547" s="7">
        <v>43887</v>
      </c>
      <c r="B547" s="8" t="s">
        <v>8</v>
      </c>
      <c r="C547" s="10">
        <v>600.44000000000005</v>
      </c>
      <c r="D547" s="9">
        <v>53341.42</v>
      </c>
      <c r="E547" s="46" t="s">
        <v>516</v>
      </c>
      <c r="F547" s="47"/>
    </row>
    <row r="548" spans="1:6" ht="51.95" customHeight="1" x14ac:dyDescent="0.2">
      <c r="A548" s="7">
        <v>43887</v>
      </c>
      <c r="B548" s="21">
        <v>14500</v>
      </c>
      <c r="C548" s="11" t="s">
        <v>8</v>
      </c>
      <c r="D548" s="9">
        <v>67841.42</v>
      </c>
      <c r="E548" s="60" t="s">
        <v>517</v>
      </c>
      <c r="F548" s="61"/>
    </row>
    <row r="549" spans="1:6" ht="51.95" customHeight="1" x14ac:dyDescent="0.2">
      <c r="A549" s="7">
        <v>43888</v>
      </c>
      <c r="B549" s="8" t="s">
        <v>8</v>
      </c>
      <c r="C549" s="10">
        <v>318.64</v>
      </c>
      <c r="D549" s="9">
        <v>67522.78</v>
      </c>
      <c r="E549" s="60" t="s">
        <v>518</v>
      </c>
      <c r="F549" s="61"/>
    </row>
    <row r="550" spans="1:6" ht="51.95" customHeight="1" x14ac:dyDescent="0.2">
      <c r="A550" s="7">
        <v>43888</v>
      </c>
      <c r="B550" s="16">
        <v>206.41</v>
      </c>
      <c r="C550" s="11" t="s">
        <v>8</v>
      </c>
      <c r="D550" s="9">
        <v>67729.19</v>
      </c>
      <c r="E550" s="60" t="s">
        <v>519</v>
      </c>
      <c r="F550" s="61"/>
    </row>
    <row r="551" spans="1:6" ht="52.35" customHeight="1" x14ac:dyDescent="0.2">
      <c r="A551" s="7">
        <v>43888</v>
      </c>
      <c r="B551" s="8" t="s">
        <v>8</v>
      </c>
      <c r="C551" s="10">
        <v>25</v>
      </c>
      <c r="D551" s="9">
        <v>67704.19</v>
      </c>
      <c r="E551" s="46" t="s">
        <v>520</v>
      </c>
      <c r="F551" s="47"/>
    </row>
    <row r="552" spans="1:6" ht="51.95" customHeight="1" x14ac:dyDescent="0.2">
      <c r="A552" s="12">
        <v>43888</v>
      </c>
      <c r="B552" s="13" t="s">
        <v>8</v>
      </c>
      <c r="C552" s="15">
        <v>170</v>
      </c>
      <c r="D552" s="14">
        <v>67534.19</v>
      </c>
      <c r="E552" s="62" t="s">
        <v>521</v>
      </c>
      <c r="F552" s="63"/>
    </row>
    <row r="553" spans="1:6" ht="53.1" customHeight="1" x14ac:dyDescent="0.2">
      <c r="A553" s="7">
        <v>43889</v>
      </c>
      <c r="B553" s="8" t="s">
        <v>8</v>
      </c>
      <c r="C553" s="17">
        <v>40000</v>
      </c>
      <c r="D553" s="9">
        <v>27534.19</v>
      </c>
      <c r="E553" s="60" t="s">
        <v>522</v>
      </c>
      <c r="F553" s="61"/>
    </row>
    <row r="554" spans="1:6" ht="51.95" customHeight="1" x14ac:dyDescent="0.2">
      <c r="A554" s="7">
        <v>43889</v>
      </c>
      <c r="B554" s="8" t="s">
        <v>8</v>
      </c>
      <c r="C554" s="17">
        <v>27000</v>
      </c>
      <c r="D554" s="9">
        <v>534.19000000000005</v>
      </c>
      <c r="E554" s="60" t="s">
        <v>523</v>
      </c>
      <c r="F554" s="61"/>
    </row>
    <row r="555" spans="1:6" ht="51.95" customHeight="1" x14ac:dyDescent="0.2">
      <c r="A555" s="7">
        <v>43889</v>
      </c>
      <c r="B555" s="9">
        <v>227.51</v>
      </c>
      <c r="C555" s="11" t="s">
        <v>8</v>
      </c>
      <c r="D555" s="9">
        <v>761.7</v>
      </c>
      <c r="E555" s="60" t="s">
        <v>50</v>
      </c>
      <c r="F555" s="61"/>
    </row>
    <row r="556" spans="1:6" ht="51.95" customHeight="1" x14ac:dyDescent="0.2">
      <c r="A556" s="7">
        <v>43889</v>
      </c>
      <c r="B556" s="8" t="s">
        <v>8</v>
      </c>
      <c r="C556" s="10">
        <v>25</v>
      </c>
      <c r="D556" s="9">
        <v>736.7</v>
      </c>
      <c r="E556" s="46" t="s">
        <v>524</v>
      </c>
      <c r="F556" s="47"/>
    </row>
    <row r="557" spans="1:6" ht="51.95" customHeight="1" x14ac:dyDescent="0.2">
      <c r="A557" s="7">
        <v>43890</v>
      </c>
      <c r="B557" s="8" t="s">
        <v>8</v>
      </c>
      <c r="C557" s="10">
        <v>559.07000000000005</v>
      </c>
      <c r="D557" s="9">
        <v>177.63</v>
      </c>
      <c r="E557" s="46" t="s">
        <v>525</v>
      </c>
      <c r="F557" s="47"/>
    </row>
    <row r="558" spans="1:6" ht="51.95" customHeight="1" x14ac:dyDescent="0.2">
      <c r="A558" s="7">
        <v>43891</v>
      </c>
      <c r="B558" s="8" t="s">
        <v>8</v>
      </c>
      <c r="C558" s="10">
        <v>61.58</v>
      </c>
      <c r="D558" s="9">
        <v>116.05</v>
      </c>
      <c r="E558" s="46" t="s">
        <v>526</v>
      </c>
      <c r="F558" s="47"/>
    </row>
    <row r="559" spans="1:6" ht="51.95" customHeight="1" x14ac:dyDescent="0.2">
      <c r="A559" s="7">
        <v>43891</v>
      </c>
      <c r="B559" s="9">
        <v>54000</v>
      </c>
      <c r="C559" s="11" t="s">
        <v>8</v>
      </c>
      <c r="D559" s="9">
        <v>54116.05</v>
      </c>
      <c r="E559" s="60" t="s">
        <v>527</v>
      </c>
      <c r="F559" s="61"/>
    </row>
    <row r="560" spans="1:6" ht="51.95" customHeight="1" x14ac:dyDescent="0.2">
      <c r="A560" s="7">
        <v>43892</v>
      </c>
      <c r="B560" s="8" t="s">
        <v>8</v>
      </c>
      <c r="C560" s="17">
        <v>10000</v>
      </c>
      <c r="D560" s="9">
        <v>44116.05</v>
      </c>
      <c r="E560" s="60" t="s">
        <v>528</v>
      </c>
      <c r="F560" s="61"/>
    </row>
    <row r="561" spans="1:6" ht="51.95" customHeight="1" x14ac:dyDescent="0.2">
      <c r="A561" s="7">
        <v>43893</v>
      </c>
      <c r="B561" s="8" t="s">
        <v>8</v>
      </c>
      <c r="C561" s="10">
        <v>25</v>
      </c>
      <c r="D561" s="9">
        <v>44091.05</v>
      </c>
      <c r="E561" s="46" t="s">
        <v>529</v>
      </c>
      <c r="F561" s="47"/>
    </row>
    <row r="562" spans="1:6" ht="51.95" customHeight="1" x14ac:dyDescent="0.2">
      <c r="A562" s="7">
        <v>43893</v>
      </c>
      <c r="B562" s="8" t="s">
        <v>8</v>
      </c>
      <c r="C562" s="10">
        <v>155</v>
      </c>
      <c r="D562" s="9">
        <v>43936.05</v>
      </c>
      <c r="E562" s="46" t="s">
        <v>530</v>
      </c>
      <c r="F562" s="47"/>
    </row>
    <row r="563" spans="1:6" ht="51.95" customHeight="1" x14ac:dyDescent="0.2">
      <c r="A563" s="7">
        <v>43893</v>
      </c>
      <c r="B563" s="8" t="s">
        <v>8</v>
      </c>
      <c r="C563" s="10">
        <v>318.79000000000002</v>
      </c>
      <c r="D563" s="9">
        <v>43617.26</v>
      </c>
      <c r="E563" s="46" t="s">
        <v>531</v>
      </c>
      <c r="F563" s="47"/>
    </row>
    <row r="564" spans="1:6" ht="51.95" customHeight="1" x14ac:dyDescent="0.2">
      <c r="A564" s="7">
        <v>43893</v>
      </c>
      <c r="B564" s="8" t="s">
        <v>8</v>
      </c>
      <c r="C564" s="17">
        <v>5000</v>
      </c>
      <c r="D564" s="9">
        <v>38617.26</v>
      </c>
      <c r="E564" s="60" t="s">
        <v>532</v>
      </c>
      <c r="F564" s="61"/>
    </row>
    <row r="565" spans="1:6" ht="52.35" customHeight="1" x14ac:dyDescent="0.2">
      <c r="A565" s="7">
        <v>43893</v>
      </c>
      <c r="B565" s="9">
        <v>10000</v>
      </c>
      <c r="C565" s="11" t="s">
        <v>8</v>
      </c>
      <c r="D565" s="9">
        <v>48617.26</v>
      </c>
      <c r="E565" s="60" t="s">
        <v>533</v>
      </c>
      <c r="F565" s="61"/>
    </row>
    <row r="566" spans="1:6" ht="51.95" customHeight="1" x14ac:dyDescent="0.2">
      <c r="A566" s="12">
        <v>43894</v>
      </c>
      <c r="B566" s="13" t="s">
        <v>8</v>
      </c>
      <c r="C566" s="19">
        <v>185</v>
      </c>
      <c r="D566" s="14">
        <v>48432.26</v>
      </c>
      <c r="E566" s="62" t="s">
        <v>534</v>
      </c>
      <c r="F566" s="63"/>
    </row>
    <row r="567" spans="1:6" ht="53.1" customHeight="1" x14ac:dyDescent="0.2">
      <c r="A567" s="7">
        <v>43894</v>
      </c>
      <c r="B567" s="8" t="s">
        <v>8</v>
      </c>
      <c r="C567" s="17">
        <v>202.96</v>
      </c>
      <c r="D567" s="9">
        <v>48229.3</v>
      </c>
      <c r="E567" s="46" t="s">
        <v>535</v>
      </c>
      <c r="F567" s="47"/>
    </row>
    <row r="568" spans="1:6" ht="51.95" customHeight="1" x14ac:dyDescent="0.2">
      <c r="A568" s="7">
        <v>43895</v>
      </c>
      <c r="B568" s="8" t="s">
        <v>8</v>
      </c>
      <c r="C568" s="17">
        <v>12801.37</v>
      </c>
      <c r="D568" s="9">
        <v>35427.93</v>
      </c>
      <c r="E568" s="60" t="s">
        <v>536</v>
      </c>
      <c r="F568" s="61"/>
    </row>
    <row r="569" spans="1:6" ht="51.95" customHeight="1" x14ac:dyDescent="0.2">
      <c r="A569" s="7">
        <v>43895</v>
      </c>
      <c r="B569" s="8" t="s">
        <v>8</v>
      </c>
      <c r="C569" s="10">
        <v>85</v>
      </c>
      <c r="D569" s="9">
        <v>35342.93</v>
      </c>
      <c r="E569" s="46" t="s">
        <v>537</v>
      </c>
      <c r="F569" s="47"/>
    </row>
    <row r="570" spans="1:6" ht="51.95" customHeight="1" x14ac:dyDescent="0.2">
      <c r="A570" s="7">
        <v>43895</v>
      </c>
      <c r="B570" s="8" t="s">
        <v>8</v>
      </c>
      <c r="C570" s="10">
        <v>96</v>
      </c>
      <c r="D570" s="9">
        <v>35246.93</v>
      </c>
      <c r="E570" s="46" t="s">
        <v>538</v>
      </c>
      <c r="F570" s="47"/>
    </row>
    <row r="571" spans="1:6" ht="51.95" customHeight="1" x14ac:dyDescent="0.2">
      <c r="A571" s="7">
        <v>43895</v>
      </c>
      <c r="B571" s="8" t="s">
        <v>8</v>
      </c>
      <c r="C571" s="17">
        <v>1929.2</v>
      </c>
      <c r="D571" s="9">
        <v>33317.730000000003</v>
      </c>
      <c r="E571" s="46" t="s">
        <v>539</v>
      </c>
      <c r="F571" s="47"/>
    </row>
    <row r="572" spans="1:6" ht="51.95" customHeight="1" x14ac:dyDescent="0.2">
      <c r="A572" s="7">
        <v>43895</v>
      </c>
      <c r="B572" s="21">
        <v>48158.31</v>
      </c>
      <c r="C572" s="11" t="s">
        <v>8</v>
      </c>
      <c r="D572" s="9">
        <v>81476.039999999994</v>
      </c>
      <c r="E572" s="60" t="s">
        <v>540</v>
      </c>
      <c r="F572" s="61"/>
    </row>
    <row r="573" spans="1:6" ht="51.95" customHeight="1" x14ac:dyDescent="0.2">
      <c r="A573" s="7">
        <v>43897</v>
      </c>
      <c r="B573" s="16">
        <v>3000</v>
      </c>
      <c r="C573" s="11" t="s">
        <v>8</v>
      </c>
      <c r="D573" s="9">
        <v>84476.04</v>
      </c>
      <c r="E573" s="60" t="s">
        <v>541</v>
      </c>
      <c r="F573" s="61"/>
    </row>
    <row r="574" spans="1:6" ht="51.95" customHeight="1" x14ac:dyDescent="0.2">
      <c r="A574" s="7">
        <v>43897</v>
      </c>
      <c r="B574" s="8" t="s">
        <v>8</v>
      </c>
      <c r="C574" s="17">
        <v>1928.5</v>
      </c>
      <c r="D574" s="9">
        <v>82547.539999999994</v>
      </c>
      <c r="E574" s="46" t="s">
        <v>542</v>
      </c>
      <c r="F574" s="47"/>
    </row>
    <row r="575" spans="1:6" ht="51.95" customHeight="1" x14ac:dyDescent="0.2">
      <c r="A575" s="7">
        <v>43897</v>
      </c>
      <c r="B575" s="8" t="s">
        <v>8</v>
      </c>
      <c r="C575" s="17">
        <v>127.36</v>
      </c>
      <c r="D575" s="9">
        <v>82420.179999999993</v>
      </c>
      <c r="E575" s="46" t="s">
        <v>543</v>
      </c>
      <c r="F575" s="47"/>
    </row>
    <row r="576" spans="1:6" ht="51.95" customHeight="1" x14ac:dyDescent="0.2">
      <c r="A576" s="7">
        <v>43899</v>
      </c>
      <c r="B576" s="16">
        <v>650</v>
      </c>
      <c r="C576" s="11" t="s">
        <v>8</v>
      </c>
      <c r="D576" s="9">
        <v>83070.179999999993</v>
      </c>
      <c r="E576" s="60" t="s">
        <v>544</v>
      </c>
      <c r="F576" s="61"/>
    </row>
    <row r="577" spans="1:6" ht="51.95" customHeight="1" x14ac:dyDescent="0.2">
      <c r="A577" s="7">
        <v>43900</v>
      </c>
      <c r="B577" s="8" t="s">
        <v>8</v>
      </c>
      <c r="C577" s="17">
        <v>40000</v>
      </c>
      <c r="D577" s="9">
        <v>43070.18</v>
      </c>
      <c r="E577" s="60" t="s">
        <v>545</v>
      </c>
      <c r="F577" s="61"/>
    </row>
    <row r="578" spans="1:6" ht="51.95" customHeight="1" x14ac:dyDescent="0.2">
      <c r="A578" s="7">
        <v>43900</v>
      </c>
      <c r="B578" s="8" t="s">
        <v>8</v>
      </c>
      <c r="C578" s="17">
        <v>40000</v>
      </c>
      <c r="D578" s="9">
        <v>3070.18</v>
      </c>
      <c r="E578" s="60" t="s">
        <v>546</v>
      </c>
      <c r="F578" s="61"/>
    </row>
    <row r="579" spans="1:6" ht="52.35" customHeight="1" x14ac:dyDescent="0.2">
      <c r="A579" s="7">
        <v>43900</v>
      </c>
      <c r="B579" s="8" t="s">
        <v>8</v>
      </c>
      <c r="C579" s="17">
        <v>3064</v>
      </c>
      <c r="D579" s="9">
        <v>6.18</v>
      </c>
      <c r="E579" s="60" t="s">
        <v>547</v>
      </c>
      <c r="F579" s="61"/>
    </row>
    <row r="580" spans="1:6" ht="51.95" customHeight="1" x14ac:dyDescent="0.2">
      <c r="A580" s="12">
        <v>43903</v>
      </c>
      <c r="B580" s="24">
        <v>40000</v>
      </c>
      <c r="C580" s="20" t="s">
        <v>8</v>
      </c>
      <c r="D580" s="14">
        <v>40006.18</v>
      </c>
      <c r="E580" s="65" t="s">
        <v>346</v>
      </c>
      <c r="F580" s="66"/>
    </row>
    <row r="581" spans="1:6" ht="53.1" customHeight="1" x14ac:dyDescent="0.2">
      <c r="A581" s="7">
        <v>43903</v>
      </c>
      <c r="B581" s="8" t="s">
        <v>8</v>
      </c>
      <c r="C581" s="17">
        <v>40000</v>
      </c>
      <c r="D581" s="9">
        <v>6.18</v>
      </c>
      <c r="E581" s="60" t="s">
        <v>548</v>
      </c>
      <c r="F581" s="61"/>
    </row>
    <row r="582" spans="1:6" ht="51.95" customHeight="1" x14ac:dyDescent="0.2">
      <c r="A582" s="7">
        <v>43903</v>
      </c>
      <c r="B582" s="16">
        <v>1399.18</v>
      </c>
      <c r="C582" s="11" t="s">
        <v>8</v>
      </c>
      <c r="D582" s="9">
        <v>1405.36</v>
      </c>
      <c r="E582" s="60" t="s">
        <v>549</v>
      </c>
      <c r="F582" s="61"/>
    </row>
    <row r="583" spans="1:6" ht="51.95" customHeight="1" x14ac:dyDescent="0.2">
      <c r="A583" s="7">
        <v>43903</v>
      </c>
      <c r="B583" s="8" t="s">
        <v>8</v>
      </c>
      <c r="C583" s="17">
        <v>1399.18</v>
      </c>
      <c r="D583" s="9">
        <v>6.18</v>
      </c>
      <c r="E583" s="60" t="s">
        <v>550</v>
      </c>
      <c r="F583" s="61"/>
    </row>
    <row r="584" spans="1:6" ht="51.95" customHeight="1" x14ac:dyDescent="0.2">
      <c r="A584" s="7">
        <v>43903</v>
      </c>
      <c r="B584" s="16">
        <v>4640.76</v>
      </c>
      <c r="C584" s="11" t="s">
        <v>8</v>
      </c>
      <c r="D584" s="9">
        <v>4646.9399999999996</v>
      </c>
      <c r="E584" s="60" t="s">
        <v>551</v>
      </c>
      <c r="F584" s="61"/>
    </row>
    <row r="585" spans="1:6" ht="51.95" customHeight="1" x14ac:dyDescent="0.2">
      <c r="A585" s="7">
        <v>43903</v>
      </c>
      <c r="B585" s="21">
        <v>14500</v>
      </c>
      <c r="C585" s="11" t="s">
        <v>8</v>
      </c>
      <c r="D585" s="9">
        <v>19146.939999999999</v>
      </c>
      <c r="E585" s="60" t="s">
        <v>552</v>
      </c>
      <c r="F585" s="61"/>
    </row>
    <row r="586" spans="1:6" ht="51.95" customHeight="1" x14ac:dyDescent="0.2">
      <c r="A586" s="7">
        <v>43904</v>
      </c>
      <c r="B586" s="8" t="s">
        <v>8</v>
      </c>
      <c r="C586" s="17">
        <v>10500</v>
      </c>
      <c r="D586" s="9">
        <v>8646.94</v>
      </c>
      <c r="E586" s="46" t="s">
        <v>553</v>
      </c>
      <c r="F586" s="47"/>
    </row>
    <row r="587" spans="1:6" ht="51.95" customHeight="1" x14ac:dyDescent="0.2">
      <c r="A587" s="7">
        <v>43904</v>
      </c>
      <c r="B587" s="8" t="s">
        <v>8</v>
      </c>
      <c r="C587" s="17">
        <v>298</v>
      </c>
      <c r="D587" s="9">
        <v>8348.94</v>
      </c>
      <c r="E587" s="46" t="s">
        <v>554</v>
      </c>
      <c r="F587" s="47"/>
    </row>
    <row r="588" spans="1:6" ht="51.95" customHeight="1" x14ac:dyDescent="0.2">
      <c r="A588" s="7">
        <v>43904</v>
      </c>
      <c r="B588" s="8" t="s">
        <v>8</v>
      </c>
      <c r="C588" s="10">
        <v>25</v>
      </c>
      <c r="D588" s="9">
        <v>8323.94</v>
      </c>
      <c r="E588" s="46" t="s">
        <v>555</v>
      </c>
      <c r="F588" s="47"/>
    </row>
    <row r="589" spans="1:6" ht="51.95" customHeight="1" x14ac:dyDescent="0.2">
      <c r="A589" s="7">
        <v>43904</v>
      </c>
      <c r="B589" s="8" t="s">
        <v>8</v>
      </c>
      <c r="C589" s="17">
        <v>319.45999999999998</v>
      </c>
      <c r="D589" s="9">
        <v>8004.48</v>
      </c>
      <c r="E589" s="46" t="s">
        <v>556</v>
      </c>
      <c r="F589" s="47"/>
    </row>
    <row r="590" spans="1:6" ht="51.95" customHeight="1" x14ac:dyDescent="0.2">
      <c r="A590" s="7">
        <v>43904</v>
      </c>
      <c r="B590" s="8" t="s">
        <v>8</v>
      </c>
      <c r="C590" s="17">
        <v>1227</v>
      </c>
      <c r="D590" s="9">
        <v>6777.48</v>
      </c>
      <c r="E590" s="46" t="s">
        <v>557</v>
      </c>
      <c r="F590" s="47"/>
    </row>
    <row r="591" spans="1:6" ht="51.95" customHeight="1" x14ac:dyDescent="0.2">
      <c r="A591" s="7">
        <v>43905</v>
      </c>
      <c r="B591" s="8" t="s">
        <v>8</v>
      </c>
      <c r="C591" s="17">
        <v>470.96</v>
      </c>
      <c r="D591" s="9">
        <v>6306.52</v>
      </c>
      <c r="E591" s="46" t="s">
        <v>558</v>
      </c>
      <c r="F591" s="47"/>
    </row>
    <row r="592" spans="1:6" ht="51.95" customHeight="1" x14ac:dyDescent="0.2">
      <c r="A592" s="7">
        <v>43907</v>
      </c>
      <c r="B592" s="8" t="s">
        <v>8</v>
      </c>
      <c r="C592" s="17">
        <v>181.14</v>
      </c>
      <c r="D592" s="9">
        <v>6306.52</v>
      </c>
      <c r="E592" s="46" t="s">
        <v>559</v>
      </c>
      <c r="F592" s="47"/>
    </row>
    <row r="593" spans="1:6" ht="52.35" customHeight="1" x14ac:dyDescent="0.2">
      <c r="A593" s="7">
        <v>43907</v>
      </c>
      <c r="B593" s="16">
        <v>181.14</v>
      </c>
      <c r="C593" s="11" t="s">
        <v>8</v>
      </c>
      <c r="D593" s="9">
        <v>6487.66</v>
      </c>
      <c r="E593" s="60" t="s">
        <v>358</v>
      </c>
      <c r="F593" s="61"/>
    </row>
    <row r="594" spans="1:6" ht="51.95" customHeight="1" x14ac:dyDescent="0.2">
      <c r="A594" s="12">
        <v>43908</v>
      </c>
      <c r="B594" s="13" t="s">
        <v>8</v>
      </c>
      <c r="C594" s="15">
        <v>90</v>
      </c>
      <c r="D594" s="22">
        <v>6216.52</v>
      </c>
      <c r="E594" s="62" t="s">
        <v>560</v>
      </c>
      <c r="F594" s="63"/>
    </row>
    <row r="595" spans="1:6" ht="53.1" customHeight="1" x14ac:dyDescent="0.2">
      <c r="A595" s="7">
        <v>43910</v>
      </c>
      <c r="B595" s="9">
        <v>48000.14</v>
      </c>
      <c r="C595" s="11" t="s">
        <v>8</v>
      </c>
      <c r="D595" s="23">
        <v>54216.66</v>
      </c>
      <c r="E595" s="60" t="s">
        <v>561</v>
      </c>
      <c r="F595" s="61"/>
    </row>
    <row r="596" spans="1:6" ht="51.95" customHeight="1" x14ac:dyDescent="0.2">
      <c r="A596" s="7">
        <v>43911</v>
      </c>
      <c r="B596" s="8" t="s">
        <v>8</v>
      </c>
      <c r="C596" s="10">
        <v>25</v>
      </c>
      <c r="D596" s="23">
        <v>54191.66</v>
      </c>
      <c r="E596" s="46" t="s">
        <v>562</v>
      </c>
      <c r="F596" s="47"/>
    </row>
    <row r="597" spans="1:6" ht="51.95" customHeight="1" x14ac:dyDescent="0.2">
      <c r="A597" s="7">
        <v>43911</v>
      </c>
      <c r="B597" s="8" t="s">
        <v>8</v>
      </c>
      <c r="C597" s="10">
        <v>412.38</v>
      </c>
      <c r="D597" s="23">
        <v>53779.28</v>
      </c>
      <c r="E597" s="46" t="s">
        <v>563</v>
      </c>
      <c r="F597" s="47"/>
    </row>
    <row r="598" spans="1:6" ht="51.95" customHeight="1" x14ac:dyDescent="0.2">
      <c r="A598" s="7">
        <v>43911</v>
      </c>
      <c r="B598" s="8" t="s">
        <v>8</v>
      </c>
      <c r="C598" s="10">
        <v>288.27999999999997</v>
      </c>
      <c r="D598" s="23">
        <v>53491</v>
      </c>
      <c r="E598" s="46" t="s">
        <v>564</v>
      </c>
      <c r="F598" s="47"/>
    </row>
    <row r="599" spans="1:6" ht="51.95" customHeight="1" x14ac:dyDescent="0.2">
      <c r="A599" s="7">
        <v>43911</v>
      </c>
      <c r="B599" s="9">
        <v>7000</v>
      </c>
      <c r="C599" s="11" t="s">
        <v>8</v>
      </c>
      <c r="D599" s="23">
        <v>60491</v>
      </c>
      <c r="E599" s="60" t="s">
        <v>565</v>
      </c>
      <c r="F599" s="61"/>
    </row>
    <row r="600" spans="1:6" ht="51.95" customHeight="1" x14ac:dyDescent="0.2">
      <c r="A600" s="7">
        <v>43913</v>
      </c>
      <c r="B600" s="8" t="s">
        <v>8</v>
      </c>
      <c r="C600" s="10">
        <v>603.97</v>
      </c>
      <c r="D600" s="23">
        <v>59887.03</v>
      </c>
      <c r="E600" s="46" t="s">
        <v>566</v>
      </c>
      <c r="F600" s="47"/>
    </row>
    <row r="601" spans="1:6" ht="51.95" customHeight="1" x14ac:dyDescent="0.2">
      <c r="A601" s="7">
        <v>43913</v>
      </c>
      <c r="B601" s="8" t="s">
        <v>8</v>
      </c>
      <c r="C601" s="10">
        <v>115.59</v>
      </c>
      <c r="D601" s="23">
        <v>59771.44</v>
      </c>
      <c r="E601" s="46" t="s">
        <v>567</v>
      </c>
      <c r="F601" s="47"/>
    </row>
    <row r="602" spans="1:6" ht="51.95" customHeight="1" x14ac:dyDescent="0.2">
      <c r="A602" s="7">
        <v>43913</v>
      </c>
      <c r="B602" s="8" t="s">
        <v>8</v>
      </c>
      <c r="C602" s="10">
        <v>10</v>
      </c>
      <c r="D602" s="23">
        <v>59761.440000000002</v>
      </c>
      <c r="E602" s="60" t="s">
        <v>568</v>
      </c>
      <c r="F602" s="61"/>
    </row>
    <row r="603" spans="1:6" ht="51.95" customHeight="1" x14ac:dyDescent="0.2">
      <c r="A603" s="7">
        <v>43915</v>
      </c>
      <c r="B603" s="8" t="s">
        <v>8</v>
      </c>
      <c r="C603" s="10">
        <v>165</v>
      </c>
      <c r="D603" s="23">
        <v>59596.44</v>
      </c>
      <c r="E603" s="46" t="s">
        <v>569</v>
      </c>
      <c r="F603" s="47"/>
    </row>
    <row r="604" spans="1:6" ht="51.95" customHeight="1" x14ac:dyDescent="0.2">
      <c r="A604" s="7">
        <v>43915</v>
      </c>
      <c r="B604" s="8" t="s">
        <v>8</v>
      </c>
      <c r="C604" s="10">
        <v>7015</v>
      </c>
      <c r="D604" s="23">
        <v>52581.440000000002</v>
      </c>
      <c r="E604" s="46" t="s">
        <v>570</v>
      </c>
      <c r="F604" s="47"/>
    </row>
    <row r="605" spans="1:6" ht="51.95" customHeight="1" x14ac:dyDescent="0.2">
      <c r="A605" s="7">
        <v>43916</v>
      </c>
      <c r="B605" s="8" t="s">
        <v>8</v>
      </c>
      <c r="C605" s="10">
        <v>100</v>
      </c>
      <c r="D605" s="23">
        <v>52481.440000000002</v>
      </c>
      <c r="E605" s="46" t="s">
        <v>571</v>
      </c>
      <c r="F605" s="47"/>
    </row>
    <row r="606" spans="1:6" ht="51.95" customHeight="1" x14ac:dyDescent="0.2">
      <c r="A606" s="7">
        <v>43916</v>
      </c>
      <c r="B606" s="8" t="s">
        <v>8</v>
      </c>
      <c r="C606" s="10">
        <v>165</v>
      </c>
      <c r="D606" s="23">
        <v>52316.44</v>
      </c>
      <c r="E606" s="46" t="s">
        <v>572</v>
      </c>
      <c r="F606" s="47"/>
    </row>
    <row r="607" spans="1:6" ht="52.35" customHeight="1" x14ac:dyDescent="0.2">
      <c r="A607" s="7">
        <v>43916</v>
      </c>
      <c r="B607" s="8" t="s">
        <v>8</v>
      </c>
      <c r="C607" s="10">
        <v>77.41</v>
      </c>
      <c r="D607" s="23">
        <v>52239.03</v>
      </c>
      <c r="E607" s="46" t="s">
        <v>573</v>
      </c>
      <c r="F607" s="47"/>
    </row>
    <row r="608" spans="1:6" ht="51.95" customHeight="1" x14ac:dyDescent="0.2">
      <c r="A608" s="12">
        <v>43917</v>
      </c>
      <c r="B608" s="13" t="s">
        <v>8</v>
      </c>
      <c r="C608" s="15">
        <v>90.57</v>
      </c>
      <c r="D608" s="14">
        <v>52148.46</v>
      </c>
      <c r="E608" s="65" t="s">
        <v>574</v>
      </c>
      <c r="F608" s="66"/>
    </row>
    <row r="609" spans="1:6" ht="53.1" customHeight="1" x14ac:dyDescent="0.2">
      <c r="A609" s="7">
        <v>43917</v>
      </c>
      <c r="B609" s="9">
        <v>200.9</v>
      </c>
      <c r="C609" s="11" t="s">
        <v>8</v>
      </c>
      <c r="D609" s="9">
        <v>52349.36</v>
      </c>
      <c r="E609" s="60" t="s">
        <v>575</v>
      </c>
      <c r="F609" s="61"/>
    </row>
    <row r="610" spans="1:6" ht="51.95" customHeight="1" x14ac:dyDescent="0.2">
      <c r="A610" s="7">
        <v>43917</v>
      </c>
      <c r="B610" s="8" t="s">
        <v>8</v>
      </c>
      <c r="C610" s="17">
        <v>1000</v>
      </c>
      <c r="D610" s="9">
        <v>51349.36</v>
      </c>
      <c r="E610" s="60" t="s">
        <v>576</v>
      </c>
      <c r="F610" s="61"/>
    </row>
    <row r="611" spans="1:6" ht="51.95" customHeight="1" x14ac:dyDescent="0.2">
      <c r="A611" s="7">
        <v>43918</v>
      </c>
      <c r="B611" s="8" t="s">
        <v>8</v>
      </c>
      <c r="C611" s="17">
        <v>1742.92</v>
      </c>
      <c r="D611" s="9">
        <v>49606.44</v>
      </c>
      <c r="E611" s="46" t="s">
        <v>577</v>
      </c>
      <c r="F611" s="47"/>
    </row>
    <row r="612" spans="1:6" ht="51.95" customHeight="1" x14ac:dyDescent="0.2">
      <c r="A612" s="7">
        <v>43918</v>
      </c>
      <c r="B612" s="8" t="s">
        <v>8</v>
      </c>
      <c r="C612" s="17">
        <v>154</v>
      </c>
      <c r="D612" s="9">
        <v>49452.44</v>
      </c>
      <c r="E612" s="46" t="s">
        <v>578</v>
      </c>
      <c r="F612" s="47"/>
    </row>
    <row r="613" spans="1:6" ht="51.95" customHeight="1" x14ac:dyDescent="0.2">
      <c r="A613" s="7">
        <v>43918</v>
      </c>
      <c r="B613" s="8" t="s">
        <v>8</v>
      </c>
      <c r="C613" s="17">
        <v>950</v>
      </c>
      <c r="D613" s="9">
        <v>48502.44</v>
      </c>
      <c r="E613" s="46" t="s">
        <v>579</v>
      </c>
      <c r="F613" s="47"/>
    </row>
    <row r="614" spans="1:6" ht="51.95" customHeight="1" x14ac:dyDescent="0.2">
      <c r="A614" s="7">
        <v>43918</v>
      </c>
      <c r="B614" s="8" t="s">
        <v>8</v>
      </c>
      <c r="C614" s="17">
        <v>589.33000000000004</v>
      </c>
      <c r="D614" s="9">
        <v>47913.11</v>
      </c>
      <c r="E614" s="46" t="s">
        <v>580</v>
      </c>
      <c r="F614" s="47"/>
    </row>
    <row r="615" spans="1:6" ht="51.95" customHeight="1" x14ac:dyDescent="0.2">
      <c r="A615" s="7">
        <v>43918</v>
      </c>
      <c r="B615" s="9">
        <v>105</v>
      </c>
      <c r="C615" s="11" t="s">
        <v>8</v>
      </c>
      <c r="D615" s="9">
        <v>48018.11</v>
      </c>
      <c r="E615" s="60" t="s">
        <v>50</v>
      </c>
      <c r="F615" s="61"/>
    </row>
    <row r="616" spans="1:6" ht="51.95" customHeight="1" x14ac:dyDescent="0.2">
      <c r="A616" s="7">
        <v>43919</v>
      </c>
      <c r="B616" s="8" t="s">
        <v>8</v>
      </c>
      <c r="C616" s="17">
        <v>100</v>
      </c>
      <c r="D616" s="9">
        <v>47918.11</v>
      </c>
      <c r="E616" s="46" t="s">
        <v>581</v>
      </c>
      <c r="F616" s="47"/>
    </row>
    <row r="617" spans="1:6" ht="51.95" customHeight="1" x14ac:dyDescent="0.2">
      <c r="A617" s="7">
        <v>43921</v>
      </c>
      <c r="B617" s="8" t="s">
        <v>8</v>
      </c>
      <c r="C617" s="17">
        <v>207.86</v>
      </c>
      <c r="D617" s="9">
        <v>47710.25</v>
      </c>
      <c r="E617" s="46" t="s">
        <v>582</v>
      </c>
      <c r="F617" s="47"/>
    </row>
    <row r="618" spans="1:6" ht="51.95" customHeight="1" x14ac:dyDescent="0.2">
      <c r="A618" s="7">
        <v>43921</v>
      </c>
      <c r="B618" s="8" t="s">
        <v>8</v>
      </c>
      <c r="C618" s="17">
        <v>18990</v>
      </c>
      <c r="D618" s="9">
        <v>28720.25</v>
      </c>
      <c r="E618" s="46" t="s">
        <v>583</v>
      </c>
      <c r="F618" s="47"/>
    </row>
    <row r="619" spans="1:6" ht="51.95" customHeight="1" x14ac:dyDescent="0.2">
      <c r="A619" s="7">
        <v>43922</v>
      </c>
      <c r="B619" s="8" t="s">
        <v>8</v>
      </c>
      <c r="C619" s="17">
        <v>500</v>
      </c>
      <c r="D619" s="9">
        <v>28220.25</v>
      </c>
      <c r="E619" s="60" t="s">
        <v>584</v>
      </c>
      <c r="F619" s="61"/>
    </row>
    <row r="620" spans="1:6" ht="51.95" customHeight="1" x14ac:dyDescent="0.2">
      <c r="A620" s="7">
        <v>43923</v>
      </c>
      <c r="B620" s="8" t="s">
        <v>8</v>
      </c>
      <c r="C620" s="17">
        <v>2800</v>
      </c>
      <c r="D620" s="9">
        <v>25420.25</v>
      </c>
      <c r="E620" s="60" t="s">
        <v>585</v>
      </c>
      <c r="F620" s="61"/>
    </row>
    <row r="621" spans="1:6" ht="52.35" customHeight="1" x14ac:dyDescent="0.2">
      <c r="A621" s="7">
        <v>43923</v>
      </c>
      <c r="B621" s="8" t="s">
        <v>8</v>
      </c>
      <c r="C621" s="17">
        <v>7200</v>
      </c>
      <c r="D621" s="9">
        <v>18220.25</v>
      </c>
      <c r="E621" s="60" t="s">
        <v>586</v>
      </c>
      <c r="F621" s="61"/>
    </row>
    <row r="622" spans="1:6" ht="51.95" customHeight="1" x14ac:dyDescent="0.2">
      <c r="A622" s="12">
        <v>43924</v>
      </c>
      <c r="B622" s="14">
        <v>70135</v>
      </c>
      <c r="C622" s="20" t="s">
        <v>8</v>
      </c>
      <c r="D622" s="14">
        <v>88355.25</v>
      </c>
      <c r="E622" s="65" t="s">
        <v>587</v>
      </c>
      <c r="F622" s="66"/>
    </row>
    <row r="623" spans="1:6" ht="53.1" customHeight="1" x14ac:dyDescent="0.2">
      <c r="A623" s="7">
        <v>43924</v>
      </c>
      <c r="B623" s="9">
        <v>12704</v>
      </c>
      <c r="C623" s="11" t="s">
        <v>8</v>
      </c>
      <c r="D623" s="9">
        <v>101059.25</v>
      </c>
      <c r="E623" s="60" t="s">
        <v>588</v>
      </c>
      <c r="F623" s="61"/>
    </row>
    <row r="624" spans="1:6" ht="51.95" customHeight="1" x14ac:dyDescent="0.2">
      <c r="A624" s="7">
        <v>43927</v>
      </c>
      <c r="B624" s="9">
        <v>91000</v>
      </c>
      <c r="C624" s="11" t="s">
        <v>8</v>
      </c>
      <c r="D624" s="9">
        <v>192059.25</v>
      </c>
      <c r="E624" s="60" t="s">
        <v>589</v>
      </c>
      <c r="F624" s="61"/>
    </row>
    <row r="625" spans="1:6" ht="51.95" customHeight="1" x14ac:dyDescent="0.2">
      <c r="A625" s="7">
        <v>43927</v>
      </c>
      <c r="B625" s="8" t="s">
        <v>8</v>
      </c>
      <c r="C625" s="17">
        <v>1009.48</v>
      </c>
      <c r="D625" s="9">
        <v>191049.77</v>
      </c>
      <c r="E625" s="46" t="s">
        <v>590</v>
      </c>
      <c r="F625" s="47"/>
    </row>
    <row r="626" spans="1:6" ht="51.95" customHeight="1" x14ac:dyDescent="0.2">
      <c r="A626" s="7">
        <v>43934</v>
      </c>
      <c r="B626" s="8" t="s">
        <v>8</v>
      </c>
      <c r="C626" s="17">
        <v>7500</v>
      </c>
      <c r="D626" s="9">
        <v>183549.77</v>
      </c>
      <c r="E626" s="46" t="s">
        <v>591</v>
      </c>
      <c r="F626" s="47"/>
    </row>
    <row r="627" spans="1:6" ht="51.95" customHeight="1" x14ac:dyDescent="0.2">
      <c r="A627" s="7">
        <v>43934</v>
      </c>
      <c r="B627" s="8" t="s">
        <v>8</v>
      </c>
      <c r="C627" s="17">
        <v>7000</v>
      </c>
      <c r="D627" s="9">
        <v>176549.77</v>
      </c>
      <c r="E627" s="46" t="s">
        <v>592</v>
      </c>
      <c r="F627" s="47"/>
    </row>
    <row r="628" spans="1:6" ht="51.95" customHeight="1" x14ac:dyDescent="0.2">
      <c r="A628" s="7">
        <v>43936</v>
      </c>
      <c r="B628" s="8" t="s">
        <v>8</v>
      </c>
      <c r="C628" s="17">
        <v>1200</v>
      </c>
      <c r="D628" s="9">
        <v>175349.77</v>
      </c>
      <c r="E628" s="60" t="s">
        <v>593</v>
      </c>
      <c r="F628" s="61"/>
    </row>
    <row r="629" spans="1:6" ht="51.95" customHeight="1" x14ac:dyDescent="0.2">
      <c r="A629" s="7">
        <v>43940</v>
      </c>
      <c r="B629" s="8" t="s">
        <v>8</v>
      </c>
      <c r="C629" s="17">
        <v>121.47</v>
      </c>
      <c r="D629" s="9">
        <v>175228.3</v>
      </c>
      <c r="E629" s="60" t="s">
        <v>594</v>
      </c>
      <c r="F629" s="61"/>
    </row>
    <row r="630" spans="1:6" ht="51.95" customHeight="1" x14ac:dyDescent="0.2">
      <c r="A630" s="7">
        <v>43941</v>
      </c>
      <c r="B630" s="8" t="s">
        <v>8</v>
      </c>
      <c r="C630" s="17">
        <v>2929.31</v>
      </c>
      <c r="D630" s="9">
        <v>172298.99</v>
      </c>
      <c r="E630" s="46" t="s">
        <v>595</v>
      </c>
      <c r="F630" s="47"/>
    </row>
    <row r="631" spans="1:6" ht="51.95" customHeight="1" x14ac:dyDescent="0.2">
      <c r="A631" s="7">
        <v>43941</v>
      </c>
      <c r="B631" s="9">
        <v>48000.09</v>
      </c>
      <c r="C631" s="11" t="s">
        <v>8</v>
      </c>
      <c r="D631" s="9">
        <v>220299.08</v>
      </c>
      <c r="E631" s="60" t="s">
        <v>596</v>
      </c>
      <c r="F631" s="61"/>
    </row>
    <row r="632" spans="1:6" ht="51.95" customHeight="1" x14ac:dyDescent="0.2">
      <c r="A632" s="7">
        <v>43942</v>
      </c>
      <c r="B632" s="8" t="s">
        <v>8</v>
      </c>
      <c r="C632" s="17">
        <v>40000</v>
      </c>
      <c r="D632" s="9">
        <v>180299.08</v>
      </c>
      <c r="E632" s="60" t="s">
        <v>597</v>
      </c>
      <c r="F632" s="61"/>
    </row>
    <row r="633" spans="1:6" ht="51.95" customHeight="1" x14ac:dyDescent="0.2">
      <c r="A633" s="7">
        <v>43942</v>
      </c>
      <c r="B633" s="8" t="s">
        <v>8</v>
      </c>
      <c r="C633" s="17">
        <v>10000</v>
      </c>
      <c r="D633" s="9">
        <v>170299.08</v>
      </c>
      <c r="E633" s="60" t="s">
        <v>598</v>
      </c>
      <c r="F633" s="61"/>
    </row>
    <row r="634" spans="1:6" ht="51.95" customHeight="1" x14ac:dyDescent="0.2">
      <c r="A634" s="7">
        <v>43942</v>
      </c>
      <c r="B634" s="9">
        <v>7700</v>
      </c>
      <c r="C634" s="11" t="s">
        <v>8</v>
      </c>
      <c r="D634" s="9">
        <v>177999.08</v>
      </c>
      <c r="E634" s="60" t="s">
        <v>599</v>
      </c>
      <c r="F634" s="61"/>
    </row>
    <row r="635" spans="1:6" ht="52.35" customHeight="1" x14ac:dyDescent="0.2">
      <c r="A635" s="7">
        <v>43943</v>
      </c>
      <c r="B635" s="8" t="s">
        <v>8</v>
      </c>
      <c r="C635" s="10">
        <v>50</v>
      </c>
      <c r="D635" s="9">
        <v>177949.08</v>
      </c>
      <c r="E635" s="60" t="s">
        <v>600</v>
      </c>
      <c r="F635" s="61"/>
    </row>
    <row r="636" spans="1:6" ht="51.95" customHeight="1" x14ac:dyDescent="0.2">
      <c r="A636" s="12">
        <v>43945</v>
      </c>
      <c r="B636" s="13" t="s">
        <v>8</v>
      </c>
      <c r="C636" s="19">
        <v>147.59</v>
      </c>
      <c r="D636" s="14">
        <v>177801.49</v>
      </c>
      <c r="E636" s="65" t="s">
        <v>601</v>
      </c>
      <c r="F636" s="66"/>
    </row>
    <row r="637" spans="1:6" ht="53.1" customHeight="1" x14ac:dyDescent="0.2">
      <c r="A637" s="7">
        <v>43947</v>
      </c>
      <c r="B637" s="8" t="s">
        <v>8</v>
      </c>
      <c r="C637" s="10">
        <v>90.57</v>
      </c>
      <c r="D637" s="9">
        <v>177710.92</v>
      </c>
      <c r="E637" s="60" t="s">
        <v>390</v>
      </c>
      <c r="F637" s="61"/>
    </row>
    <row r="638" spans="1:6" ht="51.95" customHeight="1" x14ac:dyDescent="0.2">
      <c r="A638" s="7">
        <v>43948</v>
      </c>
      <c r="B638" s="8" t="s">
        <v>8</v>
      </c>
      <c r="C638" s="17">
        <v>7800</v>
      </c>
      <c r="D638" s="9">
        <v>169910.92</v>
      </c>
      <c r="E638" s="60" t="s">
        <v>602</v>
      </c>
      <c r="F638" s="61"/>
    </row>
    <row r="639" spans="1:6" ht="51.95" customHeight="1" x14ac:dyDescent="0.2">
      <c r="A639" s="7">
        <v>43948</v>
      </c>
      <c r="B639" s="8" t="s">
        <v>8</v>
      </c>
      <c r="C639" s="17">
        <v>40000</v>
      </c>
      <c r="D639" s="9">
        <v>129910.92</v>
      </c>
      <c r="E639" s="60" t="s">
        <v>603</v>
      </c>
      <c r="F639" s="61"/>
    </row>
    <row r="640" spans="1:6" ht="51.95" customHeight="1" x14ac:dyDescent="0.2">
      <c r="A640" s="7">
        <v>43948</v>
      </c>
      <c r="B640" s="8" t="s">
        <v>8</v>
      </c>
      <c r="C640" s="17">
        <v>40000</v>
      </c>
      <c r="D640" s="9">
        <v>89910.92</v>
      </c>
      <c r="E640" s="60" t="s">
        <v>604</v>
      </c>
      <c r="F640" s="61"/>
    </row>
    <row r="641" spans="1:6" ht="51.95" customHeight="1" x14ac:dyDescent="0.2">
      <c r="A641" s="7">
        <v>43948</v>
      </c>
      <c r="B641" s="9">
        <v>786.42</v>
      </c>
      <c r="C641" s="11" t="s">
        <v>8</v>
      </c>
      <c r="D641" s="9">
        <v>90697.34</v>
      </c>
      <c r="E641" s="60" t="s">
        <v>605</v>
      </c>
      <c r="F641" s="61"/>
    </row>
    <row r="642" spans="1:6" ht="51.95" customHeight="1" x14ac:dyDescent="0.2">
      <c r="A642" s="7">
        <v>43948</v>
      </c>
      <c r="B642" s="8" t="s">
        <v>8</v>
      </c>
      <c r="C642" s="10">
        <v>98</v>
      </c>
      <c r="D642" s="9">
        <v>90599.34</v>
      </c>
      <c r="E642" s="46" t="s">
        <v>606</v>
      </c>
      <c r="F642" s="47"/>
    </row>
    <row r="643" spans="1:6" ht="51.95" customHeight="1" x14ac:dyDescent="0.2">
      <c r="A643" s="7">
        <v>43948</v>
      </c>
      <c r="B643" s="8" t="s">
        <v>8</v>
      </c>
      <c r="C643" s="17">
        <v>6552.41</v>
      </c>
      <c r="D643" s="9">
        <v>84046.93</v>
      </c>
      <c r="E643" s="46" t="s">
        <v>607</v>
      </c>
      <c r="F643" s="47"/>
    </row>
    <row r="644" spans="1:6" ht="51.95" customHeight="1" x14ac:dyDescent="0.2">
      <c r="A644" s="7">
        <v>43948</v>
      </c>
      <c r="B644" s="8" t="s">
        <v>8</v>
      </c>
      <c r="C644" s="17">
        <v>1018.9</v>
      </c>
      <c r="D644" s="9">
        <v>83028.03</v>
      </c>
      <c r="E644" s="60" t="s">
        <v>608</v>
      </c>
      <c r="F644" s="61"/>
    </row>
    <row r="645" spans="1:6" ht="51.95" customHeight="1" x14ac:dyDescent="0.2">
      <c r="A645" s="7">
        <v>43949</v>
      </c>
      <c r="B645" s="9">
        <v>1168.5</v>
      </c>
      <c r="C645" s="11" t="s">
        <v>8</v>
      </c>
      <c r="D645" s="9">
        <v>84196.53</v>
      </c>
      <c r="E645" s="60" t="s">
        <v>50</v>
      </c>
      <c r="F645" s="61"/>
    </row>
    <row r="646" spans="1:6" ht="51.95" customHeight="1" x14ac:dyDescent="0.2">
      <c r="A646" s="7">
        <v>43949</v>
      </c>
      <c r="B646" s="8" t="s">
        <v>8</v>
      </c>
      <c r="C646" s="17">
        <v>356</v>
      </c>
      <c r="D646" s="9">
        <v>83840.53</v>
      </c>
      <c r="E646" s="46" t="s">
        <v>609</v>
      </c>
      <c r="F646" s="47"/>
    </row>
    <row r="647" spans="1:6" ht="51.95" customHeight="1" x14ac:dyDescent="0.2">
      <c r="A647" s="7">
        <v>43949</v>
      </c>
      <c r="B647" s="8" t="s">
        <v>8</v>
      </c>
      <c r="C647" s="17">
        <v>1782.2</v>
      </c>
      <c r="D647" s="9">
        <v>82058.33</v>
      </c>
      <c r="E647" s="46" t="s">
        <v>610</v>
      </c>
      <c r="F647" s="47"/>
    </row>
    <row r="648" spans="1:6" ht="51.95" customHeight="1" x14ac:dyDescent="0.2">
      <c r="A648" s="7">
        <v>43949</v>
      </c>
      <c r="B648" s="8" t="s">
        <v>8</v>
      </c>
      <c r="C648" s="17">
        <v>375.53</v>
      </c>
      <c r="D648" s="9">
        <v>81682.8</v>
      </c>
      <c r="E648" s="46" t="s">
        <v>611</v>
      </c>
      <c r="F648" s="47"/>
    </row>
    <row r="649" spans="1:6" ht="52.35" customHeight="1" x14ac:dyDescent="0.2">
      <c r="A649" s="7">
        <v>43949</v>
      </c>
      <c r="B649" s="8" t="s">
        <v>8</v>
      </c>
      <c r="C649" s="17">
        <v>500</v>
      </c>
      <c r="D649" s="9">
        <v>81182.8</v>
      </c>
      <c r="E649" s="60" t="s">
        <v>612</v>
      </c>
      <c r="F649" s="61"/>
    </row>
    <row r="650" spans="1:6" ht="51.95" customHeight="1" x14ac:dyDescent="0.2">
      <c r="A650" s="12">
        <v>43950</v>
      </c>
      <c r="B650" s="14">
        <v>15000</v>
      </c>
      <c r="C650" s="20" t="s">
        <v>8</v>
      </c>
      <c r="D650" s="14">
        <v>96182.8</v>
      </c>
      <c r="E650" s="65" t="s">
        <v>613</v>
      </c>
      <c r="F650" s="66"/>
    </row>
    <row r="651" spans="1:6" ht="53.1" customHeight="1" x14ac:dyDescent="0.2">
      <c r="A651" s="7">
        <v>43950</v>
      </c>
      <c r="B651" s="8" t="s">
        <v>8</v>
      </c>
      <c r="C651" s="10">
        <v>130.41999999999999</v>
      </c>
      <c r="D651" s="9">
        <v>96052.38</v>
      </c>
      <c r="E651" s="46" t="s">
        <v>614</v>
      </c>
      <c r="F651" s="47"/>
    </row>
    <row r="652" spans="1:6" ht="51.95" customHeight="1" x14ac:dyDescent="0.2">
      <c r="A652" s="7">
        <v>43951</v>
      </c>
      <c r="B652" s="9">
        <v>74900.89</v>
      </c>
      <c r="C652" s="11" t="s">
        <v>8</v>
      </c>
      <c r="D652" s="9">
        <v>170953.27</v>
      </c>
      <c r="E652" s="60" t="s">
        <v>615</v>
      </c>
      <c r="F652" s="61"/>
    </row>
    <row r="653" spans="1:6" ht="51.95" customHeight="1" x14ac:dyDescent="0.2">
      <c r="A653" s="7">
        <v>43952</v>
      </c>
      <c r="B653" s="8" t="s">
        <v>8</v>
      </c>
      <c r="C653" s="10">
        <v>538.04999999999995</v>
      </c>
      <c r="D653" s="9">
        <v>170415.22</v>
      </c>
      <c r="E653" s="46" t="s">
        <v>616</v>
      </c>
      <c r="F653" s="47"/>
    </row>
    <row r="654" spans="1:6" ht="51.95" customHeight="1" x14ac:dyDescent="0.2">
      <c r="A654" s="7">
        <v>43952</v>
      </c>
      <c r="B654" s="8" t="s">
        <v>8</v>
      </c>
      <c r="C654" s="10">
        <v>742.32</v>
      </c>
      <c r="D654" s="9">
        <v>169672.9</v>
      </c>
      <c r="E654" s="46" t="s">
        <v>617</v>
      </c>
      <c r="F654" s="47"/>
    </row>
    <row r="655" spans="1:6" ht="51.95" customHeight="1" x14ac:dyDescent="0.2">
      <c r="A655" s="7">
        <v>43952</v>
      </c>
      <c r="B655" s="8" t="s">
        <v>8</v>
      </c>
      <c r="C655" s="10">
        <v>9900</v>
      </c>
      <c r="D655" s="9">
        <v>159772.9</v>
      </c>
      <c r="E655" s="60" t="s">
        <v>618</v>
      </c>
      <c r="F655" s="61"/>
    </row>
    <row r="656" spans="1:6" ht="51.95" customHeight="1" x14ac:dyDescent="0.2">
      <c r="A656" s="7">
        <v>43952</v>
      </c>
      <c r="B656" s="9">
        <v>148000</v>
      </c>
      <c r="C656" s="11" t="s">
        <v>8</v>
      </c>
      <c r="D656" s="9">
        <v>307772.90000000002</v>
      </c>
      <c r="E656" s="60" t="s">
        <v>619</v>
      </c>
      <c r="F656" s="61"/>
    </row>
    <row r="657" spans="1:6" ht="51.95" customHeight="1" x14ac:dyDescent="0.2">
      <c r="A657" s="7">
        <v>43953</v>
      </c>
      <c r="B657" s="8" t="s">
        <v>8</v>
      </c>
      <c r="C657" s="10">
        <v>100</v>
      </c>
      <c r="D657" s="9">
        <v>307672.90000000002</v>
      </c>
      <c r="E657" s="60" t="s">
        <v>620</v>
      </c>
      <c r="F657" s="61"/>
    </row>
    <row r="658" spans="1:6" ht="51.95" customHeight="1" x14ac:dyDescent="0.2">
      <c r="A658" s="7">
        <v>43954</v>
      </c>
      <c r="B658" s="8" t="s">
        <v>8</v>
      </c>
      <c r="C658" s="10">
        <v>50</v>
      </c>
      <c r="D658" s="9">
        <v>307622.90000000002</v>
      </c>
      <c r="E658" s="60" t="s">
        <v>621</v>
      </c>
      <c r="F658" s="61"/>
    </row>
    <row r="659" spans="1:6" ht="51.95" customHeight="1" x14ac:dyDescent="0.2">
      <c r="A659" s="7">
        <v>43954</v>
      </c>
      <c r="B659" s="8" t="s">
        <v>8</v>
      </c>
      <c r="C659" s="10">
        <v>1000</v>
      </c>
      <c r="D659" s="9">
        <v>306622.90000000002</v>
      </c>
      <c r="E659" s="46" t="s">
        <v>622</v>
      </c>
      <c r="F659" s="47"/>
    </row>
    <row r="660" spans="1:6" ht="51.95" customHeight="1" x14ac:dyDescent="0.2">
      <c r="A660" s="7">
        <v>43955</v>
      </c>
      <c r="B660" s="8" t="s">
        <v>8</v>
      </c>
      <c r="C660" s="10">
        <v>243.32</v>
      </c>
      <c r="D660" s="9">
        <v>306379.58</v>
      </c>
      <c r="E660" s="46" t="s">
        <v>623</v>
      </c>
      <c r="F660" s="47"/>
    </row>
    <row r="661" spans="1:6" ht="51.95" customHeight="1" x14ac:dyDescent="0.2">
      <c r="A661" s="7">
        <v>43955</v>
      </c>
      <c r="B661" s="8" t="s">
        <v>8</v>
      </c>
      <c r="C661" s="10">
        <v>210.4</v>
      </c>
      <c r="D661" s="9">
        <v>306169.18</v>
      </c>
      <c r="E661" s="46" t="s">
        <v>624</v>
      </c>
      <c r="F661" s="47"/>
    </row>
    <row r="662" spans="1:6" ht="51.95" customHeight="1" x14ac:dyDescent="0.2">
      <c r="A662" s="7">
        <v>43955</v>
      </c>
      <c r="B662" s="8" t="s">
        <v>8</v>
      </c>
      <c r="C662" s="10">
        <v>25</v>
      </c>
      <c r="D662" s="9">
        <v>306144.18</v>
      </c>
      <c r="E662" s="46" t="s">
        <v>625</v>
      </c>
      <c r="F662" s="47"/>
    </row>
    <row r="663" spans="1:6" ht="52.35" customHeight="1" x14ac:dyDescent="0.2">
      <c r="A663" s="7">
        <v>43955</v>
      </c>
      <c r="B663" s="8" t="s">
        <v>8</v>
      </c>
      <c r="C663" s="10">
        <v>498</v>
      </c>
      <c r="D663" s="9">
        <v>305646.18</v>
      </c>
      <c r="E663" s="46" t="s">
        <v>626</v>
      </c>
      <c r="F663" s="47"/>
    </row>
    <row r="664" spans="1:6" ht="51.95" customHeight="1" x14ac:dyDescent="0.2">
      <c r="A664" s="12">
        <v>43962</v>
      </c>
      <c r="B664" s="13" t="s">
        <v>8</v>
      </c>
      <c r="C664" s="19">
        <v>549</v>
      </c>
      <c r="D664" s="14">
        <v>305097.18</v>
      </c>
      <c r="E664" s="62" t="s">
        <v>627</v>
      </c>
      <c r="F664" s="63"/>
    </row>
    <row r="665" spans="1:6" ht="53.1" customHeight="1" x14ac:dyDescent="0.2">
      <c r="A665" s="7">
        <v>43963</v>
      </c>
      <c r="B665" s="8" t="s">
        <v>8</v>
      </c>
      <c r="C665" s="17">
        <v>246.65</v>
      </c>
      <c r="D665" s="9">
        <v>304850.53000000003</v>
      </c>
      <c r="E665" s="46" t="s">
        <v>628</v>
      </c>
      <c r="F665" s="47"/>
    </row>
    <row r="666" spans="1:6" ht="51.95" customHeight="1" x14ac:dyDescent="0.2">
      <c r="A666" s="7">
        <v>43963</v>
      </c>
      <c r="B666" s="8" t="s">
        <v>8</v>
      </c>
      <c r="C666" s="17">
        <v>178.76</v>
      </c>
      <c r="D666" s="9">
        <v>304671.77</v>
      </c>
      <c r="E666" s="46" t="s">
        <v>629</v>
      </c>
      <c r="F666" s="47"/>
    </row>
    <row r="667" spans="1:6" ht="51.95" customHeight="1" x14ac:dyDescent="0.2">
      <c r="A667" s="7">
        <v>43964</v>
      </c>
      <c r="B667" s="9">
        <v>52000</v>
      </c>
      <c r="C667" s="11" t="s">
        <v>8</v>
      </c>
      <c r="D667" s="9">
        <v>356671.77</v>
      </c>
      <c r="E667" s="46" t="s">
        <v>630</v>
      </c>
      <c r="F667" s="47"/>
    </row>
    <row r="668" spans="1:6" ht="51.95" customHeight="1" x14ac:dyDescent="0.2">
      <c r="A668" s="7">
        <v>43964</v>
      </c>
      <c r="B668" s="8" t="s">
        <v>8</v>
      </c>
      <c r="C668" s="10">
        <v>10</v>
      </c>
      <c r="D668" s="9">
        <v>356661.77</v>
      </c>
      <c r="E668" s="46" t="s">
        <v>631</v>
      </c>
      <c r="F668" s="47"/>
    </row>
    <row r="669" spans="1:6" ht="51.95" customHeight="1" x14ac:dyDescent="0.2">
      <c r="A669" s="7">
        <v>43967</v>
      </c>
      <c r="B669" s="8" t="s">
        <v>8</v>
      </c>
      <c r="C669" s="17">
        <v>500</v>
      </c>
      <c r="D669" s="9">
        <v>356161.77</v>
      </c>
      <c r="E669" s="60" t="s">
        <v>632</v>
      </c>
      <c r="F669" s="61"/>
    </row>
    <row r="670" spans="1:6" ht="51.95" customHeight="1" x14ac:dyDescent="0.2">
      <c r="A670" s="7">
        <v>43967</v>
      </c>
      <c r="B670" s="8" t="s">
        <v>8</v>
      </c>
      <c r="C670" s="10">
        <v>50</v>
      </c>
      <c r="D670" s="9">
        <v>356111.77</v>
      </c>
      <c r="E670" s="60" t="s">
        <v>633</v>
      </c>
      <c r="F670" s="61"/>
    </row>
    <row r="671" spans="1:6" ht="51.95" customHeight="1" x14ac:dyDescent="0.2">
      <c r="A671" s="7">
        <v>43967</v>
      </c>
      <c r="B671" s="8" t="s">
        <v>8</v>
      </c>
      <c r="C671" s="17">
        <v>952.3</v>
      </c>
      <c r="D671" s="9">
        <v>355159.47</v>
      </c>
      <c r="E671" s="46" t="s">
        <v>634</v>
      </c>
      <c r="F671" s="47"/>
    </row>
    <row r="672" spans="1:6" ht="51.95" customHeight="1" x14ac:dyDescent="0.2">
      <c r="A672" s="7">
        <v>43970</v>
      </c>
      <c r="B672" s="8" t="s">
        <v>8</v>
      </c>
      <c r="C672" s="17">
        <v>331.94</v>
      </c>
      <c r="D672" s="9">
        <v>354827.53</v>
      </c>
      <c r="E672" s="46" t="s">
        <v>635</v>
      </c>
      <c r="F672" s="47"/>
    </row>
    <row r="673" spans="1:6" ht="51.95" customHeight="1" x14ac:dyDescent="0.2">
      <c r="A673" s="7">
        <v>43970</v>
      </c>
      <c r="B673" s="8" t="s">
        <v>8</v>
      </c>
      <c r="C673" s="17">
        <v>188.77</v>
      </c>
      <c r="D673" s="9">
        <v>354638.76</v>
      </c>
      <c r="E673" s="46" t="s">
        <v>636</v>
      </c>
      <c r="F673" s="47"/>
    </row>
    <row r="674" spans="1:6" ht="51.95" customHeight="1" x14ac:dyDescent="0.2">
      <c r="A674" s="7">
        <v>43971</v>
      </c>
      <c r="B674" s="9">
        <v>22400.2</v>
      </c>
      <c r="C674" s="11" t="s">
        <v>8</v>
      </c>
      <c r="D674" s="9">
        <v>377038.96</v>
      </c>
      <c r="E674" s="60" t="s">
        <v>637</v>
      </c>
      <c r="F674" s="61"/>
    </row>
    <row r="675" spans="1:6" ht="51.95" customHeight="1" x14ac:dyDescent="0.2">
      <c r="A675" s="7">
        <v>43971</v>
      </c>
      <c r="B675" s="8" t="s">
        <v>8</v>
      </c>
      <c r="C675" s="17">
        <v>13552.89</v>
      </c>
      <c r="D675" s="9">
        <v>363486.07</v>
      </c>
      <c r="E675" s="60" t="s">
        <v>638</v>
      </c>
      <c r="F675" s="61"/>
    </row>
    <row r="676" spans="1:6" ht="51.95" customHeight="1" x14ac:dyDescent="0.2">
      <c r="A676" s="7">
        <v>43972</v>
      </c>
      <c r="B676" s="8" t="s">
        <v>8</v>
      </c>
      <c r="C676" s="17">
        <v>5000</v>
      </c>
      <c r="D676" s="9">
        <v>358486.07</v>
      </c>
      <c r="E676" s="46" t="s">
        <v>639</v>
      </c>
      <c r="F676" s="47"/>
    </row>
    <row r="677" spans="1:6" ht="52.35" customHeight="1" x14ac:dyDescent="0.2">
      <c r="A677" s="7">
        <v>43972</v>
      </c>
      <c r="B677" s="8" t="s">
        <v>8</v>
      </c>
      <c r="C677" s="17">
        <v>5000</v>
      </c>
      <c r="D677" s="9">
        <v>353486.07</v>
      </c>
      <c r="E677" s="46" t="s">
        <v>640</v>
      </c>
      <c r="F677" s="47"/>
    </row>
    <row r="678" spans="1:6" ht="51.95" customHeight="1" x14ac:dyDescent="0.2">
      <c r="A678" s="12">
        <v>43972</v>
      </c>
      <c r="B678" s="13" t="s">
        <v>8</v>
      </c>
      <c r="C678" s="15">
        <v>5000</v>
      </c>
      <c r="D678" s="14">
        <v>348486.07</v>
      </c>
      <c r="E678" s="62" t="s">
        <v>641</v>
      </c>
      <c r="F678" s="63"/>
    </row>
    <row r="679" spans="1:6" ht="53.1" customHeight="1" x14ac:dyDescent="0.2">
      <c r="A679" s="7">
        <v>43972</v>
      </c>
      <c r="B679" s="8" t="s">
        <v>8</v>
      </c>
      <c r="C679" s="10">
        <v>6400</v>
      </c>
      <c r="D679" s="9">
        <v>342086.07</v>
      </c>
      <c r="E679" s="46" t="s">
        <v>642</v>
      </c>
      <c r="F679" s="47"/>
    </row>
    <row r="680" spans="1:6" ht="51.95" customHeight="1" x14ac:dyDescent="0.2">
      <c r="A680" s="7">
        <v>43972</v>
      </c>
      <c r="B680" s="8" t="s">
        <v>8</v>
      </c>
      <c r="C680" s="10">
        <v>450</v>
      </c>
      <c r="D680" s="9">
        <v>341636.07</v>
      </c>
      <c r="E680" s="46" t="s">
        <v>643</v>
      </c>
      <c r="F680" s="47"/>
    </row>
    <row r="681" spans="1:6" ht="51.95" customHeight="1" x14ac:dyDescent="0.2">
      <c r="A681" s="7">
        <v>43972</v>
      </c>
      <c r="B681" s="8" t="s">
        <v>8</v>
      </c>
      <c r="C681" s="10">
        <v>1000</v>
      </c>
      <c r="D681" s="9">
        <v>340636.07</v>
      </c>
      <c r="E681" s="46" t="s">
        <v>644</v>
      </c>
      <c r="F681" s="47"/>
    </row>
    <row r="682" spans="1:6" ht="51.95" customHeight="1" x14ac:dyDescent="0.2">
      <c r="A682" s="7">
        <v>43972</v>
      </c>
      <c r="B682" s="8" t="s">
        <v>8</v>
      </c>
      <c r="C682" s="10">
        <v>225</v>
      </c>
      <c r="D682" s="9">
        <v>340411.07</v>
      </c>
      <c r="E682" s="46" t="s">
        <v>645</v>
      </c>
      <c r="F682" s="47"/>
    </row>
    <row r="683" spans="1:6" ht="51.95" customHeight="1" x14ac:dyDescent="0.2">
      <c r="A683" s="7">
        <v>43972</v>
      </c>
      <c r="B683" s="8" t="s">
        <v>8</v>
      </c>
      <c r="C683" s="10">
        <v>102.91</v>
      </c>
      <c r="D683" s="9">
        <v>340308.16</v>
      </c>
      <c r="E683" s="46" t="s">
        <v>646</v>
      </c>
      <c r="F683" s="47"/>
    </row>
    <row r="684" spans="1:6" ht="51.95" customHeight="1" x14ac:dyDescent="0.2">
      <c r="A684" s="7">
        <v>43973</v>
      </c>
      <c r="B684" s="8" t="s">
        <v>8</v>
      </c>
      <c r="C684" s="10">
        <v>1000</v>
      </c>
      <c r="D684" s="9">
        <v>339308.16</v>
      </c>
      <c r="E684" s="46" t="s">
        <v>647</v>
      </c>
      <c r="F684" s="47"/>
    </row>
    <row r="685" spans="1:6" ht="51.95" customHeight="1" x14ac:dyDescent="0.2">
      <c r="A685" s="7">
        <v>43974</v>
      </c>
      <c r="B685" s="8" t="s">
        <v>8</v>
      </c>
      <c r="C685" s="10">
        <v>1359.06</v>
      </c>
      <c r="D685" s="9">
        <v>337949.1</v>
      </c>
      <c r="E685" s="46" t="s">
        <v>648</v>
      </c>
      <c r="F685" s="47"/>
    </row>
    <row r="686" spans="1:6" ht="51.95" customHeight="1" x14ac:dyDescent="0.2">
      <c r="A686" s="7">
        <v>43974</v>
      </c>
      <c r="B686" s="8" t="s">
        <v>8</v>
      </c>
      <c r="C686" s="10">
        <v>361.75</v>
      </c>
      <c r="D686" s="9">
        <v>337587.35</v>
      </c>
      <c r="E686" s="46" t="s">
        <v>649</v>
      </c>
      <c r="F686" s="47"/>
    </row>
    <row r="687" spans="1:6" ht="51.95" customHeight="1" x14ac:dyDescent="0.2">
      <c r="A687" s="7">
        <v>43977</v>
      </c>
      <c r="B687" s="8" t="s">
        <v>8</v>
      </c>
      <c r="C687" s="10">
        <v>307.77</v>
      </c>
      <c r="D687" s="9">
        <v>337279.58</v>
      </c>
      <c r="E687" s="46" t="s">
        <v>650</v>
      </c>
      <c r="F687" s="47"/>
    </row>
    <row r="688" spans="1:6" ht="51.95" customHeight="1" x14ac:dyDescent="0.2">
      <c r="A688" s="7">
        <v>43977</v>
      </c>
      <c r="B688" s="8" t="s">
        <v>8</v>
      </c>
      <c r="C688" s="10">
        <v>6201</v>
      </c>
      <c r="D688" s="9">
        <v>331078.58</v>
      </c>
      <c r="E688" s="46" t="s">
        <v>651</v>
      </c>
      <c r="F688" s="47"/>
    </row>
    <row r="689" spans="1:7" ht="51.95" customHeight="1" x14ac:dyDescent="0.2">
      <c r="A689" s="7">
        <v>43978</v>
      </c>
      <c r="B689" s="9">
        <v>1594.74</v>
      </c>
      <c r="C689" s="11" t="s">
        <v>8</v>
      </c>
      <c r="D689" s="9">
        <v>332673.32</v>
      </c>
      <c r="E689" s="60" t="s">
        <v>652</v>
      </c>
      <c r="F689" s="61"/>
    </row>
    <row r="690" spans="1:7" ht="51.95" customHeight="1" x14ac:dyDescent="0.2">
      <c r="A690" s="7">
        <v>43978</v>
      </c>
      <c r="B690" s="8" t="s">
        <v>8</v>
      </c>
      <c r="C690" s="10">
        <v>530</v>
      </c>
      <c r="D690" s="9">
        <v>332143.32</v>
      </c>
      <c r="E690" s="60" t="s">
        <v>653</v>
      </c>
      <c r="F690" s="61"/>
    </row>
    <row r="691" spans="1:7" ht="52.35" customHeight="1" x14ac:dyDescent="0.2">
      <c r="A691" s="7">
        <v>43979</v>
      </c>
      <c r="B691" s="8" t="s">
        <v>8</v>
      </c>
      <c r="C691" s="10">
        <v>285.86</v>
      </c>
      <c r="D691" s="9">
        <v>331857.46000000002</v>
      </c>
      <c r="E691" s="60" t="s">
        <v>654</v>
      </c>
      <c r="F691" s="61"/>
    </row>
    <row r="692" spans="1:7" ht="51.6" customHeight="1" x14ac:dyDescent="0.2">
      <c r="A692" s="12">
        <v>43979</v>
      </c>
      <c r="B692" s="14">
        <v>102.91</v>
      </c>
      <c r="C692" s="20" t="s">
        <v>8</v>
      </c>
      <c r="D692" s="14">
        <v>331960.37</v>
      </c>
      <c r="E692" s="65" t="s">
        <v>50</v>
      </c>
      <c r="F692" s="66"/>
      <c r="G692" s="3"/>
    </row>
    <row r="693" spans="1:7" ht="53.1" customHeight="1" x14ac:dyDescent="0.2">
      <c r="A693" s="7">
        <v>43979</v>
      </c>
      <c r="B693" s="9">
        <v>19.54</v>
      </c>
      <c r="C693" s="11" t="s">
        <v>8</v>
      </c>
      <c r="D693" s="9">
        <v>331979.90999999997</v>
      </c>
      <c r="E693" s="60" t="s">
        <v>50</v>
      </c>
      <c r="F693" s="61"/>
      <c r="G693" s="3"/>
    </row>
    <row r="694" spans="1:7" ht="51.95" customHeight="1" x14ac:dyDescent="0.2">
      <c r="A694" s="7">
        <v>43980</v>
      </c>
      <c r="B694" s="9">
        <v>15000</v>
      </c>
      <c r="C694" s="11" t="s">
        <v>8</v>
      </c>
      <c r="D694" s="9">
        <v>346979.91</v>
      </c>
      <c r="E694" s="60" t="s">
        <v>655</v>
      </c>
      <c r="F694" s="61"/>
      <c r="G694" s="3"/>
    </row>
    <row r="695" spans="1:7" ht="51.95" customHeight="1" x14ac:dyDescent="0.2">
      <c r="A695" s="7">
        <v>43981</v>
      </c>
      <c r="B695" s="8" t="s">
        <v>8</v>
      </c>
      <c r="C695" s="10">
        <v>250</v>
      </c>
      <c r="D695" s="9">
        <v>346729.91</v>
      </c>
      <c r="E695" s="46" t="s">
        <v>656</v>
      </c>
      <c r="F695" s="47"/>
      <c r="G695" s="3"/>
    </row>
    <row r="696" spans="1:7" ht="51.95" customHeight="1" x14ac:dyDescent="0.2">
      <c r="A696" s="7">
        <v>43981</v>
      </c>
      <c r="B696" s="8" t="s">
        <v>8</v>
      </c>
      <c r="C696" s="10">
        <v>250</v>
      </c>
      <c r="D696" s="9">
        <v>346479.91</v>
      </c>
      <c r="E696" s="46" t="s">
        <v>657</v>
      </c>
      <c r="F696" s="47"/>
      <c r="G696" s="3"/>
    </row>
    <row r="697" spans="1:7" ht="51.95" customHeight="1" x14ac:dyDescent="0.2">
      <c r="A697" s="7">
        <v>43981</v>
      </c>
      <c r="B697" s="8" t="s">
        <v>8</v>
      </c>
      <c r="C697" s="10">
        <v>1435.55</v>
      </c>
      <c r="D697" s="9">
        <v>345044.36</v>
      </c>
      <c r="E697" s="46" t="s">
        <v>658</v>
      </c>
      <c r="F697" s="47"/>
      <c r="G697" s="3"/>
    </row>
    <row r="698" spans="1:7" ht="51.95" customHeight="1" x14ac:dyDescent="0.2">
      <c r="A698" s="7">
        <v>43984</v>
      </c>
      <c r="B698" s="8" t="s">
        <v>8</v>
      </c>
      <c r="C698" s="10">
        <v>25</v>
      </c>
      <c r="D698" s="9">
        <v>345019.36</v>
      </c>
      <c r="E698" s="46" t="s">
        <v>659</v>
      </c>
      <c r="F698" s="47"/>
      <c r="G698" s="3"/>
    </row>
    <row r="699" spans="1:7" ht="51.95" customHeight="1" x14ac:dyDescent="0.2">
      <c r="A699" s="7">
        <v>43984</v>
      </c>
      <c r="B699" s="8" t="s">
        <v>8</v>
      </c>
      <c r="C699" s="10">
        <v>848.86</v>
      </c>
      <c r="D699" s="9">
        <v>344170.5</v>
      </c>
      <c r="E699" s="46" t="s">
        <v>660</v>
      </c>
      <c r="F699" s="47"/>
      <c r="G699" s="3"/>
    </row>
    <row r="700" spans="1:7" ht="51.95" customHeight="1" x14ac:dyDescent="0.2">
      <c r="A700" s="7">
        <v>43984</v>
      </c>
      <c r="B700" s="9">
        <v>50000</v>
      </c>
      <c r="C700" s="11" t="s">
        <v>8</v>
      </c>
      <c r="D700" s="9">
        <v>394170.5</v>
      </c>
      <c r="E700" s="60" t="s">
        <v>661</v>
      </c>
      <c r="F700" s="61"/>
      <c r="G700" s="3"/>
    </row>
    <row r="701" spans="1:7" ht="14.1" customHeight="1" x14ac:dyDescent="0.2">
      <c r="A701" s="25" t="s">
        <v>662</v>
      </c>
      <c r="B701" s="9">
        <v>3484323.56</v>
      </c>
      <c r="C701" s="10">
        <v>3377225.64</v>
      </c>
      <c r="D701" s="26"/>
      <c r="E701" s="67"/>
      <c r="F701" s="68"/>
      <c r="G701" s="1"/>
    </row>
    <row r="702" spans="1:7" ht="26.45" customHeight="1" x14ac:dyDescent="0.2">
      <c r="A702" s="43" t="s">
        <v>663</v>
      </c>
      <c r="B702" s="44"/>
      <c r="C702" s="44"/>
      <c r="D702" s="44"/>
      <c r="E702" s="45"/>
      <c r="F702" s="4" t="s">
        <v>664</v>
      </c>
      <c r="G702" s="2"/>
    </row>
    <row r="703" spans="1:7" ht="75.75" customHeight="1" x14ac:dyDescent="0.2">
      <c r="A703" s="54" t="s">
        <v>665</v>
      </c>
      <c r="B703" s="54"/>
      <c r="C703" s="54"/>
      <c r="D703" s="54"/>
      <c r="E703" s="54"/>
      <c r="F703" s="54"/>
      <c r="G703" s="54"/>
    </row>
  </sheetData>
  <autoFilter ref="A9:L703">
    <filterColumn colId="4" showButton="0"/>
  </autoFilter>
  <mergeCells count="709">
    <mergeCell ref="E695:F695"/>
    <mergeCell ref="E696:F696"/>
    <mergeCell ref="E697:F697"/>
    <mergeCell ref="E698:F698"/>
    <mergeCell ref="E699:F699"/>
    <mergeCell ref="E700:F700"/>
    <mergeCell ref="E701:F701"/>
    <mergeCell ref="A702:E702"/>
    <mergeCell ref="A703:G703"/>
    <mergeCell ref="E686:F686"/>
    <mergeCell ref="E687:F687"/>
    <mergeCell ref="E688:F688"/>
    <mergeCell ref="E689:F689"/>
    <mergeCell ref="E690:F690"/>
    <mergeCell ref="E691:F691"/>
    <mergeCell ref="E692:F692"/>
    <mergeCell ref="E693:F693"/>
    <mergeCell ref="E694:F694"/>
    <mergeCell ref="E677:F677"/>
    <mergeCell ref="E678:F678"/>
    <mergeCell ref="E679:F679"/>
    <mergeCell ref="E680:F680"/>
    <mergeCell ref="E681:F681"/>
    <mergeCell ref="E682:F682"/>
    <mergeCell ref="E683:F683"/>
    <mergeCell ref="E684:F684"/>
    <mergeCell ref="E685:F685"/>
    <mergeCell ref="E668:F668"/>
    <mergeCell ref="E669:F669"/>
    <mergeCell ref="E670:F670"/>
    <mergeCell ref="E671:F671"/>
    <mergeCell ref="E672:F672"/>
    <mergeCell ref="E673:F673"/>
    <mergeCell ref="E674:F674"/>
    <mergeCell ref="E675:F675"/>
    <mergeCell ref="E676:F676"/>
    <mergeCell ref="E659:F659"/>
    <mergeCell ref="E660:F660"/>
    <mergeCell ref="E661:F661"/>
    <mergeCell ref="E662:F662"/>
    <mergeCell ref="E663:F663"/>
    <mergeCell ref="E664:F664"/>
    <mergeCell ref="E665:F665"/>
    <mergeCell ref="E666:F666"/>
    <mergeCell ref="E667:F667"/>
    <mergeCell ref="E650:F650"/>
    <mergeCell ref="E651:F651"/>
    <mergeCell ref="E652:F652"/>
    <mergeCell ref="E653:F653"/>
    <mergeCell ref="E654:F654"/>
    <mergeCell ref="E655:F655"/>
    <mergeCell ref="E656:F656"/>
    <mergeCell ref="E657:F657"/>
    <mergeCell ref="E658:F658"/>
    <mergeCell ref="E641:F641"/>
    <mergeCell ref="E642:F642"/>
    <mergeCell ref="E643:F643"/>
    <mergeCell ref="E644:F644"/>
    <mergeCell ref="E645:F645"/>
    <mergeCell ref="E646:F646"/>
    <mergeCell ref="E647:F647"/>
    <mergeCell ref="E648:F648"/>
    <mergeCell ref="E649:F649"/>
    <mergeCell ref="E632:F632"/>
    <mergeCell ref="E633:F633"/>
    <mergeCell ref="E634:F634"/>
    <mergeCell ref="E635:F635"/>
    <mergeCell ref="E636:F636"/>
    <mergeCell ref="E637:F637"/>
    <mergeCell ref="E638:F638"/>
    <mergeCell ref="E639:F639"/>
    <mergeCell ref="E640:F640"/>
    <mergeCell ref="E623:F623"/>
    <mergeCell ref="E624:F624"/>
    <mergeCell ref="E625:F625"/>
    <mergeCell ref="E626:F626"/>
    <mergeCell ref="E627:F627"/>
    <mergeCell ref="E628:F628"/>
    <mergeCell ref="E629:F629"/>
    <mergeCell ref="E630:F630"/>
    <mergeCell ref="E631:F631"/>
    <mergeCell ref="E614:F614"/>
    <mergeCell ref="E615:F615"/>
    <mergeCell ref="E616:F616"/>
    <mergeCell ref="E617:F617"/>
    <mergeCell ref="E618:F618"/>
    <mergeCell ref="E619:F619"/>
    <mergeCell ref="E620:F620"/>
    <mergeCell ref="E621:F621"/>
    <mergeCell ref="E622:F622"/>
    <mergeCell ref="E605:F605"/>
    <mergeCell ref="E606:F606"/>
    <mergeCell ref="E607:F607"/>
    <mergeCell ref="E608:F608"/>
    <mergeCell ref="E609:F609"/>
    <mergeCell ref="E610:F610"/>
    <mergeCell ref="E611:F611"/>
    <mergeCell ref="E612:F612"/>
    <mergeCell ref="E613:F613"/>
    <mergeCell ref="E596:F596"/>
    <mergeCell ref="E597:F597"/>
    <mergeCell ref="E598:F598"/>
    <mergeCell ref="E599:F599"/>
    <mergeCell ref="E600:F600"/>
    <mergeCell ref="E601:F601"/>
    <mergeCell ref="E602:F602"/>
    <mergeCell ref="E603:F603"/>
    <mergeCell ref="E604:F604"/>
    <mergeCell ref="E587:F587"/>
    <mergeCell ref="E588:F588"/>
    <mergeCell ref="E589:F589"/>
    <mergeCell ref="E590:F590"/>
    <mergeCell ref="E591:F591"/>
    <mergeCell ref="E592:F592"/>
    <mergeCell ref="E593:F593"/>
    <mergeCell ref="E594:F594"/>
    <mergeCell ref="E595:F595"/>
    <mergeCell ref="E578:F578"/>
    <mergeCell ref="E579:F579"/>
    <mergeCell ref="E580:F580"/>
    <mergeCell ref="E581:F581"/>
    <mergeCell ref="E582:F582"/>
    <mergeCell ref="E583:F583"/>
    <mergeCell ref="E584:F584"/>
    <mergeCell ref="E585:F585"/>
    <mergeCell ref="E586:F586"/>
    <mergeCell ref="E569:F569"/>
    <mergeCell ref="E570:F570"/>
    <mergeCell ref="E571:F571"/>
    <mergeCell ref="E572:F572"/>
    <mergeCell ref="E573:F573"/>
    <mergeCell ref="E574:F574"/>
    <mergeCell ref="E575:F575"/>
    <mergeCell ref="E576:F576"/>
    <mergeCell ref="E577:F577"/>
    <mergeCell ref="E560:F560"/>
    <mergeCell ref="E561:F561"/>
    <mergeCell ref="E562:F562"/>
    <mergeCell ref="E563:F563"/>
    <mergeCell ref="E564:F564"/>
    <mergeCell ref="E565:F565"/>
    <mergeCell ref="E566:F566"/>
    <mergeCell ref="E567:F567"/>
    <mergeCell ref="E568:F568"/>
    <mergeCell ref="E551:F551"/>
    <mergeCell ref="E552:F552"/>
    <mergeCell ref="E553:F553"/>
    <mergeCell ref="E554:F554"/>
    <mergeCell ref="E555:F555"/>
    <mergeCell ref="E556:F556"/>
    <mergeCell ref="E557:F557"/>
    <mergeCell ref="E558:F558"/>
    <mergeCell ref="E559:F559"/>
    <mergeCell ref="E542:F542"/>
    <mergeCell ref="E543:F543"/>
    <mergeCell ref="E544:F544"/>
    <mergeCell ref="E545:F545"/>
    <mergeCell ref="E546:F546"/>
    <mergeCell ref="E547:F547"/>
    <mergeCell ref="E548:F548"/>
    <mergeCell ref="E549:F549"/>
    <mergeCell ref="E550:F550"/>
    <mergeCell ref="E533:F533"/>
    <mergeCell ref="E534:F534"/>
    <mergeCell ref="E535:F535"/>
    <mergeCell ref="E536:F536"/>
    <mergeCell ref="E537:F537"/>
    <mergeCell ref="E538:F538"/>
    <mergeCell ref="E539:F539"/>
    <mergeCell ref="E540:F540"/>
    <mergeCell ref="E541:F541"/>
    <mergeCell ref="E524:F524"/>
    <mergeCell ref="E525:F525"/>
    <mergeCell ref="E526:F526"/>
    <mergeCell ref="E527:F527"/>
    <mergeCell ref="E528:F528"/>
    <mergeCell ref="E529:F529"/>
    <mergeCell ref="E530:F530"/>
    <mergeCell ref="E531:F531"/>
    <mergeCell ref="E532:F532"/>
    <mergeCell ref="E515:F515"/>
    <mergeCell ref="E516:F516"/>
    <mergeCell ref="E517:F517"/>
    <mergeCell ref="E518:F518"/>
    <mergeCell ref="E519:F519"/>
    <mergeCell ref="E520:F520"/>
    <mergeCell ref="E521:F521"/>
    <mergeCell ref="E522:F522"/>
    <mergeCell ref="E523:F523"/>
    <mergeCell ref="E506:F506"/>
    <mergeCell ref="E507:F507"/>
    <mergeCell ref="E508:F508"/>
    <mergeCell ref="E509:F509"/>
    <mergeCell ref="E510:F510"/>
    <mergeCell ref="E511:F511"/>
    <mergeCell ref="E512:F512"/>
    <mergeCell ref="E513:F513"/>
    <mergeCell ref="E514:F514"/>
    <mergeCell ref="E497:F497"/>
    <mergeCell ref="E498:F498"/>
    <mergeCell ref="E499:F499"/>
    <mergeCell ref="E500:F500"/>
    <mergeCell ref="E501:F501"/>
    <mergeCell ref="E502:F502"/>
    <mergeCell ref="E503:F503"/>
    <mergeCell ref="E504:F504"/>
    <mergeCell ref="E505:F505"/>
    <mergeCell ref="E488:F488"/>
    <mergeCell ref="E489:F489"/>
    <mergeCell ref="E490:F490"/>
    <mergeCell ref="E491:F491"/>
    <mergeCell ref="E492:F492"/>
    <mergeCell ref="E493:F493"/>
    <mergeCell ref="E494:F494"/>
    <mergeCell ref="E495:F495"/>
    <mergeCell ref="E496:F496"/>
    <mergeCell ref="E479:F479"/>
    <mergeCell ref="E480:F480"/>
    <mergeCell ref="E481:F481"/>
    <mergeCell ref="E482:F482"/>
    <mergeCell ref="E483:F483"/>
    <mergeCell ref="E484:F484"/>
    <mergeCell ref="E485:F485"/>
    <mergeCell ref="E486:F486"/>
    <mergeCell ref="E487:F487"/>
    <mergeCell ref="E470:F470"/>
    <mergeCell ref="E471:F471"/>
    <mergeCell ref="E472:F472"/>
    <mergeCell ref="E473:F473"/>
    <mergeCell ref="E474:F474"/>
    <mergeCell ref="E475:F475"/>
    <mergeCell ref="E476:F476"/>
    <mergeCell ref="E477:F477"/>
    <mergeCell ref="E478:F478"/>
    <mergeCell ref="E461:F461"/>
    <mergeCell ref="E462:F462"/>
    <mergeCell ref="E463:F463"/>
    <mergeCell ref="E464:F464"/>
    <mergeCell ref="E465:F465"/>
    <mergeCell ref="E466:F466"/>
    <mergeCell ref="E467:F467"/>
    <mergeCell ref="E468:F468"/>
    <mergeCell ref="E469:F469"/>
    <mergeCell ref="E452:F452"/>
    <mergeCell ref="E453:F453"/>
    <mergeCell ref="E454:F454"/>
    <mergeCell ref="E455:F455"/>
    <mergeCell ref="E456:F456"/>
    <mergeCell ref="E457:F457"/>
    <mergeCell ref="E458:F458"/>
    <mergeCell ref="E459:F459"/>
    <mergeCell ref="E460:F460"/>
    <mergeCell ref="E443:F443"/>
    <mergeCell ref="E444:F444"/>
    <mergeCell ref="E445:F445"/>
    <mergeCell ref="E446:F446"/>
    <mergeCell ref="E447:F447"/>
    <mergeCell ref="E448:F448"/>
    <mergeCell ref="E449:F449"/>
    <mergeCell ref="E450:F450"/>
    <mergeCell ref="E451:F451"/>
    <mergeCell ref="E434:F434"/>
    <mergeCell ref="E435:F435"/>
    <mergeCell ref="E436:F436"/>
    <mergeCell ref="E437:F437"/>
    <mergeCell ref="E438:F438"/>
    <mergeCell ref="E439:F439"/>
    <mergeCell ref="E440:F440"/>
    <mergeCell ref="E441:F441"/>
    <mergeCell ref="E442:F442"/>
    <mergeCell ref="E425:F425"/>
    <mergeCell ref="E426:F426"/>
    <mergeCell ref="E427:F427"/>
    <mergeCell ref="E428:F428"/>
    <mergeCell ref="E429:F429"/>
    <mergeCell ref="E430:F430"/>
    <mergeCell ref="E431:F431"/>
    <mergeCell ref="E432:F432"/>
    <mergeCell ref="E433:F433"/>
    <mergeCell ref="E416:F416"/>
    <mergeCell ref="E417:F417"/>
    <mergeCell ref="E418:F418"/>
    <mergeCell ref="E419:F419"/>
    <mergeCell ref="E420:F420"/>
    <mergeCell ref="E421:F421"/>
    <mergeCell ref="E422:F422"/>
    <mergeCell ref="E423:F423"/>
    <mergeCell ref="E424:F424"/>
    <mergeCell ref="E407:F407"/>
    <mergeCell ref="E408:F408"/>
    <mergeCell ref="E409:F409"/>
    <mergeCell ref="E410:F410"/>
    <mergeCell ref="E411:F411"/>
    <mergeCell ref="E412:F412"/>
    <mergeCell ref="E413:F413"/>
    <mergeCell ref="E414:F414"/>
    <mergeCell ref="E415:F415"/>
    <mergeCell ref="E398:F398"/>
    <mergeCell ref="E399:F399"/>
    <mergeCell ref="E400:F400"/>
    <mergeCell ref="E401:F401"/>
    <mergeCell ref="E402:F402"/>
    <mergeCell ref="E403:F403"/>
    <mergeCell ref="E404:F404"/>
    <mergeCell ref="E405:F405"/>
    <mergeCell ref="E406:F406"/>
    <mergeCell ref="E389:F389"/>
    <mergeCell ref="E390:F390"/>
    <mergeCell ref="E391:F391"/>
    <mergeCell ref="E392:F392"/>
    <mergeCell ref="E393:F393"/>
    <mergeCell ref="E394:F394"/>
    <mergeCell ref="E395:F395"/>
    <mergeCell ref="E396:F396"/>
    <mergeCell ref="E397:F397"/>
    <mergeCell ref="E380:F380"/>
    <mergeCell ref="E381:F381"/>
    <mergeCell ref="E382:F382"/>
    <mergeCell ref="E383:F383"/>
    <mergeCell ref="E384:F384"/>
    <mergeCell ref="E385:F385"/>
    <mergeCell ref="E386:F386"/>
    <mergeCell ref="E387:F387"/>
    <mergeCell ref="E388:F388"/>
    <mergeCell ref="E371:F371"/>
    <mergeCell ref="E372:F372"/>
    <mergeCell ref="E373:F373"/>
    <mergeCell ref="E374:F374"/>
    <mergeCell ref="E375:F375"/>
    <mergeCell ref="E376:F376"/>
    <mergeCell ref="E377:F377"/>
    <mergeCell ref="E378:F378"/>
    <mergeCell ref="E379:F379"/>
    <mergeCell ref="E362:F362"/>
    <mergeCell ref="E363:F363"/>
    <mergeCell ref="E364:F364"/>
    <mergeCell ref="E365:F365"/>
    <mergeCell ref="E366:F366"/>
    <mergeCell ref="E367:F367"/>
    <mergeCell ref="E368:F368"/>
    <mergeCell ref="E369:F369"/>
    <mergeCell ref="E370:F370"/>
    <mergeCell ref="E353:F353"/>
    <mergeCell ref="E354:F354"/>
    <mergeCell ref="E355:F355"/>
    <mergeCell ref="E356:F356"/>
    <mergeCell ref="E357:F357"/>
    <mergeCell ref="E358:F358"/>
    <mergeCell ref="E359:F359"/>
    <mergeCell ref="E360:F360"/>
    <mergeCell ref="E361:F361"/>
    <mergeCell ref="E344:F344"/>
    <mergeCell ref="E345:F345"/>
    <mergeCell ref="E346:F346"/>
    <mergeCell ref="E347:F347"/>
    <mergeCell ref="E348:F348"/>
    <mergeCell ref="E349:F349"/>
    <mergeCell ref="E350:F350"/>
    <mergeCell ref="E351:F351"/>
    <mergeCell ref="E352:F352"/>
    <mergeCell ref="E335:F335"/>
    <mergeCell ref="E336:F336"/>
    <mergeCell ref="E337:F337"/>
    <mergeCell ref="E338:F338"/>
    <mergeCell ref="E339:F339"/>
    <mergeCell ref="E340:F340"/>
    <mergeCell ref="E341:F341"/>
    <mergeCell ref="E342:F342"/>
    <mergeCell ref="E343:F343"/>
    <mergeCell ref="E326:F326"/>
    <mergeCell ref="E327:F327"/>
    <mergeCell ref="E328:F328"/>
    <mergeCell ref="E329:F329"/>
    <mergeCell ref="E330:F330"/>
    <mergeCell ref="E331:F331"/>
    <mergeCell ref="E332:F332"/>
    <mergeCell ref="E333:F333"/>
    <mergeCell ref="E334:F334"/>
    <mergeCell ref="E317:F317"/>
    <mergeCell ref="E318:F318"/>
    <mergeCell ref="E319:F319"/>
    <mergeCell ref="E320:F320"/>
    <mergeCell ref="E321:F321"/>
    <mergeCell ref="E322:F322"/>
    <mergeCell ref="E323:F323"/>
    <mergeCell ref="E324:F324"/>
    <mergeCell ref="E325:F325"/>
    <mergeCell ref="E308:F308"/>
    <mergeCell ref="E309:F309"/>
    <mergeCell ref="E310:F310"/>
    <mergeCell ref="E311:F311"/>
    <mergeCell ref="E312:F312"/>
    <mergeCell ref="E313:F313"/>
    <mergeCell ref="E314:F314"/>
    <mergeCell ref="E315:F315"/>
    <mergeCell ref="E316:F316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0:F290"/>
    <mergeCell ref="E291:F291"/>
    <mergeCell ref="E292:F292"/>
    <mergeCell ref="E293:F293"/>
    <mergeCell ref="E294:F294"/>
    <mergeCell ref="E295:F295"/>
    <mergeCell ref="E296:F296"/>
    <mergeCell ref="E297:F297"/>
    <mergeCell ref="E298:F298"/>
    <mergeCell ref="E281:F281"/>
    <mergeCell ref="E282:F282"/>
    <mergeCell ref="E283:F283"/>
    <mergeCell ref="E284:F284"/>
    <mergeCell ref="E285:F285"/>
    <mergeCell ref="E286:F286"/>
    <mergeCell ref="E287:F287"/>
    <mergeCell ref="E288:F288"/>
    <mergeCell ref="E289:F289"/>
    <mergeCell ref="E272:F272"/>
    <mergeCell ref="E273:F273"/>
    <mergeCell ref="E274:F274"/>
    <mergeCell ref="E275:F275"/>
    <mergeCell ref="E276:F276"/>
    <mergeCell ref="E277:F277"/>
    <mergeCell ref="E278:F278"/>
    <mergeCell ref="E279:F279"/>
    <mergeCell ref="E280:F280"/>
    <mergeCell ref="E263:F263"/>
    <mergeCell ref="E264:F264"/>
    <mergeCell ref="E265:F265"/>
    <mergeCell ref="E266:F266"/>
    <mergeCell ref="E267:F267"/>
    <mergeCell ref="E268:F268"/>
    <mergeCell ref="E269:F269"/>
    <mergeCell ref="E270:F270"/>
    <mergeCell ref="E271:F271"/>
    <mergeCell ref="E254:F254"/>
    <mergeCell ref="E255:F255"/>
    <mergeCell ref="E256:F256"/>
    <mergeCell ref="E257:F257"/>
    <mergeCell ref="E258:F258"/>
    <mergeCell ref="E259:F259"/>
    <mergeCell ref="E260:F260"/>
    <mergeCell ref="E261:F261"/>
    <mergeCell ref="E262:F262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36:F236"/>
    <mergeCell ref="E237:F237"/>
    <mergeCell ref="E238:F238"/>
    <mergeCell ref="E239:F239"/>
    <mergeCell ref="E240:F240"/>
    <mergeCell ref="E241:F241"/>
    <mergeCell ref="E242:F242"/>
    <mergeCell ref="E243:F243"/>
    <mergeCell ref="E244:F244"/>
    <mergeCell ref="E227:F227"/>
    <mergeCell ref="E228:F228"/>
    <mergeCell ref="E229:F229"/>
    <mergeCell ref="E230:F230"/>
    <mergeCell ref="E231:F231"/>
    <mergeCell ref="E232:F232"/>
    <mergeCell ref="E233:F233"/>
    <mergeCell ref="E234:F234"/>
    <mergeCell ref="E235:F235"/>
    <mergeCell ref="E218:F218"/>
    <mergeCell ref="E219:F219"/>
    <mergeCell ref="E220:F220"/>
    <mergeCell ref="E221:F221"/>
    <mergeCell ref="E222:F222"/>
    <mergeCell ref="E223:F223"/>
    <mergeCell ref="E224:F224"/>
    <mergeCell ref="E225:F225"/>
    <mergeCell ref="E226:F226"/>
    <mergeCell ref="E209:F209"/>
    <mergeCell ref="E210:F210"/>
    <mergeCell ref="E211:F211"/>
    <mergeCell ref="E212:F212"/>
    <mergeCell ref="E213:F213"/>
    <mergeCell ref="E214:F214"/>
    <mergeCell ref="E215:F215"/>
    <mergeCell ref="E216:F216"/>
    <mergeCell ref="E217:F217"/>
    <mergeCell ref="E200:F200"/>
    <mergeCell ref="E201:F201"/>
    <mergeCell ref="E202:F202"/>
    <mergeCell ref="E203:F203"/>
    <mergeCell ref="E204:F204"/>
    <mergeCell ref="E205:F205"/>
    <mergeCell ref="E206:F206"/>
    <mergeCell ref="E207:F207"/>
    <mergeCell ref="E208:F208"/>
    <mergeCell ref="E191:F191"/>
    <mergeCell ref="E192:F192"/>
    <mergeCell ref="E193:F193"/>
    <mergeCell ref="E194:F194"/>
    <mergeCell ref="E195:F195"/>
    <mergeCell ref="E196:F196"/>
    <mergeCell ref="E197:F197"/>
    <mergeCell ref="E198:F198"/>
    <mergeCell ref="E199:F199"/>
    <mergeCell ref="E182:F182"/>
    <mergeCell ref="E183:F183"/>
    <mergeCell ref="E184:F184"/>
    <mergeCell ref="E185:F185"/>
    <mergeCell ref="E186:F186"/>
    <mergeCell ref="E187:F187"/>
    <mergeCell ref="E188:F188"/>
    <mergeCell ref="E189:F189"/>
    <mergeCell ref="E190:F190"/>
    <mergeCell ref="E173:F173"/>
    <mergeCell ref="E174:F174"/>
    <mergeCell ref="E175:F175"/>
    <mergeCell ref="E176:F176"/>
    <mergeCell ref="E177:F177"/>
    <mergeCell ref="E178:F178"/>
    <mergeCell ref="E179:F179"/>
    <mergeCell ref="E180:F180"/>
    <mergeCell ref="E181:F181"/>
    <mergeCell ref="E164:F164"/>
    <mergeCell ref="E165:F165"/>
    <mergeCell ref="E166:F166"/>
    <mergeCell ref="E167:F167"/>
    <mergeCell ref="E168:F168"/>
    <mergeCell ref="E169:F169"/>
    <mergeCell ref="E170:F170"/>
    <mergeCell ref="E171:F171"/>
    <mergeCell ref="E172:F172"/>
    <mergeCell ref="E155:F155"/>
    <mergeCell ref="E156:F156"/>
    <mergeCell ref="E157:F157"/>
    <mergeCell ref="E158:F158"/>
    <mergeCell ref="E159:F159"/>
    <mergeCell ref="E160:F160"/>
    <mergeCell ref="E161:F161"/>
    <mergeCell ref="E162:F162"/>
    <mergeCell ref="E163:F163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37:F137"/>
    <mergeCell ref="E138:F138"/>
    <mergeCell ref="E139:F139"/>
    <mergeCell ref="E140:F140"/>
    <mergeCell ref="E141:F141"/>
    <mergeCell ref="E142:F142"/>
    <mergeCell ref="E143:F143"/>
    <mergeCell ref="E144:F144"/>
    <mergeCell ref="E145:F145"/>
    <mergeCell ref="E128:F128"/>
    <mergeCell ref="E129:F129"/>
    <mergeCell ref="E130:F130"/>
    <mergeCell ref="E131:F131"/>
    <mergeCell ref="E132:F132"/>
    <mergeCell ref="E133:F133"/>
    <mergeCell ref="E134:F134"/>
    <mergeCell ref="E135:F135"/>
    <mergeCell ref="E136:F136"/>
    <mergeCell ref="E119:F119"/>
    <mergeCell ref="E120:F120"/>
    <mergeCell ref="E121:F121"/>
    <mergeCell ref="E122:F122"/>
    <mergeCell ref="E123:F123"/>
    <mergeCell ref="E124:F124"/>
    <mergeCell ref="E125:F125"/>
    <mergeCell ref="E126:F126"/>
    <mergeCell ref="E127:F127"/>
    <mergeCell ref="E110:F110"/>
    <mergeCell ref="E111:F111"/>
    <mergeCell ref="E112:F112"/>
    <mergeCell ref="E113:F113"/>
    <mergeCell ref="E114:F114"/>
    <mergeCell ref="E115:F115"/>
    <mergeCell ref="E116:F116"/>
    <mergeCell ref="E117:F117"/>
    <mergeCell ref="E118:F118"/>
    <mergeCell ref="E101:F101"/>
    <mergeCell ref="E102:F102"/>
    <mergeCell ref="E103:F103"/>
    <mergeCell ref="E104:F104"/>
    <mergeCell ref="E105:F105"/>
    <mergeCell ref="E106:F106"/>
    <mergeCell ref="E107:F107"/>
    <mergeCell ref="E108:F108"/>
    <mergeCell ref="E109:F109"/>
    <mergeCell ref="E92:F92"/>
    <mergeCell ref="E93:F93"/>
    <mergeCell ref="E94:F94"/>
    <mergeCell ref="E95:F95"/>
    <mergeCell ref="E96:F96"/>
    <mergeCell ref="E97:F97"/>
    <mergeCell ref="E98:F98"/>
    <mergeCell ref="E99:F99"/>
    <mergeCell ref="E100:F100"/>
    <mergeCell ref="E83:F83"/>
    <mergeCell ref="E84:F84"/>
    <mergeCell ref="E85:F85"/>
    <mergeCell ref="E86:F86"/>
    <mergeCell ref="E87:F87"/>
    <mergeCell ref="E88:F88"/>
    <mergeCell ref="E89:F89"/>
    <mergeCell ref="E90:F90"/>
    <mergeCell ref="E91:F91"/>
    <mergeCell ref="E74:F74"/>
    <mergeCell ref="E75:F75"/>
    <mergeCell ref="E76:F76"/>
    <mergeCell ref="E77:F77"/>
    <mergeCell ref="E78:F78"/>
    <mergeCell ref="E79:F79"/>
    <mergeCell ref="E80:F80"/>
    <mergeCell ref="E81:F81"/>
    <mergeCell ref="E82:F82"/>
    <mergeCell ref="E65:F65"/>
    <mergeCell ref="E66:F66"/>
    <mergeCell ref="E67:F67"/>
    <mergeCell ref="E68:F68"/>
    <mergeCell ref="E69:F69"/>
    <mergeCell ref="E70:F70"/>
    <mergeCell ref="E71:F71"/>
    <mergeCell ref="E72:F72"/>
    <mergeCell ref="E73:F73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A6:C6"/>
    <mergeCell ref="D6:F6"/>
    <mergeCell ref="A7:G7"/>
    <mergeCell ref="A8:F8"/>
    <mergeCell ref="E9:F9"/>
    <mergeCell ref="E10:F10"/>
    <mergeCell ref="A1:C1"/>
    <mergeCell ref="D1:F1"/>
    <mergeCell ref="A2:C2"/>
    <mergeCell ref="D2:F2"/>
    <mergeCell ref="A3:C3"/>
    <mergeCell ref="D3:F3"/>
    <mergeCell ref="A4:C4"/>
    <mergeCell ref="D4:F4"/>
    <mergeCell ref="A5:C5"/>
    <mergeCell ref="D5:F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3"/>
  <sheetViews>
    <sheetView workbookViewId="0">
      <selection activeCell="A7" sqref="A7:G7"/>
    </sheetView>
  </sheetViews>
  <sheetFormatPr defaultRowHeight="12.75" x14ac:dyDescent="0.2"/>
  <cols>
    <col min="1" max="1" width="16.1640625" customWidth="1"/>
    <col min="2" max="2" width="17.33203125" customWidth="1"/>
    <col min="3" max="3" width="15.1640625" customWidth="1"/>
    <col min="4" max="4" width="17.33203125" customWidth="1"/>
    <col min="5" max="5" width="30.1640625" customWidth="1"/>
    <col min="6" max="6" width="31.33203125" customWidth="1"/>
    <col min="7" max="7" width="3.33203125" customWidth="1"/>
    <col min="10" max="11" width="10.1640625" bestFit="1" customWidth="1"/>
    <col min="12" max="12" width="13.33203125" bestFit="1" customWidth="1"/>
  </cols>
  <sheetData>
    <row r="1" spans="1:16" ht="14.45" customHeight="1" x14ac:dyDescent="0.2">
      <c r="A1" s="48"/>
      <c r="B1" s="49"/>
      <c r="C1" s="50"/>
      <c r="D1" s="51"/>
      <c r="E1" s="51"/>
      <c r="F1" s="52"/>
      <c r="G1" s="1"/>
      <c r="H1" s="7">
        <v>43590</v>
      </c>
      <c r="J1" s="27">
        <v>43612</v>
      </c>
      <c r="K1" s="27">
        <f>EDATE(J1,1)-1</f>
        <v>43642</v>
      </c>
      <c r="L1" s="28">
        <f>SUMIFS(C10:C623,A10:A623,"&gt;="&amp;J1,A10:A623,"&lt;="&amp;K1)</f>
        <v>329299.86000000004</v>
      </c>
    </row>
    <row r="2" spans="1:16" ht="14.25" customHeight="1" x14ac:dyDescent="0.2">
      <c r="A2" s="53"/>
      <c r="B2" s="54"/>
      <c r="C2" s="55"/>
      <c r="D2" s="56"/>
      <c r="E2" s="56"/>
      <c r="F2" s="57"/>
      <c r="G2" s="2"/>
      <c r="J2" s="27">
        <f>K1+1</f>
        <v>43643</v>
      </c>
      <c r="K2" s="27">
        <f>EDATE(J2,1)-1</f>
        <v>43672</v>
      </c>
      <c r="L2" s="28">
        <f>SUMIFS(C11:C623,A11:A623,"&gt;="&amp;J2,A11:A623,"&lt;="&amp;K2)</f>
        <v>44422.409999999989</v>
      </c>
    </row>
    <row r="3" spans="1:16" ht="14.25" customHeight="1" x14ac:dyDescent="0.2">
      <c r="A3" s="53"/>
      <c r="B3" s="54"/>
      <c r="C3" s="55"/>
      <c r="D3" s="56"/>
      <c r="E3" s="56"/>
      <c r="F3" s="57"/>
      <c r="G3" s="2"/>
      <c r="J3" s="27">
        <f t="shared" ref="J3:J15" si="0">K2+1</f>
        <v>43673</v>
      </c>
      <c r="K3" s="27">
        <f t="shared" ref="K3:K15" si="1">EDATE(J3,1)-1</f>
        <v>43703</v>
      </c>
      <c r="L3" s="28">
        <f>SUMIFS(C12:C623,A12:A623,"&gt;="&amp;J3,A12:A623,"&lt;="&amp;K3)</f>
        <v>19923.23</v>
      </c>
    </row>
    <row r="4" spans="1:16" ht="14.25" customHeight="1" x14ac:dyDescent="0.2">
      <c r="A4" s="53"/>
      <c r="B4" s="54"/>
      <c r="C4" s="55"/>
      <c r="D4" s="42"/>
      <c r="E4" s="42"/>
      <c r="F4" s="58"/>
      <c r="G4" s="2"/>
      <c r="J4" s="27">
        <f t="shared" si="0"/>
        <v>43704</v>
      </c>
      <c r="K4" s="27">
        <f t="shared" si="1"/>
        <v>43734</v>
      </c>
      <c r="L4" s="28">
        <f t="shared" ref="L4:L15" si="2">SUMIFS(C13:C623,A13:A623,"&gt;="&amp;J4,A13:A623,"&lt;="&amp;K4)</f>
        <v>70786.510000000009</v>
      </c>
    </row>
    <row r="5" spans="1:16" ht="14.25" customHeight="1" x14ac:dyDescent="0.2">
      <c r="A5" s="59" t="s">
        <v>0</v>
      </c>
      <c r="B5" s="56"/>
      <c r="C5" s="57"/>
      <c r="D5" s="56"/>
      <c r="E5" s="56"/>
      <c r="F5" s="57"/>
      <c r="G5" s="2"/>
      <c r="J5" s="27">
        <f t="shared" si="0"/>
        <v>43735</v>
      </c>
      <c r="K5" s="27">
        <f t="shared" si="1"/>
        <v>43764</v>
      </c>
      <c r="L5" s="28">
        <f t="shared" si="2"/>
        <v>324755.5</v>
      </c>
    </row>
    <row r="6" spans="1:16" ht="14.25" customHeight="1" x14ac:dyDescent="0.2">
      <c r="A6" s="39" t="s">
        <v>1</v>
      </c>
      <c r="B6" s="40"/>
      <c r="C6" s="41"/>
      <c r="D6" s="40"/>
      <c r="E6" s="40"/>
      <c r="F6" s="41"/>
      <c r="G6" s="1"/>
      <c r="J6" s="27">
        <f t="shared" si="0"/>
        <v>43765</v>
      </c>
      <c r="K6" s="27">
        <f t="shared" si="1"/>
        <v>43795</v>
      </c>
      <c r="L6" s="28">
        <f t="shared" si="2"/>
        <v>220269.28000000003</v>
      </c>
    </row>
    <row r="7" spans="1:16" ht="98.85" customHeight="1" x14ac:dyDescent="0.2">
      <c r="A7" s="42"/>
      <c r="B7" s="42"/>
      <c r="C7" s="42"/>
      <c r="D7" s="42"/>
      <c r="E7" s="42"/>
      <c r="F7" s="42"/>
      <c r="G7" s="42"/>
      <c r="J7" s="27">
        <f t="shared" si="0"/>
        <v>43796</v>
      </c>
      <c r="K7" s="27">
        <f t="shared" si="1"/>
        <v>43825</v>
      </c>
      <c r="L7" s="28">
        <f t="shared" si="2"/>
        <v>290175.93</v>
      </c>
    </row>
    <row r="8" spans="1:16" ht="15.95" customHeight="1" x14ac:dyDescent="0.2">
      <c r="A8" s="43" t="s">
        <v>2</v>
      </c>
      <c r="B8" s="44"/>
      <c r="C8" s="44"/>
      <c r="D8" s="44"/>
      <c r="E8" s="44"/>
      <c r="F8" s="45"/>
      <c r="G8" s="1"/>
      <c r="J8" s="27">
        <f>K7+1</f>
        <v>43826</v>
      </c>
      <c r="K8" s="27">
        <f>EDATE(J8,1)-1</f>
        <v>43856</v>
      </c>
      <c r="L8" s="28">
        <f t="shared" si="2"/>
        <v>415676.85</v>
      </c>
    </row>
    <row r="9" spans="1:16" ht="15.95" customHeight="1" x14ac:dyDescent="0.2">
      <c r="A9" s="4" t="s">
        <v>3</v>
      </c>
      <c r="B9" s="5" t="s">
        <v>4</v>
      </c>
      <c r="C9" s="6" t="s">
        <v>5</v>
      </c>
      <c r="D9" s="5" t="s">
        <v>6</v>
      </c>
      <c r="E9" s="43" t="s">
        <v>7</v>
      </c>
      <c r="F9" s="45"/>
      <c r="G9" s="1"/>
      <c r="J9" s="27">
        <f t="shared" si="0"/>
        <v>43857</v>
      </c>
      <c r="K9" s="27">
        <f t="shared" si="1"/>
        <v>43887</v>
      </c>
      <c r="L9" s="28">
        <f t="shared" si="2"/>
        <v>140090.35999999999</v>
      </c>
    </row>
    <row r="10" spans="1:16" ht="51.95" customHeight="1" x14ac:dyDescent="0.2">
      <c r="A10" s="7">
        <v>43586</v>
      </c>
      <c r="B10" s="8" t="s">
        <v>8</v>
      </c>
      <c r="C10" s="10">
        <v>120</v>
      </c>
      <c r="D10" s="9">
        <v>286952.58</v>
      </c>
      <c r="E10" s="64" t="s">
        <v>666</v>
      </c>
      <c r="F10" s="47"/>
      <c r="G10" s="3"/>
      <c r="J10" s="27">
        <f t="shared" si="0"/>
        <v>43888</v>
      </c>
      <c r="K10" s="27">
        <f t="shared" si="1"/>
        <v>43916</v>
      </c>
      <c r="L10" s="28">
        <f t="shared" si="2"/>
        <v>236965.84</v>
      </c>
      <c r="O10">
        <f>SEARCH(293,E10)</f>
        <v>90</v>
      </c>
      <c r="P10" t="e">
        <f>сч</f>
        <v>#NAME?</v>
      </c>
    </row>
    <row r="11" spans="1:16" ht="51.95" customHeight="1" x14ac:dyDescent="0.2">
      <c r="A11" s="7">
        <v>43588</v>
      </c>
      <c r="B11" s="8" t="s">
        <v>8</v>
      </c>
      <c r="C11" s="10">
        <v>541.44000000000005</v>
      </c>
      <c r="D11" s="9">
        <v>286411.14</v>
      </c>
      <c r="E11" s="46" t="s">
        <v>10</v>
      </c>
      <c r="F11" s="47"/>
      <c r="G11" s="3"/>
      <c r="J11" s="27">
        <f t="shared" si="0"/>
        <v>43917</v>
      </c>
      <c r="K11" s="27">
        <f t="shared" si="1"/>
        <v>43947</v>
      </c>
      <c r="L11" s="28">
        <f t="shared" si="2"/>
        <v>86943.790000000008</v>
      </c>
      <c r="O11">
        <f>COUNTIF(E10:F13,"*\w5814*")</f>
        <v>0</v>
      </c>
    </row>
    <row r="12" spans="1:16" ht="51.95" customHeight="1" x14ac:dyDescent="0.2">
      <c r="A12" s="7">
        <v>43588</v>
      </c>
      <c r="B12" s="9">
        <v>100000</v>
      </c>
      <c r="C12" s="11" t="s">
        <v>8</v>
      </c>
      <c r="D12" s="9">
        <v>386411.14</v>
      </c>
      <c r="E12" s="60" t="s">
        <v>11</v>
      </c>
      <c r="F12" s="61"/>
      <c r="G12" s="3"/>
      <c r="J12" s="27">
        <f t="shared" si="0"/>
        <v>43948</v>
      </c>
      <c r="K12" s="27">
        <f t="shared" si="1"/>
        <v>43977</v>
      </c>
      <c r="L12" s="28">
        <f t="shared" si="2"/>
        <v>131287.35</v>
      </c>
    </row>
    <row r="13" spans="1:16" ht="51.95" customHeight="1" x14ac:dyDescent="0.2">
      <c r="A13" s="7">
        <v>43588</v>
      </c>
      <c r="B13" s="8" t="s">
        <v>8</v>
      </c>
      <c r="C13" s="10">
        <v>139.85</v>
      </c>
      <c r="D13" s="9">
        <v>386271.29</v>
      </c>
      <c r="E13" s="46" t="s">
        <v>12</v>
      </c>
      <c r="F13" s="47"/>
      <c r="G13" s="3"/>
      <c r="J13" s="27">
        <f>K12+1</f>
        <v>43978</v>
      </c>
      <c r="K13" s="27">
        <f>EDATE(J13,1)-1</f>
        <v>44008</v>
      </c>
      <c r="L13" s="28">
        <f t="shared" si="2"/>
        <v>3625.27</v>
      </c>
    </row>
    <row r="14" spans="1:16" ht="51.95" customHeight="1" x14ac:dyDescent="0.2">
      <c r="A14" s="7">
        <v>43589</v>
      </c>
      <c r="B14" s="8" t="s">
        <v>8</v>
      </c>
      <c r="C14" s="10">
        <v>614.49</v>
      </c>
      <c r="D14" s="9">
        <v>385656.8</v>
      </c>
      <c r="E14" s="46" t="s">
        <v>13</v>
      </c>
      <c r="F14" s="47"/>
      <c r="G14" s="3"/>
      <c r="J14" s="27">
        <f t="shared" si="0"/>
        <v>44009</v>
      </c>
      <c r="K14" s="27">
        <f t="shared" si="1"/>
        <v>44038</v>
      </c>
      <c r="L14" s="28">
        <f t="shared" si="2"/>
        <v>0</v>
      </c>
    </row>
    <row r="15" spans="1:16" ht="51.95" customHeight="1" x14ac:dyDescent="0.2">
      <c r="A15" s="7">
        <v>43590</v>
      </c>
      <c r="B15" s="8" t="s">
        <v>8</v>
      </c>
      <c r="C15" s="10">
        <v>180</v>
      </c>
      <c r="D15" s="9">
        <v>385476.8</v>
      </c>
      <c r="E15" s="46" t="s">
        <v>14</v>
      </c>
      <c r="F15" s="47"/>
      <c r="G15" s="3"/>
      <c r="J15" s="27">
        <f t="shared" si="0"/>
        <v>44039</v>
      </c>
      <c r="K15" s="27">
        <f t="shared" si="1"/>
        <v>44069</v>
      </c>
      <c r="L15" s="28">
        <f t="shared" si="2"/>
        <v>0</v>
      </c>
    </row>
    <row r="16" spans="1:16" ht="51.95" customHeight="1" x14ac:dyDescent="0.2">
      <c r="A16" s="7">
        <v>43591</v>
      </c>
      <c r="B16" s="8" t="s">
        <v>8</v>
      </c>
      <c r="C16" s="10">
        <v>317</v>
      </c>
      <c r="D16" s="9">
        <v>385159.8</v>
      </c>
      <c r="E16" s="46" t="s">
        <v>15</v>
      </c>
      <c r="F16" s="47"/>
      <c r="G16" s="3"/>
    </row>
    <row r="17" spans="1:7" ht="51.95" customHeight="1" x14ac:dyDescent="0.2">
      <c r="A17" s="7">
        <v>43591</v>
      </c>
      <c r="B17" s="8" t="s">
        <v>8</v>
      </c>
      <c r="C17" s="10">
        <v>358.23</v>
      </c>
      <c r="D17" s="9">
        <v>384801.57</v>
      </c>
      <c r="E17" s="46" t="s">
        <v>16</v>
      </c>
      <c r="F17" s="47"/>
      <c r="G17" s="3"/>
    </row>
    <row r="18" spans="1:7" ht="51.95" customHeight="1" x14ac:dyDescent="0.2">
      <c r="A18" s="7">
        <v>43592</v>
      </c>
      <c r="B18" s="8" t="s">
        <v>8</v>
      </c>
      <c r="C18" s="10">
        <v>650.29999999999995</v>
      </c>
      <c r="D18" s="9">
        <v>384151.27</v>
      </c>
      <c r="E18" s="46" t="s">
        <v>17</v>
      </c>
      <c r="F18" s="47"/>
      <c r="G18" s="3"/>
    </row>
    <row r="19" spans="1:7" ht="53.1" customHeight="1" x14ac:dyDescent="0.2">
      <c r="A19" s="7">
        <v>43593</v>
      </c>
      <c r="B19" s="9">
        <v>16297.3</v>
      </c>
      <c r="C19" s="11" t="s">
        <v>8</v>
      </c>
      <c r="D19" s="9">
        <v>400448.57</v>
      </c>
      <c r="E19" s="46" t="s">
        <v>18</v>
      </c>
      <c r="F19" s="47"/>
      <c r="G19" s="3"/>
    </row>
    <row r="20" spans="1:7" ht="51.95" customHeight="1" x14ac:dyDescent="0.2">
      <c r="A20" s="12">
        <v>43595</v>
      </c>
      <c r="B20" s="13" t="s">
        <v>8</v>
      </c>
      <c r="C20" s="15">
        <v>95</v>
      </c>
      <c r="D20" s="14">
        <v>400353.57</v>
      </c>
      <c r="E20" s="62" t="s">
        <v>19</v>
      </c>
      <c r="F20" s="63"/>
    </row>
    <row r="21" spans="1:7" ht="53.1" customHeight="1" x14ac:dyDescent="0.2">
      <c r="A21" s="7">
        <v>43597</v>
      </c>
      <c r="B21" s="8" t="s">
        <v>8</v>
      </c>
      <c r="C21" s="10">
        <v>103</v>
      </c>
      <c r="D21" s="9">
        <v>400250.57</v>
      </c>
      <c r="E21" s="46" t="s">
        <v>20</v>
      </c>
      <c r="F21" s="47"/>
    </row>
    <row r="22" spans="1:7" ht="51.95" customHeight="1" x14ac:dyDescent="0.2">
      <c r="A22" s="7">
        <v>43598</v>
      </c>
      <c r="B22" s="8" t="s">
        <v>8</v>
      </c>
      <c r="C22" s="10">
        <v>247</v>
      </c>
      <c r="D22" s="9">
        <v>400003.57</v>
      </c>
      <c r="E22" s="46" t="s">
        <v>21</v>
      </c>
      <c r="F22" s="47"/>
    </row>
    <row r="23" spans="1:7" ht="51.95" customHeight="1" x14ac:dyDescent="0.2">
      <c r="A23" s="7">
        <v>43598</v>
      </c>
      <c r="B23" s="8" t="s">
        <v>8</v>
      </c>
      <c r="C23" s="10">
        <v>291.64999999999998</v>
      </c>
      <c r="D23" s="9">
        <v>399711.92</v>
      </c>
      <c r="E23" s="46" t="s">
        <v>22</v>
      </c>
      <c r="F23" s="47"/>
    </row>
    <row r="24" spans="1:7" ht="51.95" customHeight="1" x14ac:dyDescent="0.2">
      <c r="A24" s="7">
        <v>43598</v>
      </c>
      <c r="B24" s="9">
        <v>64999.75</v>
      </c>
      <c r="C24" s="11" t="s">
        <v>8</v>
      </c>
      <c r="D24" s="9">
        <v>464711.67</v>
      </c>
      <c r="E24" s="46" t="s">
        <v>23</v>
      </c>
      <c r="F24" s="47"/>
    </row>
    <row r="25" spans="1:7" ht="51.95" customHeight="1" x14ac:dyDescent="0.2">
      <c r="A25" s="7">
        <v>43598</v>
      </c>
      <c r="B25" s="8" t="s">
        <v>8</v>
      </c>
      <c r="C25" s="10">
        <v>776</v>
      </c>
      <c r="D25" s="9">
        <v>463935.67</v>
      </c>
      <c r="E25" s="46" t="s">
        <v>24</v>
      </c>
      <c r="F25" s="47"/>
    </row>
    <row r="26" spans="1:7" ht="51.95" customHeight="1" x14ac:dyDescent="0.2">
      <c r="A26" s="7">
        <v>43599</v>
      </c>
      <c r="B26" s="8" t="s">
        <v>8</v>
      </c>
      <c r="C26" s="10">
        <v>131</v>
      </c>
      <c r="D26" s="9">
        <v>463804.67</v>
      </c>
      <c r="E26" s="46" t="s">
        <v>25</v>
      </c>
      <c r="F26" s="47"/>
    </row>
    <row r="27" spans="1:7" ht="51.95" customHeight="1" x14ac:dyDescent="0.2">
      <c r="A27" s="7">
        <v>43599</v>
      </c>
      <c r="B27" s="8" t="s">
        <v>8</v>
      </c>
      <c r="C27" s="10">
        <v>100</v>
      </c>
      <c r="D27" s="9">
        <v>463704.67</v>
      </c>
      <c r="E27" s="46" t="s">
        <v>26</v>
      </c>
      <c r="F27" s="47"/>
    </row>
    <row r="28" spans="1:7" ht="51.95" customHeight="1" x14ac:dyDescent="0.2">
      <c r="A28" s="7">
        <v>43600</v>
      </c>
      <c r="B28" s="8" t="s">
        <v>8</v>
      </c>
      <c r="C28" s="10">
        <v>182</v>
      </c>
      <c r="D28" s="9">
        <v>463522.67</v>
      </c>
      <c r="E28" s="46" t="s">
        <v>27</v>
      </c>
      <c r="F28" s="47"/>
    </row>
    <row r="29" spans="1:7" ht="51.95" customHeight="1" x14ac:dyDescent="0.2">
      <c r="A29" s="7">
        <v>43601</v>
      </c>
      <c r="B29" s="8" t="s">
        <v>8</v>
      </c>
      <c r="C29" s="10">
        <v>204</v>
      </c>
      <c r="D29" s="9">
        <v>463318.67</v>
      </c>
      <c r="E29" s="46" t="s">
        <v>28</v>
      </c>
      <c r="F29" s="47"/>
    </row>
    <row r="30" spans="1:7" ht="51.95" customHeight="1" x14ac:dyDescent="0.2">
      <c r="A30" s="7">
        <v>43602</v>
      </c>
      <c r="B30" s="8" t="s">
        <v>8</v>
      </c>
      <c r="C30" s="10">
        <v>98</v>
      </c>
      <c r="D30" s="9">
        <v>463220.67</v>
      </c>
      <c r="E30" s="46" t="s">
        <v>29</v>
      </c>
      <c r="F30" s="47"/>
    </row>
    <row r="31" spans="1:7" ht="51.95" customHeight="1" x14ac:dyDescent="0.2">
      <c r="A31" s="7">
        <v>43603</v>
      </c>
      <c r="B31" s="8" t="s">
        <v>8</v>
      </c>
      <c r="C31" s="10">
        <v>1664.19</v>
      </c>
      <c r="D31" s="9">
        <v>461556.47999999998</v>
      </c>
      <c r="E31" s="46" t="s">
        <v>30</v>
      </c>
      <c r="F31" s="47"/>
    </row>
    <row r="32" spans="1:7" ht="51.95" customHeight="1" x14ac:dyDescent="0.2">
      <c r="A32" s="7">
        <v>43604</v>
      </c>
      <c r="B32" s="8" t="s">
        <v>8</v>
      </c>
      <c r="C32" s="10">
        <v>645</v>
      </c>
      <c r="D32" s="9">
        <v>460911.48</v>
      </c>
      <c r="E32" s="46" t="s">
        <v>31</v>
      </c>
      <c r="F32" s="47"/>
    </row>
    <row r="33" spans="1:6" ht="52.35" customHeight="1" x14ac:dyDescent="0.2">
      <c r="A33" s="7">
        <v>43605</v>
      </c>
      <c r="B33" s="8" t="s">
        <v>8</v>
      </c>
      <c r="C33" s="10">
        <v>130</v>
      </c>
      <c r="D33" s="9">
        <v>460781.48</v>
      </c>
      <c r="E33" s="46" t="s">
        <v>32</v>
      </c>
      <c r="F33" s="47"/>
    </row>
    <row r="34" spans="1:6" ht="51.95" customHeight="1" x14ac:dyDescent="0.2">
      <c r="A34" s="12">
        <v>43605</v>
      </c>
      <c r="B34" s="13" t="s">
        <v>8</v>
      </c>
      <c r="C34" s="15">
        <v>391.97</v>
      </c>
      <c r="D34" s="14">
        <v>460389.51</v>
      </c>
      <c r="E34" s="62" t="s">
        <v>33</v>
      </c>
      <c r="F34" s="63"/>
    </row>
    <row r="35" spans="1:6" ht="53.1" customHeight="1" x14ac:dyDescent="0.2">
      <c r="A35" s="7">
        <v>43606</v>
      </c>
      <c r="B35" s="8" t="s">
        <v>8</v>
      </c>
      <c r="C35" s="10">
        <v>226</v>
      </c>
      <c r="D35" s="9">
        <v>460163.51</v>
      </c>
      <c r="E35" s="46" t="s">
        <v>34</v>
      </c>
      <c r="F35" s="47"/>
    </row>
    <row r="36" spans="1:6" ht="51.95" customHeight="1" x14ac:dyDescent="0.2">
      <c r="A36" s="7">
        <v>43606</v>
      </c>
      <c r="B36" s="8" t="s">
        <v>8</v>
      </c>
      <c r="C36" s="10">
        <v>22</v>
      </c>
      <c r="D36" s="9">
        <v>460141.51</v>
      </c>
      <c r="E36" s="46" t="s">
        <v>35</v>
      </c>
      <c r="F36" s="47"/>
    </row>
    <row r="37" spans="1:6" ht="51.95" customHeight="1" x14ac:dyDescent="0.2">
      <c r="A37" s="7">
        <v>43606</v>
      </c>
      <c r="B37" s="8" t="s">
        <v>8</v>
      </c>
      <c r="C37" s="10">
        <v>22</v>
      </c>
      <c r="D37" s="9">
        <v>445619.51</v>
      </c>
      <c r="E37" s="46" t="s">
        <v>37</v>
      </c>
      <c r="F37" s="47"/>
    </row>
    <row r="38" spans="1:6" ht="51.95" customHeight="1" x14ac:dyDescent="0.2">
      <c r="A38" s="7">
        <v>43607</v>
      </c>
      <c r="B38" s="8" t="s">
        <v>8</v>
      </c>
      <c r="C38" s="10">
        <v>158</v>
      </c>
      <c r="D38" s="9">
        <v>445461.51</v>
      </c>
      <c r="E38" s="46" t="s">
        <v>38</v>
      </c>
      <c r="F38" s="47"/>
    </row>
    <row r="39" spans="1:6" ht="51.95" customHeight="1" x14ac:dyDescent="0.2">
      <c r="A39" s="7">
        <v>43607</v>
      </c>
      <c r="B39" s="8" t="s">
        <v>8</v>
      </c>
      <c r="C39" s="10">
        <v>431.47</v>
      </c>
      <c r="D39" s="9">
        <v>445030.04</v>
      </c>
      <c r="E39" s="46" t="s">
        <v>39</v>
      </c>
      <c r="F39" s="47"/>
    </row>
    <row r="40" spans="1:6" ht="51.95" customHeight="1" x14ac:dyDescent="0.2">
      <c r="A40" s="7">
        <v>43608</v>
      </c>
      <c r="B40" s="8" t="s">
        <v>8</v>
      </c>
      <c r="C40" s="10">
        <v>98</v>
      </c>
      <c r="D40" s="9">
        <v>444932.04</v>
      </c>
      <c r="E40" s="46" t="s">
        <v>40</v>
      </c>
      <c r="F40" s="47"/>
    </row>
    <row r="41" spans="1:6" ht="51.95" customHeight="1" x14ac:dyDescent="0.2">
      <c r="A41" s="7">
        <v>43608</v>
      </c>
      <c r="B41" s="8" t="s">
        <v>8</v>
      </c>
      <c r="C41" s="10">
        <v>164.6</v>
      </c>
      <c r="D41" s="9">
        <v>444767.44</v>
      </c>
      <c r="E41" s="46" t="s">
        <v>41</v>
      </c>
      <c r="F41" s="47"/>
    </row>
    <row r="42" spans="1:6" ht="51.95" customHeight="1" x14ac:dyDescent="0.2">
      <c r="A42" s="7">
        <v>43608</v>
      </c>
      <c r="B42" s="8" t="s">
        <v>8</v>
      </c>
      <c r="C42" s="10">
        <v>518.09</v>
      </c>
      <c r="D42" s="9">
        <v>444249.35</v>
      </c>
      <c r="E42" s="46" t="s">
        <v>42</v>
      </c>
      <c r="F42" s="47"/>
    </row>
    <row r="43" spans="1:6" ht="51.95" customHeight="1" x14ac:dyDescent="0.2">
      <c r="A43" s="7">
        <v>43610</v>
      </c>
      <c r="B43" s="9">
        <v>11270</v>
      </c>
      <c r="C43" s="11" t="s">
        <v>8</v>
      </c>
      <c r="D43" s="9">
        <v>451378.33</v>
      </c>
      <c r="E43" s="46" t="s">
        <v>44</v>
      </c>
      <c r="F43" s="47"/>
    </row>
    <row r="44" spans="1:6" ht="51.95" customHeight="1" x14ac:dyDescent="0.2">
      <c r="A44" s="7">
        <v>43612</v>
      </c>
      <c r="B44" s="9">
        <v>2441.7800000000002</v>
      </c>
      <c r="C44" s="11" t="s">
        <v>8</v>
      </c>
      <c r="D44" s="9">
        <v>453820.11</v>
      </c>
      <c r="E44" s="60" t="s">
        <v>45</v>
      </c>
      <c r="F44" s="61"/>
    </row>
    <row r="45" spans="1:6" ht="52.35" customHeight="1" x14ac:dyDescent="0.2">
      <c r="A45" s="7">
        <v>43612</v>
      </c>
      <c r="B45" s="8" t="s">
        <v>8</v>
      </c>
      <c r="C45" s="10">
        <v>156</v>
      </c>
      <c r="D45" s="9">
        <v>453664.11</v>
      </c>
      <c r="E45" s="46" t="s">
        <v>46</v>
      </c>
      <c r="F45" s="47"/>
    </row>
    <row r="46" spans="1:6" ht="51.95" customHeight="1" x14ac:dyDescent="0.2">
      <c r="A46" s="12">
        <v>43613</v>
      </c>
      <c r="B46" s="13" t="s">
        <v>8</v>
      </c>
      <c r="C46" s="15">
        <v>140</v>
      </c>
      <c r="D46" s="14">
        <v>453524.11</v>
      </c>
      <c r="E46" s="62" t="s">
        <v>47</v>
      </c>
      <c r="F46" s="63"/>
    </row>
    <row r="47" spans="1:6" ht="53.1" customHeight="1" x14ac:dyDescent="0.2">
      <c r="A47" s="7">
        <v>43613</v>
      </c>
      <c r="B47" s="8" t="s">
        <v>8</v>
      </c>
      <c r="C47" s="10">
        <v>28</v>
      </c>
      <c r="D47" s="9">
        <v>453496.11</v>
      </c>
      <c r="E47" s="46" t="s">
        <v>48</v>
      </c>
      <c r="F47" s="47"/>
    </row>
    <row r="48" spans="1:6" ht="51.95" customHeight="1" x14ac:dyDescent="0.2">
      <c r="A48" s="7">
        <v>43613</v>
      </c>
      <c r="B48" s="8" t="s">
        <v>8</v>
      </c>
      <c r="C48" s="10">
        <v>2238</v>
      </c>
      <c r="D48" s="9">
        <v>451258.11</v>
      </c>
      <c r="E48" s="46" t="s">
        <v>49</v>
      </c>
      <c r="F48" s="47"/>
    </row>
    <row r="49" spans="1:6" ht="51.95" customHeight="1" x14ac:dyDescent="0.2">
      <c r="A49" s="7">
        <v>43613</v>
      </c>
      <c r="B49" s="9">
        <v>431.47</v>
      </c>
      <c r="C49" s="11" t="s">
        <v>8</v>
      </c>
      <c r="D49" s="9">
        <v>451689.58</v>
      </c>
      <c r="E49" s="60" t="s">
        <v>50</v>
      </c>
      <c r="F49" s="61"/>
    </row>
    <row r="50" spans="1:6" ht="51.95" customHeight="1" x14ac:dyDescent="0.2">
      <c r="A50" s="7">
        <v>43613</v>
      </c>
      <c r="B50" s="8" t="s">
        <v>8</v>
      </c>
      <c r="C50" s="10">
        <v>186.26</v>
      </c>
      <c r="D50" s="9">
        <v>451503.32</v>
      </c>
      <c r="E50" s="46" t="s">
        <v>51</v>
      </c>
      <c r="F50" s="47"/>
    </row>
    <row r="51" spans="1:6" ht="51.95" customHeight="1" x14ac:dyDescent="0.2">
      <c r="A51" s="7">
        <v>43613</v>
      </c>
      <c r="B51" s="8" t="s">
        <v>8</v>
      </c>
      <c r="C51" s="10">
        <v>2200</v>
      </c>
      <c r="D51" s="9">
        <v>449303.32</v>
      </c>
      <c r="E51" s="46" t="s">
        <v>52</v>
      </c>
      <c r="F51" s="47"/>
    </row>
    <row r="52" spans="1:6" ht="51.95" customHeight="1" x14ac:dyDescent="0.2">
      <c r="A52" s="7">
        <v>43614</v>
      </c>
      <c r="B52" s="8" t="s">
        <v>8</v>
      </c>
      <c r="C52" s="10">
        <v>169</v>
      </c>
      <c r="D52" s="9">
        <v>449134.32</v>
      </c>
      <c r="E52" s="46" t="s">
        <v>53</v>
      </c>
      <c r="F52" s="47"/>
    </row>
    <row r="53" spans="1:6" ht="51.95" customHeight="1" x14ac:dyDescent="0.2">
      <c r="A53" s="7">
        <v>43615</v>
      </c>
      <c r="B53" s="8" t="s">
        <v>8</v>
      </c>
      <c r="C53" s="10">
        <v>142</v>
      </c>
      <c r="D53" s="9">
        <v>448992.32</v>
      </c>
      <c r="E53" s="46" t="s">
        <v>54</v>
      </c>
      <c r="F53" s="47"/>
    </row>
    <row r="54" spans="1:6" ht="51.95" customHeight="1" x14ac:dyDescent="0.2">
      <c r="A54" s="7">
        <v>43616</v>
      </c>
      <c r="B54" s="8" t="s">
        <v>8</v>
      </c>
      <c r="C54" s="10">
        <v>104</v>
      </c>
      <c r="D54" s="9">
        <v>448888.32000000001</v>
      </c>
      <c r="E54" s="46" t="s">
        <v>55</v>
      </c>
      <c r="F54" s="47"/>
    </row>
    <row r="55" spans="1:6" ht="51.95" customHeight="1" x14ac:dyDescent="0.2">
      <c r="A55" s="7">
        <v>43616</v>
      </c>
      <c r="B55" s="8" t="s">
        <v>8</v>
      </c>
      <c r="C55" s="10">
        <v>72</v>
      </c>
      <c r="D55" s="9">
        <v>448816.32</v>
      </c>
      <c r="E55" s="46" t="s">
        <v>56</v>
      </c>
      <c r="F55" s="47"/>
    </row>
    <row r="56" spans="1:6" ht="51.95" customHeight="1" x14ac:dyDescent="0.2">
      <c r="A56" s="7">
        <v>43617</v>
      </c>
      <c r="B56" s="8" t="s">
        <v>8</v>
      </c>
      <c r="C56" s="10">
        <v>247</v>
      </c>
      <c r="D56" s="9">
        <v>448569.32</v>
      </c>
      <c r="E56" s="46" t="s">
        <v>57</v>
      </c>
      <c r="F56" s="47"/>
    </row>
    <row r="57" spans="1:6" ht="51.95" customHeight="1" x14ac:dyDescent="0.2">
      <c r="A57" s="7">
        <v>43617</v>
      </c>
      <c r="B57" s="8" t="s">
        <v>8</v>
      </c>
      <c r="C57" s="10">
        <v>1038.95</v>
      </c>
      <c r="D57" s="9">
        <v>447530.37</v>
      </c>
      <c r="E57" s="46" t="s">
        <v>58</v>
      </c>
      <c r="F57" s="47"/>
    </row>
    <row r="58" spans="1:6" ht="51.95" customHeight="1" x14ac:dyDescent="0.2">
      <c r="A58" s="7">
        <v>43619</v>
      </c>
      <c r="B58" s="8" t="s">
        <v>8</v>
      </c>
      <c r="C58" s="10">
        <v>98</v>
      </c>
      <c r="D58" s="9">
        <v>447432.37</v>
      </c>
      <c r="E58" s="46" t="s">
        <v>59</v>
      </c>
      <c r="F58" s="47"/>
    </row>
    <row r="59" spans="1:6" ht="52.35" customHeight="1" x14ac:dyDescent="0.2">
      <c r="A59" s="7">
        <v>43619</v>
      </c>
      <c r="B59" s="8" t="s">
        <v>8</v>
      </c>
      <c r="C59" s="10">
        <v>30</v>
      </c>
      <c r="D59" s="9">
        <v>447402.37</v>
      </c>
      <c r="E59" s="46" t="s">
        <v>60</v>
      </c>
      <c r="F59" s="47"/>
    </row>
    <row r="60" spans="1:6" ht="53.1" customHeight="1" x14ac:dyDescent="0.2">
      <c r="A60" s="7">
        <v>43619</v>
      </c>
      <c r="B60" s="9">
        <v>50000</v>
      </c>
      <c r="C60" s="11" t="s">
        <v>8</v>
      </c>
      <c r="D60" s="9">
        <v>490102.37</v>
      </c>
      <c r="E60" s="46" t="s">
        <v>62</v>
      </c>
      <c r="F60" s="47"/>
    </row>
    <row r="61" spans="1:6" ht="51.95" customHeight="1" x14ac:dyDescent="0.2">
      <c r="A61" s="7">
        <v>43620</v>
      </c>
      <c r="B61" s="8" t="s">
        <v>8</v>
      </c>
      <c r="C61" s="17">
        <v>150</v>
      </c>
      <c r="D61" s="9">
        <v>484852.37</v>
      </c>
      <c r="E61" s="46" t="s">
        <v>64</v>
      </c>
      <c r="F61" s="47"/>
    </row>
    <row r="62" spans="1:6" ht="51.95" customHeight="1" x14ac:dyDescent="0.2">
      <c r="A62" s="7">
        <v>43620</v>
      </c>
      <c r="B62" s="8" t="s">
        <v>8</v>
      </c>
      <c r="C62" s="17">
        <v>260.85000000000002</v>
      </c>
      <c r="D62" s="9">
        <v>484591.52</v>
      </c>
      <c r="E62" s="46" t="s">
        <v>65</v>
      </c>
      <c r="F62" s="47"/>
    </row>
    <row r="63" spans="1:6" ht="51.95" customHeight="1" x14ac:dyDescent="0.2">
      <c r="A63" s="7">
        <v>43621</v>
      </c>
      <c r="B63" s="8" t="s">
        <v>8</v>
      </c>
      <c r="C63" s="10">
        <v>58</v>
      </c>
      <c r="D63" s="9">
        <v>484533.52</v>
      </c>
      <c r="E63" s="46" t="s">
        <v>66</v>
      </c>
      <c r="F63" s="47"/>
    </row>
    <row r="64" spans="1:6" ht="51.95" customHeight="1" x14ac:dyDescent="0.2">
      <c r="A64" s="7">
        <v>43622</v>
      </c>
      <c r="B64" s="8" t="s">
        <v>8</v>
      </c>
      <c r="C64" s="17">
        <v>228</v>
      </c>
      <c r="D64" s="9">
        <v>484305.52</v>
      </c>
      <c r="E64" s="46" t="s">
        <v>67</v>
      </c>
      <c r="F64" s="47"/>
    </row>
    <row r="65" spans="1:6" ht="51.95" customHeight="1" x14ac:dyDescent="0.2">
      <c r="A65" s="7">
        <v>43623</v>
      </c>
      <c r="B65" s="8" t="s">
        <v>8</v>
      </c>
      <c r="C65" s="17">
        <v>258</v>
      </c>
      <c r="D65" s="9">
        <v>484047.52</v>
      </c>
      <c r="E65" s="46" t="s">
        <v>68</v>
      </c>
      <c r="F65" s="47"/>
    </row>
    <row r="66" spans="1:6" ht="51.95" customHeight="1" x14ac:dyDescent="0.2">
      <c r="A66" s="7">
        <v>43623</v>
      </c>
      <c r="B66" s="8" t="s">
        <v>8</v>
      </c>
      <c r="C66" s="10">
        <v>35</v>
      </c>
      <c r="D66" s="9">
        <v>484012.52</v>
      </c>
      <c r="E66" s="46" t="s">
        <v>69</v>
      </c>
      <c r="F66" s="47"/>
    </row>
    <row r="67" spans="1:6" ht="51.95" customHeight="1" x14ac:dyDescent="0.2">
      <c r="A67" s="7">
        <v>43624</v>
      </c>
      <c r="B67" s="8" t="s">
        <v>8</v>
      </c>
      <c r="C67" s="17">
        <v>13492</v>
      </c>
      <c r="D67" s="9">
        <v>470520.52</v>
      </c>
      <c r="E67" s="46" t="s">
        <v>70</v>
      </c>
      <c r="F67" s="47"/>
    </row>
    <row r="68" spans="1:6" ht="51.95" customHeight="1" x14ac:dyDescent="0.2">
      <c r="A68" s="7">
        <v>43624</v>
      </c>
      <c r="B68" s="8" t="s">
        <v>8</v>
      </c>
      <c r="C68" s="17">
        <v>558.5</v>
      </c>
      <c r="D68" s="9">
        <v>469962.02</v>
      </c>
      <c r="E68" s="46" t="s">
        <v>71</v>
      </c>
      <c r="F68" s="47"/>
    </row>
    <row r="69" spans="1:6" ht="51.95" customHeight="1" x14ac:dyDescent="0.2">
      <c r="A69" s="7">
        <v>43625</v>
      </c>
      <c r="B69" s="8" t="s">
        <v>8</v>
      </c>
      <c r="C69" s="17">
        <v>129.72999999999999</v>
      </c>
      <c r="D69" s="9">
        <v>455332.29</v>
      </c>
      <c r="E69" s="46" t="s">
        <v>73</v>
      </c>
      <c r="F69" s="47"/>
    </row>
    <row r="70" spans="1:6" ht="52.35" customHeight="1" x14ac:dyDescent="0.2">
      <c r="A70" s="7">
        <v>43626</v>
      </c>
      <c r="B70" s="8" t="s">
        <v>8</v>
      </c>
      <c r="C70" s="17">
        <v>153</v>
      </c>
      <c r="D70" s="9">
        <v>455179.29</v>
      </c>
      <c r="E70" s="46" t="s">
        <v>74</v>
      </c>
      <c r="F70" s="47"/>
    </row>
    <row r="71" spans="1:6" ht="51.95" customHeight="1" x14ac:dyDescent="0.2">
      <c r="A71" s="12">
        <v>43627</v>
      </c>
      <c r="B71" s="13" t="s">
        <v>8</v>
      </c>
      <c r="C71" s="15">
        <v>98</v>
      </c>
      <c r="D71" s="14">
        <v>455081.29</v>
      </c>
      <c r="E71" s="62" t="s">
        <v>75</v>
      </c>
      <c r="F71" s="63"/>
    </row>
    <row r="72" spans="1:6" ht="53.1" customHeight="1" x14ac:dyDescent="0.2">
      <c r="A72" s="7">
        <v>43628</v>
      </c>
      <c r="B72" s="8" t="s">
        <v>8</v>
      </c>
      <c r="C72" s="10">
        <v>300</v>
      </c>
      <c r="D72" s="9">
        <v>454781.29</v>
      </c>
      <c r="E72" s="46" t="s">
        <v>76</v>
      </c>
      <c r="F72" s="47"/>
    </row>
    <row r="73" spans="1:6" ht="51.95" customHeight="1" x14ac:dyDescent="0.2">
      <c r="A73" s="7">
        <v>43628</v>
      </c>
      <c r="B73" s="8" t="s">
        <v>8</v>
      </c>
      <c r="C73" s="10">
        <v>49.99</v>
      </c>
      <c r="D73" s="9">
        <v>454731.3</v>
      </c>
      <c r="E73" s="46" t="s">
        <v>77</v>
      </c>
      <c r="F73" s="47"/>
    </row>
    <row r="74" spans="1:6" ht="51.95" customHeight="1" x14ac:dyDescent="0.2">
      <c r="A74" s="7">
        <v>43628</v>
      </c>
      <c r="B74" s="8" t="s">
        <v>8</v>
      </c>
      <c r="C74" s="10">
        <v>22</v>
      </c>
      <c r="D74" s="9">
        <v>454709.3</v>
      </c>
      <c r="E74" s="46" t="s">
        <v>78</v>
      </c>
      <c r="F74" s="47"/>
    </row>
    <row r="75" spans="1:6" ht="51.95" customHeight="1" x14ac:dyDescent="0.2">
      <c r="A75" s="7">
        <v>43628</v>
      </c>
      <c r="B75" s="8" t="s">
        <v>8</v>
      </c>
      <c r="C75" s="10">
        <v>211.11</v>
      </c>
      <c r="D75" s="9">
        <v>454498.19</v>
      </c>
      <c r="E75" s="46" t="s">
        <v>79</v>
      </c>
      <c r="F75" s="47"/>
    </row>
    <row r="76" spans="1:6" ht="51.95" customHeight="1" x14ac:dyDescent="0.2">
      <c r="A76" s="7">
        <v>43629</v>
      </c>
      <c r="B76" s="8" t="s">
        <v>8</v>
      </c>
      <c r="C76" s="10">
        <v>103</v>
      </c>
      <c r="D76" s="9">
        <v>424395.19</v>
      </c>
      <c r="E76" s="46" t="s">
        <v>82</v>
      </c>
      <c r="F76" s="47"/>
    </row>
    <row r="77" spans="1:6" ht="51.95" customHeight="1" x14ac:dyDescent="0.2">
      <c r="A77" s="7">
        <v>43630</v>
      </c>
      <c r="B77" s="8" t="s">
        <v>8</v>
      </c>
      <c r="C77" s="10">
        <v>109</v>
      </c>
      <c r="D77" s="9">
        <v>379086.19</v>
      </c>
      <c r="E77" s="46" t="s">
        <v>84</v>
      </c>
      <c r="F77" s="47"/>
    </row>
    <row r="78" spans="1:6" ht="51.95" customHeight="1" x14ac:dyDescent="0.2">
      <c r="A78" s="7">
        <v>43631</v>
      </c>
      <c r="B78" s="9">
        <v>50000</v>
      </c>
      <c r="C78" s="11" t="s">
        <v>8</v>
      </c>
      <c r="D78" s="9">
        <v>429086.19</v>
      </c>
      <c r="E78" s="46" t="s">
        <v>85</v>
      </c>
      <c r="F78" s="47"/>
    </row>
    <row r="79" spans="1:6" ht="51.95" customHeight="1" x14ac:dyDescent="0.2">
      <c r="A79" s="7">
        <v>43631</v>
      </c>
      <c r="B79" s="8" t="s">
        <v>8</v>
      </c>
      <c r="C79" s="10">
        <v>160</v>
      </c>
      <c r="D79" s="9">
        <v>428926.19</v>
      </c>
      <c r="E79" s="46" t="s">
        <v>86</v>
      </c>
      <c r="F79" s="47"/>
    </row>
    <row r="80" spans="1:6" ht="51.95" customHeight="1" x14ac:dyDescent="0.2">
      <c r="A80" s="7">
        <v>43631</v>
      </c>
      <c r="B80" s="8" t="s">
        <v>8</v>
      </c>
      <c r="C80" s="10">
        <v>680.2</v>
      </c>
      <c r="D80" s="9">
        <v>428245.99</v>
      </c>
      <c r="E80" s="46" t="s">
        <v>87</v>
      </c>
      <c r="F80" s="47"/>
    </row>
    <row r="81" spans="1:6" ht="52.35" customHeight="1" x14ac:dyDescent="0.2">
      <c r="A81" s="7">
        <v>43632</v>
      </c>
      <c r="B81" s="8" t="s">
        <v>8</v>
      </c>
      <c r="C81" s="10">
        <v>300000</v>
      </c>
      <c r="D81" s="9">
        <v>128245.99</v>
      </c>
      <c r="E81" s="60" t="s">
        <v>88</v>
      </c>
      <c r="F81" s="61"/>
    </row>
    <row r="82" spans="1:6" ht="51.95" customHeight="1" x14ac:dyDescent="0.2">
      <c r="A82" s="12">
        <v>43633</v>
      </c>
      <c r="B82" s="13" t="s">
        <v>8</v>
      </c>
      <c r="C82" s="15">
        <v>142</v>
      </c>
      <c r="D82" s="14">
        <v>128103.99</v>
      </c>
      <c r="E82" s="62" t="s">
        <v>89</v>
      </c>
      <c r="F82" s="63"/>
    </row>
    <row r="83" spans="1:6" ht="53.1" customHeight="1" x14ac:dyDescent="0.2">
      <c r="A83" s="7">
        <v>43633</v>
      </c>
      <c r="B83" s="8" t="s">
        <v>8</v>
      </c>
      <c r="C83" s="10">
        <v>173.74</v>
      </c>
      <c r="D83" s="9">
        <v>127930.25</v>
      </c>
      <c r="E83" s="46" t="s">
        <v>90</v>
      </c>
      <c r="F83" s="47"/>
    </row>
    <row r="84" spans="1:6" ht="51.95" customHeight="1" x14ac:dyDescent="0.2">
      <c r="A84" s="7">
        <v>43635</v>
      </c>
      <c r="B84" s="8" t="s">
        <v>8</v>
      </c>
      <c r="C84" s="10">
        <v>100</v>
      </c>
      <c r="D84" s="9">
        <v>127830.25</v>
      </c>
      <c r="E84" s="46" t="s">
        <v>91</v>
      </c>
      <c r="F84" s="47"/>
    </row>
    <row r="85" spans="1:6" ht="51.95" customHeight="1" x14ac:dyDescent="0.2">
      <c r="A85" s="7">
        <v>43635</v>
      </c>
      <c r="B85" s="8" t="s">
        <v>8</v>
      </c>
      <c r="C85" s="10">
        <v>598.86</v>
      </c>
      <c r="D85" s="9">
        <v>127231.39</v>
      </c>
      <c r="E85" s="46" t="s">
        <v>92</v>
      </c>
      <c r="F85" s="47"/>
    </row>
    <row r="86" spans="1:6" ht="51.95" customHeight="1" x14ac:dyDescent="0.2">
      <c r="A86" s="7">
        <v>43636</v>
      </c>
      <c r="B86" s="8" t="s">
        <v>8</v>
      </c>
      <c r="C86" s="10">
        <v>93</v>
      </c>
      <c r="D86" s="9">
        <v>127138.39</v>
      </c>
      <c r="E86" s="46" t="s">
        <v>93</v>
      </c>
      <c r="F86" s="47"/>
    </row>
    <row r="87" spans="1:6" ht="51.95" customHeight="1" x14ac:dyDescent="0.2">
      <c r="A87" s="7">
        <v>43636</v>
      </c>
      <c r="B87" s="9">
        <v>15000</v>
      </c>
      <c r="C87" s="11" t="s">
        <v>8</v>
      </c>
      <c r="D87" s="9">
        <v>142138.39000000001</v>
      </c>
      <c r="E87" s="46" t="s">
        <v>94</v>
      </c>
      <c r="F87" s="47"/>
    </row>
    <row r="88" spans="1:6" ht="51.95" customHeight="1" x14ac:dyDescent="0.2">
      <c r="A88" s="7">
        <v>43637</v>
      </c>
      <c r="B88" s="8" t="s">
        <v>8</v>
      </c>
      <c r="C88" s="10">
        <v>98</v>
      </c>
      <c r="D88" s="9">
        <v>142040.39000000001</v>
      </c>
      <c r="E88" s="46" t="s">
        <v>95</v>
      </c>
      <c r="F88" s="47"/>
    </row>
    <row r="89" spans="1:6" ht="51.95" customHeight="1" x14ac:dyDescent="0.2">
      <c r="A89" s="7">
        <v>43637</v>
      </c>
      <c r="B89" s="8" t="s">
        <v>8</v>
      </c>
      <c r="C89" s="10">
        <v>308.7</v>
      </c>
      <c r="D89" s="9">
        <v>141731.69</v>
      </c>
      <c r="E89" s="46" t="s">
        <v>96</v>
      </c>
      <c r="F89" s="47"/>
    </row>
    <row r="90" spans="1:6" ht="51.95" customHeight="1" x14ac:dyDescent="0.2">
      <c r="A90" s="7">
        <v>43638</v>
      </c>
      <c r="B90" s="8" t="s">
        <v>8</v>
      </c>
      <c r="C90" s="10">
        <v>761.95</v>
      </c>
      <c r="D90" s="9">
        <v>140969.74</v>
      </c>
      <c r="E90" s="46" t="s">
        <v>97</v>
      </c>
      <c r="F90" s="47"/>
    </row>
    <row r="91" spans="1:6" ht="51.95" customHeight="1" x14ac:dyDescent="0.2">
      <c r="A91" s="7">
        <v>43639</v>
      </c>
      <c r="B91" s="8" t="s">
        <v>8</v>
      </c>
      <c r="C91" s="10">
        <v>427</v>
      </c>
      <c r="D91" s="9">
        <v>140542.74</v>
      </c>
      <c r="E91" s="46" t="s">
        <v>98</v>
      </c>
      <c r="F91" s="47"/>
    </row>
    <row r="92" spans="1:6" ht="51.95" customHeight="1" x14ac:dyDescent="0.2">
      <c r="A92" s="7">
        <v>43640</v>
      </c>
      <c r="B92" s="8" t="s">
        <v>8</v>
      </c>
      <c r="C92" s="10">
        <v>128</v>
      </c>
      <c r="D92" s="9">
        <v>140414.74</v>
      </c>
      <c r="E92" s="46" t="s">
        <v>99</v>
      </c>
      <c r="F92" s="47"/>
    </row>
    <row r="93" spans="1:6" ht="51.95" customHeight="1" x14ac:dyDescent="0.2">
      <c r="A93" s="7">
        <v>43640</v>
      </c>
      <c r="B93" s="8" t="s">
        <v>8</v>
      </c>
      <c r="C93" s="10">
        <v>2563.02</v>
      </c>
      <c r="D93" s="9">
        <v>137851.72</v>
      </c>
      <c r="E93" s="46" t="s">
        <v>100</v>
      </c>
      <c r="F93" s="47"/>
    </row>
    <row r="94" spans="1:6" ht="51.95" customHeight="1" x14ac:dyDescent="0.2">
      <c r="A94" s="7">
        <v>43640</v>
      </c>
      <c r="B94" s="9">
        <v>89711.11</v>
      </c>
      <c r="C94" s="11" t="s">
        <v>8</v>
      </c>
      <c r="D94" s="9">
        <v>227562.83</v>
      </c>
      <c r="E94" s="46" t="s">
        <v>101</v>
      </c>
      <c r="F94" s="47"/>
    </row>
    <row r="95" spans="1:6" ht="51.95" customHeight="1" x14ac:dyDescent="0.2">
      <c r="A95" s="12">
        <v>43643</v>
      </c>
      <c r="B95" s="14">
        <v>2210.5500000000002</v>
      </c>
      <c r="C95" s="20" t="s">
        <v>8</v>
      </c>
      <c r="D95" s="14">
        <v>222064.03</v>
      </c>
      <c r="E95" s="65" t="s">
        <v>103</v>
      </c>
      <c r="F95" s="66"/>
    </row>
    <row r="96" spans="1:6" ht="53.1" customHeight="1" x14ac:dyDescent="0.2">
      <c r="A96" s="7">
        <v>43643</v>
      </c>
      <c r="B96" s="8" t="s">
        <v>8</v>
      </c>
      <c r="C96" s="10">
        <v>28</v>
      </c>
      <c r="D96" s="9">
        <v>222036.03</v>
      </c>
      <c r="E96" s="46" t="s">
        <v>104</v>
      </c>
      <c r="F96" s="47"/>
    </row>
    <row r="97" spans="1:6" ht="51.95" customHeight="1" x14ac:dyDescent="0.2">
      <c r="A97" s="7">
        <v>43643</v>
      </c>
      <c r="B97" s="8" t="s">
        <v>8</v>
      </c>
      <c r="C97" s="10">
        <v>155</v>
      </c>
      <c r="D97" s="9">
        <v>124481.03</v>
      </c>
      <c r="E97" s="46" t="s">
        <v>108</v>
      </c>
      <c r="F97" s="47"/>
    </row>
    <row r="98" spans="1:6" ht="51.95" customHeight="1" x14ac:dyDescent="0.2">
      <c r="A98" s="7">
        <v>43643</v>
      </c>
      <c r="B98" s="8" t="s">
        <v>8</v>
      </c>
      <c r="C98" s="10">
        <v>60</v>
      </c>
      <c r="D98" s="9">
        <v>124421.03</v>
      </c>
      <c r="E98" s="46" t="s">
        <v>109</v>
      </c>
      <c r="F98" s="47"/>
    </row>
    <row r="99" spans="1:6" ht="51.95" customHeight="1" x14ac:dyDescent="0.2">
      <c r="A99" s="7">
        <v>43643</v>
      </c>
      <c r="B99" s="8" t="s">
        <v>8</v>
      </c>
      <c r="C99" s="10">
        <v>521.17999999999995</v>
      </c>
      <c r="D99" s="9">
        <v>123899.85</v>
      </c>
      <c r="E99" s="46" t="s">
        <v>110</v>
      </c>
      <c r="F99" s="47"/>
    </row>
    <row r="100" spans="1:6" ht="51.95" customHeight="1" x14ac:dyDescent="0.2">
      <c r="A100" s="7">
        <v>43643</v>
      </c>
      <c r="B100" s="8" t="s">
        <v>8</v>
      </c>
      <c r="C100" s="10">
        <v>373</v>
      </c>
      <c r="D100" s="9">
        <v>123526.85</v>
      </c>
      <c r="E100" s="46" t="s">
        <v>111</v>
      </c>
      <c r="F100" s="47"/>
    </row>
    <row r="101" spans="1:6" ht="51.95" customHeight="1" x14ac:dyDescent="0.2">
      <c r="A101" s="7">
        <v>43644</v>
      </c>
      <c r="B101" s="8" t="s">
        <v>8</v>
      </c>
      <c r="C101" s="17">
        <v>35990</v>
      </c>
      <c r="D101" s="9">
        <v>87536.85</v>
      </c>
      <c r="E101" s="46" t="s">
        <v>112</v>
      </c>
      <c r="F101" s="47"/>
    </row>
    <row r="102" spans="1:6" ht="51.95" customHeight="1" x14ac:dyDescent="0.2">
      <c r="A102" s="7">
        <v>43644</v>
      </c>
      <c r="B102" s="8" t="s">
        <v>8</v>
      </c>
      <c r="C102" s="10">
        <v>40</v>
      </c>
      <c r="D102" s="9">
        <v>87496.85</v>
      </c>
      <c r="E102" s="46" t="s">
        <v>113</v>
      </c>
      <c r="F102" s="47"/>
    </row>
    <row r="103" spans="1:6" ht="51.95" customHeight="1" x14ac:dyDescent="0.2">
      <c r="A103" s="7">
        <v>43647</v>
      </c>
      <c r="B103" s="8" t="s">
        <v>8</v>
      </c>
      <c r="C103" s="10">
        <v>276.39999999999998</v>
      </c>
      <c r="D103" s="9">
        <v>87220.45</v>
      </c>
      <c r="E103" s="46" t="s">
        <v>114</v>
      </c>
      <c r="F103" s="47"/>
    </row>
    <row r="104" spans="1:6" ht="51.95" customHeight="1" x14ac:dyDescent="0.2">
      <c r="A104" s="7">
        <v>43647</v>
      </c>
      <c r="B104" s="9">
        <v>94000</v>
      </c>
      <c r="C104" s="11" t="s">
        <v>8</v>
      </c>
      <c r="D104" s="9">
        <v>181220.45</v>
      </c>
      <c r="E104" s="46" t="s">
        <v>115</v>
      </c>
      <c r="F104" s="47"/>
    </row>
    <row r="105" spans="1:6" ht="51.95" customHeight="1" x14ac:dyDescent="0.2">
      <c r="A105" s="12">
        <v>43649</v>
      </c>
      <c r="B105" s="13" t="s">
        <v>8</v>
      </c>
      <c r="C105" s="15">
        <v>480</v>
      </c>
      <c r="D105" s="14">
        <v>173340.45</v>
      </c>
      <c r="E105" s="62" t="s">
        <v>117</v>
      </c>
      <c r="F105" s="63"/>
    </row>
    <row r="106" spans="1:6" ht="53.1" customHeight="1" x14ac:dyDescent="0.2">
      <c r="A106" s="7">
        <v>43649</v>
      </c>
      <c r="B106" s="9">
        <v>531.04999999999995</v>
      </c>
      <c r="C106" s="11" t="s">
        <v>8</v>
      </c>
      <c r="D106" s="9">
        <v>173871.5</v>
      </c>
      <c r="E106" s="60" t="s">
        <v>50</v>
      </c>
      <c r="F106" s="61"/>
    </row>
    <row r="107" spans="1:6" ht="51.95" customHeight="1" x14ac:dyDescent="0.2">
      <c r="A107" s="7">
        <v>43650</v>
      </c>
      <c r="B107" s="8" t="s">
        <v>8</v>
      </c>
      <c r="C107" s="10">
        <v>289.58</v>
      </c>
      <c r="D107" s="9">
        <v>173581.92</v>
      </c>
      <c r="E107" s="46" t="s">
        <v>118</v>
      </c>
      <c r="F107" s="47"/>
    </row>
    <row r="108" spans="1:6" ht="51.95" customHeight="1" x14ac:dyDescent="0.2">
      <c r="A108" s="7">
        <v>43650</v>
      </c>
      <c r="B108" s="8" t="s">
        <v>8</v>
      </c>
      <c r="C108" s="10">
        <v>139</v>
      </c>
      <c r="D108" s="9">
        <v>173442.92</v>
      </c>
      <c r="E108" s="46" t="s">
        <v>119</v>
      </c>
      <c r="F108" s="47"/>
    </row>
    <row r="109" spans="1:6" ht="51.95" customHeight="1" x14ac:dyDescent="0.2">
      <c r="A109" s="7">
        <v>43650</v>
      </c>
      <c r="B109" s="8" t="s">
        <v>8</v>
      </c>
      <c r="C109" s="10">
        <v>464</v>
      </c>
      <c r="D109" s="9">
        <v>172978.92</v>
      </c>
      <c r="E109" s="46" t="s">
        <v>120</v>
      </c>
      <c r="F109" s="47"/>
    </row>
    <row r="110" spans="1:6" ht="51.95" customHeight="1" x14ac:dyDescent="0.2">
      <c r="A110" s="7">
        <v>43654</v>
      </c>
      <c r="B110" s="8" t="s">
        <v>8</v>
      </c>
      <c r="C110" s="10">
        <v>40</v>
      </c>
      <c r="D110" s="9">
        <v>172938.92</v>
      </c>
      <c r="E110" s="46" t="s">
        <v>121</v>
      </c>
      <c r="F110" s="47"/>
    </row>
    <row r="111" spans="1:6" ht="51.95" customHeight="1" x14ac:dyDescent="0.2">
      <c r="A111" s="7">
        <v>43655</v>
      </c>
      <c r="B111" s="8" t="s">
        <v>8</v>
      </c>
      <c r="C111" s="10">
        <v>509.6</v>
      </c>
      <c r="D111" s="9">
        <v>157929.32</v>
      </c>
      <c r="E111" s="46" t="s">
        <v>123</v>
      </c>
      <c r="F111" s="47"/>
    </row>
    <row r="112" spans="1:6" ht="51.95" customHeight="1" x14ac:dyDescent="0.2">
      <c r="A112" s="7">
        <v>43655</v>
      </c>
      <c r="B112" s="9">
        <v>13300</v>
      </c>
      <c r="C112" s="11" t="s">
        <v>8</v>
      </c>
      <c r="D112" s="9">
        <v>171229.32</v>
      </c>
      <c r="E112" s="46" t="s">
        <v>124</v>
      </c>
      <c r="F112" s="47"/>
    </row>
    <row r="113" spans="1:6" ht="51.95" customHeight="1" x14ac:dyDescent="0.2">
      <c r="A113" s="7">
        <v>43657</v>
      </c>
      <c r="B113" s="8" t="s">
        <v>8</v>
      </c>
      <c r="C113" s="10">
        <v>220</v>
      </c>
      <c r="D113" s="9">
        <v>171009.32</v>
      </c>
      <c r="E113" s="46" t="s">
        <v>125</v>
      </c>
      <c r="F113" s="47"/>
    </row>
    <row r="114" spans="1:6" ht="51.95" customHeight="1" x14ac:dyDescent="0.2">
      <c r="A114" s="7">
        <v>43657</v>
      </c>
      <c r="B114" s="8" t="s">
        <v>8</v>
      </c>
      <c r="C114" s="10">
        <v>72</v>
      </c>
      <c r="D114" s="9">
        <v>170937.32</v>
      </c>
      <c r="E114" s="46" t="s">
        <v>126</v>
      </c>
      <c r="F114" s="47"/>
    </row>
    <row r="115" spans="1:6" ht="51.95" customHeight="1" x14ac:dyDescent="0.2">
      <c r="A115" s="7">
        <v>43657</v>
      </c>
      <c r="B115" s="9">
        <v>80000</v>
      </c>
      <c r="C115" s="11" t="s">
        <v>8</v>
      </c>
      <c r="D115" s="9">
        <v>250937.32</v>
      </c>
      <c r="E115" s="46" t="s">
        <v>127</v>
      </c>
      <c r="F115" s="47"/>
    </row>
    <row r="116" spans="1:6" ht="51.95" customHeight="1" x14ac:dyDescent="0.2">
      <c r="A116" s="7">
        <v>43659</v>
      </c>
      <c r="B116" s="8" t="s">
        <v>8</v>
      </c>
      <c r="C116" s="10">
        <v>626</v>
      </c>
      <c r="D116" s="9">
        <v>250311.32</v>
      </c>
      <c r="E116" s="46" t="s">
        <v>128</v>
      </c>
      <c r="F116" s="47"/>
    </row>
    <row r="117" spans="1:6" ht="52.35" customHeight="1" x14ac:dyDescent="0.2">
      <c r="A117" s="7">
        <v>43659</v>
      </c>
      <c r="B117" s="8" t="s">
        <v>8</v>
      </c>
      <c r="C117" s="10">
        <v>507</v>
      </c>
      <c r="D117" s="9">
        <v>249804.32</v>
      </c>
      <c r="E117" s="46" t="s">
        <v>129</v>
      </c>
      <c r="F117" s="47"/>
    </row>
    <row r="118" spans="1:6" ht="51.95" customHeight="1" x14ac:dyDescent="0.2">
      <c r="A118" s="12">
        <v>43659</v>
      </c>
      <c r="B118" s="13" t="s">
        <v>8</v>
      </c>
      <c r="C118" s="15">
        <v>267.33999999999997</v>
      </c>
      <c r="D118" s="14">
        <v>249536.98</v>
      </c>
      <c r="E118" s="62" t="s">
        <v>130</v>
      </c>
      <c r="F118" s="63"/>
    </row>
    <row r="119" spans="1:6" ht="53.1" customHeight="1" x14ac:dyDescent="0.2">
      <c r="A119" s="7">
        <v>43660</v>
      </c>
      <c r="B119" s="9">
        <v>10000</v>
      </c>
      <c r="C119" s="11" t="s">
        <v>8</v>
      </c>
      <c r="D119" s="9">
        <v>259536.98</v>
      </c>
      <c r="E119" s="46" t="s">
        <v>131</v>
      </c>
      <c r="F119" s="47"/>
    </row>
    <row r="120" spans="1:6" ht="51.95" customHeight="1" x14ac:dyDescent="0.2">
      <c r="A120" s="7">
        <v>43662</v>
      </c>
      <c r="B120" s="8" t="s">
        <v>8</v>
      </c>
      <c r="C120" s="10">
        <v>508.41</v>
      </c>
      <c r="D120" s="9">
        <v>259028.57</v>
      </c>
      <c r="E120" s="46" t="s">
        <v>132</v>
      </c>
      <c r="F120" s="47"/>
    </row>
    <row r="121" spans="1:6" ht="51.95" customHeight="1" x14ac:dyDescent="0.2">
      <c r="A121" s="7">
        <v>43662</v>
      </c>
      <c r="B121" s="9">
        <v>11703.58</v>
      </c>
      <c r="C121" s="11" t="s">
        <v>8</v>
      </c>
      <c r="D121" s="9">
        <v>270732.15000000002</v>
      </c>
      <c r="E121" s="46" t="s">
        <v>133</v>
      </c>
      <c r="F121" s="47"/>
    </row>
    <row r="122" spans="1:6" ht="51.95" customHeight="1" x14ac:dyDescent="0.2">
      <c r="A122" s="7">
        <v>43663</v>
      </c>
      <c r="B122" s="8" t="s">
        <v>8</v>
      </c>
      <c r="C122" s="10">
        <v>1156.42</v>
      </c>
      <c r="D122" s="9">
        <v>269575.73</v>
      </c>
      <c r="E122" s="46" t="s">
        <v>134</v>
      </c>
      <c r="F122" s="47"/>
    </row>
    <row r="123" spans="1:6" ht="51.95" customHeight="1" x14ac:dyDescent="0.2">
      <c r="A123" s="7">
        <v>43664</v>
      </c>
      <c r="B123" s="9">
        <v>17566.150000000001</v>
      </c>
      <c r="C123" s="11" t="s">
        <v>8</v>
      </c>
      <c r="D123" s="9">
        <v>287141.88</v>
      </c>
      <c r="E123" s="46" t="s">
        <v>135</v>
      </c>
      <c r="F123" s="47"/>
    </row>
    <row r="124" spans="1:6" ht="51.95" customHeight="1" x14ac:dyDescent="0.2">
      <c r="A124" s="7">
        <v>43664</v>
      </c>
      <c r="B124" s="8" t="s">
        <v>8</v>
      </c>
      <c r="C124" s="10">
        <v>229.1</v>
      </c>
      <c r="D124" s="9">
        <v>286912.78000000003</v>
      </c>
      <c r="E124" s="46" t="s">
        <v>136</v>
      </c>
      <c r="F124" s="47"/>
    </row>
    <row r="125" spans="1:6" ht="51.95" customHeight="1" x14ac:dyDescent="0.2">
      <c r="A125" s="7">
        <v>43664</v>
      </c>
      <c r="B125" s="8" t="s">
        <v>8</v>
      </c>
      <c r="C125" s="10">
        <v>210.17</v>
      </c>
      <c r="D125" s="9">
        <v>286702.61</v>
      </c>
      <c r="E125" s="46" t="s">
        <v>137</v>
      </c>
      <c r="F125" s="47"/>
    </row>
    <row r="126" spans="1:6" ht="51.95" customHeight="1" x14ac:dyDescent="0.2">
      <c r="A126" s="7">
        <v>43666</v>
      </c>
      <c r="B126" s="8" t="s">
        <v>8</v>
      </c>
      <c r="C126" s="10">
        <v>269</v>
      </c>
      <c r="D126" s="9">
        <v>286433.61</v>
      </c>
      <c r="E126" s="46" t="s">
        <v>138</v>
      </c>
      <c r="F126" s="47"/>
    </row>
    <row r="127" spans="1:6" ht="51.95" customHeight="1" x14ac:dyDescent="0.2">
      <c r="A127" s="7">
        <v>43667</v>
      </c>
      <c r="B127" s="8" t="s">
        <v>8</v>
      </c>
      <c r="C127" s="10">
        <v>317.33999999999997</v>
      </c>
      <c r="D127" s="9">
        <v>286116.27</v>
      </c>
      <c r="E127" s="46" t="s">
        <v>139</v>
      </c>
      <c r="F127" s="47"/>
    </row>
    <row r="128" spans="1:6" ht="51.95" customHeight="1" x14ac:dyDescent="0.2">
      <c r="A128" s="7">
        <v>43670</v>
      </c>
      <c r="B128" s="8" t="s">
        <v>8</v>
      </c>
      <c r="C128" s="10">
        <v>130.44999999999999</v>
      </c>
      <c r="D128" s="9">
        <v>285985.82</v>
      </c>
      <c r="E128" s="46" t="s">
        <v>140</v>
      </c>
      <c r="F128" s="47"/>
    </row>
    <row r="129" spans="1:6" ht="51.95" customHeight="1" x14ac:dyDescent="0.2">
      <c r="A129" s="7">
        <v>43670</v>
      </c>
      <c r="B129" s="8" t="s">
        <v>8</v>
      </c>
      <c r="C129" s="10">
        <v>543.41999999999996</v>
      </c>
      <c r="D129" s="9">
        <v>285442.40000000002</v>
      </c>
      <c r="E129" s="46" t="s">
        <v>141</v>
      </c>
      <c r="F129" s="47"/>
    </row>
    <row r="130" spans="1:6" ht="52.35" customHeight="1" x14ac:dyDescent="0.2">
      <c r="A130" s="7">
        <v>43672</v>
      </c>
      <c r="B130" s="9">
        <v>48000</v>
      </c>
      <c r="C130" s="11" t="s">
        <v>8</v>
      </c>
      <c r="D130" s="9">
        <v>328636.28999999998</v>
      </c>
      <c r="E130" s="46" t="s">
        <v>143</v>
      </c>
      <c r="F130" s="47"/>
    </row>
    <row r="131" spans="1:6" ht="51.95" customHeight="1" x14ac:dyDescent="0.2">
      <c r="A131" s="12">
        <v>43673</v>
      </c>
      <c r="B131" s="14">
        <v>1342.08</v>
      </c>
      <c r="C131" s="20" t="s">
        <v>8</v>
      </c>
      <c r="D131" s="14">
        <v>329978.37</v>
      </c>
      <c r="E131" s="65" t="s">
        <v>144</v>
      </c>
      <c r="F131" s="66"/>
    </row>
    <row r="132" spans="1:6" ht="53.1" customHeight="1" x14ac:dyDescent="0.2">
      <c r="A132" s="7">
        <v>43673</v>
      </c>
      <c r="B132" s="8" t="s">
        <v>8</v>
      </c>
      <c r="C132" s="10">
        <v>2189.59</v>
      </c>
      <c r="D132" s="9">
        <v>327788.78000000003</v>
      </c>
      <c r="E132" s="46" t="s">
        <v>145</v>
      </c>
      <c r="F132" s="47"/>
    </row>
    <row r="133" spans="1:6" ht="51.95" customHeight="1" x14ac:dyDescent="0.2">
      <c r="A133" s="7">
        <v>43673</v>
      </c>
      <c r="B133" s="9">
        <v>30000</v>
      </c>
      <c r="C133" s="11" t="s">
        <v>8</v>
      </c>
      <c r="D133" s="9">
        <v>357788.78</v>
      </c>
      <c r="E133" s="46" t="s">
        <v>146</v>
      </c>
      <c r="F133" s="47"/>
    </row>
    <row r="134" spans="1:6" ht="51.95" customHeight="1" x14ac:dyDescent="0.2">
      <c r="A134" s="7">
        <v>43675</v>
      </c>
      <c r="B134" s="8" t="s">
        <v>8</v>
      </c>
      <c r="C134" s="10">
        <v>298.08999999999997</v>
      </c>
      <c r="D134" s="9">
        <v>357490.69</v>
      </c>
      <c r="E134" s="46" t="s">
        <v>147</v>
      </c>
      <c r="F134" s="47"/>
    </row>
    <row r="135" spans="1:6" ht="51.95" customHeight="1" x14ac:dyDescent="0.2">
      <c r="A135" s="7">
        <v>43675</v>
      </c>
      <c r="B135" s="8" t="s">
        <v>8</v>
      </c>
      <c r="C135" s="10">
        <v>5499</v>
      </c>
      <c r="D135" s="9">
        <v>351991.69</v>
      </c>
      <c r="E135" s="46" t="s">
        <v>148</v>
      </c>
      <c r="F135" s="47"/>
    </row>
    <row r="136" spans="1:6" ht="51.95" customHeight="1" x14ac:dyDescent="0.2">
      <c r="A136" s="7">
        <v>43675</v>
      </c>
      <c r="B136" s="8" t="s">
        <v>8</v>
      </c>
      <c r="C136" s="10">
        <v>33</v>
      </c>
      <c r="D136" s="9">
        <v>351958.69</v>
      </c>
      <c r="E136" s="46" t="s">
        <v>149</v>
      </c>
      <c r="F136" s="47"/>
    </row>
    <row r="137" spans="1:6" ht="51.95" customHeight="1" x14ac:dyDescent="0.2">
      <c r="A137" s="7">
        <v>43676</v>
      </c>
      <c r="B137" s="8" t="s">
        <v>8</v>
      </c>
      <c r="C137" s="10">
        <v>146</v>
      </c>
      <c r="D137" s="9">
        <v>351812.69</v>
      </c>
      <c r="E137" s="46" t="s">
        <v>150</v>
      </c>
      <c r="F137" s="47"/>
    </row>
    <row r="138" spans="1:6" ht="51.95" customHeight="1" x14ac:dyDescent="0.2">
      <c r="A138" s="7">
        <v>43676</v>
      </c>
      <c r="B138" s="8" t="s">
        <v>8</v>
      </c>
      <c r="C138" s="10">
        <v>55.58</v>
      </c>
      <c r="D138" s="9">
        <v>351757.11</v>
      </c>
      <c r="E138" s="46" t="s">
        <v>151</v>
      </c>
      <c r="F138" s="47"/>
    </row>
    <row r="139" spans="1:6" ht="51.95" customHeight="1" x14ac:dyDescent="0.2">
      <c r="A139" s="7">
        <v>43677</v>
      </c>
      <c r="B139" s="9">
        <v>25000</v>
      </c>
      <c r="C139" s="11" t="s">
        <v>8</v>
      </c>
      <c r="D139" s="9">
        <v>375857.11</v>
      </c>
      <c r="E139" s="46" t="s">
        <v>153</v>
      </c>
      <c r="F139" s="47"/>
    </row>
    <row r="140" spans="1:6" ht="51.95" customHeight="1" x14ac:dyDescent="0.2">
      <c r="A140" s="7">
        <v>43678</v>
      </c>
      <c r="B140" s="8" t="s">
        <v>8</v>
      </c>
      <c r="C140" s="10">
        <v>203.9</v>
      </c>
      <c r="D140" s="9">
        <v>375653.21</v>
      </c>
      <c r="E140" s="46" t="s">
        <v>154</v>
      </c>
      <c r="F140" s="47"/>
    </row>
    <row r="141" spans="1:6" ht="51.95" customHeight="1" x14ac:dyDescent="0.2">
      <c r="A141" s="7">
        <v>43678</v>
      </c>
      <c r="B141" s="9">
        <v>50000</v>
      </c>
      <c r="C141" s="11" t="s">
        <v>8</v>
      </c>
      <c r="D141" s="9">
        <v>425653.21</v>
      </c>
      <c r="E141" s="46" t="s">
        <v>155</v>
      </c>
      <c r="F141" s="47"/>
    </row>
    <row r="142" spans="1:6" ht="51.95" customHeight="1" x14ac:dyDescent="0.2">
      <c r="A142" s="7">
        <v>43678</v>
      </c>
      <c r="B142" s="9">
        <v>2189.59</v>
      </c>
      <c r="C142" s="11" t="s">
        <v>8</v>
      </c>
      <c r="D142" s="9">
        <v>427842.8</v>
      </c>
      <c r="E142" s="60" t="s">
        <v>50</v>
      </c>
      <c r="F142" s="61"/>
    </row>
    <row r="143" spans="1:6" ht="51.95" customHeight="1" x14ac:dyDescent="0.2">
      <c r="A143" s="12">
        <v>43680</v>
      </c>
      <c r="B143" s="13" t="s">
        <v>8</v>
      </c>
      <c r="C143" s="15">
        <v>1323</v>
      </c>
      <c r="D143" s="14">
        <v>421419.8</v>
      </c>
      <c r="E143" s="62" t="s">
        <v>157</v>
      </c>
      <c r="F143" s="63"/>
    </row>
    <row r="144" spans="1:6" ht="53.1" customHeight="1" x14ac:dyDescent="0.2">
      <c r="A144" s="7">
        <v>43680</v>
      </c>
      <c r="B144" s="8" t="s">
        <v>8</v>
      </c>
      <c r="C144" s="10">
        <v>313.39999999999998</v>
      </c>
      <c r="D144" s="9">
        <v>421106.4</v>
      </c>
      <c r="E144" s="46" t="s">
        <v>158</v>
      </c>
      <c r="F144" s="47"/>
    </row>
    <row r="145" spans="1:6" ht="51.95" customHeight="1" x14ac:dyDescent="0.2">
      <c r="A145" s="7">
        <v>43683</v>
      </c>
      <c r="B145" s="8" t="s">
        <v>8</v>
      </c>
      <c r="C145" s="10">
        <v>55.58</v>
      </c>
      <c r="D145" s="9">
        <v>234044.78</v>
      </c>
      <c r="E145" s="46" t="s">
        <v>161</v>
      </c>
      <c r="F145" s="47"/>
    </row>
    <row r="146" spans="1:6" ht="51.95" customHeight="1" x14ac:dyDescent="0.2">
      <c r="A146" s="7">
        <v>43683</v>
      </c>
      <c r="B146" s="8" t="s">
        <v>8</v>
      </c>
      <c r="C146" s="10">
        <v>198.38</v>
      </c>
      <c r="D146" s="9">
        <v>233846.39999999999</v>
      </c>
      <c r="E146" s="46" t="s">
        <v>162</v>
      </c>
      <c r="F146" s="47"/>
    </row>
    <row r="147" spans="1:6" ht="51.95" customHeight="1" x14ac:dyDescent="0.2">
      <c r="A147" s="7">
        <v>43683</v>
      </c>
      <c r="B147" s="9">
        <v>20000</v>
      </c>
      <c r="C147" s="11" t="s">
        <v>8</v>
      </c>
      <c r="D147" s="9">
        <v>253846.39999999999</v>
      </c>
      <c r="E147" s="46" t="s">
        <v>163</v>
      </c>
      <c r="F147" s="47"/>
    </row>
    <row r="148" spans="1:6" ht="51.95" customHeight="1" x14ac:dyDescent="0.2">
      <c r="A148" s="7">
        <v>43684</v>
      </c>
      <c r="B148" s="8" t="s">
        <v>8</v>
      </c>
      <c r="C148" s="10">
        <v>113</v>
      </c>
      <c r="D148" s="9">
        <v>253733.4</v>
      </c>
      <c r="E148" s="46" t="s">
        <v>164</v>
      </c>
      <c r="F148" s="47"/>
    </row>
    <row r="149" spans="1:6" ht="51.95" customHeight="1" x14ac:dyDescent="0.2">
      <c r="A149" s="7">
        <v>43684</v>
      </c>
      <c r="B149" s="8" t="s">
        <v>8</v>
      </c>
      <c r="C149" s="10">
        <v>199.7</v>
      </c>
      <c r="D149" s="9">
        <v>253533.7</v>
      </c>
      <c r="E149" s="46" t="s">
        <v>165</v>
      </c>
      <c r="F149" s="47"/>
    </row>
    <row r="150" spans="1:6" ht="51.95" customHeight="1" x14ac:dyDescent="0.2">
      <c r="A150" s="7">
        <v>43684</v>
      </c>
      <c r="B150" s="9">
        <v>50000</v>
      </c>
      <c r="C150" s="11" t="s">
        <v>8</v>
      </c>
      <c r="D150" s="9">
        <v>303533.7</v>
      </c>
      <c r="E150" s="46" t="s">
        <v>166</v>
      </c>
      <c r="F150" s="47"/>
    </row>
    <row r="151" spans="1:6" ht="51.95" customHeight="1" x14ac:dyDescent="0.2">
      <c r="A151" s="7">
        <v>43685</v>
      </c>
      <c r="B151" s="8" t="s">
        <v>8</v>
      </c>
      <c r="C151" s="10">
        <v>500</v>
      </c>
      <c r="D151" s="9">
        <v>303033.7</v>
      </c>
      <c r="E151" s="46" t="s">
        <v>167</v>
      </c>
      <c r="F151" s="47"/>
    </row>
    <row r="152" spans="1:6" ht="51.95" customHeight="1" x14ac:dyDescent="0.2">
      <c r="A152" s="7">
        <v>43685</v>
      </c>
      <c r="B152" s="8" t="s">
        <v>8</v>
      </c>
      <c r="C152" s="10">
        <v>956.35</v>
      </c>
      <c r="D152" s="9">
        <v>302077.34999999998</v>
      </c>
      <c r="E152" s="46" t="s">
        <v>168</v>
      </c>
      <c r="F152" s="47"/>
    </row>
    <row r="153" spans="1:6" ht="51.95" customHeight="1" x14ac:dyDescent="0.2">
      <c r="A153" s="7">
        <v>43685</v>
      </c>
      <c r="B153" s="8" t="s">
        <v>8</v>
      </c>
      <c r="C153" s="10">
        <v>530.79999999999995</v>
      </c>
      <c r="D153" s="9">
        <v>301546.55</v>
      </c>
      <c r="E153" s="46" t="s">
        <v>169</v>
      </c>
      <c r="F153" s="47"/>
    </row>
    <row r="154" spans="1:6" ht="52.35" customHeight="1" x14ac:dyDescent="0.2">
      <c r="A154" s="7">
        <v>43687</v>
      </c>
      <c r="B154" s="8" t="s">
        <v>8</v>
      </c>
      <c r="C154" s="10">
        <v>334.57</v>
      </c>
      <c r="D154" s="9">
        <v>301211.98</v>
      </c>
      <c r="E154" s="46" t="s">
        <v>170</v>
      </c>
      <c r="F154" s="47"/>
    </row>
    <row r="155" spans="1:6" ht="53.1" customHeight="1" x14ac:dyDescent="0.2">
      <c r="A155" s="7">
        <v>43689</v>
      </c>
      <c r="B155" s="8" t="s">
        <v>8</v>
      </c>
      <c r="C155" s="17">
        <v>290</v>
      </c>
      <c r="D155" s="9">
        <v>286021.98</v>
      </c>
      <c r="E155" s="46" t="s">
        <v>172</v>
      </c>
      <c r="F155" s="47"/>
    </row>
    <row r="156" spans="1:6" ht="51.95" customHeight="1" x14ac:dyDescent="0.2">
      <c r="A156" s="7">
        <v>43689</v>
      </c>
      <c r="B156" s="8" t="s">
        <v>8</v>
      </c>
      <c r="C156" s="17">
        <v>357.76</v>
      </c>
      <c r="D156" s="9">
        <v>285664.21999999997</v>
      </c>
      <c r="E156" s="46" t="s">
        <v>173</v>
      </c>
      <c r="F156" s="47"/>
    </row>
    <row r="157" spans="1:6" ht="51.95" customHeight="1" x14ac:dyDescent="0.2">
      <c r="A157" s="7">
        <v>43690</v>
      </c>
      <c r="B157" s="9">
        <v>54131.3</v>
      </c>
      <c r="C157" s="11" t="s">
        <v>8</v>
      </c>
      <c r="D157" s="9">
        <v>339795.52</v>
      </c>
      <c r="E157" s="46" t="s">
        <v>174</v>
      </c>
      <c r="F157" s="47"/>
    </row>
    <row r="158" spans="1:6" ht="51.95" customHeight="1" x14ac:dyDescent="0.2">
      <c r="A158" s="7">
        <v>43693</v>
      </c>
      <c r="B158" s="8" t="s">
        <v>8</v>
      </c>
      <c r="C158" s="17">
        <v>240</v>
      </c>
      <c r="D158" s="9">
        <v>339555.52</v>
      </c>
      <c r="E158" s="46" t="s">
        <v>175</v>
      </c>
      <c r="F158" s="47"/>
    </row>
    <row r="159" spans="1:6" ht="51.95" customHeight="1" x14ac:dyDescent="0.2">
      <c r="A159" s="7">
        <v>43693</v>
      </c>
      <c r="B159" s="8" t="s">
        <v>8</v>
      </c>
      <c r="C159" s="17">
        <v>303.23</v>
      </c>
      <c r="D159" s="9">
        <v>339252.29</v>
      </c>
      <c r="E159" s="46" t="s">
        <v>176</v>
      </c>
      <c r="F159" s="47"/>
    </row>
    <row r="160" spans="1:6" ht="51.95" customHeight="1" x14ac:dyDescent="0.2">
      <c r="A160" s="7">
        <v>43694</v>
      </c>
      <c r="B160" s="8" t="s">
        <v>8</v>
      </c>
      <c r="C160" s="17">
        <v>2400</v>
      </c>
      <c r="D160" s="9">
        <v>336852.29</v>
      </c>
      <c r="E160" s="46" t="s">
        <v>177</v>
      </c>
      <c r="F160" s="47"/>
    </row>
    <row r="161" spans="1:6" ht="51.95" customHeight="1" x14ac:dyDescent="0.2">
      <c r="A161" s="7">
        <v>43696</v>
      </c>
      <c r="B161" s="8" t="s">
        <v>8</v>
      </c>
      <c r="C161" s="17">
        <v>418.91</v>
      </c>
      <c r="D161" s="9">
        <v>336033.38</v>
      </c>
      <c r="E161" s="46" t="s">
        <v>179</v>
      </c>
      <c r="F161" s="47"/>
    </row>
    <row r="162" spans="1:6" ht="51.95" customHeight="1" x14ac:dyDescent="0.2">
      <c r="A162" s="7">
        <v>43698</v>
      </c>
      <c r="B162" s="8" t="s">
        <v>8</v>
      </c>
      <c r="C162" s="17">
        <v>624.39</v>
      </c>
      <c r="D162" s="9">
        <v>335408.99</v>
      </c>
      <c r="E162" s="46" t="s">
        <v>180</v>
      </c>
      <c r="F162" s="47"/>
    </row>
    <row r="163" spans="1:6" ht="51.95" customHeight="1" x14ac:dyDescent="0.2">
      <c r="A163" s="7">
        <v>43698</v>
      </c>
      <c r="B163" s="8" t="s">
        <v>8</v>
      </c>
      <c r="C163" s="17">
        <v>162</v>
      </c>
      <c r="D163" s="9">
        <v>335246.99</v>
      </c>
      <c r="E163" s="46" t="s">
        <v>181</v>
      </c>
      <c r="F163" s="47"/>
    </row>
    <row r="164" spans="1:6" ht="51.95" customHeight="1" x14ac:dyDescent="0.2">
      <c r="A164" s="7">
        <v>43698</v>
      </c>
      <c r="B164" s="8" t="s">
        <v>8</v>
      </c>
      <c r="C164" s="17">
        <v>228</v>
      </c>
      <c r="D164" s="9">
        <v>335018.99</v>
      </c>
      <c r="E164" s="46" t="s">
        <v>182</v>
      </c>
      <c r="F164" s="47"/>
    </row>
    <row r="165" spans="1:6" ht="51.95" customHeight="1" x14ac:dyDescent="0.2">
      <c r="A165" s="7">
        <v>43700</v>
      </c>
      <c r="B165" s="8" t="s">
        <v>8</v>
      </c>
      <c r="C165" s="17">
        <v>1117</v>
      </c>
      <c r="D165" s="9">
        <v>333901.99</v>
      </c>
      <c r="E165" s="46" t="s">
        <v>183</v>
      </c>
      <c r="F165" s="47"/>
    </row>
    <row r="166" spans="1:6" ht="52.35" customHeight="1" x14ac:dyDescent="0.2">
      <c r="A166" s="7">
        <v>43700</v>
      </c>
      <c r="B166" s="8" t="s">
        <v>8</v>
      </c>
      <c r="C166" s="17">
        <v>487.2</v>
      </c>
      <c r="D166" s="9">
        <v>333414.78999999998</v>
      </c>
      <c r="E166" s="46" t="s">
        <v>184</v>
      </c>
      <c r="F166" s="47"/>
    </row>
    <row r="167" spans="1:6" ht="51.95" customHeight="1" x14ac:dyDescent="0.2">
      <c r="A167" s="12">
        <v>43700</v>
      </c>
      <c r="B167" s="13" t="s">
        <v>8</v>
      </c>
      <c r="C167" s="15">
        <v>22</v>
      </c>
      <c r="D167" s="14">
        <v>333392.78999999998</v>
      </c>
      <c r="E167" s="62" t="s">
        <v>185</v>
      </c>
      <c r="F167" s="63"/>
    </row>
    <row r="168" spans="1:6" ht="53.1" customHeight="1" x14ac:dyDescent="0.2">
      <c r="A168" s="7">
        <v>43700</v>
      </c>
      <c r="B168" s="8" t="s">
        <v>8</v>
      </c>
      <c r="C168" s="10">
        <v>230</v>
      </c>
      <c r="D168" s="9">
        <v>333162.78999999998</v>
      </c>
      <c r="E168" s="46" t="s">
        <v>186</v>
      </c>
      <c r="F168" s="47"/>
    </row>
    <row r="169" spans="1:6" ht="51.95" customHeight="1" x14ac:dyDescent="0.2">
      <c r="A169" s="7">
        <v>43701</v>
      </c>
      <c r="B169" s="8" t="s">
        <v>8</v>
      </c>
      <c r="C169" s="10">
        <v>92.8</v>
      </c>
      <c r="D169" s="9">
        <v>333069.99</v>
      </c>
      <c r="E169" s="46" t="s">
        <v>187</v>
      </c>
      <c r="F169" s="47"/>
    </row>
    <row r="170" spans="1:6" ht="51.95" customHeight="1" x14ac:dyDescent="0.2">
      <c r="A170" s="7">
        <v>43704</v>
      </c>
      <c r="B170" s="9">
        <v>2187.62</v>
      </c>
      <c r="C170" s="11" t="s">
        <v>8</v>
      </c>
      <c r="D170" s="9">
        <v>326698.90000000002</v>
      </c>
      <c r="E170" s="60" t="s">
        <v>189</v>
      </c>
      <c r="F170" s="61"/>
    </row>
    <row r="171" spans="1:6" ht="51.95" customHeight="1" x14ac:dyDescent="0.2">
      <c r="A171" s="7">
        <v>43704</v>
      </c>
      <c r="B171" s="8" t="s">
        <v>8</v>
      </c>
      <c r="C171" s="10">
        <v>977.41</v>
      </c>
      <c r="D171" s="9">
        <v>325721.49</v>
      </c>
      <c r="E171" s="46" t="s">
        <v>190</v>
      </c>
      <c r="F171" s="47"/>
    </row>
    <row r="172" spans="1:6" ht="51.95" customHeight="1" x14ac:dyDescent="0.2">
      <c r="A172" s="7">
        <v>43704</v>
      </c>
      <c r="B172" s="8" t="s">
        <v>8</v>
      </c>
      <c r="C172" s="10">
        <v>857.09</v>
      </c>
      <c r="D172" s="9">
        <v>324864.40000000002</v>
      </c>
      <c r="E172" s="46" t="s">
        <v>191</v>
      </c>
      <c r="F172" s="47"/>
    </row>
    <row r="173" spans="1:6" ht="51.95" customHeight="1" x14ac:dyDescent="0.2">
      <c r="A173" s="7">
        <v>43705</v>
      </c>
      <c r="B173" s="9">
        <v>48000</v>
      </c>
      <c r="C173" s="11" t="s">
        <v>8</v>
      </c>
      <c r="D173" s="9">
        <v>372864.4</v>
      </c>
      <c r="E173" s="46" t="s">
        <v>192</v>
      </c>
      <c r="F173" s="47"/>
    </row>
    <row r="174" spans="1:6" ht="51.95" customHeight="1" x14ac:dyDescent="0.2">
      <c r="A174" s="7">
        <v>43706</v>
      </c>
      <c r="B174" s="8" t="s">
        <v>8</v>
      </c>
      <c r="C174" s="10">
        <v>130.5</v>
      </c>
      <c r="D174" s="9">
        <v>372733.9</v>
      </c>
      <c r="E174" s="46" t="s">
        <v>193</v>
      </c>
      <c r="F174" s="47"/>
    </row>
    <row r="175" spans="1:6" ht="51.95" customHeight="1" x14ac:dyDescent="0.2">
      <c r="A175" s="7">
        <v>43706</v>
      </c>
      <c r="B175" s="8" t="s">
        <v>8</v>
      </c>
      <c r="C175" s="10">
        <v>205</v>
      </c>
      <c r="D175" s="9">
        <v>372528.9</v>
      </c>
      <c r="E175" s="46" t="s">
        <v>194</v>
      </c>
      <c r="F175" s="47"/>
    </row>
    <row r="176" spans="1:6" ht="51.95" customHeight="1" x14ac:dyDescent="0.2">
      <c r="A176" s="7">
        <v>43706</v>
      </c>
      <c r="B176" s="8" t="s">
        <v>8</v>
      </c>
      <c r="C176" s="10">
        <v>200</v>
      </c>
      <c r="D176" s="9">
        <v>372328.9</v>
      </c>
      <c r="E176" s="46" t="s">
        <v>195</v>
      </c>
      <c r="F176" s="47"/>
    </row>
    <row r="177" spans="1:6" ht="51.95" customHeight="1" x14ac:dyDescent="0.2">
      <c r="A177" s="7">
        <v>43707</v>
      </c>
      <c r="B177" s="8" t="s">
        <v>8</v>
      </c>
      <c r="C177" s="10">
        <v>1000</v>
      </c>
      <c r="D177" s="9">
        <v>371328.9</v>
      </c>
      <c r="E177" s="64" t="s">
        <v>196</v>
      </c>
      <c r="F177" s="47"/>
    </row>
    <row r="178" spans="1:6" ht="51.95" customHeight="1" x14ac:dyDescent="0.2">
      <c r="A178" s="7">
        <v>43708</v>
      </c>
      <c r="B178" s="8" t="s">
        <v>8</v>
      </c>
      <c r="C178" s="10">
        <v>500</v>
      </c>
      <c r="D178" s="9">
        <v>370828.9</v>
      </c>
      <c r="E178" s="46" t="s">
        <v>197</v>
      </c>
      <c r="F178" s="47"/>
    </row>
    <row r="179" spans="1:6" ht="52.35" customHeight="1" x14ac:dyDescent="0.2">
      <c r="A179" s="7">
        <v>43708</v>
      </c>
      <c r="B179" s="8" t="s">
        <v>8</v>
      </c>
      <c r="C179" s="10">
        <v>3640.75</v>
      </c>
      <c r="D179" s="9">
        <v>367188.15</v>
      </c>
      <c r="E179" s="46" t="s">
        <v>198</v>
      </c>
      <c r="F179" s="47"/>
    </row>
    <row r="180" spans="1:6" ht="51.95" customHeight="1" x14ac:dyDescent="0.2">
      <c r="A180" s="12">
        <v>43709</v>
      </c>
      <c r="B180" s="14">
        <v>50000</v>
      </c>
      <c r="C180" s="20" t="s">
        <v>8</v>
      </c>
      <c r="D180" s="14">
        <v>417188.15</v>
      </c>
      <c r="E180" s="65" t="s">
        <v>199</v>
      </c>
      <c r="F180" s="66"/>
    </row>
    <row r="181" spans="1:6" ht="53.1" customHeight="1" x14ac:dyDescent="0.2">
      <c r="A181" s="7">
        <v>43709</v>
      </c>
      <c r="B181" s="8" t="s">
        <v>8</v>
      </c>
      <c r="C181" s="17">
        <v>433</v>
      </c>
      <c r="D181" s="9">
        <v>416755.15</v>
      </c>
      <c r="E181" s="46" t="s">
        <v>200</v>
      </c>
      <c r="F181" s="47"/>
    </row>
    <row r="182" spans="1:6" ht="51.95" customHeight="1" x14ac:dyDescent="0.2">
      <c r="A182" s="7">
        <v>43709</v>
      </c>
      <c r="B182" s="8" t="s">
        <v>8</v>
      </c>
      <c r="C182" s="17">
        <v>586.29</v>
      </c>
      <c r="D182" s="9">
        <v>416168.86</v>
      </c>
      <c r="E182" s="46" t="s">
        <v>201</v>
      </c>
      <c r="F182" s="47"/>
    </row>
    <row r="183" spans="1:6" ht="51.95" customHeight="1" x14ac:dyDescent="0.2">
      <c r="A183" s="7">
        <v>43713</v>
      </c>
      <c r="B183" s="8" t="s">
        <v>8</v>
      </c>
      <c r="C183" s="17">
        <v>264</v>
      </c>
      <c r="D183" s="9">
        <v>391504.86</v>
      </c>
      <c r="E183" s="46" t="s">
        <v>205</v>
      </c>
      <c r="F183" s="47"/>
    </row>
    <row r="184" spans="1:6" ht="51.95" customHeight="1" x14ac:dyDescent="0.2">
      <c r="A184" s="7">
        <v>43713</v>
      </c>
      <c r="B184" s="8" t="s">
        <v>8</v>
      </c>
      <c r="C184" s="17">
        <v>212.21</v>
      </c>
      <c r="D184" s="9">
        <v>391292.65</v>
      </c>
      <c r="E184" s="46" t="s">
        <v>206</v>
      </c>
      <c r="F184" s="47"/>
    </row>
    <row r="185" spans="1:6" ht="51.95" customHeight="1" x14ac:dyDescent="0.2">
      <c r="A185" s="7">
        <v>43713</v>
      </c>
      <c r="B185" s="9">
        <v>48820.57</v>
      </c>
      <c r="C185" s="11" t="s">
        <v>8</v>
      </c>
      <c r="D185" s="9">
        <v>440113.22</v>
      </c>
      <c r="E185" s="46" t="s">
        <v>207</v>
      </c>
      <c r="F185" s="47"/>
    </row>
    <row r="186" spans="1:6" ht="51.95" customHeight="1" x14ac:dyDescent="0.2">
      <c r="A186" s="7">
        <v>43716</v>
      </c>
      <c r="B186" s="8" t="s">
        <v>8</v>
      </c>
      <c r="C186" s="10">
        <v>80</v>
      </c>
      <c r="D186" s="9">
        <v>440033.22</v>
      </c>
      <c r="E186" s="46" t="s">
        <v>208</v>
      </c>
      <c r="F186" s="47"/>
    </row>
    <row r="187" spans="1:6" ht="51.95" customHeight="1" x14ac:dyDescent="0.2">
      <c r="A187" s="7">
        <v>43717</v>
      </c>
      <c r="B187" s="8" t="s">
        <v>8</v>
      </c>
      <c r="C187" s="17">
        <v>6399</v>
      </c>
      <c r="D187" s="9">
        <v>433634.22</v>
      </c>
      <c r="E187" s="46" t="s">
        <v>209</v>
      </c>
      <c r="F187" s="47"/>
    </row>
    <row r="188" spans="1:6" ht="51.95" customHeight="1" x14ac:dyDescent="0.2">
      <c r="A188" s="7">
        <v>43717</v>
      </c>
      <c r="B188" s="8" t="s">
        <v>8</v>
      </c>
      <c r="C188" s="17">
        <v>199</v>
      </c>
      <c r="D188" s="9">
        <v>433435.22</v>
      </c>
      <c r="E188" s="46" t="s">
        <v>210</v>
      </c>
      <c r="F188" s="47"/>
    </row>
    <row r="189" spans="1:6" ht="51.95" customHeight="1" x14ac:dyDescent="0.2">
      <c r="A189" s="7">
        <v>43721</v>
      </c>
      <c r="B189" s="8" t="s">
        <v>8</v>
      </c>
      <c r="C189" s="17">
        <v>2328</v>
      </c>
      <c r="D189" s="9">
        <v>431107.22</v>
      </c>
      <c r="E189" s="46" t="s">
        <v>211</v>
      </c>
      <c r="F189" s="47"/>
    </row>
    <row r="190" spans="1:6" ht="52.35" customHeight="1" x14ac:dyDescent="0.2">
      <c r="A190" s="7">
        <v>43721</v>
      </c>
      <c r="B190" s="8" t="s">
        <v>8</v>
      </c>
      <c r="C190" s="17">
        <v>9225.2800000000007</v>
      </c>
      <c r="D190" s="9">
        <v>421881.94</v>
      </c>
      <c r="E190" s="46" t="s">
        <v>212</v>
      </c>
      <c r="F190" s="47"/>
    </row>
    <row r="191" spans="1:6" ht="51.95" customHeight="1" x14ac:dyDescent="0.2">
      <c r="A191" s="12">
        <v>43721</v>
      </c>
      <c r="B191" s="14">
        <v>6600</v>
      </c>
      <c r="C191" s="20" t="s">
        <v>8</v>
      </c>
      <c r="D191" s="14">
        <v>428481.94</v>
      </c>
      <c r="E191" s="65" t="s">
        <v>213</v>
      </c>
      <c r="F191" s="66"/>
    </row>
    <row r="192" spans="1:6" ht="53.1" customHeight="1" x14ac:dyDescent="0.2">
      <c r="A192" s="7">
        <v>43721</v>
      </c>
      <c r="B192" s="8" t="s">
        <v>8</v>
      </c>
      <c r="C192" s="10">
        <v>52.9</v>
      </c>
      <c r="D192" s="9">
        <v>428429.04</v>
      </c>
      <c r="E192" s="46" t="s">
        <v>214</v>
      </c>
      <c r="F192" s="47"/>
    </row>
    <row r="193" spans="1:6" ht="51.95" customHeight="1" x14ac:dyDescent="0.2">
      <c r="A193" s="7">
        <v>43722</v>
      </c>
      <c r="B193" s="8" t="s">
        <v>8</v>
      </c>
      <c r="C193" s="10">
        <v>179</v>
      </c>
      <c r="D193" s="9">
        <v>428250.04</v>
      </c>
      <c r="E193" s="46" t="s">
        <v>215</v>
      </c>
      <c r="F193" s="47"/>
    </row>
    <row r="194" spans="1:6" ht="51.95" customHeight="1" x14ac:dyDescent="0.2">
      <c r="A194" s="7">
        <v>43722</v>
      </c>
      <c r="B194" s="8" t="s">
        <v>8</v>
      </c>
      <c r="C194" s="10">
        <v>280</v>
      </c>
      <c r="D194" s="9">
        <v>427970.04</v>
      </c>
      <c r="E194" s="46" t="s">
        <v>216</v>
      </c>
      <c r="F194" s="47"/>
    </row>
    <row r="195" spans="1:6" ht="51.95" customHeight="1" x14ac:dyDescent="0.2">
      <c r="A195" s="7">
        <v>43722</v>
      </c>
      <c r="B195" s="8" t="s">
        <v>8</v>
      </c>
      <c r="C195" s="10">
        <v>102.23</v>
      </c>
      <c r="D195" s="9">
        <v>427867.81</v>
      </c>
      <c r="E195" s="46" t="s">
        <v>217</v>
      </c>
      <c r="F195" s="47"/>
    </row>
    <row r="196" spans="1:6" ht="51.95" customHeight="1" x14ac:dyDescent="0.2">
      <c r="A196" s="7">
        <v>43725</v>
      </c>
      <c r="B196" s="8" t="s">
        <v>8</v>
      </c>
      <c r="C196" s="10">
        <v>15000</v>
      </c>
      <c r="D196" s="9">
        <v>412867.81</v>
      </c>
      <c r="E196" s="46" t="s">
        <v>218</v>
      </c>
      <c r="F196" s="47"/>
    </row>
    <row r="197" spans="1:6" ht="51.95" customHeight="1" x14ac:dyDescent="0.2">
      <c r="A197" s="7">
        <v>43725</v>
      </c>
      <c r="B197" s="8" t="s">
        <v>8</v>
      </c>
      <c r="C197" s="10">
        <v>15000</v>
      </c>
      <c r="D197" s="9">
        <v>397867.81</v>
      </c>
      <c r="E197" s="46" t="s">
        <v>219</v>
      </c>
      <c r="F197" s="47"/>
    </row>
    <row r="198" spans="1:6" ht="51.95" customHeight="1" x14ac:dyDescent="0.2">
      <c r="A198" s="7">
        <v>43725</v>
      </c>
      <c r="B198" s="8" t="s">
        <v>8</v>
      </c>
      <c r="C198" s="10">
        <v>165</v>
      </c>
      <c r="D198" s="9">
        <v>397702.81</v>
      </c>
      <c r="E198" s="46" t="s">
        <v>220</v>
      </c>
      <c r="F198" s="47"/>
    </row>
    <row r="199" spans="1:6" ht="51.95" customHeight="1" x14ac:dyDescent="0.2">
      <c r="A199" s="7">
        <v>43725</v>
      </c>
      <c r="B199" s="8" t="s">
        <v>8</v>
      </c>
      <c r="C199" s="10">
        <v>202</v>
      </c>
      <c r="D199" s="9">
        <v>397500.81</v>
      </c>
      <c r="E199" s="46" t="s">
        <v>221</v>
      </c>
      <c r="F199" s="47"/>
    </row>
    <row r="200" spans="1:6" ht="51.95" customHeight="1" x14ac:dyDescent="0.2">
      <c r="A200" s="7">
        <v>43725</v>
      </c>
      <c r="B200" s="8" t="s">
        <v>8</v>
      </c>
      <c r="C200" s="10">
        <v>10000</v>
      </c>
      <c r="D200" s="9">
        <v>387500.81</v>
      </c>
      <c r="E200" s="46" t="s">
        <v>222</v>
      </c>
      <c r="F200" s="47"/>
    </row>
    <row r="201" spans="1:6" ht="51.95" customHeight="1" x14ac:dyDescent="0.2">
      <c r="A201" s="7">
        <v>43726</v>
      </c>
      <c r="B201" s="8" t="s">
        <v>8</v>
      </c>
      <c r="C201" s="10">
        <v>485.6</v>
      </c>
      <c r="D201" s="9">
        <v>387015.21</v>
      </c>
      <c r="E201" s="46" t="s">
        <v>223</v>
      </c>
      <c r="F201" s="47"/>
    </row>
    <row r="202" spans="1:6" ht="51.95" customHeight="1" x14ac:dyDescent="0.2">
      <c r="A202" s="12">
        <v>43727</v>
      </c>
      <c r="B202" s="13" t="s">
        <v>8</v>
      </c>
      <c r="C202" s="19">
        <v>191.6</v>
      </c>
      <c r="D202" s="14">
        <v>276423.61</v>
      </c>
      <c r="E202" s="62" t="s">
        <v>227</v>
      </c>
      <c r="F202" s="63"/>
    </row>
    <row r="203" spans="1:6" ht="53.1" customHeight="1" x14ac:dyDescent="0.2">
      <c r="A203" s="7">
        <v>43727</v>
      </c>
      <c r="B203" s="8" t="s">
        <v>8</v>
      </c>
      <c r="C203" s="17">
        <v>168.98</v>
      </c>
      <c r="D203" s="9">
        <v>276254.63</v>
      </c>
      <c r="E203" s="46" t="s">
        <v>228</v>
      </c>
      <c r="F203" s="47"/>
    </row>
    <row r="204" spans="1:6" ht="51.95" customHeight="1" x14ac:dyDescent="0.2">
      <c r="A204" s="7">
        <v>43729</v>
      </c>
      <c r="B204" s="8" t="s">
        <v>8</v>
      </c>
      <c r="C204" s="17">
        <v>652.70000000000005</v>
      </c>
      <c r="D204" s="9">
        <v>275601.93</v>
      </c>
      <c r="E204" s="46" t="s">
        <v>229</v>
      </c>
      <c r="F204" s="47"/>
    </row>
    <row r="205" spans="1:6" ht="51.95" customHeight="1" x14ac:dyDescent="0.2">
      <c r="A205" s="7">
        <v>43731</v>
      </c>
      <c r="B205" s="8" t="s">
        <v>8</v>
      </c>
      <c r="C205" s="17">
        <v>311.77</v>
      </c>
      <c r="D205" s="9">
        <v>137860.28</v>
      </c>
      <c r="E205" s="46" t="s">
        <v>236</v>
      </c>
      <c r="F205" s="47"/>
    </row>
    <row r="206" spans="1:6" ht="51.95" customHeight="1" x14ac:dyDescent="0.2">
      <c r="A206" s="7">
        <v>43731</v>
      </c>
      <c r="B206" s="9">
        <v>7000</v>
      </c>
      <c r="C206" s="11" t="s">
        <v>8</v>
      </c>
      <c r="D206" s="9">
        <v>144860.28</v>
      </c>
      <c r="E206" s="46" t="s">
        <v>237</v>
      </c>
      <c r="F206" s="47"/>
    </row>
    <row r="207" spans="1:6" ht="51.95" customHeight="1" x14ac:dyDescent="0.2">
      <c r="A207" s="7">
        <v>43733</v>
      </c>
      <c r="B207" s="8" t="s">
        <v>8</v>
      </c>
      <c r="C207" s="17">
        <v>422</v>
      </c>
      <c r="D207" s="9">
        <v>144438.28</v>
      </c>
      <c r="E207" s="46" t="s">
        <v>238</v>
      </c>
      <c r="F207" s="47"/>
    </row>
    <row r="208" spans="1:6" ht="51.95" customHeight="1" x14ac:dyDescent="0.2">
      <c r="A208" s="7">
        <v>43733</v>
      </c>
      <c r="B208" s="8" t="s">
        <v>8</v>
      </c>
      <c r="C208" s="17">
        <v>233.2</v>
      </c>
      <c r="D208" s="9">
        <v>144205.07999999999</v>
      </c>
      <c r="E208" s="46" t="s">
        <v>239</v>
      </c>
      <c r="F208" s="47"/>
    </row>
    <row r="209" spans="1:6" ht="52.35" customHeight="1" x14ac:dyDescent="0.2">
      <c r="A209" s="7">
        <v>43733</v>
      </c>
      <c r="B209" s="8" t="s">
        <v>8</v>
      </c>
      <c r="C209" s="17">
        <v>102</v>
      </c>
      <c r="D209" s="9">
        <v>144103.07999999999</v>
      </c>
      <c r="E209" s="46" t="s">
        <v>240</v>
      </c>
      <c r="F209" s="47"/>
    </row>
    <row r="210" spans="1:6" ht="53.1" customHeight="1" x14ac:dyDescent="0.2">
      <c r="A210" s="7">
        <v>43734</v>
      </c>
      <c r="B210" s="16">
        <v>1117</v>
      </c>
      <c r="C210" s="11" t="s">
        <v>8</v>
      </c>
      <c r="D210" s="9">
        <v>141535.26</v>
      </c>
      <c r="E210" s="60" t="s">
        <v>50</v>
      </c>
      <c r="F210" s="61"/>
    </row>
    <row r="211" spans="1:6" ht="51.95" customHeight="1" x14ac:dyDescent="0.2">
      <c r="A211" s="7">
        <v>43735</v>
      </c>
      <c r="B211" s="16">
        <v>2109.42</v>
      </c>
      <c r="C211" s="11" t="s">
        <v>8</v>
      </c>
      <c r="D211" s="9">
        <v>143644.68</v>
      </c>
      <c r="E211" s="60" t="s">
        <v>242</v>
      </c>
      <c r="F211" s="61"/>
    </row>
    <row r="212" spans="1:6" ht="51.95" customHeight="1" x14ac:dyDescent="0.2">
      <c r="A212" s="7">
        <v>43735</v>
      </c>
      <c r="B212" s="21">
        <v>24000.14</v>
      </c>
      <c r="C212" s="11" t="s">
        <v>8</v>
      </c>
      <c r="D212" s="9">
        <v>167644.82</v>
      </c>
      <c r="E212" s="60" t="s">
        <v>243</v>
      </c>
      <c r="F212" s="61"/>
    </row>
    <row r="213" spans="1:6" ht="51.95" customHeight="1" x14ac:dyDescent="0.2">
      <c r="A213" s="7">
        <v>43736</v>
      </c>
      <c r="B213" s="8" t="s">
        <v>8</v>
      </c>
      <c r="C213" s="10">
        <v>218</v>
      </c>
      <c r="D213" s="9">
        <v>167426.82</v>
      </c>
      <c r="E213" s="46" t="s">
        <v>244</v>
      </c>
      <c r="F213" s="47"/>
    </row>
    <row r="214" spans="1:6" ht="51.95" customHeight="1" x14ac:dyDescent="0.2">
      <c r="A214" s="7">
        <v>43736</v>
      </c>
      <c r="B214" s="8" t="s">
        <v>8</v>
      </c>
      <c r="C214" s="10">
        <v>30</v>
      </c>
      <c r="D214" s="9">
        <v>167396.82</v>
      </c>
      <c r="E214" s="46" t="s">
        <v>245</v>
      </c>
      <c r="F214" s="47"/>
    </row>
    <row r="215" spans="1:6" ht="51.95" customHeight="1" x14ac:dyDescent="0.2">
      <c r="A215" s="7">
        <v>43736</v>
      </c>
      <c r="B215" s="8" t="s">
        <v>8</v>
      </c>
      <c r="C215" s="10">
        <v>294</v>
      </c>
      <c r="D215" s="9">
        <v>167102.82</v>
      </c>
      <c r="E215" s="46" t="s">
        <v>246</v>
      </c>
      <c r="F215" s="47"/>
    </row>
    <row r="216" spans="1:6" ht="51.95" customHeight="1" x14ac:dyDescent="0.2">
      <c r="A216" s="7">
        <v>43736</v>
      </c>
      <c r="B216" s="8" t="s">
        <v>8</v>
      </c>
      <c r="C216" s="10">
        <v>356.25</v>
      </c>
      <c r="D216" s="9">
        <v>166746.57</v>
      </c>
      <c r="E216" s="46" t="s">
        <v>247</v>
      </c>
      <c r="F216" s="47"/>
    </row>
    <row r="217" spans="1:6" ht="51.95" customHeight="1" x14ac:dyDescent="0.2">
      <c r="A217" s="7">
        <v>43736</v>
      </c>
      <c r="B217" s="16">
        <v>303.23</v>
      </c>
      <c r="C217" s="11" t="s">
        <v>8</v>
      </c>
      <c r="D217" s="9">
        <v>167049.79999999999</v>
      </c>
      <c r="E217" s="60" t="s">
        <v>50</v>
      </c>
      <c r="F217" s="61"/>
    </row>
    <row r="218" spans="1:6" ht="51.95" customHeight="1" x14ac:dyDescent="0.2">
      <c r="A218" s="7">
        <v>43736</v>
      </c>
      <c r="B218" s="16">
        <v>199.7</v>
      </c>
      <c r="C218" s="11" t="s">
        <v>8</v>
      </c>
      <c r="D218" s="9">
        <v>167249.5</v>
      </c>
      <c r="E218" s="60" t="s">
        <v>50</v>
      </c>
      <c r="F218" s="61"/>
    </row>
    <row r="219" spans="1:6" ht="51.95" customHeight="1" x14ac:dyDescent="0.2">
      <c r="A219" s="7">
        <v>43736</v>
      </c>
      <c r="B219" s="9">
        <v>52.9</v>
      </c>
      <c r="C219" s="11" t="s">
        <v>8</v>
      </c>
      <c r="D219" s="9">
        <v>167302.39999999999</v>
      </c>
      <c r="E219" s="60" t="s">
        <v>50</v>
      </c>
      <c r="F219" s="61"/>
    </row>
    <row r="220" spans="1:6" ht="51.95" customHeight="1" x14ac:dyDescent="0.2">
      <c r="A220" s="7">
        <v>43737</v>
      </c>
      <c r="B220" s="8" t="s">
        <v>8</v>
      </c>
      <c r="C220" s="10">
        <v>80</v>
      </c>
      <c r="D220" s="9">
        <v>167222.39999999999</v>
      </c>
      <c r="E220" s="46" t="s">
        <v>248</v>
      </c>
      <c r="F220" s="47"/>
    </row>
    <row r="221" spans="1:6" ht="52.35" customHeight="1" x14ac:dyDescent="0.2">
      <c r="A221" s="7">
        <v>43738</v>
      </c>
      <c r="B221" s="8" t="s">
        <v>8</v>
      </c>
      <c r="C221" s="10">
        <v>290.92</v>
      </c>
      <c r="D221" s="9">
        <v>166531.48000000001</v>
      </c>
      <c r="E221" s="46" t="s">
        <v>250</v>
      </c>
      <c r="F221" s="47"/>
    </row>
    <row r="222" spans="1:6" ht="51.95" customHeight="1" x14ac:dyDescent="0.2">
      <c r="A222" s="12">
        <v>43739</v>
      </c>
      <c r="B222" s="14">
        <v>75000</v>
      </c>
      <c r="C222" s="20" t="s">
        <v>8</v>
      </c>
      <c r="D222" s="14">
        <v>241531.48</v>
      </c>
      <c r="E222" s="65" t="s">
        <v>251</v>
      </c>
      <c r="F222" s="66"/>
    </row>
    <row r="223" spans="1:6" ht="53.1" customHeight="1" x14ac:dyDescent="0.2">
      <c r="A223" s="7">
        <v>43739</v>
      </c>
      <c r="B223" s="8" t="s">
        <v>8</v>
      </c>
      <c r="C223" s="10">
        <v>226.26</v>
      </c>
      <c r="D223" s="9">
        <v>241305.22</v>
      </c>
      <c r="E223" s="46" t="s">
        <v>252</v>
      </c>
      <c r="F223" s="47"/>
    </row>
    <row r="224" spans="1:6" ht="51.95" customHeight="1" x14ac:dyDescent="0.2">
      <c r="A224" s="7">
        <v>43739</v>
      </c>
      <c r="B224" s="9">
        <v>147</v>
      </c>
      <c r="C224" s="11" t="s">
        <v>8</v>
      </c>
      <c r="D224" s="9">
        <v>241452.22</v>
      </c>
      <c r="E224" s="46" t="s">
        <v>253</v>
      </c>
      <c r="F224" s="47"/>
    </row>
    <row r="225" spans="1:6" ht="51.95" customHeight="1" x14ac:dyDescent="0.2">
      <c r="A225" s="7">
        <v>43739</v>
      </c>
      <c r="B225" s="9">
        <v>25000</v>
      </c>
      <c r="C225" s="11" t="s">
        <v>8</v>
      </c>
      <c r="D225" s="9">
        <v>266452.21999999997</v>
      </c>
      <c r="E225" s="60" t="s">
        <v>254</v>
      </c>
      <c r="F225" s="61"/>
    </row>
    <row r="226" spans="1:6" ht="51.95" customHeight="1" x14ac:dyDescent="0.2">
      <c r="A226" s="7">
        <v>43740</v>
      </c>
      <c r="B226" s="9">
        <v>50000</v>
      </c>
      <c r="C226" s="11" t="s">
        <v>8</v>
      </c>
      <c r="D226" s="9">
        <v>316452.21999999997</v>
      </c>
      <c r="E226" s="60" t="s">
        <v>255</v>
      </c>
      <c r="F226" s="61"/>
    </row>
    <row r="227" spans="1:6" ht="51.95" customHeight="1" x14ac:dyDescent="0.2">
      <c r="A227" s="7">
        <v>43740</v>
      </c>
      <c r="B227" s="8" t="s">
        <v>8</v>
      </c>
      <c r="C227" s="10">
        <v>1436.94</v>
      </c>
      <c r="D227" s="9">
        <v>315015.28000000003</v>
      </c>
      <c r="E227" s="46" t="s">
        <v>256</v>
      </c>
      <c r="F227" s="47"/>
    </row>
    <row r="228" spans="1:6" ht="51.95" customHeight="1" x14ac:dyDescent="0.2">
      <c r="A228" s="7">
        <v>43740</v>
      </c>
      <c r="B228" s="8" t="s">
        <v>8</v>
      </c>
      <c r="C228" s="10">
        <v>429.06</v>
      </c>
      <c r="D228" s="9">
        <v>314586.21999999997</v>
      </c>
      <c r="E228" s="46" t="s">
        <v>257</v>
      </c>
      <c r="F228" s="47"/>
    </row>
    <row r="229" spans="1:6" ht="51.95" customHeight="1" x14ac:dyDescent="0.2">
      <c r="A229" s="7">
        <v>43742</v>
      </c>
      <c r="B229" s="9">
        <v>13000</v>
      </c>
      <c r="C229" s="11" t="s">
        <v>8</v>
      </c>
      <c r="D229" s="9">
        <v>320783.38</v>
      </c>
      <c r="E229" s="46" t="s">
        <v>259</v>
      </c>
      <c r="F229" s="47"/>
    </row>
    <row r="230" spans="1:6" ht="51.95" customHeight="1" x14ac:dyDescent="0.2">
      <c r="A230" s="7">
        <v>43744</v>
      </c>
      <c r="B230" s="8" t="s">
        <v>8</v>
      </c>
      <c r="C230" s="10">
        <v>398.9</v>
      </c>
      <c r="D230" s="9">
        <v>320384.48</v>
      </c>
      <c r="E230" s="46" t="s">
        <v>260</v>
      </c>
      <c r="F230" s="47"/>
    </row>
    <row r="231" spans="1:6" ht="51.95" customHeight="1" x14ac:dyDescent="0.2">
      <c r="A231" s="7">
        <v>43744</v>
      </c>
      <c r="B231" s="8" t="s">
        <v>8</v>
      </c>
      <c r="C231" s="10">
        <v>1238.5999999999999</v>
      </c>
      <c r="D231" s="9">
        <v>319145.88</v>
      </c>
      <c r="E231" s="46" t="s">
        <v>261</v>
      </c>
      <c r="F231" s="47"/>
    </row>
    <row r="232" spans="1:6" ht="51.95" customHeight="1" x14ac:dyDescent="0.2">
      <c r="A232" s="7">
        <v>43746</v>
      </c>
      <c r="B232" s="8" t="s">
        <v>8</v>
      </c>
      <c r="C232" s="10">
        <v>233</v>
      </c>
      <c r="D232" s="9">
        <v>318912.88</v>
      </c>
      <c r="E232" s="46" t="s">
        <v>262</v>
      </c>
      <c r="F232" s="47"/>
    </row>
    <row r="233" spans="1:6" ht="51.95" customHeight="1" x14ac:dyDescent="0.2">
      <c r="A233" s="7">
        <v>43746</v>
      </c>
      <c r="B233" s="8" t="s">
        <v>8</v>
      </c>
      <c r="C233" s="10">
        <v>245.5</v>
      </c>
      <c r="D233" s="9">
        <v>318667.38</v>
      </c>
      <c r="E233" s="46" t="s">
        <v>263</v>
      </c>
      <c r="F233" s="47"/>
    </row>
    <row r="234" spans="1:6" ht="52.35" customHeight="1" x14ac:dyDescent="0.2">
      <c r="A234" s="7">
        <v>43749</v>
      </c>
      <c r="B234" s="8" t="s">
        <v>8</v>
      </c>
      <c r="C234" s="10">
        <v>514</v>
      </c>
      <c r="D234" s="9">
        <v>318153.38</v>
      </c>
      <c r="E234" s="46" t="s">
        <v>264</v>
      </c>
      <c r="F234" s="47"/>
    </row>
    <row r="235" spans="1:6" ht="51.95" customHeight="1" x14ac:dyDescent="0.2">
      <c r="A235" s="12">
        <v>43749</v>
      </c>
      <c r="B235" s="13" t="s">
        <v>8</v>
      </c>
      <c r="C235" s="15">
        <v>160</v>
      </c>
      <c r="D235" s="14">
        <v>317993.38</v>
      </c>
      <c r="E235" s="62" t="s">
        <v>265</v>
      </c>
      <c r="F235" s="63"/>
    </row>
    <row r="236" spans="1:6" ht="53.1" customHeight="1" x14ac:dyDescent="0.2">
      <c r="A236" s="7">
        <v>43749</v>
      </c>
      <c r="B236" s="8" t="s">
        <v>8</v>
      </c>
      <c r="C236" s="10">
        <v>147.75</v>
      </c>
      <c r="D236" s="9">
        <v>317845.63</v>
      </c>
      <c r="E236" s="46" t="s">
        <v>266</v>
      </c>
      <c r="F236" s="47"/>
    </row>
    <row r="237" spans="1:6" ht="51.95" customHeight="1" x14ac:dyDescent="0.2">
      <c r="A237" s="7">
        <v>43749</v>
      </c>
      <c r="B237" s="9">
        <v>44356.43</v>
      </c>
      <c r="C237" s="11" t="s">
        <v>8</v>
      </c>
      <c r="D237" s="9">
        <v>362202.06</v>
      </c>
      <c r="E237" s="60" t="s">
        <v>267</v>
      </c>
      <c r="F237" s="61"/>
    </row>
    <row r="238" spans="1:6" ht="51.95" customHeight="1" x14ac:dyDescent="0.2">
      <c r="A238" s="7">
        <v>43750</v>
      </c>
      <c r="B238" s="9">
        <v>400000</v>
      </c>
      <c r="C238" s="11" t="s">
        <v>8</v>
      </c>
      <c r="D238" s="9">
        <v>762202.06</v>
      </c>
      <c r="E238" s="60" t="s">
        <v>268</v>
      </c>
      <c r="F238" s="61"/>
    </row>
    <row r="239" spans="1:6" ht="51.95" customHeight="1" x14ac:dyDescent="0.2">
      <c r="A239" s="7">
        <v>43750</v>
      </c>
      <c r="B239" s="8" t="s">
        <v>8</v>
      </c>
      <c r="C239" s="10">
        <v>300000</v>
      </c>
      <c r="D239" s="9">
        <v>462202.06</v>
      </c>
      <c r="E239" s="60" t="s">
        <v>88</v>
      </c>
      <c r="F239" s="61"/>
    </row>
    <row r="240" spans="1:6" ht="51.95" customHeight="1" x14ac:dyDescent="0.2">
      <c r="A240" s="7">
        <v>43750</v>
      </c>
      <c r="B240" s="8" t="s">
        <v>8</v>
      </c>
      <c r="C240" s="10">
        <v>195.2</v>
      </c>
      <c r="D240" s="9">
        <v>462006.86</v>
      </c>
      <c r="E240" s="46" t="s">
        <v>269</v>
      </c>
      <c r="F240" s="47"/>
    </row>
    <row r="241" spans="1:6" ht="51.95" customHeight="1" x14ac:dyDescent="0.2">
      <c r="A241" s="7">
        <v>43750</v>
      </c>
      <c r="B241" s="8" t="s">
        <v>8</v>
      </c>
      <c r="C241" s="10">
        <v>121.5</v>
      </c>
      <c r="D241" s="9">
        <v>461885.36</v>
      </c>
      <c r="E241" s="46" t="s">
        <v>270</v>
      </c>
      <c r="F241" s="47"/>
    </row>
    <row r="242" spans="1:6" ht="51.95" customHeight="1" x14ac:dyDescent="0.2">
      <c r="A242" s="7">
        <v>43750</v>
      </c>
      <c r="B242" s="8" t="s">
        <v>8</v>
      </c>
      <c r="C242" s="10">
        <v>638.88</v>
      </c>
      <c r="D242" s="9">
        <v>461246.48</v>
      </c>
      <c r="E242" s="46" t="s">
        <v>271</v>
      </c>
      <c r="F242" s="47"/>
    </row>
    <row r="243" spans="1:6" ht="51.95" customHeight="1" x14ac:dyDescent="0.2">
      <c r="A243" s="7">
        <v>43752</v>
      </c>
      <c r="B243" s="8" t="s">
        <v>8</v>
      </c>
      <c r="C243" s="10">
        <v>406.78</v>
      </c>
      <c r="D243" s="9">
        <v>445839.7</v>
      </c>
      <c r="E243" s="46" t="s">
        <v>274</v>
      </c>
      <c r="F243" s="47"/>
    </row>
    <row r="244" spans="1:6" ht="51.95" customHeight="1" x14ac:dyDescent="0.2">
      <c r="A244" s="7">
        <v>43752</v>
      </c>
      <c r="B244" s="8" t="s">
        <v>8</v>
      </c>
      <c r="C244" s="10">
        <v>1000</v>
      </c>
      <c r="D244" s="9">
        <v>444839.7</v>
      </c>
      <c r="E244" s="60" t="s">
        <v>275</v>
      </c>
      <c r="F244" s="61"/>
    </row>
    <row r="245" spans="1:6" ht="51.95" customHeight="1" x14ac:dyDescent="0.2">
      <c r="A245" s="7">
        <v>43753</v>
      </c>
      <c r="B245" s="8" t="s">
        <v>8</v>
      </c>
      <c r="C245" s="10">
        <v>915.1</v>
      </c>
      <c r="D245" s="9">
        <v>443924.6</v>
      </c>
      <c r="E245" s="46" t="s">
        <v>276</v>
      </c>
      <c r="F245" s="47"/>
    </row>
    <row r="246" spans="1:6" ht="52.35" customHeight="1" x14ac:dyDescent="0.2">
      <c r="A246" s="7">
        <v>43754</v>
      </c>
      <c r="B246" s="8" t="s">
        <v>8</v>
      </c>
      <c r="C246" s="10">
        <v>1216.33</v>
      </c>
      <c r="D246" s="9">
        <v>442708.27</v>
      </c>
      <c r="E246" s="46" t="s">
        <v>277</v>
      </c>
      <c r="F246" s="47"/>
    </row>
    <row r="247" spans="1:6" ht="51.95" customHeight="1" x14ac:dyDescent="0.2">
      <c r="A247" s="12">
        <v>43754</v>
      </c>
      <c r="B247" s="13" t="s">
        <v>8</v>
      </c>
      <c r="C247" s="15">
        <v>257</v>
      </c>
      <c r="D247" s="14">
        <v>442451.27</v>
      </c>
      <c r="E247" s="62" t="s">
        <v>278</v>
      </c>
      <c r="F247" s="63"/>
    </row>
    <row r="248" spans="1:6" ht="53.1" customHeight="1" x14ac:dyDescent="0.2">
      <c r="A248" s="7">
        <v>43756</v>
      </c>
      <c r="B248" s="8" t="s">
        <v>8</v>
      </c>
      <c r="C248" s="10">
        <v>527</v>
      </c>
      <c r="D248" s="9">
        <v>441924.27</v>
      </c>
      <c r="E248" s="46" t="s">
        <v>279</v>
      </c>
      <c r="F248" s="47"/>
    </row>
    <row r="249" spans="1:6" ht="51.95" customHeight="1" x14ac:dyDescent="0.2">
      <c r="A249" s="7">
        <v>43756</v>
      </c>
      <c r="B249" s="8" t="s">
        <v>8</v>
      </c>
      <c r="C249" s="10">
        <v>1310</v>
      </c>
      <c r="D249" s="9">
        <v>440614.27</v>
      </c>
      <c r="E249" s="46" t="s">
        <v>280</v>
      </c>
      <c r="F249" s="47"/>
    </row>
    <row r="250" spans="1:6" ht="51.95" customHeight="1" x14ac:dyDescent="0.2">
      <c r="A250" s="7">
        <v>43757</v>
      </c>
      <c r="B250" s="8" t="s">
        <v>8</v>
      </c>
      <c r="C250" s="10">
        <v>96.3</v>
      </c>
      <c r="D250" s="9">
        <v>440517.97</v>
      </c>
      <c r="E250" s="46" t="s">
        <v>281</v>
      </c>
      <c r="F250" s="47"/>
    </row>
    <row r="251" spans="1:6" ht="51.95" customHeight="1" x14ac:dyDescent="0.2">
      <c r="A251" s="7">
        <v>43758</v>
      </c>
      <c r="B251" s="8" t="s">
        <v>8</v>
      </c>
      <c r="C251" s="10">
        <v>4706.28</v>
      </c>
      <c r="D251" s="9">
        <v>435811.69</v>
      </c>
      <c r="E251" s="46" t="s">
        <v>282</v>
      </c>
      <c r="F251" s="47"/>
    </row>
    <row r="252" spans="1:6" ht="51.95" customHeight="1" x14ac:dyDescent="0.2">
      <c r="A252" s="7">
        <v>43758</v>
      </c>
      <c r="B252" s="9">
        <v>12000</v>
      </c>
      <c r="C252" s="11" t="s">
        <v>8</v>
      </c>
      <c r="D252" s="9">
        <v>447811.69</v>
      </c>
      <c r="E252" s="60" t="s">
        <v>283</v>
      </c>
      <c r="F252" s="61"/>
    </row>
    <row r="253" spans="1:6" ht="51.95" customHeight="1" x14ac:dyDescent="0.2">
      <c r="A253" s="7">
        <v>43759</v>
      </c>
      <c r="B253" s="8" t="s">
        <v>8</v>
      </c>
      <c r="C253" s="10">
        <v>150</v>
      </c>
      <c r="D253" s="9">
        <v>447661.69</v>
      </c>
      <c r="E253" s="46" t="s">
        <v>284</v>
      </c>
      <c r="F253" s="47"/>
    </row>
    <row r="254" spans="1:6" ht="51.95" customHeight="1" x14ac:dyDescent="0.2">
      <c r="A254" s="7">
        <v>43759</v>
      </c>
      <c r="B254" s="8" t="s">
        <v>8</v>
      </c>
      <c r="C254" s="10">
        <v>33.89</v>
      </c>
      <c r="D254" s="9">
        <v>447627.8</v>
      </c>
      <c r="E254" s="46" t="s">
        <v>285</v>
      </c>
      <c r="F254" s="47"/>
    </row>
    <row r="255" spans="1:6" ht="51.95" customHeight="1" x14ac:dyDescent="0.2">
      <c r="A255" s="7">
        <v>43760</v>
      </c>
      <c r="B255" s="8" t="s">
        <v>8</v>
      </c>
      <c r="C255" s="10">
        <v>110</v>
      </c>
      <c r="D255" s="9">
        <v>447517.8</v>
      </c>
      <c r="E255" s="46" t="s">
        <v>286</v>
      </c>
      <c r="F255" s="47"/>
    </row>
    <row r="256" spans="1:6" ht="51.95" customHeight="1" x14ac:dyDescent="0.2">
      <c r="A256" s="7">
        <v>43761</v>
      </c>
      <c r="B256" s="8" t="s">
        <v>8</v>
      </c>
      <c r="C256" s="10">
        <v>125</v>
      </c>
      <c r="D256" s="9">
        <v>447392.8</v>
      </c>
      <c r="E256" s="46" t="s">
        <v>287</v>
      </c>
      <c r="F256" s="47"/>
    </row>
    <row r="257" spans="1:6" ht="51.95" customHeight="1" x14ac:dyDescent="0.2">
      <c r="A257" s="7">
        <v>43761</v>
      </c>
      <c r="B257" s="8" t="s">
        <v>8</v>
      </c>
      <c r="C257" s="10">
        <v>330</v>
      </c>
      <c r="D257" s="9">
        <v>447062.8</v>
      </c>
      <c r="E257" s="60" t="s">
        <v>288</v>
      </c>
      <c r="F257" s="61"/>
    </row>
    <row r="258" spans="1:6" ht="53.1" customHeight="1" x14ac:dyDescent="0.2">
      <c r="A258" s="7">
        <v>43761</v>
      </c>
      <c r="B258" s="8" t="s">
        <v>8</v>
      </c>
      <c r="C258" s="17">
        <v>167</v>
      </c>
      <c r="D258" s="9">
        <v>444695.8</v>
      </c>
      <c r="E258" s="46" t="s">
        <v>293</v>
      </c>
      <c r="F258" s="47"/>
    </row>
    <row r="259" spans="1:6" ht="51.95" customHeight="1" x14ac:dyDescent="0.2">
      <c r="A259" s="7">
        <v>43762</v>
      </c>
      <c r="B259" s="8" t="s">
        <v>8</v>
      </c>
      <c r="C259" s="17">
        <v>204</v>
      </c>
      <c r="D259" s="9">
        <v>444491.8</v>
      </c>
      <c r="E259" s="46" t="s">
        <v>294</v>
      </c>
      <c r="F259" s="47"/>
    </row>
    <row r="260" spans="1:6" ht="51.95" customHeight="1" x14ac:dyDescent="0.2">
      <c r="A260" s="7">
        <v>43762</v>
      </c>
      <c r="B260" s="8" t="s">
        <v>8</v>
      </c>
      <c r="C260" s="17">
        <v>2646</v>
      </c>
      <c r="D260" s="9">
        <v>441245.8</v>
      </c>
      <c r="E260" s="46" t="s">
        <v>297</v>
      </c>
      <c r="F260" s="47"/>
    </row>
    <row r="261" spans="1:6" ht="51.95" customHeight="1" x14ac:dyDescent="0.2">
      <c r="A261" s="7">
        <v>43762</v>
      </c>
      <c r="B261" s="8" t="s">
        <v>8</v>
      </c>
      <c r="C261" s="10">
        <v>78</v>
      </c>
      <c r="D261" s="9">
        <v>441167.8</v>
      </c>
      <c r="E261" s="46" t="s">
        <v>298</v>
      </c>
      <c r="F261" s="47"/>
    </row>
    <row r="262" spans="1:6" ht="51.95" customHeight="1" x14ac:dyDescent="0.2">
      <c r="A262" s="7">
        <v>43763</v>
      </c>
      <c r="B262" s="8" t="s">
        <v>8</v>
      </c>
      <c r="C262" s="17">
        <v>977.66</v>
      </c>
      <c r="D262" s="9">
        <v>421535.56</v>
      </c>
      <c r="E262" s="46" t="s">
        <v>301</v>
      </c>
      <c r="F262" s="47"/>
    </row>
    <row r="263" spans="1:6" ht="51.95" customHeight="1" x14ac:dyDescent="0.2">
      <c r="A263" s="7">
        <v>43764</v>
      </c>
      <c r="B263" s="8" t="s">
        <v>8</v>
      </c>
      <c r="C263" s="17">
        <v>157.49</v>
      </c>
      <c r="D263" s="9">
        <v>421378.07</v>
      </c>
      <c r="E263" s="46" t="s">
        <v>302</v>
      </c>
      <c r="F263" s="47"/>
    </row>
    <row r="264" spans="1:6" ht="51.95" customHeight="1" x14ac:dyDescent="0.2">
      <c r="A264" s="7">
        <v>43764</v>
      </c>
      <c r="B264" s="8" t="s">
        <v>8</v>
      </c>
      <c r="C264" s="17">
        <v>217</v>
      </c>
      <c r="D264" s="9">
        <v>421161.07</v>
      </c>
      <c r="E264" s="46" t="s">
        <v>303</v>
      </c>
      <c r="F264" s="47"/>
    </row>
    <row r="265" spans="1:6" ht="51.95" customHeight="1" x14ac:dyDescent="0.2">
      <c r="A265" s="7">
        <v>43764</v>
      </c>
      <c r="B265" s="8" t="s">
        <v>8</v>
      </c>
      <c r="C265" s="17">
        <v>189</v>
      </c>
      <c r="D265" s="9">
        <v>420972.07</v>
      </c>
      <c r="E265" s="46" t="s">
        <v>304</v>
      </c>
      <c r="F265" s="47"/>
    </row>
    <row r="266" spans="1:6" ht="52.35" customHeight="1" x14ac:dyDescent="0.2">
      <c r="A266" s="7">
        <v>43764</v>
      </c>
      <c r="B266" s="8" t="s">
        <v>8</v>
      </c>
      <c r="C266" s="17">
        <v>1317</v>
      </c>
      <c r="D266" s="9">
        <v>419655.07</v>
      </c>
      <c r="E266" s="46" t="s">
        <v>305</v>
      </c>
      <c r="F266" s="47"/>
    </row>
    <row r="267" spans="1:6" ht="51.95" customHeight="1" x14ac:dyDescent="0.2">
      <c r="A267" s="12">
        <v>43764</v>
      </c>
      <c r="B267" s="13" t="s">
        <v>8</v>
      </c>
      <c r="C267" s="15">
        <v>363.91</v>
      </c>
      <c r="D267" s="14">
        <v>419291.16</v>
      </c>
      <c r="E267" s="62" t="s">
        <v>306</v>
      </c>
      <c r="F267" s="63"/>
    </row>
    <row r="268" spans="1:6" ht="53.1" customHeight="1" x14ac:dyDescent="0.2">
      <c r="A268" s="7">
        <v>43765</v>
      </c>
      <c r="B268" s="16">
        <v>2068.14</v>
      </c>
      <c r="C268" s="11" t="s">
        <v>8</v>
      </c>
      <c r="D268" s="9">
        <v>421359.3</v>
      </c>
      <c r="E268" s="60" t="s">
        <v>307</v>
      </c>
      <c r="F268" s="61"/>
    </row>
    <row r="269" spans="1:6" ht="51.95" customHeight="1" x14ac:dyDescent="0.2">
      <c r="A269" s="7">
        <v>43765</v>
      </c>
      <c r="B269" s="21">
        <v>48000.09</v>
      </c>
      <c r="C269" s="11" t="s">
        <v>8</v>
      </c>
      <c r="D269" s="9">
        <v>469359.39</v>
      </c>
      <c r="E269" s="60" t="s">
        <v>308</v>
      </c>
      <c r="F269" s="61"/>
    </row>
    <row r="270" spans="1:6" ht="51.95" customHeight="1" x14ac:dyDescent="0.2">
      <c r="A270" s="7">
        <v>43765</v>
      </c>
      <c r="B270" s="8" t="s">
        <v>8</v>
      </c>
      <c r="C270" s="10">
        <v>4410</v>
      </c>
      <c r="D270" s="9">
        <v>464949.39</v>
      </c>
      <c r="E270" s="46" t="s">
        <v>309</v>
      </c>
      <c r="F270" s="47"/>
    </row>
    <row r="271" spans="1:6" ht="51.95" customHeight="1" x14ac:dyDescent="0.2">
      <c r="A271" s="7">
        <v>43766</v>
      </c>
      <c r="B271" s="8" t="s">
        <v>8</v>
      </c>
      <c r="C271" s="10">
        <v>60</v>
      </c>
      <c r="D271" s="9">
        <v>464889.39</v>
      </c>
      <c r="E271" s="46" t="s">
        <v>310</v>
      </c>
      <c r="F271" s="47"/>
    </row>
    <row r="272" spans="1:6" ht="51.95" customHeight="1" x14ac:dyDescent="0.2">
      <c r="A272" s="7">
        <v>43767</v>
      </c>
      <c r="B272" s="16">
        <v>500</v>
      </c>
      <c r="C272" s="11" t="s">
        <v>8</v>
      </c>
      <c r="D272" s="9">
        <v>465389.39</v>
      </c>
      <c r="E272" s="60" t="s">
        <v>311</v>
      </c>
      <c r="F272" s="61"/>
    </row>
    <row r="273" spans="1:6" ht="51.95" customHeight="1" x14ac:dyDescent="0.2">
      <c r="A273" s="7">
        <v>43767</v>
      </c>
      <c r="B273" s="16">
        <v>429.06</v>
      </c>
      <c r="C273" s="11" t="s">
        <v>8</v>
      </c>
      <c r="D273" s="9">
        <v>465818.45</v>
      </c>
      <c r="E273" s="60" t="s">
        <v>50</v>
      </c>
      <c r="F273" s="61"/>
    </row>
    <row r="274" spans="1:6" ht="51.95" customHeight="1" x14ac:dyDescent="0.2">
      <c r="A274" s="7">
        <v>43767</v>
      </c>
      <c r="B274" s="16">
        <v>204</v>
      </c>
      <c r="C274" s="11" t="s">
        <v>8</v>
      </c>
      <c r="D274" s="9">
        <v>466022.45</v>
      </c>
      <c r="E274" s="60" t="s">
        <v>50</v>
      </c>
      <c r="F274" s="61"/>
    </row>
    <row r="275" spans="1:6" ht="51.95" customHeight="1" x14ac:dyDescent="0.2">
      <c r="A275" s="7">
        <v>43768</v>
      </c>
      <c r="B275" s="8" t="s">
        <v>8</v>
      </c>
      <c r="C275" s="10">
        <v>243.72</v>
      </c>
      <c r="D275" s="9">
        <v>465778.73</v>
      </c>
      <c r="E275" s="46" t="s">
        <v>312</v>
      </c>
      <c r="F275" s="47"/>
    </row>
    <row r="276" spans="1:6" ht="51.95" customHeight="1" x14ac:dyDescent="0.2">
      <c r="A276" s="7">
        <v>43768</v>
      </c>
      <c r="B276" s="8" t="s">
        <v>8</v>
      </c>
      <c r="C276" s="10">
        <v>1805.9</v>
      </c>
      <c r="D276" s="9">
        <v>463972.83</v>
      </c>
      <c r="E276" s="46" t="s">
        <v>313</v>
      </c>
      <c r="F276" s="47"/>
    </row>
    <row r="277" spans="1:6" ht="51.95" customHeight="1" x14ac:dyDescent="0.2">
      <c r="A277" s="7">
        <v>43769</v>
      </c>
      <c r="B277" s="8" t="s">
        <v>8</v>
      </c>
      <c r="C277" s="10">
        <v>452.18</v>
      </c>
      <c r="D277" s="9">
        <v>463520.65</v>
      </c>
      <c r="E277" s="46" t="s">
        <v>314</v>
      </c>
      <c r="F277" s="47"/>
    </row>
    <row r="278" spans="1:6" ht="51.95" customHeight="1" x14ac:dyDescent="0.2">
      <c r="A278" s="7">
        <v>43769</v>
      </c>
      <c r="B278" s="16">
        <v>7000</v>
      </c>
      <c r="C278" s="11" t="s">
        <v>8</v>
      </c>
      <c r="D278" s="9">
        <v>470520.65</v>
      </c>
      <c r="E278" s="60" t="s">
        <v>315</v>
      </c>
      <c r="F278" s="61"/>
    </row>
    <row r="279" spans="1:6" ht="51.95" customHeight="1" x14ac:dyDescent="0.2">
      <c r="A279" s="7">
        <v>43770</v>
      </c>
      <c r="B279" s="8" t="s">
        <v>8</v>
      </c>
      <c r="C279" s="10">
        <v>60</v>
      </c>
      <c r="D279" s="9">
        <v>470460.65</v>
      </c>
      <c r="E279" s="46" t="s">
        <v>316</v>
      </c>
      <c r="F279" s="47"/>
    </row>
    <row r="280" spans="1:6" ht="52.35" customHeight="1" x14ac:dyDescent="0.2">
      <c r="A280" s="7">
        <v>43770</v>
      </c>
      <c r="B280" s="8" t="s">
        <v>8</v>
      </c>
      <c r="C280" s="10">
        <v>369.2</v>
      </c>
      <c r="D280" s="9">
        <v>470091.45</v>
      </c>
      <c r="E280" s="46" t="s">
        <v>317</v>
      </c>
      <c r="F280" s="47"/>
    </row>
    <row r="281" spans="1:6" ht="51.95" customHeight="1" x14ac:dyDescent="0.2">
      <c r="A281" s="12">
        <v>43770</v>
      </c>
      <c r="B281" s="13" t="s">
        <v>8</v>
      </c>
      <c r="C281" s="19">
        <v>145.6</v>
      </c>
      <c r="D281" s="14">
        <v>469945.85</v>
      </c>
      <c r="E281" s="62" t="s">
        <v>318</v>
      </c>
      <c r="F281" s="63"/>
    </row>
    <row r="282" spans="1:6" ht="53.1" customHeight="1" x14ac:dyDescent="0.2">
      <c r="A282" s="7">
        <v>43771</v>
      </c>
      <c r="B282" s="8" t="s">
        <v>8</v>
      </c>
      <c r="C282" s="17">
        <v>380.08</v>
      </c>
      <c r="D282" s="9">
        <v>469565.77</v>
      </c>
      <c r="E282" s="46" t="s">
        <v>319</v>
      </c>
      <c r="F282" s="47"/>
    </row>
    <row r="283" spans="1:6" ht="51.95" customHeight="1" x14ac:dyDescent="0.2">
      <c r="A283" s="7">
        <v>43771</v>
      </c>
      <c r="B283" s="8" t="s">
        <v>8</v>
      </c>
      <c r="C283" s="17">
        <v>2879.73</v>
      </c>
      <c r="D283" s="9">
        <v>466686.04</v>
      </c>
      <c r="E283" s="46" t="s">
        <v>320</v>
      </c>
      <c r="F283" s="47"/>
    </row>
    <row r="284" spans="1:6" ht="51.95" customHeight="1" x14ac:dyDescent="0.2">
      <c r="A284" s="7">
        <v>43771</v>
      </c>
      <c r="B284" s="8" t="s">
        <v>8</v>
      </c>
      <c r="C284" s="17">
        <v>1403</v>
      </c>
      <c r="D284" s="9">
        <v>465283.04</v>
      </c>
      <c r="E284" s="46" t="s">
        <v>321</v>
      </c>
      <c r="F284" s="47"/>
    </row>
    <row r="285" spans="1:6" ht="51.95" customHeight="1" x14ac:dyDescent="0.2">
      <c r="A285" s="7">
        <v>43772</v>
      </c>
      <c r="B285" s="8" t="s">
        <v>8</v>
      </c>
      <c r="C285" s="17">
        <v>34200</v>
      </c>
      <c r="D285" s="9">
        <v>416683.04</v>
      </c>
      <c r="E285" s="46" t="s">
        <v>324</v>
      </c>
      <c r="F285" s="47"/>
    </row>
    <row r="286" spans="1:6" ht="51.95" customHeight="1" x14ac:dyDescent="0.2">
      <c r="A286" s="7">
        <v>43772</v>
      </c>
      <c r="B286" s="8" t="s">
        <v>8</v>
      </c>
      <c r="C286" s="10">
        <v>59.98</v>
      </c>
      <c r="D286" s="9">
        <v>416623.06</v>
      </c>
      <c r="E286" s="46" t="s">
        <v>325</v>
      </c>
      <c r="F286" s="47"/>
    </row>
    <row r="287" spans="1:6" ht="51.95" customHeight="1" x14ac:dyDescent="0.2">
      <c r="A287" s="7">
        <v>43773</v>
      </c>
      <c r="B287" s="9">
        <v>48282.9</v>
      </c>
      <c r="C287" s="11" t="s">
        <v>8</v>
      </c>
      <c r="D287" s="9">
        <v>464905.96</v>
      </c>
      <c r="E287" s="60" t="s">
        <v>326</v>
      </c>
      <c r="F287" s="61"/>
    </row>
    <row r="288" spans="1:6" ht="51.95" customHeight="1" x14ac:dyDescent="0.2">
      <c r="A288" s="7">
        <v>43773</v>
      </c>
      <c r="B288" s="8" t="s">
        <v>8</v>
      </c>
      <c r="C288" s="17">
        <v>1813</v>
      </c>
      <c r="D288" s="9">
        <v>463092.96</v>
      </c>
      <c r="E288" s="46" t="s">
        <v>327</v>
      </c>
      <c r="F288" s="47"/>
    </row>
    <row r="289" spans="1:6" ht="51.95" customHeight="1" x14ac:dyDescent="0.2">
      <c r="A289" s="7">
        <v>43773</v>
      </c>
      <c r="B289" s="8" t="s">
        <v>8</v>
      </c>
      <c r="C289" s="17">
        <v>416</v>
      </c>
      <c r="D289" s="9">
        <v>462676.96</v>
      </c>
      <c r="E289" s="46" t="s">
        <v>328</v>
      </c>
      <c r="F289" s="47"/>
    </row>
    <row r="290" spans="1:6" ht="51.95" customHeight="1" x14ac:dyDescent="0.2">
      <c r="A290" s="7">
        <v>43773</v>
      </c>
      <c r="B290" s="8" t="s">
        <v>8</v>
      </c>
      <c r="C290" s="17">
        <v>393.05</v>
      </c>
      <c r="D290" s="9">
        <v>462283.91</v>
      </c>
      <c r="E290" s="46" t="s">
        <v>329</v>
      </c>
      <c r="F290" s="47"/>
    </row>
    <row r="291" spans="1:6" ht="51.95" customHeight="1" x14ac:dyDescent="0.2">
      <c r="A291" s="7">
        <v>43774</v>
      </c>
      <c r="B291" s="9">
        <v>16000</v>
      </c>
      <c r="C291" s="11" t="s">
        <v>8</v>
      </c>
      <c r="D291" s="9">
        <v>478283.91</v>
      </c>
      <c r="E291" s="60" t="s">
        <v>330</v>
      </c>
      <c r="F291" s="61"/>
    </row>
    <row r="292" spans="1:6" ht="52.35" customHeight="1" x14ac:dyDescent="0.2">
      <c r="A292" s="7">
        <v>43780</v>
      </c>
      <c r="B292" s="8" t="s">
        <v>8</v>
      </c>
      <c r="C292" s="17">
        <v>377.61</v>
      </c>
      <c r="D292" s="9">
        <v>477906.3</v>
      </c>
      <c r="E292" s="46" t="s">
        <v>331</v>
      </c>
      <c r="F292" s="47"/>
    </row>
    <row r="293" spans="1:6" ht="53.1" customHeight="1" x14ac:dyDescent="0.2">
      <c r="A293" s="7">
        <v>43781</v>
      </c>
      <c r="B293" s="8" t="s">
        <v>8</v>
      </c>
      <c r="C293" s="17">
        <v>717.99</v>
      </c>
      <c r="D293" s="9">
        <v>462688.31</v>
      </c>
      <c r="E293" s="46" t="s">
        <v>333</v>
      </c>
      <c r="F293" s="47"/>
    </row>
    <row r="294" spans="1:6" ht="51.95" customHeight="1" x14ac:dyDescent="0.2">
      <c r="A294" s="7">
        <v>43781</v>
      </c>
      <c r="B294" s="8" t="s">
        <v>8</v>
      </c>
      <c r="C294" s="17">
        <v>1000</v>
      </c>
      <c r="D294" s="9">
        <v>461688.31</v>
      </c>
      <c r="E294" s="46" t="s">
        <v>334</v>
      </c>
      <c r="F294" s="47"/>
    </row>
    <row r="295" spans="1:6" ht="54" customHeight="1" x14ac:dyDescent="0.2">
      <c r="A295" s="7">
        <v>43782</v>
      </c>
      <c r="B295" s="8" t="s">
        <v>8</v>
      </c>
      <c r="C295" s="10">
        <v>10</v>
      </c>
      <c r="D295" s="9">
        <v>461678.31</v>
      </c>
      <c r="E295" s="46" t="s">
        <v>335</v>
      </c>
      <c r="F295" s="47"/>
    </row>
    <row r="296" spans="1:6" ht="51.95" customHeight="1" x14ac:dyDescent="0.2">
      <c r="A296" s="7">
        <v>43782</v>
      </c>
      <c r="B296" s="8" t="s">
        <v>8</v>
      </c>
      <c r="C296" s="17">
        <v>40000</v>
      </c>
      <c r="D296" s="9">
        <v>421678.31</v>
      </c>
      <c r="E296" s="60" t="s">
        <v>275</v>
      </c>
      <c r="F296" s="61"/>
    </row>
    <row r="297" spans="1:6" ht="53.1" customHeight="1" x14ac:dyDescent="0.2">
      <c r="A297" s="7">
        <v>43782</v>
      </c>
      <c r="B297" s="8" t="s">
        <v>8</v>
      </c>
      <c r="C297" s="17">
        <v>40000</v>
      </c>
      <c r="D297" s="9">
        <v>381678.31</v>
      </c>
      <c r="E297" s="60" t="s">
        <v>275</v>
      </c>
      <c r="F297" s="61"/>
    </row>
    <row r="298" spans="1:6" ht="51.95" customHeight="1" x14ac:dyDescent="0.2">
      <c r="A298" s="7">
        <v>43782</v>
      </c>
      <c r="B298" s="8" t="s">
        <v>8</v>
      </c>
      <c r="C298" s="17">
        <v>16297.16</v>
      </c>
      <c r="D298" s="9">
        <v>365381.15</v>
      </c>
      <c r="E298" s="60" t="s">
        <v>275</v>
      </c>
      <c r="F298" s="61"/>
    </row>
    <row r="299" spans="1:6" ht="51.95" customHeight="1" x14ac:dyDescent="0.2">
      <c r="A299" s="7">
        <v>43784</v>
      </c>
      <c r="B299" s="8" t="s">
        <v>8</v>
      </c>
      <c r="C299" s="17">
        <v>1984.5</v>
      </c>
      <c r="D299" s="9">
        <v>363396.65</v>
      </c>
      <c r="E299" s="46" t="s">
        <v>336</v>
      </c>
      <c r="F299" s="47"/>
    </row>
    <row r="300" spans="1:6" ht="51.95" customHeight="1" x14ac:dyDescent="0.2">
      <c r="A300" s="7">
        <v>43784</v>
      </c>
      <c r="B300" s="8" t="s">
        <v>8</v>
      </c>
      <c r="C300" s="17">
        <v>34500</v>
      </c>
      <c r="D300" s="9">
        <v>328896.65000000002</v>
      </c>
      <c r="E300" s="60" t="s">
        <v>275</v>
      </c>
      <c r="F300" s="61"/>
    </row>
    <row r="301" spans="1:6" ht="51.95" customHeight="1" x14ac:dyDescent="0.2">
      <c r="A301" s="7">
        <v>43784</v>
      </c>
      <c r="B301" s="8" t="s">
        <v>8</v>
      </c>
      <c r="C301" s="17">
        <v>717.2</v>
      </c>
      <c r="D301" s="9">
        <v>328179.45</v>
      </c>
      <c r="E301" s="46" t="s">
        <v>337</v>
      </c>
      <c r="F301" s="47"/>
    </row>
    <row r="302" spans="1:6" ht="51.95" customHeight="1" x14ac:dyDescent="0.2">
      <c r="A302" s="7">
        <v>43785</v>
      </c>
      <c r="B302" s="8" t="s">
        <v>8</v>
      </c>
      <c r="C302" s="17">
        <v>100</v>
      </c>
      <c r="D302" s="9">
        <v>328079.45</v>
      </c>
      <c r="E302" s="46" t="s">
        <v>338</v>
      </c>
      <c r="F302" s="47"/>
    </row>
    <row r="303" spans="1:6" ht="51.95" customHeight="1" x14ac:dyDescent="0.2">
      <c r="A303" s="7">
        <v>43785</v>
      </c>
      <c r="B303" s="8" t="s">
        <v>8</v>
      </c>
      <c r="C303" s="17">
        <v>500</v>
      </c>
      <c r="D303" s="9">
        <v>327579.45</v>
      </c>
      <c r="E303" s="60" t="s">
        <v>275</v>
      </c>
      <c r="F303" s="61"/>
    </row>
    <row r="304" spans="1:6" ht="51.95" customHeight="1" x14ac:dyDescent="0.2">
      <c r="A304" s="7">
        <v>43786</v>
      </c>
      <c r="B304" s="8" t="s">
        <v>8</v>
      </c>
      <c r="C304" s="17">
        <v>1771.2</v>
      </c>
      <c r="D304" s="9">
        <v>325808.25</v>
      </c>
      <c r="E304" s="46" t="s">
        <v>339</v>
      </c>
      <c r="F304" s="47"/>
    </row>
    <row r="305" spans="1:6" ht="51.95" customHeight="1" x14ac:dyDescent="0.2">
      <c r="A305" s="7">
        <v>43786</v>
      </c>
      <c r="B305" s="8" t="s">
        <v>8</v>
      </c>
      <c r="C305" s="17">
        <v>1541.78</v>
      </c>
      <c r="D305" s="9">
        <v>324266.46999999997</v>
      </c>
      <c r="E305" s="46" t="s">
        <v>340</v>
      </c>
      <c r="F305" s="47"/>
    </row>
    <row r="306" spans="1:6" ht="51.95" customHeight="1" x14ac:dyDescent="0.2">
      <c r="A306" s="12">
        <v>43788</v>
      </c>
      <c r="B306" s="13" t="s">
        <v>8</v>
      </c>
      <c r="C306" s="19">
        <v>105</v>
      </c>
      <c r="D306" s="14">
        <v>324161.46999999997</v>
      </c>
      <c r="E306" s="62" t="s">
        <v>341</v>
      </c>
      <c r="F306" s="63"/>
    </row>
    <row r="307" spans="1:6" ht="53.1" customHeight="1" x14ac:dyDescent="0.2">
      <c r="A307" s="7">
        <v>43792</v>
      </c>
      <c r="B307" s="8" t="s">
        <v>8</v>
      </c>
      <c r="C307" s="17">
        <v>150</v>
      </c>
      <c r="D307" s="9">
        <v>324011.46999999997</v>
      </c>
      <c r="E307" s="46" t="s">
        <v>342</v>
      </c>
      <c r="F307" s="47"/>
    </row>
    <row r="308" spans="1:6" ht="51.95" customHeight="1" x14ac:dyDescent="0.2">
      <c r="A308" s="7">
        <v>43792</v>
      </c>
      <c r="B308" s="8" t="s">
        <v>8</v>
      </c>
      <c r="C308" s="17">
        <v>1878.4</v>
      </c>
      <c r="D308" s="9">
        <v>322133.07</v>
      </c>
      <c r="E308" s="46" t="s">
        <v>343</v>
      </c>
      <c r="F308" s="47"/>
    </row>
    <row r="309" spans="1:6" ht="51.95" customHeight="1" x14ac:dyDescent="0.2">
      <c r="A309" s="7">
        <v>43793</v>
      </c>
      <c r="B309" s="8" t="s">
        <v>8</v>
      </c>
      <c r="C309" s="17">
        <v>1287</v>
      </c>
      <c r="D309" s="9">
        <v>320846.07</v>
      </c>
      <c r="E309" s="46" t="s">
        <v>344</v>
      </c>
      <c r="F309" s="47"/>
    </row>
    <row r="310" spans="1:6" ht="51.95" customHeight="1" x14ac:dyDescent="0.2">
      <c r="A310" s="7">
        <v>43794</v>
      </c>
      <c r="B310" s="8" t="s">
        <v>8</v>
      </c>
      <c r="C310" s="17">
        <v>28000</v>
      </c>
      <c r="D310" s="9">
        <v>292846.07</v>
      </c>
      <c r="E310" s="60" t="s">
        <v>345</v>
      </c>
      <c r="F310" s="61"/>
    </row>
    <row r="311" spans="1:6" ht="51.95" customHeight="1" x14ac:dyDescent="0.2">
      <c r="A311" s="7">
        <v>43794</v>
      </c>
      <c r="B311" s="9">
        <v>28000</v>
      </c>
      <c r="C311" s="11" t="s">
        <v>8</v>
      </c>
      <c r="D311" s="9">
        <v>320846.07</v>
      </c>
      <c r="E311" s="60" t="s">
        <v>346</v>
      </c>
      <c r="F311" s="61"/>
    </row>
    <row r="312" spans="1:6" ht="51.95" customHeight="1" x14ac:dyDescent="0.2">
      <c r="A312" s="7">
        <v>43795</v>
      </c>
      <c r="B312" s="8" t="s">
        <v>8</v>
      </c>
      <c r="C312" s="17">
        <v>240</v>
      </c>
      <c r="D312" s="9">
        <v>319665.37</v>
      </c>
      <c r="E312" s="46" t="s">
        <v>348</v>
      </c>
      <c r="F312" s="47"/>
    </row>
    <row r="313" spans="1:6" ht="51.95" customHeight="1" x14ac:dyDescent="0.2">
      <c r="A313" s="7">
        <v>43795</v>
      </c>
      <c r="B313" s="9">
        <v>11700</v>
      </c>
      <c r="C313" s="11" t="s">
        <v>8</v>
      </c>
      <c r="D313" s="9">
        <v>331365.37</v>
      </c>
      <c r="E313" s="60" t="s">
        <v>349</v>
      </c>
      <c r="F313" s="61"/>
    </row>
    <row r="314" spans="1:6" ht="51.95" customHeight="1" x14ac:dyDescent="0.2">
      <c r="A314" s="7">
        <v>43796</v>
      </c>
      <c r="B314" s="9">
        <v>2412.5500000000002</v>
      </c>
      <c r="C314" s="11" t="s">
        <v>8</v>
      </c>
      <c r="D314" s="9">
        <v>333777.91999999998</v>
      </c>
      <c r="E314" s="60" t="s">
        <v>350</v>
      </c>
      <c r="F314" s="61"/>
    </row>
    <row r="315" spans="1:6" ht="51.95" customHeight="1" x14ac:dyDescent="0.2">
      <c r="A315" s="7">
        <v>43796</v>
      </c>
      <c r="B315" s="8" t="s">
        <v>8</v>
      </c>
      <c r="C315" s="17">
        <v>105</v>
      </c>
      <c r="D315" s="9">
        <v>333672.92</v>
      </c>
      <c r="E315" s="46" t="s">
        <v>351</v>
      </c>
      <c r="F315" s="47"/>
    </row>
    <row r="316" spans="1:6" ht="51.95" customHeight="1" x14ac:dyDescent="0.2">
      <c r="A316" s="7">
        <v>43796</v>
      </c>
      <c r="B316" s="8" t="s">
        <v>8</v>
      </c>
      <c r="C316" s="17">
        <v>483.14</v>
      </c>
      <c r="D316" s="9">
        <v>333189.78000000003</v>
      </c>
      <c r="E316" s="46" t="s">
        <v>352</v>
      </c>
      <c r="F316" s="47"/>
    </row>
    <row r="317" spans="1:6" ht="51.95" customHeight="1" x14ac:dyDescent="0.2">
      <c r="A317" s="7">
        <v>43796</v>
      </c>
      <c r="B317" s="8" t="s">
        <v>8</v>
      </c>
      <c r="C317" s="17">
        <v>5044.25</v>
      </c>
      <c r="D317" s="9">
        <v>328145.53000000003</v>
      </c>
      <c r="E317" s="46" t="s">
        <v>353</v>
      </c>
      <c r="F317" s="47"/>
    </row>
    <row r="318" spans="1:6" ht="52.35" customHeight="1" x14ac:dyDescent="0.2">
      <c r="A318" s="7">
        <v>43796</v>
      </c>
      <c r="B318" s="9">
        <v>48000.17</v>
      </c>
      <c r="C318" s="11" t="s">
        <v>8</v>
      </c>
      <c r="D318" s="9">
        <v>376145.7</v>
      </c>
      <c r="E318" s="60" t="s">
        <v>354</v>
      </c>
      <c r="F318" s="61"/>
    </row>
    <row r="319" spans="1:6" ht="51.95" customHeight="1" x14ac:dyDescent="0.2">
      <c r="A319" s="12">
        <v>43798</v>
      </c>
      <c r="B319" s="13" t="s">
        <v>8</v>
      </c>
      <c r="C319" s="19">
        <v>386.54</v>
      </c>
      <c r="D319" s="14">
        <v>375759.16</v>
      </c>
      <c r="E319" s="62" t="s">
        <v>355</v>
      </c>
      <c r="F319" s="63"/>
    </row>
    <row r="320" spans="1:6" ht="53.1" customHeight="1" x14ac:dyDescent="0.2">
      <c r="A320" s="7">
        <v>43799</v>
      </c>
      <c r="B320" s="8" t="s">
        <v>8</v>
      </c>
      <c r="C320" s="17">
        <v>200</v>
      </c>
      <c r="D320" s="9">
        <v>375559.16</v>
      </c>
      <c r="E320" s="60" t="s">
        <v>356</v>
      </c>
      <c r="F320" s="61"/>
    </row>
    <row r="321" spans="1:6" ht="51.95" customHeight="1" x14ac:dyDescent="0.2">
      <c r="A321" s="7">
        <v>43800</v>
      </c>
      <c r="B321" s="9">
        <v>452.18</v>
      </c>
      <c r="C321" s="11" t="s">
        <v>8</v>
      </c>
      <c r="D321" s="9">
        <v>376011.34</v>
      </c>
      <c r="E321" s="60" t="s">
        <v>50</v>
      </c>
      <c r="F321" s="61"/>
    </row>
    <row r="322" spans="1:6" ht="51.95" customHeight="1" x14ac:dyDescent="0.2">
      <c r="A322" s="7">
        <v>43800</v>
      </c>
      <c r="B322" s="9">
        <v>167</v>
      </c>
      <c r="C322" s="11" t="s">
        <v>8</v>
      </c>
      <c r="D322" s="9">
        <v>376178.34</v>
      </c>
      <c r="E322" s="60" t="s">
        <v>50</v>
      </c>
      <c r="F322" s="61"/>
    </row>
    <row r="323" spans="1:6" ht="51.95" customHeight="1" x14ac:dyDescent="0.2">
      <c r="A323" s="7">
        <v>43800</v>
      </c>
      <c r="B323" s="8" t="s">
        <v>8</v>
      </c>
      <c r="C323" s="17">
        <v>1736.51</v>
      </c>
      <c r="D323" s="9">
        <v>376178.34</v>
      </c>
      <c r="E323" s="46" t="s">
        <v>357</v>
      </c>
      <c r="F323" s="47"/>
    </row>
    <row r="324" spans="1:6" ht="51.95" customHeight="1" x14ac:dyDescent="0.2">
      <c r="A324" s="7">
        <v>43800</v>
      </c>
      <c r="B324" s="9">
        <v>1736.51</v>
      </c>
      <c r="C324" s="11" t="s">
        <v>8</v>
      </c>
      <c r="D324" s="9">
        <v>377914.85</v>
      </c>
      <c r="E324" s="60" t="s">
        <v>358</v>
      </c>
      <c r="F324" s="61"/>
    </row>
    <row r="325" spans="1:6" ht="51.95" customHeight="1" x14ac:dyDescent="0.2">
      <c r="A325" s="7">
        <v>43800</v>
      </c>
      <c r="B325" s="8" t="s">
        <v>8</v>
      </c>
      <c r="C325" s="17">
        <v>1333.59</v>
      </c>
      <c r="D325" s="9">
        <v>376178.34</v>
      </c>
      <c r="E325" s="46" t="s">
        <v>359</v>
      </c>
      <c r="F325" s="47"/>
    </row>
    <row r="326" spans="1:6" ht="51.95" customHeight="1" x14ac:dyDescent="0.2">
      <c r="A326" s="7">
        <v>43800</v>
      </c>
      <c r="B326" s="9">
        <v>1333.59</v>
      </c>
      <c r="C326" s="11" t="s">
        <v>8</v>
      </c>
      <c r="D326" s="9">
        <v>377511.93</v>
      </c>
      <c r="E326" s="60" t="s">
        <v>358</v>
      </c>
      <c r="F326" s="61"/>
    </row>
    <row r="327" spans="1:6" ht="51.95" customHeight="1" x14ac:dyDescent="0.2">
      <c r="A327" s="7">
        <v>43801</v>
      </c>
      <c r="B327" s="8" t="s">
        <v>8</v>
      </c>
      <c r="C327" s="10">
        <v>77</v>
      </c>
      <c r="D327" s="9">
        <v>376101.34</v>
      </c>
      <c r="E327" s="46" t="s">
        <v>360</v>
      </c>
      <c r="F327" s="47"/>
    </row>
    <row r="328" spans="1:6" ht="51.95" customHeight="1" x14ac:dyDescent="0.2">
      <c r="A328" s="7">
        <v>43802</v>
      </c>
      <c r="B328" s="8" t="s">
        <v>8</v>
      </c>
      <c r="C328" s="17">
        <v>185</v>
      </c>
      <c r="D328" s="9">
        <v>364516.34</v>
      </c>
      <c r="E328" s="46" t="s">
        <v>362</v>
      </c>
      <c r="F328" s="47"/>
    </row>
    <row r="329" spans="1:6" ht="51.95" customHeight="1" x14ac:dyDescent="0.2">
      <c r="A329" s="7">
        <v>43802</v>
      </c>
      <c r="B329" s="8" t="s">
        <v>8</v>
      </c>
      <c r="C329" s="17">
        <v>40000</v>
      </c>
      <c r="D329" s="9">
        <v>324516.34000000003</v>
      </c>
      <c r="E329" s="60" t="s">
        <v>363</v>
      </c>
      <c r="F329" s="61"/>
    </row>
    <row r="330" spans="1:6" ht="51.95" customHeight="1" x14ac:dyDescent="0.2">
      <c r="A330" s="7">
        <v>43802</v>
      </c>
      <c r="B330" s="8" t="s">
        <v>8</v>
      </c>
      <c r="C330" s="17">
        <v>10000</v>
      </c>
      <c r="D330" s="9">
        <v>314516.34000000003</v>
      </c>
      <c r="E330" s="60" t="s">
        <v>363</v>
      </c>
      <c r="F330" s="61"/>
    </row>
    <row r="331" spans="1:6" ht="52.35" customHeight="1" x14ac:dyDescent="0.2">
      <c r="A331" s="7">
        <v>43806</v>
      </c>
      <c r="B331" s="8" t="s">
        <v>8</v>
      </c>
      <c r="C331" s="17">
        <v>298</v>
      </c>
      <c r="D331" s="9">
        <v>314218.34000000003</v>
      </c>
      <c r="E331" s="46" t="s">
        <v>364</v>
      </c>
      <c r="F331" s="47"/>
    </row>
    <row r="332" spans="1:6" ht="51.95" customHeight="1" x14ac:dyDescent="0.2">
      <c r="A332" s="12">
        <v>43806</v>
      </c>
      <c r="B332" s="13" t="s">
        <v>8</v>
      </c>
      <c r="C332" s="15">
        <v>50</v>
      </c>
      <c r="D332" s="14">
        <v>314168.34000000003</v>
      </c>
      <c r="E332" s="62" t="s">
        <v>365</v>
      </c>
      <c r="F332" s="63"/>
    </row>
    <row r="333" spans="1:6" ht="53.1" customHeight="1" x14ac:dyDescent="0.2">
      <c r="A333" s="7">
        <v>43806</v>
      </c>
      <c r="B333" s="8" t="s">
        <v>8</v>
      </c>
      <c r="C333" s="10">
        <v>551.64</v>
      </c>
      <c r="D333" s="9">
        <v>313616.7</v>
      </c>
      <c r="E333" s="46" t="s">
        <v>366</v>
      </c>
      <c r="F333" s="47"/>
    </row>
    <row r="334" spans="1:6" ht="51.95" customHeight="1" x14ac:dyDescent="0.2">
      <c r="A334" s="7">
        <v>43806</v>
      </c>
      <c r="B334" s="8" t="s">
        <v>8</v>
      </c>
      <c r="C334" s="10">
        <v>129.21</v>
      </c>
      <c r="D334" s="9">
        <v>313487.49</v>
      </c>
      <c r="E334" s="46" t="s">
        <v>367</v>
      </c>
      <c r="F334" s="47"/>
    </row>
    <row r="335" spans="1:6" ht="51.95" customHeight="1" x14ac:dyDescent="0.2">
      <c r="A335" s="7">
        <v>43808</v>
      </c>
      <c r="B335" s="8" t="s">
        <v>8</v>
      </c>
      <c r="C335" s="10">
        <v>500</v>
      </c>
      <c r="D335" s="9">
        <v>312987.49</v>
      </c>
      <c r="E335" s="46" t="s">
        <v>368</v>
      </c>
      <c r="F335" s="47"/>
    </row>
    <row r="336" spans="1:6" ht="51.95" customHeight="1" x14ac:dyDescent="0.2">
      <c r="A336" s="7">
        <v>43808</v>
      </c>
      <c r="B336" s="8" t="s">
        <v>8</v>
      </c>
      <c r="C336" s="10">
        <v>472.54</v>
      </c>
      <c r="D336" s="9">
        <v>312514.95</v>
      </c>
      <c r="E336" s="46" t="s">
        <v>369</v>
      </c>
      <c r="F336" s="47"/>
    </row>
    <row r="337" spans="1:6" ht="51.95" customHeight="1" x14ac:dyDescent="0.2">
      <c r="A337" s="7">
        <v>43808</v>
      </c>
      <c r="B337" s="9">
        <v>11800</v>
      </c>
      <c r="C337" s="11" t="s">
        <v>8</v>
      </c>
      <c r="D337" s="9">
        <v>324314.95</v>
      </c>
      <c r="E337" s="60" t="s">
        <v>370</v>
      </c>
      <c r="F337" s="61"/>
    </row>
    <row r="338" spans="1:6" ht="51.95" customHeight="1" x14ac:dyDescent="0.2">
      <c r="A338" s="7">
        <v>43809</v>
      </c>
      <c r="B338" s="8" t="s">
        <v>8</v>
      </c>
      <c r="C338" s="10">
        <v>25</v>
      </c>
      <c r="D338" s="9">
        <v>324289.95</v>
      </c>
      <c r="E338" s="46" t="s">
        <v>371</v>
      </c>
      <c r="F338" s="47"/>
    </row>
    <row r="339" spans="1:6" ht="51.95" customHeight="1" x14ac:dyDescent="0.2">
      <c r="A339" s="7">
        <v>43809</v>
      </c>
      <c r="B339" s="8" t="s">
        <v>8</v>
      </c>
      <c r="C339" s="10">
        <v>165</v>
      </c>
      <c r="D339" s="9">
        <v>324124.95</v>
      </c>
      <c r="E339" s="46" t="s">
        <v>372</v>
      </c>
      <c r="F339" s="47"/>
    </row>
    <row r="340" spans="1:6" ht="51.95" customHeight="1" x14ac:dyDescent="0.2">
      <c r="A340" s="7">
        <v>43810</v>
      </c>
      <c r="B340" s="8" t="s">
        <v>8</v>
      </c>
      <c r="C340" s="10">
        <v>30.61</v>
      </c>
      <c r="D340" s="9">
        <v>324094.34000000003</v>
      </c>
      <c r="E340" s="46" t="s">
        <v>373</v>
      </c>
      <c r="F340" s="47"/>
    </row>
    <row r="341" spans="1:6" ht="51.95" customHeight="1" x14ac:dyDescent="0.2">
      <c r="A341" s="7">
        <v>43812</v>
      </c>
      <c r="B341" s="8" t="s">
        <v>8</v>
      </c>
      <c r="C341" s="10">
        <v>281.68</v>
      </c>
      <c r="D341" s="9">
        <v>323812.65999999997</v>
      </c>
      <c r="E341" s="46" t="s">
        <v>374</v>
      </c>
      <c r="F341" s="47"/>
    </row>
    <row r="342" spans="1:6" ht="51.95" customHeight="1" x14ac:dyDescent="0.2">
      <c r="A342" s="7">
        <v>43813</v>
      </c>
      <c r="B342" s="8" t="s">
        <v>8</v>
      </c>
      <c r="C342" s="10">
        <v>329</v>
      </c>
      <c r="D342" s="9">
        <v>323483.65999999997</v>
      </c>
      <c r="E342" s="46" t="s">
        <v>375</v>
      </c>
      <c r="F342" s="47"/>
    </row>
    <row r="343" spans="1:6" ht="51.95" customHeight="1" x14ac:dyDescent="0.2">
      <c r="A343" s="7">
        <v>43813</v>
      </c>
      <c r="B343" s="8" t="s">
        <v>8</v>
      </c>
      <c r="C343" s="10">
        <v>29.99</v>
      </c>
      <c r="D343" s="9">
        <v>308953.67</v>
      </c>
      <c r="E343" s="46" t="s">
        <v>377</v>
      </c>
      <c r="F343" s="47"/>
    </row>
    <row r="344" spans="1:6" ht="52.35" customHeight="1" x14ac:dyDescent="0.2">
      <c r="A344" s="7">
        <v>43813</v>
      </c>
      <c r="B344" s="8" t="s">
        <v>8</v>
      </c>
      <c r="C344" s="10">
        <v>999</v>
      </c>
      <c r="D344" s="9">
        <v>307954.67</v>
      </c>
      <c r="E344" s="46" t="s">
        <v>378</v>
      </c>
      <c r="F344" s="47"/>
    </row>
    <row r="345" spans="1:6" ht="51.95" customHeight="1" x14ac:dyDescent="0.2">
      <c r="A345" s="12">
        <v>43813</v>
      </c>
      <c r="B345" s="13" t="s">
        <v>8</v>
      </c>
      <c r="C345" s="15">
        <v>324.42</v>
      </c>
      <c r="D345" s="14">
        <v>307630.25</v>
      </c>
      <c r="E345" s="62" t="s">
        <v>379</v>
      </c>
      <c r="F345" s="63"/>
    </row>
    <row r="346" spans="1:6" ht="53.1" customHeight="1" x14ac:dyDescent="0.2">
      <c r="A346" s="7">
        <v>43814</v>
      </c>
      <c r="B346" s="9">
        <v>82500.070000000007</v>
      </c>
      <c r="C346" s="11" t="s">
        <v>8</v>
      </c>
      <c r="D346" s="9">
        <v>390130.32</v>
      </c>
      <c r="E346" s="60" t="s">
        <v>380</v>
      </c>
      <c r="F346" s="61"/>
    </row>
    <row r="347" spans="1:6" ht="51.95" customHeight="1" x14ac:dyDescent="0.2">
      <c r="A347" s="7">
        <v>43816</v>
      </c>
      <c r="B347" s="8" t="s">
        <v>8</v>
      </c>
      <c r="C347" s="10">
        <v>25</v>
      </c>
      <c r="D347" s="9">
        <v>390105.32</v>
      </c>
      <c r="E347" s="46" t="s">
        <v>381</v>
      </c>
      <c r="F347" s="47"/>
    </row>
    <row r="348" spans="1:6" ht="51.95" customHeight="1" x14ac:dyDescent="0.2">
      <c r="A348" s="7">
        <v>43816</v>
      </c>
      <c r="B348" s="8" t="s">
        <v>8</v>
      </c>
      <c r="C348" s="10">
        <v>105</v>
      </c>
      <c r="D348" s="9">
        <v>390000.32</v>
      </c>
      <c r="E348" s="46" t="s">
        <v>382</v>
      </c>
      <c r="F348" s="47"/>
    </row>
    <row r="349" spans="1:6" ht="51.95" customHeight="1" x14ac:dyDescent="0.2">
      <c r="A349" s="7">
        <v>43816</v>
      </c>
      <c r="B349" s="8" t="s">
        <v>8</v>
      </c>
      <c r="C349" s="10">
        <v>237.66</v>
      </c>
      <c r="D349" s="9">
        <v>389762.66</v>
      </c>
      <c r="E349" s="46" t="s">
        <v>383</v>
      </c>
      <c r="F349" s="47"/>
    </row>
    <row r="350" spans="1:6" ht="51.95" customHeight="1" x14ac:dyDescent="0.2">
      <c r="A350" s="7">
        <v>43818</v>
      </c>
      <c r="B350" s="8" t="s">
        <v>8</v>
      </c>
      <c r="C350" s="10">
        <v>289.16000000000003</v>
      </c>
      <c r="D350" s="9">
        <v>389473.5</v>
      </c>
      <c r="E350" s="46" t="s">
        <v>384</v>
      </c>
      <c r="F350" s="47"/>
    </row>
    <row r="351" spans="1:6" ht="51.95" customHeight="1" x14ac:dyDescent="0.2">
      <c r="A351" s="7">
        <v>43818</v>
      </c>
      <c r="B351" s="8" t="s">
        <v>8</v>
      </c>
      <c r="C351" s="10">
        <v>280.5</v>
      </c>
      <c r="D351" s="9">
        <v>389193</v>
      </c>
      <c r="E351" s="46" t="s">
        <v>385</v>
      </c>
      <c r="F351" s="47"/>
    </row>
    <row r="352" spans="1:6" ht="51.95" customHeight="1" x14ac:dyDescent="0.2">
      <c r="A352" s="7">
        <v>43818</v>
      </c>
      <c r="B352" s="8" t="s">
        <v>8</v>
      </c>
      <c r="C352" s="10">
        <v>40000</v>
      </c>
      <c r="D352" s="9">
        <v>349193</v>
      </c>
      <c r="E352" s="60" t="s">
        <v>363</v>
      </c>
      <c r="F352" s="61"/>
    </row>
    <row r="353" spans="1:6" ht="51.95" customHeight="1" x14ac:dyDescent="0.2">
      <c r="A353" s="7">
        <v>43818</v>
      </c>
      <c r="B353" s="8" t="s">
        <v>8</v>
      </c>
      <c r="C353" s="10">
        <v>40000</v>
      </c>
      <c r="D353" s="9">
        <v>309193</v>
      </c>
      <c r="E353" s="60" t="s">
        <v>363</v>
      </c>
      <c r="F353" s="61"/>
    </row>
    <row r="354" spans="1:6" ht="51.95" customHeight="1" x14ac:dyDescent="0.2">
      <c r="A354" s="7">
        <v>43818</v>
      </c>
      <c r="B354" s="8" t="s">
        <v>8</v>
      </c>
      <c r="C354" s="10">
        <v>20000</v>
      </c>
      <c r="D354" s="9">
        <v>289193</v>
      </c>
      <c r="E354" s="60" t="s">
        <v>363</v>
      </c>
      <c r="F354" s="61"/>
    </row>
    <row r="355" spans="1:6" ht="51.95" customHeight="1" x14ac:dyDescent="0.2">
      <c r="A355" s="7">
        <v>43819</v>
      </c>
      <c r="B355" s="8" t="s">
        <v>8</v>
      </c>
      <c r="C355" s="10">
        <v>30000</v>
      </c>
      <c r="D355" s="9">
        <v>259193</v>
      </c>
      <c r="E355" s="60" t="s">
        <v>363</v>
      </c>
      <c r="F355" s="61"/>
    </row>
    <row r="356" spans="1:6" ht="51.95" customHeight="1" x14ac:dyDescent="0.2">
      <c r="A356" s="7">
        <v>43819</v>
      </c>
      <c r="B356" s="8" t="s">
        <v>8</v>
      </c>
      <c r="C356" s="10">
        <v>30300</v>
      </c>
      <c r="D356" s="9">
        <v>228893</v>
      </c>
      <c r="E356" s="60" t="s">
        <v>363</v>
      </c>
      <c r="F356" s="61"/>
    </row>
    <row r="357" spans="1:6" ht="51.95" customHeight="1" x14ac:dyDescent="0.2">
      <c r="A357" s="7">
        <v>43819</v>
      </c>
      <c r="B357" s="8" t="s">
        <v>8</v>
      </c>
      <c r="C357" s="10">
        <v>559</v>
      </c>
      <c r="D357" s="9">
        <v>228334</v>
      </c>
      <c r="E357" s="46" t="s">
        <v>386</v>
      </c>
      <c r="F357" s="47"/>
    </row>
    <row r="358" spans="1:6" ht="52.35" customHeight="1" x14ac:dyDescent="0.2">
      <c r="A358" s="7">
        <v>43820</v>
      </c>
      <c r="B358" s="9">
        <v>11000</v>
      </c>
      <c r="C358" s="11" t="s">
        <v>8</v>
      </c>
      <c r="D358" s="9">
        <v>239334</v>
      </c>
      <c r="E358" s="60" t="s">
        <v>387</v>
      </c>
      <c r="F358" s="61"/>
    </row>
    <row r="359" spans="1:6" ht="51.95" customHeight="1" x14ac:dyDescent="0.2">
      <c r="A359" s="12">
        <v>43820</v>
      </c>
      <c r="B359" s="13" t="s">
        <v>8</v>
      </c>
      <c r="C359" s="19">
        <v>263.58</v>
      </c>
      <c r="D359" s="14">
        <v>239070.42</v>
      </c>
      <c r="E359" s="62" t="s">
        <v>388</v>
      </c>
      <c r="F359" s="63"/>
    </row>
    <row r="360" spans="1:6" ht="53.1" customHeight="1" x14ac:dyDescent="0.2">
      <c r="A360" s="7">
        <v>43821</v>
      </c>
      <c r="B360" s="8" t="s">
        <v>8</v>
      </c>
      <c r="C360" s="17">
        <v>855.7</v>
      </c>
      <c r="D360" s="9">
        <v>238214.72</v>
      </c>
      <c r="E360" s="46" t="s">
        <v>389</v>
      </c>
      <c r="F360" s="47"/>
    </row>
    <row r="361" spans="1:6" ht="51.95" customHeight="1" x14ac:dyDescent="0.2">
      <c r="A361" s="7">
        <v>43822</v>
      </c>
      <c r="B361" s="8" t="s">
        <v>8</v>
      </c>
      <c r="C361" s="17">
        <v>3070.1</v>
      </c>
      <c r="D361" s="9">
        <v>235144.62</v>
      </c>
      <c r="E361" s="60" t="s">
        <v>390</v>
      </c>
      <c r="F361" s="61"/>
    </row>
    <row r="362" spans="1:6" ht="51.95" customHeight="1" x14ac:dyDescent="0.2">
      <c r="A362" s="7">
        <v>43824</v>
      </c>
      <c r="B362" s="8" t="s">
        <v>8</v>
      </c>
      <c r="C362" s="10">
        <v>25</v>
      </c>
      <c r="D362" s="9">
        <v>235119.62</v>
      </c>
      <c r="E362" s="46" t="s">
        <v>391</v>
      </c>
      <c r="F362" s="47"/>
    </row>
    <row r="363" spans="1:6" ht="51.95" customHeight="1" x14ac:dyDescent="0.2">
      <c r="A363" s="7">
        <v>43824</v>
      </c>
      <c r="B363" s="8" t="s">
        <v>8</v>
      </c>
      <c r="C363" s="17">
        <v>210</v>
      </c>
      <c r="D363" s="9">
        <v>234909.62</v>
      </c>
      <c r="E363" s="46" t="s">
        <v>392</v>
      </c>
      <c r="F363" s="47"/>
    </row>
    <row r="364" spans="1:6" ht="51.95" customHeight="1" x14ac:dyDescent="0.2">
      <c r="A364" s="7">
        <v>43824</v>
      </c>
      <c r="B364" s="8" t="s">
        <v>8</v>
      </c>
      <c r="C364" s="17">
        <v>218.11</v>
      </c>
      <c r="D364" s="9">
        <v>234691.51</v>
      </c>
      <c r="E364" s="46" t="s">
        <v>393</v>
      </c>
      <c r="F364" s="47"/>
    </row>
    <row r="365" spans="1:6" ht="51.95" customHeight="1" x14ac:dyDescent="0.2">
      <c r="A365" s="7">
        <v>43825</v>
      </c>
      <c r="B365" s="8" t="s">
        <v>8</v>
      </c>
      <c r="C365" s="17">
        <v>40000</v>
      </c>
      <c r="D365" s="9">
        <v>190184.94</v>
      </c>
      <c r="E365" s="60" t="s">
        <v>395</v>
      </c>
      <c r="F365" s="61"/>
    </row>
    <row r="366" spans="1:6" ht="51.95" customHeight="1" x14ac:dyDescent="0.2">
      <c r="A366" s="7">
        <v>43825</v>
      </c>
      <c r="B366" s="8" t="s">
        <v>8</v>
      </c>
      <c r="C366" s="17">
        <v>20000</v>
      </c>
      <c r="D366" s="9">
        <v>170184.94</v>
      </c>
      <c r="E366" s="60" t="s">
        <v>396</v>
      </c>
      <c r="F366" s="61"/>
    </row>
    <row r="367" spans="1:6" ht="51.95" customHeight="1" x14ac:dyDescent="0.2">
      <c r="A367" s="7">
        <v>43826</v>
      </c>
      <c r="B367" s="9">
        <v>1690.76</v>
      </c>
      <c r="C367" s="11" t="s">
        <v>8</v>
      </c>
      <c r="D367" s="9">
        <v>171875.7</v>
      </c>
      <c r="E367" s="60" t="s">
        <v>397</v>
      </c>
      <c r="F367" s="61"/>
    </row>
    <row r="368" spans="1:6" ht="51.95" customHeight="1" x14ac:dyDescent="0.2">
      <c r="A368" s="7">
        <v>43826</v>
      </c>
      <c r="B368" s="9">
        <v>31000</v>
      </c>
      <c r="C368" s="11" t="s">
        <v>8</v>
      </c>
      <c r="D368" s="9">
        <v>202875.7</v>
      </c>
      <c r="E368" s="60" t="s">
        <v>398</v>
      </c>
      <c r="F368" s="61"/>
    </row>
    <row r="369" spans="1:6" ht="51.95" customHeight="1" x14ac:dyDescent="0.2">
      <c r="A369" s="7">
        <v>43826</v>
      </c>
      <c r="B369" s="9">
        <v>100000</v>
      </c>
      <c r="C369" s="11" t="s">
        <v>8</v>
      </c>
      <c r="D369" s="9">
        <v>302875.7</v>
      </c>
      <c r="E369" s="60" t="s">
        <v>399</v>
      </c>
      <c r="F369" s="61"/>
    </row>
    <row r="370" spans="1:6" ht="51.95" customHeight="1" x14ac:dyDescent="0.2">
      <c r="A370" s="7">
        <v>43827</v>
      </c>
      <c r="B370" s="9">
        <v>32262</v>
      </c>
      <c r="C370" s="11" t="s">
        <v>8</v>
      </c>
      <c r="D370" s="9">
        <v>335137.7</v>
      </c>
      <c r="E370" s="60" t="s">
        <v>400</v>
      </c>
      <c r="F370" s="61"/>
    </row>
    <row r="371" spans="1:6" ht="52.35" customHeight="1" x14ac:dyDescent="0.2">
      <c r="A371" s="7">
        <v>43827</v>
      </c>
      <c r="B371" s="8" t="s">
        <v>8</v>
      </c>
      <c r="C371" s="17">
        <v>597</v>
      </c>
      <c r="D371" s="9">
        <v>334540.7</v>
      </c>
      <c r="E371" s="46" t="s">
        <v>401</v>
      </c>
      <c r="F371" s="47"/>
    </row>
    <row r="372" spans="1:6" ht="51.95" customHeight="1" x14ac:dyDescent="0.2">
      <c r="A372" s="12">
        <v>43828</v>
      </c>
      <c r="B372" s="13" t="s">
        <v>8</v>
      </c>
      <c r="C372" s="15">
        <v>538.36</v>
      </c>
      <c r="D372" s="14">
        <v>334002.34000000003</v>
      </c>
      <c r="E372" s="62" t="s">
        <v>402</v>
      </c>
      <c r="F372" s="63"/>
    </row>
    <row r="373" spans="1:6" ht="53.1" customHeight="1" x14ac:dyDescent="0.2">
      <c r="A373" s="7">
        <v>43828</v>
      </c>
      <c r="B373" s="8" t="s">
        <v>8</v>
      </c>
      <c r="C373" s="10">
        <v>83</v>
      </c>
      <c r="D373" s="9">
        <v>333919.34000000003</v>
      </c>
      <c r="E373" s="46" t="s">
        <v>403</v>
      </c>
      <c r="F373" s="47"/>
    </row>
    <row r="374" spans="1:6" ht="51.95" customHeight="1" x14ac:dyDescent="0.2">
      <c r="A374" s="7">
        <v>43828</v>
      </c>
      <c r="B374" s="8" t="s">
        <v>8</v>
      </c>
      <c r="C374" s="17">
        <v>1500</v>
      </c>
      <c r="D374" s="9">
        <v>332419.34000000003</v>
      </c>
      <c r="E374" s="60" t="s">
        <v>404</v>
      </c>
      <c r="F374" s="61"/>
    </row>
    <row r="375" spans="1:6" ht="51.95" customHeight="1" x14ac:dyDescent="0.2">
      <c r="A375" s="7">
        <v>43828</v>
      </c>
      <c r="B375" s="8" t="s">
        <v>8</v>
      </c>
      <c r="C375" s="10">
        <v>572.82000000000005</v>
      </c>
      <c r="D375" s="9">
        <v>262646.52</v>
      </c>
      <c r="E375" s="46" t="s">
        <v>407</v>
      </c>
      <c r="F375" s="47"/>
    </row>
    <row r="376" spans="1:6" ht="51.95" customHeight="1" x14ac:dyDescent="0.2">
      <c r="A376" s="7">
        <v>43829</v>
      </c>
      <c r="B376" s="8" t="s">
        <v>8</v>
      </c>
      <c r="C376" s="17">
        <v>2000</v>
      </c>
      <c r="D376" s="9">
        <v>260646.52</v>
      </c>
      <c r="E376" s="60" t="s">
        <v>408</v>
      </c>
      <c r="F376" s="61"/>
    </row>
    <row r="377" spans="1:6" ht="51.95" customHeight="1" x14ac:dyDescent="0.2">
      <c r="A377" s="7">
        <v>43829</v>
      </c>
      <c r="B377" s="9">
        <v>30300</v>
      </c>
      <c r="C377" s="11" t="s">
        <v>8</v>
      </c>
      <c r="D377" s="9">
        <v>290946.52</v>
      </c>
      <c r="E377" s="60" t="s">
        <v>409</v>
      </c>
      <c r="F377" s="61"/>
    </row>
    <row r="378" spans="1:6" ht="51.95" customHeight="1" x14ac:dyDescent="0.2">
      <c r="A378" s="7">
        <v>43829</v>
      </c>
      <c r="B378" s="8" t="s">
        <v>8</v>
      </c>
      <c r="C378" s="10">
        <v>273</v>
      </c>
      <c r="D378" s="9">
        <v>290673.52</v>
      </c>
      <c r="E378" s="46" t="s">
        <v>410</v>
      </c>
      <c r="F378" s="47"/>
    </row>
    <row r="379" spans="1:6" ht="51.95" customHeight="1" x14ac:dyDescent="0.2">
      <c r="A379" s="7">
        <v>43829</v>
      </c>
      <c r="B379" s="8" t="s">
        <v>8</v>
      </c>
      <c r="C379" s="10">
        <v>139.41</v>
      </c>
      <c r="D379" s="9">
        <v>290534.11</v>
      </c>
      <c r="E379" s="46" t="s">
        <v>411</v>
      </c>
      <c r="F379" s="47"/>
    </row>
    <row r="380" spans="1:6" ht="51.95" customHeight="1" x14ac:dyDescent="0.2">
      <c r="A380" s="7">
        <v>43831</v>
      </c>
      <c r="B380" s="8" t="s">
        <v>8</v>
      </c>
      <c r="C380" s="10">
        <v>83.9</v>
      </c>
      <c r="D380" s="9">
        <v>290450.21000000002</v>
      </c>
      <c r="E380" s="46" t="s">
        <v>412</v>
      </c>
      <c r="F380" s="47"/>
    </row>
    <row r="381" spans="1:6" ht="51.95" customHeight="1" x14ac:dyDescent="0.2">
      <c r="A381" s="7">
        <v>43831</v>
      </c>
      <c r="B381" s="8" t="s">
        <v>8</v>
      </c>
      <c r="C381" s="10">
        <v>17.399999999999999</v>
      </c>
      <c r="D381" s="9">
        <v>290432.81</v>
      </c>
      <c r="E381" s="46" t="s">
        <v>413</v>
      </c>
      <c r="F381" s="47"/>
    </row>
    <row r="382" spans="1:6" ht="51.95" customHeight="1" x14ac:dyDescent="0.2">
      <c r="A382" s="7">
        <v>43832</v>
      </c>
      <c r="B382" s="8" t="s">
        <v>8</v>
      </c>
      <c r="C382" s="10">
        <v>280.5</v>
      </c>
      <c r="D382" s="9">
        <v>290152.31</v>
      </c>
      <c r="E382" s="46" t="s">
        <v>414</v>
      </c>
      <c r="F382" s="47"/>
    </row>
    <row r="383" spans="1:6" ht="52.35" customHeight="1" x14ac:dyDescent="0.2">
      <c r="A383" s="7">
        <v>43832</v>
      </c>
      <c r="B383" s="9">
        <v>50000</v>
      </c>
      <c r="C383" s="11" t="s">
        <v>8</v>
      </c>
      <c r="D383" s="9">
        <v>340152.31</v>
      </c>
      <c r="E383" s="60" t="s">
        <v>415</v>
      </c>
      <c r="F383" s="61"/>
    </row>
    <row r="384" spans="1:6" ht="53.1" customHeight="1" x14ac:dyDescent="0.2">
      <c r="A384" s="7">
        <v>43833</v>
      </c>
      <c r="B384" s="9">
        <v>225.17</v>
      </c>
      <c r="C384" s="11" t="s">
        <v>8</v>
      </c>
      <c r="D384" s="9">
        <v>335377.48</v>
      </c>
      <c r="E384" s="60" t="s">
        <v>417</v>
      </c>
      <c r="F384" s="61"/>
    </row>
    <row r="385" spans="1:6" ht="51.95" customHeight="1" x14ac:dyDescent="0.2">
      <c r="A385" s="7">
        <v>43836</v>
      </c>
      <c r="B385" s="8" t="s">
        <v>8</v>
      </c>
      <c r="C385" s="17">
        <v>177</v>
      </c>
      <c r="D385" s="9">
        <v>335200.48</v>
      </c>
      <c r="E385" s="46" t="s">
        <v>418</v>
      </c>
      <c r="F385" s="47"/>
    </row>
    <row r="386" spans="1:6" ht="51.95" customHeight="1" x14ac:dyDescent="0.2">
      <c r="A386" s="7">
        <v>43836</v>
      </c>
      <c r="B386" s="8" t="s">
        <v>8</v>
      </c>
      <c r="C386" s="17">
        <v>108</v>
      </c>
      <c r="D386" s="9">
        <v>335092.47999999998</v>
      </c>
      <c r="E386" s="46" t="s">
        <v>419</v>
      </c>
      <c r="F386" s="47"/>
    </row>
    <row r="387" spans="1:6" ht="51.95" customHeight="1" x14ac:dyDescent="0.2">
      <c r="A387" s="7">
        <v>43836</v>
      </c>
      <c r="B387" s="8" t="s">
        <v>8</v>
      </c>
      <c r="C387" s="17">
        <v>275.49</v>
      </c>
      <c r="D387" s="9">
        <v>334816.99</v>
      </c>
      <c r="E387" s="46" t="s">
        <v>420</v>
      </c>
      <c r="F387" s="47"/>
    </row>
    <row r="388" spans="1:6" ht="51.95" customHeight="1" x14ac:dyDescent="0.2">
      <c r="A388" s="7">
        <v>43837</v>
      </c>
      <c r="B388" s="8" t="s">
        <v>8</v>
      </c>
      <c r="C388" s="17">
        <v>1336.2</v>
      </c>
      <c r="D388" s="9">
        <v>333480.78999999998</v>
      </c>
      <c r="E388" s="46" t="s">
        <v>421</v>
      </c>
      <c r="F388" s="47"/>
    </row>
    <row r="389" spans="1:6" ht="51.95" customHeight="1" x14ac:dyDescent="0.2">
      <c r="A389" s="7">
        <v>43837</v>
      </c>
      <c r="B389" s="8" t="s">
        <v>8</v>
      </c>
      <c r="C389" s="17">
        <v>8547</v>
      </c>
      <c r="D389" s="9">
        <v>324933.78999999998</v>
      </c>
      <c r="E389" s="46" t="s">
        <v>422</v>
      </c>
      <c r="F389" s="47"/>
    </row>
    <row r="390" spans="1:6" ht="51.95" customHeight="1" x14ac:dyDescent="0.2">
      <c r="A390" s="7">
        <v>43837</v>
      </c>
      <c r="B390" s="8" t="s">
        <v>8</v>
      </c>
      <c r="C390" s="17">
        <v>40000</v>
      </c>
      <c r="D390" s="9">
        <v>284933.78999999998</v>
      </c>
      <c r="E390" s="60" t="s">
        <v>423</v>
      </c>
      <c r="F390" s="61"/>
    </row>
    <row r="391" spans="1:6" ht="51.95" customHeight="1" x14ac:dyDescent="0.2">
      <c r="A391" s="7">
        <v>43837</v>
      </c>
      <c r="B391" s="8" t="s">
        <v>8</v>
      </c>
      <c r="C391" s="17">
        <v>20000</v>
      </c>
      <c r="D391" s="9">
        <v>264933.78999999998</v>
      </c>
      <c r="E391" s="60" t="s">
        <v>424</v>
      </c>
      <c r="F391" s="61"/>
    </row>
    <row r="392" spans="1:6" ht="51.95" customHeight="1" x14ac:dyDescent="0.2">
      <c r="A392" s="7">
        <v>43837</v>
      </c>
      <c r="B392" s="8" t="s">
        <v>8</v>
      </c>
      <c r="C392" s="17">
        <v>10000</v>
      </c>
      <c r="D392" s="9">
        <v>254933.79</v>
      </c>
      <c r="E392" s="60" t="s">
        <v>425</v>
      </c>
      <c r="F392" s="61"/>
    </row>
    <row r="393" spans="1:6" ht="52.35" customHeight="1" x14ac:dyDescent="0.2">
      <c r="A393" s="7">
        <v>43838</v>
      </c>
      <c r="B393" s="8" t="s">
        <v>8</v>
      </c>
      <c r="C393" s="17">
        <v>231</v>
      </c>
      <c r="D393" s="9">
        <v>217587.69</v>
      </c>
      <c r="E393" s="46" t="s">
        <v>429</v>
      </c>
      <c r="F393" s="47"/>
    </row>
    <row r="394" spans="1:6" ht="51.95" customHeight="1" x14ac:dyDescent="0.2">
      <c r="A394" s="12">
        <v>43838</v>
      </c>
      <c r="B394" s="13" t="s">
        <v>8</v>
      </c>
      <c r="C394" s="15">
        <v>10</v>
      </c>
      <c r="D394" s="14">
        <v>217577.69</v>
      </c>
      <c r="E394" s="65" t="s">
        <v>430</v>
      </c>
      <c r="F394" s="66"/>
    </row>
    <row r="395" spans="1:6" ht="53.1" customHeight="1" x14ac:dyDescent="0.2">
      <c r="A395" s="7">
        <v>43838</v>
      </c>
      <c r="B395" s="8" t="s">
        <v>8</v>
      </c>
      <c r="C395" s="17">
        <v>40000</v>
      </c>
      <c r="D395" s="9">
        <v>177577.69</v>
      </c>
      <c r="E395" s="46" t="s">
        <v>431</v>
      </c>
      <c r="F395" s="47"/>
    </row>
    <row r="396" spans="1:6" ht="51.95" customHeight="1" x14ac:dyDescent="0.2">
      <c r="A396" s="7">
        <v>43838</v>
      </c>
      <c r="B396" s="8" t="s">
        <v>8</v>
      </c>
      <c r="C396" s="17">
        <v>60000</v>
      </c>
      <c r="D396" s="9">
        <v>117577.69</v>
      </c>
      <c r="E396" s="46" t="s">
        <v>432</v>
      </c>
      <c r="F396" s="47"/>
    </row>
    <row r="397" spans="1:6" ht="51.95" customHeight="1" x14ac:dyDescent="0.2">
      <c r="A397" s="7">
        <v>43839</v>
      </c>
      <c r="B397" s="8" t="s">
        <v>8</v>
      </c>
      <c r="C397" s="17">
        <v>60036</v>
      </c>
      <c r="D397" s="9">
        <v>57541.69</v>
      </c>
      <c r="E397" s="46" t="s">
        <v>433</v>
      </c>
      <c r="F397" s="47"/>
    </row>
    <row r="398" spans="1:6" ht="51.95" customHeight="1" x14ac:dyDescent="0.2">
      <c r="A398" s="7">
        <v>43840</v>
      </c>
      <c r="B398" s="8" t="s">
        <v>8</v>
      </c>
      <c r="C398" s="17">
        <v>50000</v>
      </c>
      <c r="D398" s="9">
        <v>7541.69</v>
      </c>
      <c r="E398" s="46" t="s">
        <v>434</v>
      </c>
      <c r="F398" s="47"/>
    </row>
    <row r="399" spans="1:6" ht="51.95" customHeight="1" x14ac:dyDescent="0.2">
      <c r="A399" s="7">
        <v>43840</v>
      </c>
      <c r="B399" s="9">
        <v>11000</v>
      </c>
      <c r="C399" s="11" t="s">
        <v>8</v>
      </c>
      <c r="D399" s="9">
        <v>18541.689999999999</v>
      </c>
      <c r="E399" s="60" t="s">
        <v>435</v>
      </c>
      <c r="F399" s="61"/>
    </row>
    <row r="400" spans="1:6" ht="51.95" customHeight="1" x14ac:dyDescent="0.2">
      <c r="A400" s="7">
        <v>43841</v>
      </c>
      <c r="B400" s="8" t="s">
        <v>8</v>
      </c>
      <c r="C400" s="17">
        <v>436</v>
      </c>
      <c r="D400" s="9">
        <v>17605.689999999999</v>
      </c>
      <c r="E400" s="46" t="s">
        <v>437</v>
      </c>
      <c r="F400" s="47"/>
    </row>
    <row r="401" spans="1:6" ht="51.95" customHeight="1" x14ac:dyDescent="0.2">
      <c r="A401" s="7">
        <v>43845</v>
      </c>
      <c r="B401" s="8" t="s">
        <v>8</v>
      </c>
      <c r="C401" s="17">
        <v>223.05</v>
      </c>
      <c r="D401" s="9">
        <v>17382.64</v>
      </c>
      <c r="E401" s="46" t="s">
        <v>438</v>
      </c>
      <c r="F401" s="47"/>
    </row>
    <row r="402" spans="1:6" ht="51.95" customHeight="1" x14ac:dyDescent="0.2">
      <c r="A402" s="7">
        <v>43845</v>
      </c>
      <c r="B402" s="8" t="s">
        <v>8</v>
      </c>
      <c r="C402" s="17">
        <v>400</v>
      </c>
      <c r="D402" s="9">
        <v>16982.64</v>
      </c>
      <c r="E402" s="60" t="s">
        <v>439</v>
      </c>
      <c r="F402" s="61"/>
    </row>
    <row r="403" spans="1:6" ht="51.95" customHeight="1" x14ac:dyDescent="0.2">
      <c r="A403" s="7">
        <v>43846</v>
      </c>
      <c r="B403" s="9">
        <v>50000</v>
      </c>
      <c r="C403" s="11" t="s">
        <v>8</v>
      </c>
      <c r="D403" s="9">
        <v>66982.64</v>
      </c>
      <c r="E403" s="60" t="s">
        <v>440</v>
      </c>
      <c r="F403" s="61"/>
    </row>
    <row r="404" spans="1:6" ht="51.95" customHeight="1" x14ac:dyDescent="0.2">
      <c r="A404" s="7">
        <v>43846</v>
      </c>
      <c r="B404" s="8" t="s">
        <v>8</v>
      </c>
      <c r="C404" s="17">
        <v>47000</v>
      </c>
      <c r="D404" s="9">
        <v>19482.64</v>
      </c>
      <c r="E404" s="46" t="s">
        <v>442</v>
      </c>
      <c r="F404" s="47"/>
    </row>
    <row r="405" spans="1:6" ht="51.95" customHeight="1" x14ac:dyDescent="0.2">
      <c r="A405" s="12">
        <v>43847</v>
      </c>
      <c r="B405" s="13" t="s">
        <v>8</v>
      </c>
      <c r="C405" s="15">
        <v>10</v>
      </c>
      <c r="D405" s="22">
        <v>13472.64</v>
      </c>
      <c r="E405" s="65" t="s">
        <v>444</v>
      </c>
      <c r="F405" s="66"/>
    </row>
    <row r="406" spans="1:6" ht="53.1" customHeight="1" x14ac:dyDescent="0.2">
      <c r="A406" s="7">
        <v>43848</v>
      </c>
      <c r="B406" s="8" t="s">
        <v>8</v>
      </c>
      <c r="C406" s="17">
        <v>1670</v>
      </c>
      <c r="D406" s="23">
        <v>11802.64</v>
      </c>
      <c r="E406" s="60" t="s">
        <v>445</v>
      </c>
      <c r="F406" s="61"/>
    </row>
    <row r="407" spans="1:6" ht="51.95" customHeight="1" x14ac:dyDescent="0.2">
      <c r="A407" s="7">
        <v>43849</v>
      </c>
      <c r="B407" s="8" t="s">
        <v>8</v>
      </c>
      <c r="C407" s="17">
        <v>754.9</v>
      </c>
      <c r="D407" s="23">
        <v>11047.74</v>
      </c>
      <c r="E407" s="46" t="s">
        <v>446</v>
      </c>
      <c r="F407" s="47"/>
    </row>
    <row r="408" spans="1:6" ht="51.95" customHeight="1" x14ac:dyDescent="0.2">
      <c r="A408" s="7">
        <v>43849</v>
      </c>
      <c r="B408" s="8" t="s">
        <v>8</v>
      </c>
      <c r="C408" s="10">
        <v>99.99</v>
      </c>
      <c r="D408" s="23">
        <v>10947.75</v>
      </c>
      <c r="E408" s="46" t="s">
        <v>447</v>
      </c>
      <c r="F408" s="47"/>
    </row>
    <row r="409" spans="1:6" ht="51.95" customHeight="1" x14ac:dyDescent="0.2">
      <c r="A409" s="7">
        <v>43850</v>
      </c>
      <c r="B409" s="9">
        <v>48000</v>
      </c>
      <c r="C409" s="11" t="s">
        <v>8</v>
      </c>
      <c r="D409" s="23">
        <v>58947.75</v>
      </c>
      <c r="E409" s="60" t="s">
        <v>448</v>
      </c>
      <c r="F409" s="61"/>
    </row>
    <row r="410" spans="1:6" ht="51.95" customHeight="1" x14ac:dyDescent="0.2">
      <c r="A410" s="7">
        <v>43850</v>
      </c>
      <c r="B410" s="9">
        <v>6465</v>
      </c>
      <c r="C410" s="11" t="s">
        <v>8</v>
      </c>
      <c r="D410" s="23">
        <v>65412.75</v>
      </c>
      <c r="E410" s="60" t="s">
        <v>449</v>
      </c>
      <c r="F410" s="61"/>
    </row>
    <row r="411" spans="1:6" ht="51.95" customHeight="1" x14ac:dyDescent="0.2">
      <c r="A411" s="7">
        <v>43851</v>
      </c>
      <c r="B411" s="8" t="s">
        <v>8</v>
      </c>
      <c r="C411" s="17">
        <v>40000</v>
      </c>
      <c r="D411" s="23">
        <v>25412.75</v>
      </c>
      <c r="E411" s="60" t="s">
        <v>450</v>
      </c>
      <c r="F411" s="61"/>
    </row>
    <row r="412" spans="1:6" ht="51.95" customHeight="1" x14ac:dyDescent="0.2">
      <c r="A412" s="7">
        <v>43851</v>
      </c>
      <c r="B412" s="8" t="s">
        <v>8</v>
      </c>
      <c r="C412" s="17">
        <v>10000</v>
      </c>
      <c r="D412" s="23">
        <v>15412.75</v>
      </c>
      <c r="E412" s="60" t="s">
        <v>451</v>
      </c>
      <c r="F412" s="61"/>
    </row>
    <row r="413" spans="1:6" ht="51.95" customHeight="1" x14ac:dyDescent="0.2">
      <c r="A413" s="7">
        <v>43852</v>
      </c>
      <c r="B413" s="8" t="s">
        <v>8</v>
      </c>
      <c r="C413" s="17">
        <v>268.97000000000003</v>
      </c>
      <c r="D413" s="23">
        <v>15143.78</v>
      </c>
      <c r="E413" s="46" t="s">
        <v>452</v>
      </c>
      <c r="F413" s="47"/>
    </row>
    <row r="414" spans="1:6" ht="51.95" customHeight="1" x14ac:dyDescent="0.2">
      <c r="A414" s="7">
        <v>43852</v>
      </c>
      <c r="B414" s="8" t="s">
        <v>8</v>
      </c>
      <c r="C414" s="17">
        <v>12000</v>
      </c>
      <c r="D414" s="23">
        <v>3143.78</v>
      </c>
      <c r="E414" s="60" t="s">
        <v>453</v>
      </c>
      <c r="F414" s="61"/>
    </row>
    <row r="415" spans="1:6" ht="51.95" customHeight="1" x14ac:dyDescent="0.2">
      <c r="A415" s="7">
        <v>43852</v>
      </c>
      <c r="B415" s="8" t="s">
        <v>8</v>
      </c>
      <c r="C415" s="17">
        <v>1449.6</v>
      </c>
      <c r="D415" s="23">
        <v>1694.18</v>
      </c>
      <c r="E415" s="60" t="s">
        <v>454</v>
      </c>
      <c r="F415" s="61"/>
    </row>
    <row r="416" spans="1:6" ht="51.95" customHeight="1" x14ac:dyDescent="0.2">
      <c r="A416" s="7">
        <v>43853</v>
      </c>
      <c r="B416" s="8" t="s">
        <v>8</v>
      </c>
      <c r="C416" s="17">
        <v>500</v>
      </c>
      <c r="D416" s="23">
        <v>1194.18</v>
      </c>
      <c r="E416" s="60" t="s">
        <v>455</v>
      </c>
      <c r="F416" s="61"/>
    </row>
    <row r="417" spans="1:6" ht="51.95" customHeight="1" x14ac:dyDescent="0.2">
      <c r="A417" s="7">
        <v>43855</v>
      </c>
      <c r="B417" s="9">
        <v>10000</v>
      </c>
      <c r="C417" s="11" t="s">
        <v>8</v>
      </c>
      <c r="D417" s="23">
        <v>11194.18</v>
      </c>
      <c r="E417" s="60" t="s">
        <v>456</v>
      </c>
      <c r="F417" s="61"/>
    </row>
    <row r="418" spans="1:6" ht="52.35" customHeight="1" x14ac:dyDescent="0.2">
      <c r="A418" s="7">
        <v>43856</v>
      </c>
      <c r="B418" s="8" t="s">
        <v>8</v>
      </c>
      <c r="C418" s="17">
        <v>4058.26</v>
      </c>
      <c r="D418" s="23">
        <v>7135.92</v>
      </c>
      <c r="E418" s="60" t="s">
        <v>457</v>
      </c>
      <c r="F418" s="61"/>
    </row>
    <row r="419" spans="1:6" ht="51.95" customHeight="1" x14ac:dyDescent="0.2">
      <c r="A419" s="12">
        <v>43857</v>
      </c>
      <c r="B419" s="14">
        <v>729.61</v>
      </c>
      <c r="C419" s="20" t="s">
        <v>8</v>
      </c>
      <c r="D419" s="14">
        <v>7865.53</v>
      </c>
      <c r="E419" s="65" t="s">
        <v>458</v>
      </c>
      <c r="F419" s="66"/>
    </row>
    <row r="420" spans="1:6" ht="53.1" customHeight="1" x14ac:dyDescent="0.2">
      <c r="A420" s="7">
        <v>43857</v>
      </c>
      <c r="B420" s="8" t="s">
        <v>8</v>
      </c>
      <c r="C420" s="10">
        <v>7000</v>
      </c>
      <c r="D420" s="9">
        <v>865.53</v>
      </c>
      <c r="E420" s="60" t="s">
        <v>459</v>
      </c>
      <c r="F420" s="61"/>
    </row>
    <row r="421" spans="1:6" ht="51.95" customHeight="1" x14ac:dyDescent="0.2">
      <c r="A421" s="7">
        <v>43858</v>
      </c>
      <c r="B421" s="8" t="s">
        <v>8</v>
      </c>
      <c r="C421" s="10">
        <v>185</v>
      </c>
      <c r="D421" s="9">
        <v>680.53</v>
      </c>
      <c r="E421" s="46" t="s">
        <v>460</v>
      </c>
      <c r="F421" s="47"/>
    </row>
    <row r="422" spans="1:6" ht="51.95" customHeight="1" x14ac:dyDescent="0.2">
      <c r="A422" s="7">
        <v>43858</v>
      </c>
      <c r="B422" s="8" t="s">
        <v>8</v>
      </c>
      <c r="C422" s="10">
        <v>307.02</v>
      </c>
      <c r="D422" s="9">
        <v>680.53</v>
      </c>
      <c r="E422" s="46" t="s">
        <v>461</v>
      </c>
      <c r="F422" s="47"/>
    </row>
    <row r="423" spans="1:6" ht="51.95" customHeight="1" x14ac:dyDescent="0.2">
      <c r="A423" s="7">
        <v>43858</v>
      </c>
      <c r="B423" s="9">
        <v>307.02</v>
      </c>
      <c r="C423" s="11" t="s">
        <v>8</v>
      </c>
      <c r="D423" s="9">
        <v>987.55</v>
      </c>
      <c r="E423" s="60" t="s">
        <v>358</v>
      </c>
      <c r="F423" s="61"/>
    </row>
    <row r="424" spans="1:6" ht="51.95" customHeight="1" x14ac:dyDescent="0.2">
      <c r="A424" s="7">
        <v>43859</v>
      </c>
      <c r="B424" s="8" t="s">
        <v>8</v>
      </c>
      <c r="C424" s="10">
        <v>25</v>
      </c>
      <c r="D424" s="9">
        <v>655.53</v>
      </c>
      <c r="E424" s="46" t="s">
        <v>462</v>
      </c>
      <c r="F424" s="47"/>
    </row>
    <row r="425" spans="1:6" ht="51.95" customHeight="1" x14ac:dyDescent="0.2">
      <c r="A425" s="7">
        <v>43859</v>
      </c>
      <c r="B425" s="8" t="s">
        <v>8</v>
      </c>
      <c r="C425" s="10">
        <v>190</v>
      </c>
      <c r="D425" s="9">
        <v>465.53</v>
      </c>
      <c r="E425" s="46" t="s">
        <v>463</v>
      </c>
      <c r="F425" s="47"/>
    </row>
    <row r="426" spans="1:6" ht="51.95" customHeight="1" x14ac:dyDescent="0.2">
      <c r="A426" s="7">
        <v>43859</v>
      </c>
      <c r="B426" s="9">
        <v>472.54</v>
      </c>
      <c r="C426" s="11" t="s">
        <v>8</v>
      </c>
      <c r="D426" s="9">
        <v>938.07</v>
      </c>
      <c r="E426" s="60" t="s">
        <v>50</v>
      </c>
      <c r="F426" s="61"/>
    </row>
    <row r="427" spans="1:6" ht="51.95" customHeight="1" x14ac:dyDescent="0.2">
      <c r="A427" s="7">
        <v>43859</v>
      </c>
      <c r="B427" s="8" t="s">
        <v>8</v>
      </c>
      <c r="C427" s="10">
        <v>238.74</v>
      </c>
      <c r="D427" s="9">
        <v>699.33</v>
      </c>
      <c r="E427" s="46" t="s">
        <v>464</v>
      </c>
      <c r="F427" s="47"/>
    </row>
    <row r="428" spans="1:6" ht="51.95" customHeight="1" x14ac:dyDescent="0.2">
      <c r="A428" s="7">
        <v>43861</v>
      </c>
      <c r="B428" s="8" t="s">
        <v>8</v>
      </c>
      <c r="C428" s="10">
        <v>100</v>
      </c>
      <c r="D428" s="9">
        <v>699.33</v>
      </c>
      <c r="E428" s="60" t="s">
        <v>465</v>
      </c>
      <c r="F428" s="61"/>
    </row>
    <row r="429" spans="1:6" ht="51.95" customHeight="1" x14ac:dyDescent="0.2">
      <c r="A429" s="7">
        <v>43861</v>
      </c>
      <c r="B429" s="9">
        <v>100</v>
      </c>
      <c r="C429" s="11" t="s">
        <v>8</v>
      </c>
      <c r="D429" s="9">
        <v>799.33</v>
      </c>
      <c r="E429" s="60" t="s">
        <v>358</v>
      </c>
      <c r="F429" s="61"/>
    </row>
    <row r="430" spans="1:6" ht="51.95" customHeight="1" x14ac:dyDescent="0.2">
      <c r="A430" s="7">
        <v>43862</v>
      </c>
      <c r="B430" s="8" t="s">
        <v>8</v>
      </c>
      <c r="C430" s="10">
        <v>862.24</v>
      </c>
      <c r="D430" s="9">
        <v>699.33</v>
      </c>
      <c r="E430" s="46" t="s">
        <v>466</v>
      </c>
      <c r="F430" s="47"/>
    </row>
    <row r="431" spans="1:6" ht="51.95" customHeight="1" x14ac:dyDescent="0.2">
      <c r="A431" s="7">
        <v>43862</v>
      </c>
      <c r="B431" s="9">
        <v>862.24</v>
      </c>
      <c r="C431" s="11" t="s">
        <v>8</v>
      </c>
      <c r="D431" s="9">
        <v>1561.57</v>
      </c>
      <c r="E431" s="60" t="s">
        <v>358</v>
      </c>
      <c r="F431" s="61"/>
    </row>
    <row r="432" spans="1:6" ht="52.35" customHeight="1" x14ac:dyDescent="0.2">
      <c r="A432" s="7">
        <v>43863</v>
      </c>
      <c r="B432" s="9">
        <v>100000</v>
      </c>
      <c r="C432" s="11" t="s">
        <v>8</v>
      </c>
      <c r="D432" s="9">
        <v>100699.33</v>
      </c>
      <c r="E432" s="60" t="s">
        <v>467</v>
      </c>
      <c r="F432" s="61"/>
    </row>
    <row r="433" spans="1:6" ht="51.95" customHeight="1" x14ac:dyDescent="0.2">
      <c r="A433" s="12">
        <v>43864</v>
      </c>
      <c r="B433" s="13" t="s">
        <v>8</v>
      </c>
      <c r="C433" s="19">
        <v>7800</v>
      </c>
      <c r="D433" s="14">
        <v>92899.33</v>
      </c>
      <c r="E433" s="65" t="s">
        <v>468</v>
      </c>
      <c r="F433" s="66"/>
    </row>
    <row r="434" spans="1:6" ht="53.1" customHeight="1" x14ac:dyDescent="0.2">
      <c r="A434" s="7">
        <v>43865</v>
      </c>
      <c r="B434" s="8" t="s">
        <v>8</v>
      </c>
      <c r="C434" s="10">
        <v>25</v>
      </c>
      <c r="D434" s="9">
        <v>92874.33</v>
      </c>
      <c r="E434" s="46" t="s">
        <v>469</v>
      </c>
      <c r="F434" s="47"/>
    </row>
    <row r="435" spans="1:6" ht="51.95" customHeight="1" x14ac:dyDescent="0.2">
      <c r="A435" s="7">
        <v>43865</v>
      </c>
      <c r="B435" s="8" t="s">
        <v>8</v>
      </c>
      <c r="C435" s="17">
        <v>40000</v>
      </c>
      <c r="D435" s="9">
        <v>52874.33</v>
      </c>
      <c r="E435" s="60" t="s">
        <v>470</v>
      </c>
      <c r="F435" s="61"/>
    </row>
    <row r="436" spans="1:6" ht="51.95" customHeight="1" x14ac:dyDescent="0.2">
      <c r="A436" s="7">
        <v>43865</v>
      </c>
      <c r="B436" s="8" t="s">
        <v>8</v>
      </c>
      <c r="C436" s="17">
        <v>40000</v>
      </c>
      <c r="D436" s="9">
        <v>12874.33</v>
      </c>
      <c r="E436" s="60" t="s">
        <v>471</v>
      </c>
      <c r="F436" s="61"/>
    </row>
    <row r="437" spans="1:6" ht="51.95" customHeight="1" x14ac:dyDescent="0.2">
      <c r="A437" s="7">
        <v>43866</v>
      </c>
      <c r="B437" s="8" t="s">
        <v>8</v>
      </c>
      <c r="C437" s="10">
        <v>25</v>
      </c>
      <c r="D437" s="9">
        <v>12849.33</v>
      </c>
      <c r="E437" s="46" t="s">
        <v>472</v>
      </c>
      <c r="F437" s="47"/>
    </row>
    <row r="438" spans="1:6" ht="51.95" customHeight="1" x14ac:dyDescent="0.2">
      <c r="A438" s="7">
        <v>43866</v>
      </c>
      <c r="B438" s="8" t="s">
        <v>8</v>
      </c>
      <c r="C438" s="17">
        <v>227.51</v>
      </c>
      <c r="D438" s="9">
        <v>12849.33</v>
      </c>
      <c r="E438" s="46" t="s">
        <v>473</v>
      </c>
      <c r="F438" s="47"/>
    </row>
    <row r="439" spans="1:6" ht="51.95" customHeight="1" x14ac:dyDescent="0.2">
      <c r="A439" s="7">
        <v>43866</v>
      </c>
      <c r="B439" s="9">
        <v>227.51</v>
      </c>
      <c r="C439" s="11" t="s">
        <v>8</v>
      </c>
      <c r="D439" s="9">
        <v>13076.84</v>
      </c>
      <c r="E439" s="60" t="s">
        <v>358</v>
      </c>
      <c r="F439" s="61"/>
    </row>
    <row r="440" spans="1:6" ht="51.95" customHeight="1" x14ac:dyDescent="0.2">
      <c r="A440" s="7">
        <v>43866</v>
      </c>
      <c r="B440" s="9">
        <v>32500</v>
      </c>
      <c r="C440" s="11" t="s">
        <v>8</v>
      </c>
      <c r="D440" s="9">
        <v>45349.33</v>
      </c>
      <c r="E440" s="60" t="s">
        <v>474</v>
      </c>
      <c r="F440" s="61"/>
    </row>
    <row r="441" spans="1:6" ht="51.95" customHeight="1" x14ac:dyDescent="0.2">
      <c r="A441" s="7">
        <v>43866</v>
      </c>
      <c r="B441" s="8" t="s">
        <v>8</v>
      </c>
      <c r="C441" s="17">
        <v>987.62</v>
      </c>
      <c r="D441" s="9">
        <v>45349.33</v>
      </c>
      <c r="E441" s="46" t="s">
        <v>475</v>
      </c>
      <c r="F441" s="47"/>
    </row>
    <row r="442" spans="1:6" ht="51.95" customHeight="1" x14ac:dyDescent="0.2">
      <c r="A442" s="7">
        <v>43866</v>
      </c>
      <c r="B442" s="9">
        <v>987.62</v>
      </c>
      <c r="C442" s="11" t="s">
        <v>8</v>
      </c>
      <c r="D442" s="9">
        <v>46336.95</v>
      </c>
      <c r="E442" s="60" t="s">
        <v>358</v>
      </c>
      <c r="F442" s="61"/>
    </row>
    <row r="443" spans="1:6" ht="51.95" customHeight="1" x14ac:dyDescent="0.2">
      <c r="A443" s="7">
        <v>43866</v>
      </c>
      <c r="B443" s="8" t="s">
        <v>8</v>
      </c>
      <c r="C443" s="17">
        <v>2484.39</v>
      </c>
      <c r="D443" s="9">
        <v>42864.94</v>
      </c>
      <c r="E443" s="60" t="s">
        <v>390</v>
      </c>
      <c r="F443" s="61"/>
    </row>
    <row r="444" spans="1:6" ht="51.95" customHeight="1" x14ac:dyDescent="0.2">
      <c r="A444" s="7">
        <v>43866</v>
      </c>
      <c r="B444" s="8" t="s">
        <v>8</v>
      </c>
      <c r="C444" s="17">
        <v>1000</v>
      </c>
      <c r="D444" s="9">
        <v>41864.94</v>
      </c>
      <c r="E444" s="60" t="s">
        <v>476</v>
      </c>
      <c r="F444" s="61"/>
    </row>
    <row r="445" spans="1:6" ht="51.95" customHeight="1" x14ac:dyDescent="0.2">
      <c r="A445" s="7">
        <v>43869</v>
      </c>
      <c r="B445" s="8" t="s">
        <v>8</v>
      </c>
      <c r="C445" s="17">
        <v>500</v>
      </c>
      <c r="D445" s="9">
        <v>41364.94</v>
      </c>
      <c r="E445" s="46" t="s">
        <v>477</v>
      </c>
      <c r="F445" s="47"/>
    </row>
    <row r="446" spans="1:6" ht="52.35" customHeight="1" x14ac:dyDescent="0.2">
      <c r="A446" s="7">
        <v>43869</v>
      </c>
      <c r="B446" s="8" t="s">
        <v>8</v>
      </c>
      <c r="C446" s="10">
        <v>59</v>
      </c>
      <c r="D446" s="9">
        <v>41305.94</v>
      </c>
      <c r="E446" s="46" t="s">
        <v>478</v>
      </c>
      <c r="F446" s="47"/>
    </row>
    <row r="447" spans="1:6" ht="51.95" customHeight="1" x14ac:dyDescent="0.2">
      <c r="A447" s="12">
        <v>43869</v>
      </c>
      <c r="B447" s="13" t="s">
        <v>8</v>
      </c>
      <c r="C447" s="19">
        <v>367</v>
      </c>
      <c r="D447" s="14">
        <v>40938.94</v>
      </c>
      <c r="E447" s="62" t="s">
        <v>479</v>
      </c>
      <c r="F447" s="63"/>
    </row>
    <row r="448" spans="1:6" ht="51.95" customHeight="1" x14ac:dyDescent="0.2">
      <c r="A448" s="7">
        <v>43869</v>
      </c>
      <c r="B448" s="8" t="s">
        <v>8</v>
      </c>
      <c r="C448" s="17">
        <v>209.38</v>
      </c>
      <c r="D448" s="9">
        <v>16729.560000000001</v>
      </c>
      <c r="E448" s="46" t="s">
        <v>481</v>
      </c>
      <c r="F448" s="47"/>
    </row>
    <row r="449" spans="1:6" ht="51.95" customHeight="1" x14ac:dyDescent="0.2">
      <c r="A449" s="7">
        <v>43870</v>
      </c>
      <c r="B449" s="8" t="s">
        <v>8</v>
      </c>
      <c r="C449" s="10">
        <v>95</v>
      </c>
      <c r="D449" s="9">
        <v>16634.560000000001</v>
      </c>
      <c r="E449" s="46" t="s">
        <v>482</v>
      </c>
      <c r="F449" s="47"/>
    </row>
    <row r="450" spans="1:6" ht="51.95" customHeight="1" x14ac:dyDescent="0.2">
      <c r="A450" s="7">
        <v>43870</v>
      </c>
      <c r="B450" s="8" t="s">
        <v>8</v>
      </c>
      <c r="C450" s="17">
        <v>189</v>
      </c>
      <c r="D450" s="9">
        <v>16445.560000000001</v>
      </c>
      <c r="E450" s="46" t="s">
        <v>483</v>
      </c>
      <c r="F450" s="47"/>
    </row>
    <row r="451" spans="1:6" ht="51.95" customHeight="1" x14ac:dyDescent="0.2">
      <c r="A451" s="7">
        <v>43870</v>
      </c>
      <c r="B451" s="8" t="s">
        <v>8</v>
      </c>
      <c r="C451" s="17">
        <v>182</v>
      </c>
      <c r="D451" s="9">
        <v>16263.56</v>
      </c>
      <c r="E451" s="46" t="s">
        <v>484</v>
      </c>
      <c r="F451" s="47"/>
    </row>
    <row r="452" spans="1:6" ht="51.95" customHeight="1" x14ac:dyDescent="0.2">
      <c r="A452" s="7">
        <v>43870</v>
      </c>
      <c r="B452" s="8" t="s">
        <v>8</v>
      </c>
      <c r="C452" s="17">
        <v>400</v>
      </c>
      <c r="D452" s="9">
        <v>15863.56</v>
      </c>
      <c r="E452" s="60" t="s">
        <v>485</v>
      </c>
      <c r="F452" s="61"/>
    </row>
    <row r="453" spans="1:6" ht="51.95" customHeight="1" x14ac:dyDescent="0.2">
      <c r="A453" s="7">
        <v>43872</v>
      </c>
      <c r="B453" s="8" t="s">
        <v>8</v>
      </c>
      <c r="C453" s="17">
        <v>1813.5</v>
      </c>
      <c r="D453" s="9">
        <v>14050.06</v>
      </c>
      <c r="E453" s="46" t="s">
        <v>486</v>
      </c>
      <c r="F453" s="47"/>
    </row>
    <row r="454" spans="1:6" ht="51.95" customHeight="1" x14ac:dyDescent="0.2">
      <c r="A454" s="7">
        <v>43872</v>
      </c>
      <c r="B454" s="8" t="s">
        <v>8</v>
      </c>
      <c r="C454" s="17">
        <v>163.18</v>
      </c>
      <c r="D454" s="9">
        <v>13886.88</v>
      </c>
      <c r="E454" s="46" t="s">
        <v>487</v>
      </c>
      <c r="F454" s="47"/>
    </row>
    <row r="455" spans="1:6" ht="51.95" customHeight="1" x14ac:dyDescent="0.2">
      <c r="A455" s="7">
        <v>43874</v>
      </c>
      <c r="B455" s="8" t="s">
        <v>8</v>
      </c>
      <c r="C455" s="17">
        <v>140</v>
      </c>
      <c r="D455" s="9">
        <v>13746.88</v>
      </c>
      <c r="E455" s="46" t="s">
        <v>488</v>
      </c>
      <c r="F455" s="47"/>
    </row>
    <row r="456" spans="1:6" ht="51.95" customHeight="1" x14ac:dyDescent="0.2">
      <c r="A456" s="7">
        <v>43874</v>
      </c>
      <c r="B456" s="9">
        <v>26126.42</v>
      </c>
      <c r="C456" s="11" t="s">
        <v>8</v>
      </c>
      <c r="D456" s="9">
        <v>39873.300000000003</v>
      </c>
      <c r="E456" s="60" t="s">
        <v>489</v>
      </c>
      <c r="F456" s="61"/>
    </row>
    <row r="457" spans="1:6" ht="51.95" customHeight="1" x14ac:dyDescent="0.2">
      <c r="A457" s="7">
        <v>43875</v>
      </c>
      <c r="B457" s="8" t="s">
        <v>8</v>
      </c>
      <c r="C457" s="17">
        <v>193</v>
      </c>
      <c r="D457" s="9">
        <v>39680.300000000003</v>
      </c>
      <c r="E457" s="46" t="s">
        <v>490</v>
      </c>
      <c r="F457" s="47"/>
    </row>
    <row r="458" spans="1:6" ht="51.95" customHeight="1" x14ac:dyDescent="0.2">
      <c r="A458" s="7">
        <v>43875</v>
      </c>
      <c r="B458" s="8" t="s">
        <v>8</v>
      </c>
      <c r="C458" s="17">
        <v>245.11</v>
      </c>
      <c r="D458" s="9">
        <v>39435.19</v>
      </c>
      <c r="E458" s="46" t="s">
        <v>491</v>
      </c>
      <c r="F458" s="47"/>
    </row>
    <row r="459" spans="1:6" ht="52.35" customHeight="1" x14ac:dyDescent="0.2">
      <c r="A459" s="7">
        <v>43876</v>
      </c>
      <c r="B459" s="8" t="s">
        <v>8</v>
      </c>
      <c r="C459" s="17">
        <v>688.43</v>
      </c>
      <c r="D459" s="9">
        <v>38746.76</v>
      </c>
      <c r="E459" s="46" t="s">
        <v>492</v>
      </c>
      <c r="F459" s="47"/>
    </row>
    <row r="460" spans="1:6" ht="51.95" customHeight="1" x14ac:dyDescent="0.2">
      <c r="A460" s="12">
        <v>43878</v>
      </c>
      <c r="B460" s="13" t="s">
        <v>8</v>
      </c>
      <c r="C460" s="15">
        <v>2910</v>
      </c>
      <c r="D460" s="14">
        <v>35836.76</v>
      </c>
      <c r="E460" s="62" t="s">
        <v>493</v>
      </c>
      <c r="F460" s="63"/>
    </row>
    <row r="461" spans="1:6" ht="53.1" customHeight="1" x14ac:dyDescent="0.2">
      <c r="A461" s="7">
        <v>43878</v>
      </c>
      <c r="B461" s="8" t="s">
        <v>8</v>
      </c>
      <c r="C461" s="10">
        <v>2486</v>
      </c>
      <c r="D461" s="9">
        <v>33350.76</v>
      </c>
      <c r="E461" s="60" t="s">
        <v>494</v>
      </c>
      <c r="F461" s="61"/>
    </row>
    <row r="462" spans="1:6" ht="51.95" customHeight="1" x14ac:dyDescent="0.2">
      <c r="A462" s="7">
        <v>43878</v>
      </c>
      <c r="B462" s="8" t="s">
        <v>8</v>
      </c>
      <c r="C462" s="10">
        <v>100</v>
      </c>
      <c r="D462" s="9">
        <v>33250.76</v>
      </c>
      <c r="E462" s="46" t="s">
        <v>495</v>
      </c>
      <c r="F462" s="47"/>
    </row>
    <row r="463" spans="1:6" ht="51.95" customHeight="1" x14ac:dyDescent="0.2">
      <c r="A463" s="7">
        <v>43878</v>
      </c>
      <c r="B463" s="8" t="s">
        <v>8</v>
      </c>
      <c r="C463" s="10">
        <v>272.41000000000003</v>
      </c>
      <c r="D463" s="9">
        <v>32978.35</v>
      </c>
      <c r="E463" s="46" t="s">
        <v>496</v>
      </c>
      <c r="F463" s="47"/>
    </row>
    <row r="464" spans="1:6" ht="51.95" customHeight="1" x14ac:dyDescent="0.2">
      <c r="A464" s="7">
        <v>43879</v>
      </c>
      <c r="B464" s="8" t="s">
        <v>8</v>
      </c>
      <c r="C464" s="10">
        <v>839</v>
      </c>
      <c r="D464" s="9">
        <v>32139.35</v>
      </c>
      <c r="E464" s="46" t="s">
        <v>497</v>
      </c>
      <c r="F464" s="47"/>
    </row>
    <row r="465" spans="1:6" ht="51.95" customHeight="1" x14ac:dyDescent="0.2">
      <c r="A465" s="7">
        <v>43880</v>
      </c>
      <c r="B465" s="8" t="s">
        <v>8</v>
      </c>
      <c r="C465" s="10">
        <v>1921.4</v>
      </c>
      <c r="D465" s="9">
        <v>30217.95</v>
      </c>
      <c r="E465" s="46" t="s">
        <v>498</v>
      </c>
      <c r="F465" s="47"/>
    </row>
    <row r="466" spans="1:6" ht="51.95" customHeight="1" x14ac:dyDescent="0.2">
      <c r="A466" s="7">
        <v>43881</v>
      </c>
      <c r="B466" s="9">
        <v>48000.05</v>
      </c>
      <c r="C466" s="11" t="s">
        <v>8</v>
      </c>
      <c r="D466" s="9">
        <v>78218</v>
      </c>
      <c r="E466" s="60" t="s">
        <v>499</v>
      </c>
      <c r="F466" s="61"/>
    </row>
    <row r="467" spans="1:6" ht="51.95" customHeight="1" x14ac:dyDescent="0.2">
      <c r="A467" s="7">
        <v>43881</v>
      </c>
      <c r="B467" s="8" t="s">
        <v>8</v>
      </c>
      <c r="C467" s="10">
        <v>4500</v>
      </c>
      <c r="D467" s="9">
        <v>73718</v>
      </c>
      <c r="E467" s="46" t="s">
        <v>500</v>
      </c>
      <c r="F467" s="47"/>
    </row>
    <row r="468" spans="1:6" ht="51.95" customHeight="1" x14ac:dyDescent="0.2">
      <c r="A468" s="7">
        <v>43881</v>
      </c>
      <c r="B468" s="8" t="s">
        <v>8</v>
      </c>
      <c r="C468" s="10">
        <v>50</v>
      </c>
      <c r="D468" s="9">
        <v>73668</v>
      </c>
      <c r="E468" s="46" t="s">
        <v>501</v>
      </c>
      <c r="F468" s="47"/>
    </row>
    <row r="469" spans="1:6" ht="51.95" customHeight="1" x14ac:dyDescent="0.2">
      <c r="A469" s="7">
        <v>43881</v>
      </c>
      <c r="B469" s="8" t="s">
        <v>8</v>
      </c>
      <c r="C469" s="10">
        <v>987</v>
      </c>
      <c r="D469" s="9">
        <v>72681</v>
      </c>
      <c r="E469" s="46" t="s">
        <v>502</v>
      </c>
      <c r="F469" s="47"/>
    </row>
    <row r="470" spans="1:6" ht="51.95" customHeight="1" x14ac:dyDescent="0.2">
      <c r="A470" s="7">
        <v>43881</v>
      </c>
      <c r="B470" s="8" t="s">
        <v>8</v>
      </c>
      <c r="C470" s="10">
        <v>598.5</v>
      </c>
      <c r="D470" s="9">
        <v>72082.5</v>
      </c>
      <c r="E470" s="46" t="s">
        <v>503</v>
      </c>
      <c r="F470" s="47"/>
    </row>
    <row r="471" spans="1:6" ht="51.95" customHeight="1" x14ac:dyDescent="0.2">
      <c r="A471" s="7">
        <v>43882</v>
      </c>
      <c r="B471" s="8" t="s">
        <v>8</v>
      </c>
      <c r="C471" s="10">
        <v>163.37</v>
      </c>
      <c r="D471" s="9">
        <v>71919.13</v>
      </c>
      <c r="E471" s="46" t="s">
        <v>504</v>
      </c>
      <c r="F471" s="47"/>
    </row>
    <row r="472" spans="1:6" ht="51.95" customHeight="1" x14ac:dyDescent="0.2">
      <c r="A472" s="7">
        <v>43882</v>
      </c>
      <c r="B472" s="8" t="s">
        <v>8</v>
      </c>
      <c r="C472" s="10">
        <v>420</v>
      </c>
      <c r="D472" s="9">
        <v>71499.13</v>
      </c>
      <c r="E472" s="46" t="s">
        <v>505</v>
      </c>
      <c r="F472" s="47"/>
    </row>
    <row r="473" spans="1:6" ht="52.35" customHeight="1" x14ac:dyDescent="0.2">
      <c r="A473" s="7">
        <v>43882</v>
      </c>
      <c r="B473" s="8" t="s">
        <v>8</v>
      </c>
      <c r="C473" s="10">
        <v>711.73</v>
      </c>
      <c r="D473" s="9">
        <v>70787.399999999994</v>
      </c>
      <c r="E473" s="46" t="s">
        <v>506</v>
      </c>
      <c r="F473" s="47"/>
    </row>
    <row r="474" spans="1:6" ht="51.95" customHeight="1" x14ac:dyDescent="0.2">
      <c r="A474" s="12">
        <v>43882</v>
      </c>
      <c r="B474" s="18">
        <v>4180</v>
      </c>
      <c r="C474" s="20" t="s">
        <v>8</v>
      </c>
      <c r="D474" s="14">
        <v>74967.399999999994</v>
      </c>
      <c r="E474" s="65" t="s">
        <v>507</v>
      </c>
      <c r="F474" s="66"/>
    </row>
    <row r="475" spans="1:6" ht="53.1" customHeight="1" x14ac:dyDescent="0.2">
      <c r="A475" s="7">
        <v>43885</v>
      </c>
      <c r="B475" s="8" t="s">
        <v>8</v>
      </c>
      <c r="C475" s="10">
        <v>602.11</v>
      </c>
      <c r="D475" s="9">
        <v>74365.289999999994</v>
      </c>
      <c r="E475" s="46" t="s">
        <v>508</v>
      </c>
      <c r="F475" s="47"/>
    </row>
    <row r="476" spans="1:6" ht="51.95" customHeight="1" x14ac:dyDescent="0.2">
      <c r="A476" s="7">
        <v>43886</v>
      </c>
      <c r="B476" s="8" t="s">
        <v>8</v>
      </c>
      <c r="C476" s="17">
        <v>11706.28</v>
      </c>
      <c r="D476" s="9">
        <v>58461.86</v>
      </c>
      <c r="E476" s="60" t="s">
        <v>510</v>
      </c>
      <c r="F476" s="61"/>
    </row>
    <row r="477" spans="1:6" ht="51.95" customHeight="1" x14ac:dyDescent="0.2">
      <c r="A477" s="7">
        <v>43886</v>
      </c>
      <c r="B477" s="8" t="s">
        <v>8</v>
      </c>
      <c r="C477" s="10">
        <v>105</v>
      </c>
      <c r="D477" s="9">
        <v>58356.86</v>
      </c>
      <c r="E477" s="60" t="s">
        <v>511</v>
      </c>
      <c r="F477" s="61"/>
    </row>
    <row r="478" spans="1:6" ht="51.95" customHeight="1" x14ac:dyDescent="0.2">
      <c r="A478" s="7">
        <v>43886</v>
      </c>
      <c r="B478" s="8" t="s">
        <v>8</v>
      </c>
      <c r="C478" s="10">
        <v>105</v>
      </c>
      <c r="D478" s="9">
        <v>58251.86</v>
      </c>
      <c r="E478" s="46" t="s">
        <v>512</v>
      </c>
      <c r="F478" s="47"/>
    </row>
    <row r="479" spans="1:6" ht="51.95" customHeight="1" x14ac:dyDescent="0.2">
      <c r="A479" s="7">
        <v>43887</v>
      </c>
      <c r="B479" s="8" t="s">
        <v>8</v>
      </c>
      <c r="C479" s="10">
        <v>90</v>
      </c>
      <c r="D479" s="9">
        <v>58161.86</v>
      </c>
      <c r="E479" s="46" t="s">
        <v>513</v>
      </c>
      <c r="F479" s="47"/>
    </row>
    <row r="480" spans="1:6" ht="51.95" customHeight="1" x14ac:dyDescent="0.2">
      <c r="A480" s="7">
        <v>43887</v>
      </c>
      <c r="B480" s="8" t="s">
        <v>8</v>
      </c>
      <c r="C480" s="17">
        <v>4195</v>
      </c>
      <c r="D480" s="9">
        <v>53966.86</v>
      </c>
      <c r="E480" s="60" t="s">
        <v>514</v>
      </c>
      <c r="F480" s="61"/>
    </row>
    <row r="481" spans="1:6" ht="51.95" customHeight="1" x14ac:dyDescent="0.2">
      <c r="A481" s="7">
        <v>43887</v>
      </c>
      <c r="B481" s="8" t="s">
        <v>8</v>
      </c>
      <c r="C481" s="10">
        <v>25</v>
      </c>
      <c r="D481" s="9">
        <v>53941.86</v>
      </c>
      <c r="E481" s="46" t="s">
        <v>515</v>
      </c>
      <c r="F481" s="47"/>
    </row>
    <row r="482" spans="1:6" ht="51.95" customHeight="1" x14ac:dyDescent="0.2">
      <c r="A482" s="7">
        <v>43887</v>
      </c>
      <c r="B482" s="8" t="s">
        <v>8</v>
      </c>
      <c r="C482" s="10">
        <v>600.44000000000005</v>
      </c>
      <c r="D482" s="9">
        <v>53341.42</v>
      </c>
      <c r="E482" s="46" t="s">
        <v>516</v>
      </c>
      <c r="F482" s="47"/>
    </row>
    <row r="483" spans="1:6" ht="51.95" customHeight="1" x14ac:dyDescent="0.2">
      <c r="A483" s="7">
        <v>43887</v>
      </c>
      <c r="B483" s="21">
        <v>14500</v>
      </c>
      <c r="C483" s="11" t="s">
        <v>8</v>
      </c>
      <c r="D483" s="9">
        <v>67841.42</v>
      </c>
      <c r="E483" s="60" t="s">
        <v>517</v>
      </c>
      <c r="F483" s="61"/>
    </row>
    <row r="484" spans="1:6" ht="51.95" customHeight="1" x14ac:dyDescent="0.2">
      <c r="A484" s="7">
        <v>43888</v>
      </c>
      <c r="B484" s="8" t="s">
        <v>8</v>
      </c>
      <c r="C484" s="10">
        <v>318.64</v>
      </c>
      <c r="D484" s="9">
        <v>67522.78</v>
      </c>
      <c r="E484" s="60" t="s">
        <v>518</v>
      </c>
      <c r="F484" s="61"/>
    </row>
    <row r="485" spans="1:6" ht="51.95" customHeight="1" x14ac:dyDescent="0.2">
      <c r="A485" s="7">
        <v>43888</v>
      </c>
      <c r="B485" s="16">
        <v>206.41</v>
      </c>
      <c r="C485" s="11" t="s">
        <v>8</v>
      </c>
      <c r="D485" s="9">
        <v>67729.19</v>
      </c>
      <c r="E485" s="60" t="s">
        <v>519</v>
      </c>
      <c r="F485" s="61"/>
    </row>
    <row r="486" spans="1:6" ht="52.35" customHeight="1" x14ac:dyDescent="0.2">
      <c r="A486" s="7">
        <v>43888</v>
      </c>
      <c r="B486" s="8" t="s">
        <v>8</v>
      </c>
      <c r="C486" s="10">
        <v>25</v>
      </c>
      <c r="D486" s="9">
        <v>67704.19</v>
      </c>
      <c r="E486" s="46" t="s">
        <v>520</v>
      </c>
      <c r="F486" s="47"/>
    </row>
    <row r="487" spans="1:6" ht="51.95" customHeight="1" x14ac:dyDescent="0.2">
      <c r="A487" s="12">
        <v>43888</v>
      </c>
      <c r="B487" s="13" t="s">
        <v>8</v>
      </c>
      <c r="C487" s="15">
        <v>170</v>
      </c>
      <c r="D487" s="14">
        <v>67534.19</v>
      </c>
      <c r="E487" s="62" t="s">
        <v>521</v>
      </c>
      <c r="F487" s="63"/>
    </row>
    <row r="488" spans="1:6" ht="53.1" customHeight="1" x14ac:dyDescent="0.2">
      <c r="A488" s="7">
        <v>43889</v>
      </c>
      <c r="B488" s="8" t="s">
        <v>8</v>
      </c>
      <c r="C488" s="17">
        <v>40000</v>
      </c>
      <c r="D488" s="9">
        <v>27534.19</v>
      </c>
      <c r="E488" s="60" t="s">
        <v>522</v>
      </c>
      <c r="F488" s="61"/>
    </row>
    <row r="489" spans="1:6" ht="51.95" customHeight="1" x14ac:dyDescent="0.2">
      <c r="A489" s="7">
        <v>43889</v>
      </c>
      <c r="B489" s="8" t="s">
        <v>8</v>
      </c>
      <c r="C489" s="17">
        <v>27000</v>
      </c>
      <c r="D489" s="9">
        <v>534.19000000000005</v>
      </c>
      <c r="E489" s="60" t="s">
        <v>523</v>
      </c>
      <c r="F489" s="61"/>
    </row>
    <row r="490" spans="1:6" ht="51.95" customHeight="1" x14ac:dyDescent="0.2">
      <c r="A490" s="7">
        <v>43889</v>
      </c>
      <c r="B490" s="9">
        <v>227.51</v>
      </c>
      <c r="C490" s="11" t="s">
        <v>8</v>
      </c>
      <c r="D490" s="9">
        <v>761.7</v>
      </c>
      <c r="E490" s="60" t="s">
        <v>50</v>
      </c>
      <c r="F490" s="61"/>
    </row>
    <row r="491" spans="1:6" ht="51.95" customHeight="1" x14ac:dyDescent="0.2">
      <c r="A491" s="7">
        <v>43889</v>
      </c>
      <c r="B491" s="8" t="s">
        <v>8</v>
      </c>
      <c r="C491" s="10">
        <v>25</v>
      </c>
      <c r="D491" s="9">
        <v>736.7</v>
      </c>
      <c r="E491" s="46" t="s">
        <v>524</v>
      </c>
      <c r="F491" s="47"/>
    </row>
    <row r="492" spans="1:6" ht="51.95" customHeight="1" x14ac:dyDescent="0.2">
      <c r="A492" s="7">
        <v>43890</v>
      </c>
      <c r="B492" s="8" t="s">
        <v>8</v>
      </c>
      <c r="C492" s="10">
        <v>559.07000000000005</v>
      </c>
      <c r="D492" s="9">
        <v>177.63</v>
      </c>
      <c r="E492" s="46" t="s">
        <v>525</v>
      </c>
      <c r="F492" s="47"/>
    </row>
    <row r="493" spans="1:6" ht="51.95" customHeight="1" x14ac:dyDescent="0.2">
      <c r="A493" s="7">
        <v>43891</v>
      </c>
      <c r="B493" s="8" t="s">
        <v>8</v>
      </c>
      <c r="C493" s="10">
        <v>61.58</v>
      </c>
      <c r="D493" s="9">
        <v>116.05</v>
      </c>
      <c r="E493" s="46" t="s">
        <v>526</v>
      </c>
      <c r="F493" s="47"/>
    </row>
    <row r="494" spans="1:6" ht="51.95" customHeight="1" x14ac:dyDescent="0.2">
      <c r="A494" s="7">
        <v>43891</v>
      </c>
      <c r="B494" s="9">
        <v>54000</v>
      </c>
      <c r="C494" s="11" t="s">
        <v>8</v>
      </c>
      <c r="D494" s="9">
        <v>54116.05</v>
      </c>
      <c r="E494" s="60" t="s">
        <v>527</v>
      </c>
      <c r="F494" s="61"/>
    </row>
    <row r="495" spans="1:6" ht="51.95" customHeight="1" x14ac:dyDescent="0.2">
      <c r="A495" s="7">
        <v>43892</v>
      </c>
      <c r="B495" s="8" t="s">
        <v>8</v>
      </c>
      <c r="C495" s="17">
        <v>10000</v>
      </c>
      <c r="D495" s="9">
        <v>44116.05</v>
      </c>
      <c r="E495" s="60" t="s">
        <v>528</v>
      </c>
      <c r="F495" s="61"/>
    </row>
    <row r="496" spans="1:6" ht="51.95" customHeight="1" x14ac:dyDescent="0.2">
      <c r="A496" s="7">
        <v>43893</v>
      </c>
      <c r="B496" s="8" t="s">
        <v>8</v>
      </c>
      <c r="C496" s="10">
        <v>25</v>
      </c>
      <c r="D496" s="9">
        <v>44091.05</v>
      </c>
      <c r="E496" s="46" t="s">
        <v>529</v>
      </c>
      <c r="F496" s="47"/>
    </row>
    <row r="497" spans="1:6" ht="51.95" customHeight="1" x14ac:dyDescent="0.2">
      <c r="A497" s="7">
        <v>43893</v>
      </c>
      <c r="B497" s="8" t="s">
        <v>8</v>
      </c>
      <c r="C497" s="10">
        <v>155</v>
      </c>
      <c r="D497" s="9">
        <v>43936.05</v>
      </c>
      <c r="E497" s="46" t="s">
        <v>530</v>
      </c>
      <c r="F497" s="47"/>
    </row>
    <row r="498" spans="1:6" ht="51.95" customHeight="1" x14ac:dyDescent="0.2">
      <c r="A498" s="7">
        <v>43893</v>
      </c>
      <c r="B498" s="8" t="s">
        <v>8</v>
      </c>
      <c r="C498" s="10">
        <v>318.79000000000002</v>
      </c>
      <c r="D498" s="9">
        <v>43617.26</v>
      </c>
      <c r="E498" s="46" t="s">
        <v>531</v>
      </c>
      <c r="F498" s="47"/>
    </row>
    <row r="499" spans="1:6" ht="51.95" customHeight="1" x14ac:dyDescent="0.2">
      <c r="A499" s="7">
        <v>43893</v>
      </c>
      <c r="B499" s="8" t="s">
        <v>8</v>
      </c>
      <c r="C499" s="17">
        <v>5000</v>
      </c>
      <c r="D499" s="9">
        <v>38617.26</v>
      </c>
      <c r="E499" s="60" t="s">
        <v>532</v>
      </c>
      <c r="F499" s="61"/>
    </row>
    <row r="500" spans="1:6" ht="52.35" customHeight="1" x14ac:dyDescent="0.2">
      <c r="A500" s="7">
        <v>43893</v>
      </c>
      <c r="B500" s="9">
        <v>10000</v>
      </c>
      <c r="C500" s="11" t="s">
        <v>8</v>
      </c>
      <c r="D500" s="9">
        <v>48617.26</v>
      </c>
      <c r="E500" s="60" t="s">
        <v>533</v>
      </c>
      <c r="F500" s="61"/>
    </row>
    <row r="501" spans="1:6" ht="51.95" customHeight="1" x14ac:dyDescent="0.2">
      <c r="A501" s="12">
        <v>43894</v>
      </c>
      <c r="B501" s="13" t="s">
        <v>8</v>
      </c>
      <c r="C501" s="19">
        <v>185</v>
      </c>
      <c r="D501" s="14">
        <v>48432.26</v>
      </c>
      <c r="E501" s="62" t="s">
        <v>534</v>
      </c>
      <c r="F501" s="63"/>
    </row>
    <row r="502" spans="1:6" ht="53.1" customHeight="1" x14ac:dyDescent="0.2">
      <c r="A502" s="7">
        <v>43894</v>
      </c>
      <c r="B502" s="8" t="s">
        <v>8</v>
      </c>
      <c r="C502" s="17">
        <v>202.96</v>
      </c>
      <c r="D502" s="9">
        <v>48229.3</v>
      </c>
      <c r="E502" s="46" t="s">
        <v>535</v>
      </c>
      <c r="F502" s="47"/>
    </row>
    <row r="503" spans="1:6" ht="51.95" customHeight="1" x14ac:dyDescent="0.2">
      <c r="A503" s="7">
        <v>43895</v>
      </c>
      <c r="B503" s="8" t="s">
        <v>8</v>
      </c>
      <c r="C503" s="17">
        <v>12801.37</v>
      </c>
      <c r="D503" s="9">
        <v>35427.93</v>
      </c>
      <c r="E503" s="60" t="s">
        <v>536</v>
      </c>
      <c r="F503" s="61"/>
    </row>
    <row r="504" spans="1:6" ht="51.95" customHeight="1" x14ac:dyDescent="0.2">
      <c r="A504" s="7">
        <v>43895</v>
      </c>
      <c r="B504" s="8" t="s">
        <v>8</v>
      </c>
      <c r="C504" s="10">
        <v>85</v>
      </c>
      <c r="D504" s="9">
        <v>35342.93</v>
      </c>
      <c r="E504" s="46" t="s">
        <v>537</v>
      </c>
      <c r="F504" s="47"/>
    </row>
    <row r="505" spans="1:6" ht="51.95" customHeight="1" x14ac:dyDescent="0.2">
      <c r="A505" s="7">
        <v>43895</v>
      </c>
      <c r="B505" s="8" t="s">
        <v>8</v>
      </c>
      <c r="C505" s="10">
        <v>96</v>
      </c>
      <c r="D505" s="9">
        <v>35246.93</v>
      </c>
      <c r="E505" s="46" t="s">
        <v>538</v>
      </c>
      <c r="F505" s="47"/>
    </row>
    <row r="506" spans="1:6" ht="51.95" customHeight="1" x14ac:dyDescent="0.2">
      <c r="A506" s="7">
        <v>43895</v>
      </c>
      <c r="B506" s="8" t="s">
        <v>8</v>
      </c>
      <c r="C506" s="17">
        <v>1929.2</v>
      </c>
      <c r="D506" s="9">
        <v>33317.730000000003</v>
      </c>
      <c r="E506" s="46" t="s">
        <v>539</v>
      </c>
      <c r="F506" s="47"/>
    </row>
    <row r="507" spans="1:6" ht="51.95" customHeight="1" x14ac:dyDescent="0.2">
      <c r="A507" s="7">
        <v>43895</v>
      </c>
      <c r="B507" s="21">
        <v>48158.31</v>
      </c>
      <c r="C507" s="11" t="s">
        <v>8</v>
      </c>
      <c r="D507" s="9">
        <v>81476.039999999994</v>
      </c>
      <c r="E507" s="60" t="s">
        <v>540</v>
      </c>
      <c r="F507" s="61"/>
    </row>
    <row r="508" spans="1:6" ht="51.95" customHeight="1" x14ac:dyDescent="0.2">
      <c r="A508" s="7">
        <v>43897</v>
      </c>
      <c r="B508" s="16">
        <v>3000</v>
      </c>
      <c r="C508" s="11" t="s">
        <v>8</v>
      </c>
      <c r="D508" s="9">
        <v>84476.04</v>
      </c>
      <c r="E508" s="60" t="s">
        <v>541</v>
      </c>
      <c r="F508" s="61"/>
    </row>
    <row r="509" spans="1:6" ht="51.95" customHeight="1" x14ac:dyDescent="0.2">
      <c r="A509" s="7">
        <v>43897</v>
      </c>
      <c r="B509" s="8" t="s">
        <v>8</v>
      </c>
      <c r="C509" s="17">
        <v>1928.5</v>
      </c>
      <c r="D509" s="9">
        <v>82547.539999999994</v>
      </c>
      <c r="E509" s="46" t="s">
        <v>542</v>
      </c>
      <c r="F509" s="47"/>
    </row>
    <row r="510" spans="1:6" ht="51.95" customHeight="1" x14ac:dyDescent="0.2">
      <c r="A510" s="7">
        <v>43897</v>
      </c>
      <c r="B510" s="8" t="s">
        <v>8</v>
      </c>
      <c r="C510" s="17">
        <v>127.36</v>
      </c>
      <c r="D510" s="9">
        <v>82420.179999999993</v>
      </c>
      <c r="E510" s="46" t="s">
        <v>543</v>
      </c>
      <c r="F510" s="47"/>
    </row>
    <row r="511" spans="1:6" ht="51.95" customHeight="1" x14ac:dyDescent="0.2">
      <c r="A511" s="7">
        <v>43899</v>
      </c>
      <c r="B511" s="16">
        <v>650</v>
      </c>
      <c r="C511" s="11" t="s">
        <v>8</v>
      </c>
      <c r="D511" s="9">
        <v>83070.179999999993</v>
      </c>
      <c r="E511" s="60" t="s">
        <v>544</v>
      </c>
      <c r="F511" s="61"/>
    </row>
    <row r="512" spans="1:6" ht="51.95" customHeight="1" x14ac:dyDescent="0.2">
      <c r="A512" s="7">
        <v>43900</v>
      </c>
      <c r="B512" s="8" t="s">
        <v>8</v>
      </c>
      <c r="C512" s="17">
        <v>40000</v>
      </c>
      <c r="D512" s="9">
        <v>43070.18</v>
      </c>
      <c r="E512" s="60" t="s">
        <v>545</v>
      </c>
      <c r="F512" s="61"/>
    </row>
    <row r="513" spans="1:6" ht="51.95" customHeight="1" x14ac:dyDescent="0.2">
      <c r="A513" s="7">
        <v>43900</v>
      </c>
      <c r="B513" s="8" t="s">
        <v>8</v>
      </c>
      <c r="C513" s="17">
        <v>40000</v>
      </c>
      <c r="D513" s="9">
        <v>3070.18</v>
      </c>
      <c r="E513" s="60" t="s">
        <v>546</v>
      </c>
      <c r="F513" s="61"/>
    </row>
    <row r="514" spans="1:6" ht="52.35" customHeight="1" x14ac:dyDescent="0.2">
      <c r="A514" s="7">
        <v>43900</v>
      </c>
      <c r="B514" s="8" t="s">
        <v>8</v>
      </c>
      <c r="C514" s="17">
        <v>3064</v>
      </c>
      <c r="D514" s="9">
        <v>6.18</v>
      </c>
      <c r="E514" s="60" t="s">
        <v>547</v>
      </c>
      <c r="F514" s="61"/>
    </row>
    <row r="515" spans="1:6" ht="51.95" customHeight="1" x14ac:dyDescent="0.2">
      <c r="A515" s="12">
        <v>43903</v>
      </c>
      <c r="B515" s="24">
        <v>40000</v>
      </c>
      <c r="C515" s="20" t="s">
        <v>8</v>
      </c>
      <c r="D515" s="14">
        <v>40006.18</v>
      </c>
      <c r="E515" s="65" t="s">
        <v>346</v>
      </c>
      <c r="F515" s="66"/>
    </row>
    <row r="516" spans="1:6" ht="53.1" customHeight="1" x14ac:dyDescent="0.2">
      <c r="A516" s="7">
        <v>43903</v>
      </c>
      <c r="B516" s="8" t="s">
        <v>8</v>
      </c>
      <c r="C516" s="17">
        <v>40000</v>
      </c>
      <c r="D516" s="9">
        <v>6.18</v>
      </c>
      <c r="E516" s="60" t="s">
        <v>548</v>
      </c>
      <c r="F516" s="61"/>
    </row>
    <row r="517" spans="1:6" ht="51.95" customHeight="1" x14ac:dyDescent="0.2">
      <c r="A517" s="7">
        <v>43903</v>
      </c>
      <c r="B517" s="16">
        <v>1399.18</v>
      </c>
      <c r="C517" s="11" t="s">
        <v>8</v>
      </c>
      <c r="D517" s="9">
        <v>1405.36</v>
      </c>
      <c r="E517" s="60" t="s">
        <v>549</v>
      </c>
      <c r="F517" s="61"/>
    </row>
    <row r="518" spans="1:6" ht="51.95" customHeight="1" x14ac:dyDescent="0.2">
      <c r="A518" s="7">
        <v>43903</v>
      </c>
      <c r="B518" s="8" t="s">
        <v>8</v>
      </c>
      <c r="C518" s="17">
        <v>1399.18</v>
      </c>
      <c r="D518" s="9">
        <v>6.18</v>
      </c>
      <c r="E518" s="60" t="s">
        <v>550</v>
      </c>
      <c r="F518" s="61"/>
    </row>
    <row r="519" spans="1:6" ht="51.95" customHeight="1" x14ac:dyDescent="0.2">
      <c r="A519" s="7">
        <v>43903</v>
      </c>
      <c r="B519" s="16">
        <v>4640.76</v>
      </c>
      <c r="C519" s="11" t="s">
        <v>8</v>
      </c>
      <c r="D519" s="9">
        <v>4646.9399999999996</v>
      </c>
      <c r="E519" s="60" t="s">
        <v>551</v>
      </c>
      <c r="F519" s="61"/>
    </row>
    <row r="520" spans="1:6" ht="51.95" customHeight="1" x14ac:dyDescent="0.2">
      <c r="A520" s="7">
        <v>43903</v>
      </c>
      <c r="B520" s="21">
        <v>14500</v>
      </c>
      <c r="C520" s="11" t="s">
        <v>8</v>
      </c>
      <c r="D520" s="9">
        <v>19146.939999999999</v>
      </c>
      <c r="E520" s="60" t="s">
        <v>552</v>
      </c>
      <c r="F520" s="61"/>
    </row>
    <row r="521" spans="1:6" ht="51.95" customHeight="1" x14ac:dyDescent="0.2">
      <c r="A521" s="7">
        <v>43904</v>
      </c>
      <c r="B521" s="8" t="s">
        <v>8</v>
      </c>
      <c r="C521" s="17">
        <v>298</v>
      </c>
      <c r="D521" s="9">
        <v>8348.94</v>
      </c>
      <c r="E521" s="46" t="s">
        <v>554</v>
      </c>
      <c r="F521" s="47"/>
    </row>
    <row r="522" spans="1:6" ht="51.95" customHeight="1" x14ac:dyDescent="0.2">
      <c r="A522" s="7">
        <v>43904</v>
      </c>
      <c r="B522" s="8" t="s">
        <v>8</v>
      </c>
      <c r="C522" s="10">
        <v>25</v>
      </c>
      <c r="D522" s="9">
        <v>8323.94</v>
      </c>
      <c r="E522" s="46" t="s">
        <v>555</v>
      </c>
      <c r="F522" s="47"/>
    </row>
    <row r="523" spans="1:6" ht="51.95" customHeight="1" x14ac:dyDescent="0.2">
      <c r="A523" s="7">
        <v>43904</v>
      </c>
      <c r="B523" s="8" t="s">
        <v>8</v>
      </c>
      <c r="C523" s="17">
        <v>319.45999999999998</v>
      </c>
      <c r="D523" s="9">
        <v>8004.48</v>
      </c>
      <c r="E523" s="46" t="s">
        <v>556</v>
      </c>
      <c r="F523" s="47"/>
    </row>
    <row r="524" spans="1:6" ht="51.95" customHeight="1" x14ac:dyDescent="0.2">
      <c r="A524" s="7">
        <v>43904</v>
      </c>
      <c r="B524" s="8" t="s">
        <v>8</v>
      </c>
      <c r="C524" s="17">
        <v>1227</v>
      </c>
      <c r="D524" s="9">
        <v>6777.48</v>
      </c>
      <c r="E524" s="46" t="s">
        <v>557</v>
      </c>
      <c r="F524" s="47"/>
    </row>
    <row r="525" spans="1:6" ht="51.95" customHeight="1" x14ac:dyDescent="0.2">
      <c r="A525" s="7">
        <v>43905</v>
      </c>
      <c r="B525" s="8" t="s">
        <v>8</v>
      </c>
      <c r="C525" s="17">
        <v>470.96</v>
      </c>
      <c r="D525" s="9">
        <v>6306.52</v>
      </c>
      <c r="E525" s="46" t="s">
        <v>558</v>
      </c>
      <c r="F525" s="47"/>
    </row>
    <row r="526" spans="1:6" ht="51.95" customHeight="1" x14ac:dyDescent="0.2">
      <c r="A526" s="7">
        <v>43907</v>
      </c>
      <c r="B526" s="8" t="s">
        <v>8</v>
      </c>
      <c r="C526" s="17">
        <v>181.14</v>
      </c>
      <c r="D526" s="9">
        <v>6306.52</v>
      </c>
      <c r="E526" s="46" t="s">
        <v>559</v>
      </c>
      <c r="F526" s="47"/>
    </row>
    <row r="527" spans="1:6" ht="52.35" customHeight="1" x14ac:dyDescent="0.2">
      <c r="A527" s="7">
        <v>43907</v>
      </c>
      <c r="B527" s="16">
        <v>181.14</v>
      </c>
      <c r="C527" s="11" t="s">
        <v>8</v>
      </c>
      <c r="D527" s="9">
        <v>6487.66</v>
      </c>
      <c r="E527" s="60" t="s">
        <v>358</v>
      </c>
      <c r="F527" s="61"/>
    </row>
    <row r="528" spans="1:6" ht="51.95" customHeight="1" x14ac:dyDescent="0.2">
      <c r="A528" s="12">
        <v>43908</v>
      </c>
      <c r="B528" s="13" t="s">
        <v>8</v>
      </c>
      <c r="C528" s="15">
        <v>90</v>
      </c>
      <c r="D528" s="22">
        <v>6216.52</v>
      </c>
      <c r="E528" s="62" t="s">
        <v>560</v>
      </c>
      <c r="F528" s="63"/>
    </row>
    <row r="529" spans="1:6" ht="53.1" customHeight="1" x14ac:dyDescent="0.2">
      <c r="A529" s="7">
        <v>43910</v>
      </c>
      <c r="B529" s="9">
        <v>48000.14</v>
      </c>
      <c r="C529" s="11" t="s">
        <v>8</v>
      </c>
      <c r="D529" s="23">
        <v>54216.66</v>
      </c>
      <c r="E529" s="60" t="s">
        <v>561</v>
      </c>
      <c r="F529" s="61"/>
    </row>
    <row r="530" spans="1:6" ht="51.95" customHeight="1" x14ac:dyDescent="0.2">
      <c r="A530" s="7">
        <v>43911</v>
      </c>
      <c r="B530" s="8" t="s">
        <v>8</v>
      </c>
      <c r="C530" s="10">
        <v>25</v>
      </c>
      <c r="D530" s="23">
        <v>54191.66</v>
      </c>
      <c r="E530" s="46" t="s">
        <v>562</v>
      </c>
      <c r="F530" s="47"/>
    </row>
    <row r="531" spans="1:6" ht="51.95" customHeight="1" x14ac:dyDescent="0.2">
      <c r="A531" s="7">
        <v>43911</v>
      </c>
      <c r="B531" s="8" t="s">
        <v>8</v>
      </c>
      <c r="C531" s="10">
        <v>412.38</v>
      </c>
      <c r="D531" s="23">
        <v>53779.28</v>
      </c>
      <c r="E531" s="46" t="s">
        <v>563</v>
      </c>
      <c r="F531" s="47"/>
    </row>
    <row r="532" spans="1:6" ht="51.95" customHeight="1" x14ac:dyDescent="0.2">
      <c r="A532" s="7">
        <v>43911</v>
      </c>
      <c r="B532" s="8" t="s">
        <v>8</v>
      </c>
      <c r="C532" s="10">
        <v>288.27999999999997</v>
      </c>
      <c r="D532" s="23">
        <v>53491</v>
      </c>
      <c r="E532" s="46" t="s">
        <v>564</v>
      </c>
      <c r="F532" s="47"/>
    </row>
    <row r="533" spans="1:6" ht="51.95" customHeight="1" x14ac:dyDescent="0.2">
      <c r="A533" s="7">
        <v>43911</v>
      </c>
      <c r="B533" s="9">
        <v>7000</v>
      </c>
      <c r="C533" s="11" t="s">
        <v>8</v>
      </c>
      <c r="D533" s="23">
        <v>60491</v>
      </c>
      <c r="E533" s="60" t="s">
        <v>565</v>
      </c>
      <c r="F533" s="61"/>
    </row>
    <row r="534" spans="1:6" ht="51.95" customHeight="1" x14ac:dyDescent="0.2">
      <c r="A534" s="7">
        <v>43913</v>
      </c>
      <c r="B534" s="8" t="s">
        <v>8</v>
      </c>
      <c r="C534" s="10">
        <v>603.97</v>
      </c>
      <c r="D534" s="23">
        <v>59887.03</v>
      </c>
      <c r="E534" s="46" t="s">
        <v>566</v>
      </c>
      <c r="F534" s="47"/>
    </row>
    <row r="535" spans="1:6" ht="51.95" customHeight="1" x14ac:dyDescent="0.2">
      <c r="A535" s="7">
        <v>43913</v>
      </c>
      <c r="B535" s="8" t="s">
        <v>8</v>
      </c>
      <c r="C535" s="10">
        <v>115.59</v>
      </c>
      <c r="D535" s="23">
        <v>59771.44</v>
      </c>
      <c r="E535" s="46" t="s">
        <v>567</v>
      </c>
      <c r="F535" s="47"/>
    </row>
    <row r="536" spans="1:6" ht="51.95" customHeight="1" x14ac:dyDescent="0.2">
      <c r="A536" s="7">
        <v>43913</v>
      </c>
      <c r="B536" s="8" t="s">
        <v>8</v>
      </c>
      <c r="C536" s="10">
        <v>10</v>
      </c>
      <c r="D536" s="23">
        <v>59761.440000000002</v>
      </c>
      <c r="E536" s="60" t="s">
        <v>568</v>
      </c>
      <c r="F536" s="61"/>
    </row>
    <row r="537" spans="1:6" ht="51.95" customHeight="1" x14ac:dyDescent="0.2">
      <c r="A537" s="7">
        <v>43915</v>
      </c>
      <c r="B537" s="8" t="s">
        <v>8</v>
      </c>
      <c r="C537" s="10">
        <v>165</v>
      </c>
      <c r="D537" s="23">
        <v>59596.44</v>
      </c>
      <c r="E537" s="46" t="s">
        <v>569</v>
      </c>
      <c r="F537" s="47"/>
    </row>
    <row r="538" spans="1:6" ht="51.95" customHeight="1" x14ac:dyDescent="0.2">
      <c r="A538" s="7">
        <v>43915</v>
      </c>
      <c r="B538" s="8" t="s">
        <v>8</v>
      </c>
      <c r="C538" s="10">
        <v>7015</v>
      </c>
      <c r="D538" s="23">
        <v>52581.440000000002</v>
      </c>
      <c r="E538" s="46" t="s">
        <v>570</v>
      </c>
      <c r="F538" s="47"/>
    </row>
    <row r="539" spans="1:6" ht="51.95" customHeight="1" x14ac:dyDescent="0.2">
      <c r="A539" s="7">
        <v>43916</v>
      </c>
      <c r="B539" s="8" t="s">
        <v>8</v>
      </c>
      <c r="C539" s="10">
        <v>165</v>
      </c>
      <c r="D539" s="23">
        <v>52316.44</v>
      </c>
      <c r="E539" s="46" t="s">
        <v>572</v>
      </c>
      <c r="F539" s="47"/>
    </row>
    <row r="540" spans="1:6" ht="52.35" customHeight="1" x14ac:dyDescent="0.2">
      <c r="A540" s="7">
        <v>43916</v>
      </c>
      <c r="B540" s="8" t="s">
        <v>8</v>
      </c>
      <c r="C540" s="10">
        <v>77.41</v>
      </c>
      <c r="D540" s="23">
        <v>52239.03</v>
      </c>
      <c r="E540" s="46" t="s">
        <v>573</v>
      </c>
      <c r="F540" s="47"/>
    </row>
    <row r="541" spans="1:6" ht="51.95" customHeight="1" x14ac:dyDescent="0.2">
      <c r="A541" s="12">
        <v>43917</v>
      </c>
      <c r="B541" s="13" t="s">
        <v>8</v>
      </c>
      <c r="C541" s="15">
        <v>90.57</v>
      </c>
      <c r="D541" s="14">
        <v>52148.46</v>
      </c>
      <c r="E541" s="65" t="s">
        <v>574</v>
      </c>
      <c r="F541" s="66"/>
    </row>
    <row r="542" spans="1:6" ht="53.1" customHeight="1" x14ac:dyDescent="0.2">
      <c r="A542" s="7">
        <v>43917</v>
      </c>
      <c r="B542" s="9">
        <v>200.9</v>
      </c>
      <c r="C542" s="11" t="s">
        <v>8</v>
      </c>
      <c r="D542" s="9">
        <v>52349.36</v>
      </c>
      <c r="E542" s="60" t="s">
        <v>575</v>
      </c>
      <c r="F542" s="61"/>
    </row>
    <row r="543" spans="1:6" ht="51.95" customHeight="1" x14ac:dyDescent="0.2">
      <c r="A543" s="7">
        <v>43917</v>
      </c>
      <c r="B543" s="8" t="s">
        <v>8</v>
      </c>
      <c r="C543" s="17">
        <v>1000</v>
      </c>
      <c r="D543" s="9">
        <v>51349.36</v>
      </c>
      <c r="E543" s="60" t="s">
        <v>576</v>
      </c>
      <c r="F543" s="61"/>
    </row>
    <row r="544" spans="1:6" ht="51.95" customHeight="1" x14ac:dyDescent="0.2">
      <c r="A544" s="7">
        <v>43918</v>
      </c>
      <c r="B544" s="8" t="s">
        <v>8</v>
      </c>
      <c r="C544" s="17">
        <v>1742.92</v>
      </c>
      <c r="D544" s="9">
        <v>49606.44</v>
      </c>
      <c r="E544" s="46" t="s">
        <v>577</v>
      </c>
      <c r="F544" s="47"/>
    </row>
    <row r="545" spans="1:6" ht="51.95" customHeight="1" x14ac:dyDescent="0.2">
      <c r="A545" s="7">
        <v>43918</v>
      </c>
      <c r="B545" s="8" t="s">
        <v>8</v>
      </c>
      <c r="C545" s="17">
        <v>154</v>
      </c>
      <c r="D545" s="9">
        <v>49452.44</v>
      </c>
      <c r="E545" s="46" t="s">
        <v>578</v>
      </c>
      <c r="F545" s="47"/>
    </row>
    <row r="546" spans="1:6" ht="51.95" customHeight="1" x14ac:dyDescent="0.2">
      <c r="A546" s="7">
        <v>43918</v>
      </c>
      <c r="B546" s="8" t="s">
        <v>8</v>
      </c>
      <c r="C546" s="17">
        <v>950</v>
      </c>
      <c r="D546" s="9">
        <v>48502.44</v>
      </c>
      <c r="E546" s="46" t="s">
        <v>579</v>
      </c>
      <c r="F546" s="47"/>
    </row>
    <row r="547" spans="1:6" ht="51.95" customHeight="1" x14ac:dyDescent="0.2">
      <c r="A547" s="7">
        <v>43918</v>
      </c>
      <c r="B547" s="8" t="s">
        <v>8</v>
      </c>
      <c r="C547" s="17">
        <v>589.33000000000004</v>
      </c>
      <c r="D547" s="9">
        <v>47913.11</v>
      </c>
      <c r="E547" s="46" t="s">
        <v>580</v>
      </c>
      <c r="F547" s="47"/>
    </row>
    <row r="548" spans="1:6" ht="51.95" customHeight="1" x14ac:dyDescent="0.2">
      <c r="A548" s="7">
        <v>43918</v>
      </c>
      <c r="B548" s="9">
        <v>105</v>
      </c>
      <c r="C548" s="11" t="s">
        <v>8</v>
      </c>
      <c r="D548" s="9">
        <v>48018.11</v>
      </c>
      <c r="E548" s="60" t="s">
        <v>50</v>
      </c>
      <c r="F548" s="61"/>
    </row>
    <row r="549" spans="1:6" ht="51.95" customHeight="1" x14ac:dyDescent="0.2">
      <c r="A549" s="7">
        <v>43919</v>
      </c>
      <c r="B549" s="8" t="s">
        <v>8</v>
      </c>
      <c r="C549" s="17">
        <v>100</v>
      </c>
      <c r="D549" s="9">
        <v>47918.11</v>
      </c>
      <c r="E549" s="46" t="s">
        <v>581</v>
      </c>
      <c r="F549" s="47"/>
    </row>
    <row r="550" spans="1:6" ht="51.95" customHeight="1" x14ac:dyDescent="0.2">
      <c r="A550" s="7">
        <v>43921</v>
      </c>
      <c r="B550" s="8" t="s">
        <v>8</v>
      </c>
      <c r="C550" s="17">
        <v>207.86</v>
      </c>
      <c r="D550" s="9">
        <v>47710.25</v>
      </c>
      <c r="E550" s="46" t="s">
        <v>582</v>
      </c>
      <c r="F550" s="47"/>
    </row>
    <row r="551" spans="1:6" ht="51.95" customHeight="1" x14ac:dyDescent="0.2">
      <c r="A551" s="7">
        <v>43921</v>
      </c>
      <c r="B551" s="8" t="s">
        <v>8</v>
      </c>
      <c r="C551" s="17">
        <v>18990</v>
      </c>
      <c r="D551" s="9">
        <v>28720.25</v>
      </c>
      <c r="E551" s="46" t="s">
        <v>583</v>
      </c>
      <c r="F551" s="47"/>
    </row>
    <row r="552" spans="1:6" ht="51.95" customHeight="1" x14ac:dyDescent="0.2">
      <c r="A552" s="7">
        <v>43922</v>
      </c>
      <c r="B552" s="8" t="s">
        <v>8</v>
      </c>
      <c r="C552" s="17">
        <v>500</v>
      </c>
      <c r="D552" s="9">
        <v>28220.25</v>
      </c>
      <c r="E552" s="60" t="s">
        <v>584</v>
      </c>
      <c r="F552" s="61"/>
    </row>
    <row r="553" spans="1:6" ht="51.95" customHeight="1" x14ac:dyDescent="0.2">
      <c r="A553" s="7">
        <v>43923</v>
      </c>
      <c r="B553" s="8" t="s">
        <v>8</v>
      </c>
      <c r="C553" s="17">
        <v>2800</v>
      </c>
      <c r="D553" s="9">
        <v>25420.25</v>
      </c>
      <c r="E553" s="60" t="s">
        <v>585</v>
      </c>
      <c r="F553" s="61"/>
    </row>
    <row r="554" spans="1:6" ht="52.35" customHeight="1" x14ac:dyDescent="0.2">
      <c r="A554" s="7">
        <v>43923</v>
      </c>
      <c r="B554" s="8" t="s">
        <v>8</v>
      </c>
      <c r="C554" s="17">
        <v>7200</v>
      </c>
      <c r="D554" s="9">
        <v>18220.25</v>
      </c>
      <c r="E554" s="60" t="s">
        <v>586</v>
      </c>
      <c r="F554" s="61"/>
    </row>
    <row r="555" spans="1:6" ht="51.95" customHeight="1" x14ac:dyDescent="0.2">
      <c r="A555" s="12">
        <v>43924</v>
      </c>
      <c r="B555" s="14">
        <v>70135</v>
      </c>
      <c r="C555" s="20" t="s">
        <v>8</v>
      </c>
      <c r="D555" s="14">
        <v>88355.25</v>
      </c>
      <c r="E555" s="65" t="s">
        <v>587</v>
      </c>
      <c r="F555" s="66"/>
    </row>
    <row r="556" spans="1:6" ht="53.1" customHeight="1" x14ac:dyDescent="0.2">
      <c r="A556" s="7">
        <v>43924</v>
      </c>
      <c r="B556" s="9">
        <v>12704</v>
      </c>
      <c r="C556" s="11" t="s">
        <v>8</v>
      </c>
      <c r="D556" s="9">
        <v>101059.25</v>
      </c>
      <c r="E556" s="60" t="s">
        <v>588</v>
      </c>
      <c r="F556" s="61"/>
    </row>
    <row r="557" spans="1:6" ht="51.95" customHeight="1" x14ac:dyDescent="0.2">
      <c r="A557" s="7">
        <v>43927</v>
      </c>
      <c r="B557" s="9">
        <v>91000</v>
      </c>
      <c r="C557" s="11" t="s">
        <v>8</v>
      </c>
      <c r="D557" s="9">
        <v>192059.25</v>
      </c>
      <c r="E557" s="60" t="s">
        <v>589</v>
      </c>
      <c r="F557" s="61"/>
    </row>
    <row r="558" spans="1:6" ht="51.95" customHeight="1" x14ac:dyDescent="0.2">
      <c r="A558" s="7">
        <v>43927</v>
      </c>
      <c r="B558" s="8" t="s">
        <v>8</v>
      </c>
      <c r="C558" s="17">
        <v>1009.48</v>
      </c>
      <c r="D558" s="9">
        <v>191049.77</v>
      </c>
      <c r="E558" s="46" t="s">
        <v>590</v>
      </c>
      <c r="F558" s="47"/>
    </row>
    <row r="559" spans="1:6" ht="51.95" customHeight="1" x14ac:dyDescent="0.2">
      <c r="A559" s="7">
        <v>43936</v>
      </c>
      <c r="B559" s="8" t="s">
        <v>8</v>
      </c>
      <c r="C559" s="17">
        <v>1200</v>
      </c>
      <c r="D559" s="9">
        <v>175349.77</v>
      </c>
      <c r="E559" s="60" t="s">
        <v>593</v>
      </c>
      <c r="F559" s="61"/>
    </row>
    <row r="560" spans="1:6" ht="51.95" customHeight="1" x14ac:dyDescent="0.2">
      <c r="A560" s="7">
        <v>43940</v>
      </c>
      <c r="B560" s="8" t="s">
        <v>8</v>
      </c>
      <c r="C560" s="17">
        <v>121.47</v>
      </c>
      <c r="D560" s="9">
        <v>175228.3</v>
      </c>
      <c r="E560" s="60" t="s">
        <v>594</v>
      </c>
      <c r="F560" s="61"/>
    </row>
    <row r="561" spans="1:6" ht="51.95" customHeight="1" x14ac:dyDescent="0.2">
      <c r="A561" s="7">
        <v>43941</v>
      </c>
      <c r="B561" s="9">
        <v>48000.09</v>
      </c>
      <c r="C561" s="11" t="s">
        <v>8</v>
      </c>
      <c r="D561" s="9">
        <v>220299.08</v>
      </c>
      <c r="E561" s="60" t="s">
        <v>596</v>
      </c>
      <c r="F561" s="61"/>
    </row>
    <row r="562" spans="1:6" ht="51.95" customHeight="1" x14ac:dyDescent="0.2">
      <c r="A562" s="7">
        <v>43942</v>
      </c>
      <c r="B562" s="8" t="s">
        <v>8</v>
      </c>
      <c r="C562" s="17">
        <v>40000</v>
      </c>
      <c r="D562" s="9">
        <v>180299.08</v>
      </c>
      <c r="E562" s="60" t="s">
        <v>597</v>
      </c>
      <c r="F562" s="61"/>
    </row>
    <row r="563" spans="1:6" ht="51.95" customHeight="1" x14ac:dyDescent="0.2">
      <c r="A563" s="7">
        <v>43942</v>
      </c>
      <c r="B563" s="8" t="s">
        <v>8</v>
      </c>
      <c r="C563" s="17">
        <v>10000</v>
      </c>
      <c r="D563" s="9">
        <v>170299.08</v>
      </c>
      <c r="E563" s="60" t="s">
        <v>598</v>
      </c>
      <c r="F563" s="61"/>
    </row>
    <row r="564" spans="1:6" ht="51.95" customHeight="1" x14ac:dyDescent="0.2">
      <c r="A564" s="7">
        <v>43942</v>
      </c>
      <c r="B564" s="9">
        <v>7700</v>
      </c>
      <c r="C564" s="11" t="s">
        <v>8</v>
      </c>
      <c r="D564" s="9">
        <v>177999.08</v>
      </c>
      <c r="E564" s="60" t="s">
        <v>599</v>
      </c>
      <c r="F564" s="61"/>
    </row>
    <row r="565" spans="1:6" ht="52.35" customHeight="1" x14ac:dyDescent="0.2">
      <c r="A565" s="7">
        <v>43943</v>
      </c>
      <c r="B565" s="8" t="s">
        <v>8</v>
      </c>
      <c r="C565" s="10">
        <v>50</v>
      </c>
      <c r="D565" s="9">
        <v>177949.08</v>
      </c>
      <c r="E565" s="60" t="s">
        <v>600</v>
      </c>
      <c r="F565" s="61"/>
    </row>
    <row r="566" spans="1:6" ht="51.95" customHeight="1" x14ac:dyDescent="0.2">
      <c r="A566" s="12">
        <v>43945</v>
      </c>
      <c r="B566" s="13" t="s">
        <v>8</v>
      </c>
      <c r="C566" s="19">
        <v>147.59</v>
      </c>
      <c r="D566" s="14">
        <v>177801.49</v>
      </c>
      <c r="E566" s="65" t="s">
        <v>601</v>
      </c>
      <c r="F566" s="66"/>
    </row>
    <row r="567" spans="1:6" ht="53.1" customHeight="1" x14ac:dyDescent="0.2">
      <c r="A567" s="7">
        <v>43947</v>
      </c>
      <c r="B567" s="8" t="s">
        <v>8</v>
      </c>
      <c r="C567" s="10">
        <v>90.57</v>
      </c>
      <c r="D567" s="9">
        <v>177710.92</v>
      </c>
      <c r="E567" s="60" t="s">
        <v>390</v>
      </c>
      <c r="F567" s="61"/>
    </row>
    <row r="568" spans="1:6" ht="51.95" customHeight="1" x14ac:dyDescent="0.2">
      <c r="A568" s="7">
        <v>43948</v>
      </c>
      <c r="B568" s="8" t="s">
        <v>8</v>
      </c>
      <c r="C568" s="17">
        <v>7800</v>
      </c>
      <c r="D568" s="9">
        <v>169910.92</v>
      </c>
      <c r="E568" s="60" t="s">
        <v>602</v>
      </c>
      <c r="F568" s="61"/>
    </row>
    <row r="569" spans="1:6" ht="51.95" customHeight="1" x14ac:dyDescent="0.2">
      <c r="A569" s="7">
        <v>43948</v>
      </c>
      <c r="B569" s="8" t="s">
        <v>8</v>
      </c>
      <c r="C569" s="17">
        <v>40000</v>
      </c>
      <c r="D569" s="9">
        <v>129910.92</v>
      </c>
      <c r="E569" s="60" t="s">
        <v>603</v>
      </c>
      <c r="F569" s="61"/>
    </row>
    <row r="570" spans="1:6" ht="51.95" customHeight="1" x14ac:dyDescent="0.2">
      <c r="A570" s="7">
        <v>43948</v>
      </c>
      <c r="B570" s="8" t="s">
        <v>8</v>
      </c>
      <c r="C570" s="17">
        <v>40000</v>
      </c>
      <c r="D570" s="9">
        <v>89910.92</v>
      </c>
      <c r="E570" s="60" t="s">
        <v>604</v>
      </c>
      <c r="F570" s="61"/>
    </row>
    <row r="571" spans="1:6" ht="51.95" customHeight="1" x14ac:dyDescent="0.2">
      <c r="A571" s="7">
        <v>43948</v>
      </c>
      <c r="B571" s="9">
        <v>786.42</v>
      </c>
      <c r="C571" s="11" t="s">
        <v>8</v>
      </c>
      <c r="D571" s="9">
        <v>90697.34</v>
      </c>
      <c r="E571" s="60" t="s">
        <v>605</v>
      </c>
      <c r="F571" s="61"/>
    </row>
    <row r="572" spans="1:6" ht="51.95" customHeight="1" x14ac:dyDescent="0.2">
      <c r="A572" s="7">
        <v>43948</v>
      </c>
      <c r="B572" s="8" t="s">
        <v>8</v>
      </c>
      <c r="C572" s="10">
        <v>98</v>
      </c>
      <c r="D572" s="9">
        <v>90599.34</v>
      </c>
      <c r="E572" s="46" t="s">
        <v>606</v>
      </c>
      <c r="F572" s="47"/>
    </row>
    <row r="573" spans="1:6" ht="51.95" customHeight="1" x14ac:dyDescent="0.2">
      <c r="A573" s="7">
        <v>43948</v>
      </c>
      <c r="B573" s="8" t="s">
        <v>8</v>
      </c>
      <c r="C573" s="17">
        <v>6552.41</v>
      </c>
      <c r="D573" s="9">
        <v>84046.93</v>
      </c>
      <c r="E573" s="46" t="s">
        <v>607</v>
      </c>
      <c r="F573" s="47"/>
    </row>
    <row r="574" spans="1:6" ht="51.95" customHeight="1" x14ac:dyDescent="0.2">
      <c r="A574" s="7">
        <v>43948</v>
      </c>
      <c r="B574" s="8" t="s">
        <v>8</v>
      </c>
      <c r="C574" s="17">
        <v>1018.9</v>
      </c>
      <c r="D574" s="9">
        <v>83028.03</v>
      </c>
      <c r="E574" s="60" t="s">
        <v>608</v>
      </c>
      <c r="F574" s="61"/>
    </row>
    <row r="575" spans="1:6" ht="51.95" customHeight="1" x14ac:dyDescent="0.2">
      <c r="A575" s="7">
        <v>43949</v>
      </c>
      <c r="B575" s="9">
        <v>1168.5</v>
      </c>
      <c r="C575" s="11" t="s">
        <v>8</v>
      </c>
      <c r="D575" s="9">
        <v>84196.53</v>
      </c>
      <c r="E575" s="60" t="s">
        <v>50</v>
      </c>
      <c r="F575" s="61"/>
    </row>
    <row r="576" spans="1:6" ht="51.95" customHeight="1" x14ac:dyDescent="0.2">
      <c r="A576" s="7">
        <v>43949</v>
      </c>
      <c r="B576" s="8" t="s">
        <v>8</v>
      </c>
      <c r="C576" s="17">
        <v>356</v>
      </c>
      <c r="D576" s="9">
        <v>83840.53</v>
      </c>
      <c r="E576" s="46" t="s">
        <v>609</v>
      </c>
      <c r="F576" s="47"/>
    </row>
    <row r="577" spans="1:6" ht="51.95" customHeight="1" x14ac:dyDescent="0.2">
      <c r="A577" s="7">
        <v>43949</v>
      </c>
      <c r="B577" s="8" t="s">
        <v>8</v>
      </c>
      <c r="C577" s="17">
        <v>1782.2</v>
      </c>
      <c r="D577" s="9">
        <v>82058.33</v>
      </c>
      <c r="E577" s="46" t="s">
        <v>610</v>
      </c>
      <c r="F577" s="47"/>
    </row>
    <row r="578" spans="1:6" ht="51.95" customHeight="1" x14ac:dyDescent="0.2">
      <c r="A578" s="7">
        <v>43949</v>
      </c>
      <c r="B578" s="8" t="s">
        <v>8</v>
      </c>
      <c r="C578" s="17">
        <v>375.53</v>
      </c>
      <c r="D578" s="9">
        <v>81682.8</v>
      </c>
      <c r="E578" s="46" t="s">
        <v>611</v>
      </c>
      <c r="F578" s="47"/>
    </row>
    <row r="579" spans="1:6" ht="52.35" customHeight="1" x14ac:dyDescent="0.2">
      <c r="A579" s="7">
        <v>43949</v>
      </c>
      <c r="B579" s="8" t="s">
        <v>8</v>
      </c>
      <c r="C579" s="17">
        <v>500</v>
      </c>
      <c r="D579" s="9">
        <v>81182.8</v>
      </c>
      <c r="E579" s="60" t="s">
        <v>612</v>
      </c>
      <c r="F579" s="61"/>
    </row>
    <row r="580" spans="1:6" ht="51.95" customHeight="1" x14ac:dyDescent="0.2">
      <c r="A580" s="12">
        <v>43950</v>
      </c>
      <c r="B580" s="14">
        <v>15000</v>
      </c>
      <c r="C580" s="20" t="s">
        <v>8</v>
      </c>
      <c r="D580" s="14">
        <v>96182.8</v>
      </c>
      <c r="E580" s="65" t="s">
        <v>613</v>
      </c>
      <c r="F580" s="66"/>
    </row>
    <row r="581" spans="1:6" ht="53.1" customHeight="1" x14ac:dyDescent="0.2">
      <c r="A581" s="7">
        <v>43950</v>
      </c>
      <c r="B581" s="8" t="s">
        <v>8</v>
      </c>
      <c r="C581" s="10">
        <v>130.41999999999999</v>
      </c>
      <c r="D581" s="9">
        <v>96052.38</v>
      </c>
      <c r="E581" s="46" t="s">
        <v>614</v>
      </c>
      <c r="F581" s="47"/>
    </row>
    <row r="582" spans="1:6" ht="51.95" customHeight="1" x14ac:dyDescent="0.2">
      <c r="A582" s="7">
        <v>43951</v>
      </c>
      <c r="B582" s="9">
        <v>74900.89</v>
      </c>
      <c r="C582" s="11" t="s">
        <v>8</v>
      </c>
      <c r="D582" s="9">
        <v>170953.27</v>
      </c>
      <c r="E582" s="60" t="s">
        <v>615</v>
      </c>
      <c r="F582" s="61"/>
    </row>
    <row r="583" spans="1:6" ht="51.95" customHeight="1" x14ac:dyDescent="0.2">
      <c r="A583" s="7">
        <v>43952</v>
      </c>
      <c r="B583" s="8" t="s">
        <v>8</v>
      </c>
      <c r="C583" s="10">
        <v>538.04999999999995</v>
      </c>
      <c r="D583" s="9">
        <v>170415.22</v>
      </c>
      <c r="E583" s="46" t="s">
        <v>616</v>
      </c>
      <c r="F583" s="47"/>
    </row>
    <row r="584" spans="1:6" ht="51.95" customHeight="1" x14ac:dyDescent="0.2">
      <c r="A584" s="7">
        <v>43952</v>
      </c>
      <c r="B584" s="8" t="s">
        <v>8</v>
      </c>
      <c r="C584" s="10">
        <v>742.32</v>
      </c>
      <c r="D584" s="9">
        <v>169672.9</v>
      </c>
      <c r="E584" s="46" t="s">
        <v>617</v>
      </c>
      <c r="F584" s="47"/>
    </row>
    <row r="585" spans="1:6" ht="51.95" customHeight="1" x14ac:dyDescent="0.2">
      <c r="A585" s="7">
        <v>43952</v>
      </c>
      <c r="B585" s="8" t="s">
        <v>8</v>
      </c>
      <c r="C585" s="10">
        <v>9900</v>
      </c>
      <c r="D585" s="9">
        <v>159772.9</v>
      </c>
      <c r="E585" s="60" t="s">
        <v>618</v>
      </c>
      <c r="F585" s="61"/>
    </row>
    <row r="586" spans="1:6" ht="51.95" customHeight="1" x14ac:dyDescent="0.2">
      <c r="A586" s="7">
        <v>43952</v>
      </c>
      <c r="B586" s="9">
        <v>148000</v>
      </c>
      <c r="C586" s="11" t="s">
        <v>8</v>
      </c>
      <c r="D586" s="9">
        <v>307772.90000000002</v>
      </c>
      <c r="E586" s="60" t="s">
        <v>619</v>
      </c>
      <c r="F586" s="61"/>
    </row>
    <row r="587" spans="1:6" ht="51.95" customHeight="1" x14ac:dyDescent="0.2">
      <c r="A587" s="7">
        <v>43953</v>
      </c>
      <c r="B587" s="8" t="s">
        <v>8</v>
      </c>
      <c r="C587" s="10">
        <v>100</v>
      </c>
      <c r="D587" s="9">
        <v>307672.90000000002</v>
      </c>
      <c r="E587" s="60" t="s">
        <v>620</v>
      </c>
      <c r="F587" s="61"/>
    </row>
    <row r="588" spans="1:6" ht="51.95" customHeight="1" x14ac:dyDescent="0.2">
      <c r="A588" s="7">
        <v>43954</v>
      </c>
      <c r="B588" s="8" t="s">
        <v>8</v>
      </c>
      <c r="C588" s="10">
        <v>50</v>
      </c>
      <c r="D588" s="9">
        <v>307622.90000000002</v>
      </c>
      <c r="E588" s="60" t="s">
        <v>621</v>
      </c>
      <c r="F588" s="61"/>
    </row>
    <row r="589" spans="1:6" ht="51.95" customHeight="1" x14ac:dyDescent="0.2">
      <c r="A589" s="7">
        <v>43954</v>
      </c>
      <c r="B589" s="8" t="s">
        <v>8</v>
      </c>
      <c r="C589" s="10">
        <v>1000</v>
      </c>
      <c r="D589" s="9">
        <v>306622.90000000002</v>
      </c>
      <c r="E589" s="46" t="s">
        <v>622</v>
      </c>
      <c r="F589" s="47"/>
    </row>
    <row r="590" spans="1:6" ht="51.95" customHeight="1" x14ac:dyDescent="0.2">
      <c r="A590" s="7">
        <v>43955</v>
      </c>
      <c r="B590" s="8" t="s">
        <v>8</v>
      </c>
      <c r="C590" s="10">
        <v>243.32</v>
      </c>
      <c r="D590" s="9">
        <v>306379.58</v>
      </c>
      <c r="E590" s="46" t="s">
        <v>623</v>
      </c>
      <c r="F590" s="47"/>
    </row>
    <row r="591" spans="1:6" ht="51.95" customHeight="1" x14ac:dyDescent="0.2">
      <c r="A591" s="7">
        <v>43955</v>
      </c>
      <c r="B591" s="8" t="s">
        <v>8</v>
      </c>
      <c r="C591" s="10">
        <v>210.4</v>
      </c>
      <c r="D591" s="9">
        <v>306169.18</v>
      </c>
      <c r="E591" s="46" t="s">
        <v>624</v>
      </c>
      <c r="F591" s="47"/>
    </row>
    <row r="592" spans="1:6" ht="51.95" customHeight="1" x14ac:dyDescent="0.2">
      <c r="A592" s="7">
        <v>43955</v>
      </c>
      <c r="B592" s="8" t="s">
        <v>8</v>
      </c>
      <c r="C592" s="10">
        <v>25</v>
      </c>
      <c r="D592" s="9">
        <v>306144.18</v>
      </c>
      <c r="E592" s="46" t="s">
        <v>625</v>
      </c>
      <c r="F592" s="47"/>
    </row>
    <row r="593" spans="1:6" ht="52.35" customHeight="1" x14ac:dyDescent="0.2">
      <c r="A593" s="7">
        <v>43955</v>
      </c>
      <c r="B593" s="8" t="s">
        <v>8</v>
      </c>
      <c r="C593" s="10">
        <v>498</v>
      </c>
      <c r="D593" s="9">
        <v>305646.18</v>
      </c>
      <c r="E593" s="46" t="s">
        <v>626</v>
      </c>
      <c r="F593" s="47"/>
    </row>
    <row r="594" spans="1:6" ht="51.95" customHeight="1" x14ac:dyDescent="0.2">
      <c r="A594" s="12">
        <v>43962</v>
      </c>
      <c r="B594" s="13" t="s">
        <v>8</v>
      </c>
      <c r="C594" s="19">
        <v>549</v>
      </c>
      <c r="D594" s="14">
        <v>305097.18</v>
      </c>
      <c r="E594" s="62" t="s">
        <v>627</v>
      </c>
      <c r="F594" s="63"/>
    </row>
    <row r="595" spans="1:6" ht="53.1" customHeight="1" x14ac:dyDescent="0.2">
      <c r="A595" s="7">
        <v>43963</v>
      </c>
      <c r="B595" s="8" t="s">
        <v>8</v>
      </c>
      <c r="C595" s="17">
        <v>246.65</v>
      </c>
      <c r="D595" s="9">
        <v>304850.53000000003</v>
      </c>
      <c r="E595" s="46" t="s">
        <v>628</v>
      </c>
      <c r="F595" s="47"/>
    </row>
    <row r="596" spans="1:6" ht="51.95" customHeight="1" x14ac:dyDescent="0.2">
      <c r="A596" s="7">
        <v>43963</v>
      </c>
      <c r="B596" s="8" t="s">
        <v>8</v>
      </c>
      <c r="C596" s="17">
        <v>178.76</v>
      </c>
      <c r="D596" s="9">
        <v>304671.77</v>
      </c>
      <c r="E596" s="46" t="s">
        <v>629</v>
      </c>
      <c r="F596" s="47"/>
    </row>
    <row r="597" spans="1:6" ht="51.95" customHeight="1" x14ac:dyDescent="0.2">
      <c r="A597" s="7">
        <v>43964</v>
      </c>
      <c r="B597" s="9">
        <v>52000</v>
      </c>
      <c r="C597" s="11" t="s">
        <v>8</v>
      </c>
      <c r="D597" s="9">
        <v>356671.77</v>
      </c>
      <c r="E597" s="46" t="s">
        <v>630</v>
      </c>
      <c r="F597" s="47"/>
    </row>
    <row r="598" spans="1:6" ht="51.95" customHeight="1" x14ac:dyDescent="0.2">
      <c r="A598" s="7">
        <v>43964</v>
      </c>
      <c r="B598" s="8" t="s">
        <v>8</v>
      </c>
      <c r="C598" s="10">
        <v>10</v>
      </c>
      <c r="D598" s="9">
        <v>356661.77</v>
      </c>
      <c r="E598" s="46" t="s">
        <v>631</v>
      </c>
      <c r="F598" s="47"/>
    </row>
    <row r="599" spans="1:6" ht="51.95" customHeight="1" x14ac:dyDescent="0.2">
      <c r="A599" s="7">
        <v>43967</v>
      </c>
      <c r="B599" s="8" t="s">
        <v>8</v>
      </c>
      <c r="C599" s="17">
        <v>500</v>
      </c>
      <c r="D599" s="9">
        <v>356161.77</v>
      </c>
      <c r="E599" s="60" t="s">
        <v>632</v>
      </c>
      <c r="F599" s="61"/>
    </row>
    <row r="600" spans="1:6" ht="51.95" customHeight="1" x14ac:dyDescent="0.2">
      <c r="A600" s="7">
        <v>43967</v>
      </c>
      <c r="B600" s="8" t="s">
        <v>8</v>
      </c>
      <c r="C600" s="10">
        <v>50</v>
      </c>
      <c r="D600" s="9">
        <v>356111.77</v>
      </c>
      <c r="E600" s="60" t="s">
        <v>633</v>
      </c>
      <c r="F600" s="61"/>
    </row>
    <row r="601" spans="1:6" ht="51.95" customHeight="1" x14ac:dyDescent="0.2">
      <c r="A601" s="7">
        <v>43967</v>
      </c>
      <c r="B601" s="8" t="s">
        <v>8</v>
      </c>
      <c r="C601" s="17">
        <v>952.3</v>
      </c>
      <c r="D601" s="9">
        <v>355159.47</v>
      </c>
      <c r="E601" s="46" t="s">
        <v>634</v>
      </c>
      <c r="F601" s="47"/>
    </row>
    <row r="602" spans="1:6" ht="51.95" customHeight="1" x14ac:dyDescent="0.2">
      <c r="A602" s="7">
        <v>43970</v>
      </c>
      <c r="B602" s="8" t="s">
        <v>8</v>
      </c>
      <c r="C602" s="17">
        <v>331.94</v>
      </c>
      <c r="D602" s="9">
        <v>354827.53</v>
      </c>
      <c r="E602" s="46" t="s">
        <v>635</v>
      </c>
      <c r="F602" s="47"/>
    </row>
    <row r="603" spans="1:6" ht="51.95" customHeight="1" x14ac:dyDescent="0.2">
      <c r="A603" s="7">
        <v>43970</v>
      </c>
      <c r="B603" s="8" t="s">
        <v>8</v>
      </c>
      <c r="C603" s="17">
        <v>188.77</v>
      </c>
      <c r="D603" s="9">
        <v>354638.76</v>
      </c>
      <c r="E603" s="46" t="s">
        <v>636</v>
      </c>
      <c r="F603" s="47"/>
    </row>
    <row r="604" spans="1:6" ht="51.95" customHeight="1" x14ac:dyDescent="0.2">
      <c r="A604" s="7">
        <v>43971</v>
      </c>
      <c r="B604" s="9">
        <v>22400.2</v>
      </c>
      <c r="C604" s="11" t="s">
        <v>8</v>
      </c>
      <c r="D604" s="9">
        <v>377038.96</v>
      </c>
      <c r="E604" s="60" t="s">
        <v>637</v>
      </c>
      <c r="F604" s="61"/>
    </row>
    <row r="605" spans="1:6" ht="51.95" customHeight="1" x14ac:dyDescent="0.2">
      <c r="A605" s="7">
        <v>43971</v>
      </c>
      <c r="B605" s="8" t="s">
        <v>8</v>
      </c>
      <c r="C605" s="17">
        <v>13552.89</v>
      </c>
      <c r="D605" s="9">
        <v>363486.07</v>
      </c>
      <c r="E605" s="60" t="s">
        <v>638</v>
      </c>
      <c r="F605" s="61"/>
    </row>
    <row r="606" spans="1:6" ht="51.95" customHeight="1" x14ac:dyDescent="0.2">
      <c r="A606" s="7">
        <v>43972</v>
      </c>
      <c r="B606" s="8" t="s">
        <v>8</v>
      </c>
      <c r="C606" s="10">
        <v>450</v>
      </c>
      <c r="D606" s="9">
        <v>341636.07</v>
      </c>
      <c r="E606" s="46" t="s">
        <v>643</v>
      </c>
      <c r="F606" s="47"/>
    </row>
    <row r="607" spans="1:6" ht="51.95" customHeight="1" x14ac:dyDescent="0.2">
      <c r="A607" s="7">
        <v>43972</v>
      </c>
      <c r="B607" s="8" t="s">
        <v>8</v>
      </c>
      <c r="C607" s="10">
        <v>225</v>
      </c>
      <c r="D607" s="9">
        <v>340411.07</v>
      </c>
      <c r="E607" s="46" t="s">
        <v>645</v>
      </c>
      <c r="F607" s="47"/>
    </row>
    <row r="608" spans="1:6" ht="51.95" customHeight="1" x14ac:dyDescent="0.2">
      <c r="A608" s="7">
        <v>43972</v>
      </c>
      <c r="B608" s="8" t="s">
        <v>8</v>
      </c>
      <c r="C608" s="10">
        <v>102.91</v>
      </c>
      <c r="D608" s="9">
        <v>340308.16</v>
      </c>
      <c r="E608" s="46" t="s">
        <v>646</v>
      </c>
      <c r="F608" s="47"/>
    </row>
    <row r="609" spans="1:7" ht="51.95" customHeight="1" x14ac:dyDescent="0.2">
      <c r="A609" s="7">
        <v>43974</v>
      </c>
      <c r="B609" s="8" t="s">
        <v>8</v>
      </c>
      <c r="C609" s="10">
        <v>1359.06</v>
      </c>
      <c r="D609" s="9">
        <v>337949.1</v>
      </c>
      <c r="E609" s="46" t="s">
        <v>648</v>
      </c>
      <c r="F609" s="47"/>
    </row>
    <row r="610" spans="1:7" ht="51.95" customHeight="1" x14ac:dyDescent="0.2">
      <c r="A610" s="7">
        <v>43974</v>
      </c>
      <c r="B610" s="8" t="s">
        <v>8</v>
      </c>
      <c r="C610" s="10">
        <v>361.75</v>
      </c>
      <c r="D610" s="9">
        <v>337587.35</v>
      </c>
      <c r="E610" s="46" t="s">
        <v>649</v>
      </c>
      <c r="F610" s="47"/>
    </row>
    <row r="611" spans="1:7" ht="51.95" customHeight="1" x14ac:dyDescent="0.2">
      <c r="A611" s="7">
        <v>43977</v>
      </c>
      <c r="B611" s="8" t="s">
        <v>8</v>
      </c>
      <c r="C611" s="10">
        <v>307.77</v>
      </c>
      <c r="D611" s="9">
        <v>337279.58</v>
      </c>
      <c r="E611" s="46" t="s">
        <v>650</v>
      </c>
      <c r="F611" s="47"/>
    </row>
    <row r="612" spans="1:7" ht="51.95" customHeight="1" x14ac:dyDescent="0.2">
      <c r="A612" s="7">
        <v>43978</v>
      </c>
      <c r="B612" s="9">
        <v>1594.74</v>
      </c>
      <c r="C612" s="11" t="s">
        <v>8</v>
      </c>
      <c r="D612" s="9">
        <v>332673.32</v>
      </c>
      <c r="E612" s="60" t="s">
        <v>652</v>
      </c>
      <c r="F612" s="61"/>
    </row>
    <row r="613" spans="1:7" ht="51.95" customHeight="1" x14ac:dyDescent="0.2">
      <c r="A613" s="7">
        <v>43978</v>
      </c>
      <c r="B613" s="8" t="s">
        <v>8</v>
      </c>
      <c r="C613" s="10">
        <v>530</v>
      </c>
      <c r="D613" s="9">
        <v>332143.32</v>
      </c>
      <c r="E613" s="60" t="s">
        <v>653</v>
      </c>
      <c r="F613" s="61"/>
    </row>
    <row r="614" spans="1:7" ht="52.35" customHeight="1" x14ac:dyDescent="0.2">
      <c r="A614" s="7">
        <v>43979</v>
      </c>
      <c r="B614" s="8" t="s">
        <v>8</v>
      </c>
      <c r="C614" s="10">
        <v>285.86</v>
      </c>
      <c r="D614" s="9">
        <v>331857.46000000002</v>
      </c>
      <c r="E614" s="60" t="s">
        <v>654</v>
      </c>
      <c r="F614" s="61"/>
    </row>
    <row r="615" spans="1:7" ht="51.6" customHeight="1" x14ac:dyDescent="0.2">
      <c r="A615" s="12">
        <v>43979</v>
      </c>
      <c r="B615" s="14">
        <v>102.91</v>
      </c>
      <c r="C615" s="20" t="s">
        <v>8</v>
      </c>
      <c r="D615" s="14">
        <v>331960.37</v>
      </c>
      <c r="E615" s="65" t="s">
        <v>50</v>
      </c>
      <c r="F615" s="66"/>
      <c r="G615" s="3"/>
    </row>
    <row r="616" spans="1:7" ht="53.1" customHeight="1" x14ac:dyDescent="0.2">
      <c r="A616" s="7">
        <v>43979</v>
      </c>
      <c r="B616" s="9">
        <v>19.54</v>
      </c>
      <c r="C616" s="11" t="s">
        <v>8</v>
      </c>
      <c r="D616" s="9">
        <v>331979.90999999997</v>
      </c>
      <c r="E616" s="60" t="s">
        <v>50</v>
      </c>
      <c r="F616" s="61"/>
      <c r="G616" s="3"/>
    </row>
    <row r="617" spans="1:7" ht="51.95" customHeight="1" x14ac:dyDescent="0.2">
      <c r="A617" s="7">
        <v>43980</v>
      </c>
      <c r="B617" s="9">
        <v>15000</v>
      </c>
      <c r="C617" s="11" t="s">
        <v>8</v>
      </c>
      <c r="D617" s="9">
        <v>346979.91</v>
      </c>
      <c r="E617" s="60" t="s">
        <v>655</v>
      </c>
      <c r="F617" s="61"/>
      <c r="G617" s="3"/>
    </row>
    <row r="618" spans="1:7" ht="51.95" customHeight="1" x14ac:dyDescent="0.2">
      <c r="A618" s="7">
        <v>43981</v>
      </c>
      <c r="B618" s="8" t="s">
        <v>8</v>
      </c>
      <c r="C618" s="10">
        <v>250</v>
      </c>
      <c r="D618" s="9">
        <v>346729.91</v>
      </c>
      <c r="E618" s="46" t="s">
        <v>656</v>
      </c>
      <c r="F618" s="47"/>
      <c r="G618" s="3"/>
    </row>
    <row r="619" spans="1:7" ht="51.95" customHeight="1" x14ac:dyDescent="0.2">
      <c r="A619" s="7">
        <v>43981</v>
      </c>
      <c r="B619" s="8" t="s">
        <v>8</v>
      </c>
      <c r="C619" s="10">
        <v>250</v>
      </c>
      <c r="D619" s="9">
        <v>346479.91</v>
      </c>
      <c r="E619" s="46" t="s">
        <v>657</v>
      </c>
      <c r="F619" s="47"/>
      <c r="G619" s="3"/>
    </row>
    <row r="620" spans="1:7" ht="51.95" customHeight="1" x14ac:dyDescent="0.2">
      <c r="A620" s="7">
        <v>43981</v>
      </c>
      <c r="B620" s="8" t="s">
        <v>8</v>
      </c>
      <c r="C620" s="10">
        <v>1435.55</v>
      </c>
      <c r="D620" s="9">
        <v>345044.36</v>
      </c>
      <c r="E620" s="46" t="s">
        <v>658</v>
      </c>
      <c r="F620" s="47"/>
      <c r="G620" s="3"/>
    </row>
    <row r="621" spans="1:7" ht="51.95" customHeight="1" x14ac:dyDescent="0.2">
      <c r="A621" s="7">
        <v>43984</v>
      </c>
      <c r="B621" s="8" t="s">
        <v>8</v>
      </c>
      <c r="C621" s="10">
        <v>25</v>
      </c>
      <c r="D621" s="9">
        <v>345019.36</v>
      </c>
      <c r="E621" s="46" t="s">
        <v>659</v>
      </c>
      <c r="F621" s="47"/>
      <c r="G621" s="3"/>
    </row>
    <row r="622" spans="1:7" ht="51.95" customHeight="1" x14ac:dyDescent="0.2">
      <c r="A622" s="7">
        <v>43984</v>
      </c>
      <c r="B622" s="8" t="s">
        <v>8</v>
      </c>
      <c r="C622" s="10">
        <v>848.86</v>
      </c>
      <c r="D622" s="9">
        <v>344170.5</v>
      </c>
      <c r="E622" s="46" t="s">
        <v>660</v>
      </c>
      <c r="F622" s="47"/>
      <c r="G622" s="3"/>
    </row>
    <row r="623" spans="1:7" ht="51.95" customHeight="1" x14ac:dyDescent="0.2">
      <c r="A623" s="7">
        <v>43984</v>
      </c>
      <c r="B623" s="9">
        <v>50000</v>
      </c>
      <c r="C623" s="11" t="s">
        <v>8</v>
      </c>
      <c r="D623" s="9">
        <v>394170.5</v>
      </c>
      <c r="E623" s="60" t="s">
        <v>661</v>
      </c>
      <c r="F623" s="61"/>
      <c r="G623" s="3"/>
    </row>
  </sheetData>
  <autoFilter ref="A9:F623">
    <filterColumn colId="4" showButton="0"/>
  </autoFilter>
  <mergeCells count="629">
    <mergeCell ref="E620:F620"/>
    <mergeCell ref="E621:F621"/>
    <mergeCell ref="E622:F622"/>
    <mergeCell ref="E623:F623"/>
    <mergeCell ref="E614:F614"/>
    <mergeCell ref="E615:F615"/>
    <mergeCell ref="E616:F616"/>
    <mergeCell ref="E617:F617"/>
    <mergeCell ref="E618:F618"/>
    <mergeCell ref="E619:F619"/>
    <mergeCell ref="E609:F609"/>
    <mergeCell ref="E610:F610"/>
    <mergeCell ref="E611:F611"/>
    <mergeCell ref="E612:F612"/>
    <mergeCell ref="E613:F613"/>
    <mergeCell ref="E606:F606"/>
    <mergeCell ref="E607:F607"/>
    <mergeCell ref="E608:F608"/>
    <mergeCell ref="E603:F603"/>
    <mergeCell ref="E604:F604"/>
    <mergeCell ref="E605:F605"/>
    <mergeCell ref="E597:F597"/>
    <mergeCell ref="E598:F598"/>
    <mergeCell ref="E599:F599"/>
    <mergeCell ref="E600:F600"/>
    <mergeCell ref="E601:F601"/>
    <mergeCell ref="E602:F602"/>
    <mergeCell ref="E591:F591"/>
    <mergeCell ref="E592:F592"/>
    <mergeCell ref="E593:F593"/>
    <mergeCell ref="E594:F594"/>
    <mergeCell ref="E595:F595"/>
    <mergeCell ref="E596:F596"/>
    <mergeCell ref="E585:F585"/>
    <mergeCell ref="E586:F586"/>
    <mergeCell ref="E587:F587"/>
    <mergeCell ref="E588:F588"/>
    <mergeCell ref="E589:F589"/>
    <mergeCell ref="E590:F590"/>
    <mergeCell ref="E579:F579"/>
    <mergeCell ref="E580:F580"/>
    <mergeCell ref="E581:F581"/>
    <mergeCell ref="E582:F582"/>
    <mergeCell ref="E583:F583"/>
    <mergeCell ref="E584:F584"/>
    <mergeCell ref="E573:F573"/>
    <mergeCell ref="E574:F574"/>
    <mergeCell ref="E575:F575"/>
    <mergeCell ref="E576:F576"/>
    <mergeCell ref="E577:F577"/>
    <mergeCell ref="E578:F578"/>
    <mergeCell ref="E567:F567"/>
    <mergeCell ref="E568:F568"/>
    <mergeCell ref="E569:F569"/>
    <mergeCell ref="E570:F570"/>
    <mergeCell ref="E571:F571"/>
    <mergeCell ref="E572:F572"/>
    <mergeCell ref="E561:F561"/>
    <mergeCell ref="E562:F562"/>
    <mergeCell ref="E563:F563"/>
    <mergeCell ref="E564:F564"/>
    <mergeCell ref="E565:F565"/>
    <mergeCell ref="E566:F566"/>
    <mergeCell ref="E558:F558"/>
    <mergeCell ref="E559:F559"/>
    <mergeCell ref="E560:F560"/>
    <mergeCell ref="E552:F552"/>
    <mergeCell ref="E553:F553"/>
    <mergeCell ref="E554:F554"/>
    <mergeCell ref="E555:F555"/>
    <mergeCell ref="E556:F556"/>
    <mergeCell ref="E557:F557"/>
    <mergeCell ref="E546:F546"/>
    <mergeCell ref="E547:F547"/>
    <mergeCell ref="E548:F548"/>
    <mergeCell ref="E549:F549"/>
    <mergeCell ref="E550:F550"/>
    <mergeCell ref="E551:F551"/>
    <mergeCell ref="E540:F540"/>
    <mergeCell ref="E541:F541"/>
    <mergeCell ref="E542:F542"/>
    <mergeCell ref="E543:F543"/>
    <mergeCell ref="E544:F544"/>
    <mergeCell ref="E545:F545"/>
    <mergeCell ref="E535:F535"/>
    <mergeCell ref="E536:F536"/>
    <mergeCell ref="E537:F537"/>
    <mergeCell ref="E538:F538"/>
    <mergeCell ref="E539:F539"/>
    <mergeCell ref="E529:F529"/>
    <mergeCell ref="E530:F530"/>
    <mergeCell ref="E531:F531"/>
    <mergeCell ref="E532:F532"/>
    <mergeCell ref="E533:F533"/>
    <mergeCell ref="E534:F534"/>
    <mergeCell ref="E523:F523"/>
    <mergeCell ref="E524:F524"/>
    <mergeCell ref="E525:F525"/>
    <mergeCell ref="E526:F526"/>
    <mergeCell ref="E527:F527"/>
    <mergeCell ref="E528:F528"/>
    <mergeCell ref="E518:F518"/>
    <mergeCell ref="E519:F519"/>
    <mergeCell ref="E520:F520"/>
    <mergeCell ref="E521:F521"/>
    <mergeCell ref="E522:F522"/>
    <mergeCell ref="E512:F512"/>
    <mergeCell ref="E513:F513"/>
    <mergeCell ref="E514:F514"/>
    <mergeCell ref="E515:F515"/>
    <mergeCell ref="E516:F516"/>
    <mergeCell ref="E517:F517"/>
    <mergeCell ref="E506:F506"/>
    <mergeCell ref="E507:F507"/>
    <mergeCell ref="E508:F508"/>
    <mergeCell ref="E509:F509"/>
    <mergeCell ref="E510:F510"/>
    <mergeCell ref="E511:F511"/>
    <mergeCell ref="E500:F500"/>
    <mergeCell ref="E501:F501"/>
    <mergeCell ref="E502:F502"/>
    <mergeCell ref="E503:F503"/>
    <mergeCell ref="E504:F504"/>
    <mergeCell ref="E505:F505"/>
    <mergeCell ref="E494:F494"/>
    <mergeCell ref="E495:F495"/>
    <mergeCell ref="E496:F496"/>
    <mergeCell ref="E497:F497"/>
    <mergeCell ref="E498:F498"/>
    <mergeCell ref="E499:F499"/>
    <mergeCell ref="E488:F488"/>
    <mergeCell ref="E489:F489"/>
    <mergeCell ref="E490:F490"/>
    <mergeCell ref="E491:F491"/>
    <mergeCell ref="E492:F492"/>
    <mergeCell ref="E493:F493"/>
    <mergeCell ref="E482:F482"/>
    <mergeCell ref="E483:F483"/>
    <mergeCell ref="E484:F484"/>
    <mergeCell ref="E485:F485"/>
    <mergeCell ref="E486:F486"/>
    <mergeCell ref="E487:F487"/>
    <mergeCell ref="E476:F476"/>
    <mergeCell ref="E477:F477"/>
    <mergeCell ref="E478:F478"/>
    <mergeCell ref="E479:F479"/>
    <mergeCell ref="E480:F480"/>
    <mergeCell ref="E481:F481"/>
    <mergeCell ref="E471:F471"/>
    <mergeCell ref="E472:F472"/>
    <mergeCell ref="E473:F473"/>
    <mergeCell ref="E474:F474"/>
    <mergeCell ref="E475:F475"/>
    <mergeCell ref="E465:F465"/>
    <mergeCell ref="E466:F466"/>
    <mergeCell ref="E467:F467"/>
    <mergeCell ref="E468:F468"/>
    <mergeCell ref="E469:F469"/>
    <mergeCell ref="E470:F470"/>
    <mergeCell ref="E459:F459"/>
    <mergeCell ref="E460:F460"/>
    <mergeCell ref="E461:F461"/>
    <mergeCell ref="E462:F462"/>
    <mergeCell ref="E463:F463"/>
    <mergeCell ref="E464:F464"/>
    <mergeCell ref="E453:F453"/>
    <mergeCell ref="E454:F454"/>
    <mergeCell ref="E455:F455"/>
    <mergeCell ref="E456:F456"/>
    <mergeCell ref="E457:F457"/>
    <mergeCell ref="E458:F458"/>
    <mergeCell ref="E448:F448"/>
    <mergeCell ref="E449:F449"/>
    <mergeCell ref="E450:F450"/>
    <mergeCell ref="E451:F451"/>
    <mergeCell ref="E452:F452"/>
    <mergeCell ref="E442:F442"/>
    <mergeCell ref="E443:F443"/>
    <mergeCell ref="E444:F444"/>
    <mergeCell ref="E445:F445"/>
    <mergeCell ref="E446:F446"/>
    <mergeCell ref="E447:F447"/>
    <mergeCell ref="E436:F436"/>
    <mergeCell ref="E437:F437"/>
    <mergeCell ref="E438:F438"/>
    <mergeCell ref="E439:F439"/>
    <mergeCell ref="E440:F440"/>
    <mergeCell ref="E441:F441"/>
    <mergeCell ref="E430:F430"/>
    <mergeCell ref="E431:F431"/>
    <mergeCell ref="E432:F432"/>
    <mergeCell ref="E433:F433"/>
    <mergeCell ref="E434:F434"/>
    <mergeCell ref="E435:F435"/>
    <mergeCell ref="E424:F424"/>
    <mergeCell ref="E425:F425"/>
    <mergeCell ref="E426:F426"/>
    <mergeCell ref="E427:F427"/>
    <mergeCell ref="E428:F428"/>
    <mergeCell ref="E429:F429"/>
    <mergeCell ref="E418:F418"/>
    <mergeCell ref="E419:F419"/>
    <mergeCell ref="E420:F420"/>
    <mergeCell ref="E421:F421"/>
    <mergeCell ref="E422:F422"/>
    <mergeCell ref="E423:F423"/>
    <mergeCell ref="E412:F412"/>
    <mergeCell ref="E413:F413"/>
    <mergeCell ref="E414:F414"/>
    <mergeCell ref="E415:F415"/>
    <mergeCell ref="E416:F416"/>
    <mergeCell ref="E417:F417"/>
    <mergeCell ref="E406:F406"/>
    <mergeCell ref="E407:F407"/>
    <mergeCell ref="E408:F408"/>
    <mergeCell ref="E409:F409"/>
    <mergeCell ref="E410:F410"/>
    <mergeCell ref="E411:F411"/>
    <mergeCell ref="E402:F402"/>
    <mergeCell ref="E403:F403"/>
    <mergeCell ref="E404:F404"/>
    <mergeCell ref="E405:F405"/>
    <mergeCell ref="E397:F397"/>
    <mergeCell ref="E398:F398"/>
    <mergeCell ref="E399:F399"/>
    <mergeCell ref="E400:F400"/>
    <mergeCell ref="E401:F401"/>
    <mergeCell ref="E393:F393"/>
    <mergeCell ref="E394:F394"/>
    <mergeCell ref="E395:F395"/>
    <mergeCell ref="E396:F396"/>
    <mergeCell ref="E388:F388"/>
    <mergeCell ref="E389:F389"/>
    <mergeCell ref="E390:F390"/>
    <mergeCell ref="E391:F391"/>
    <mergeCell ref="E392:F392"/>
    <mergeCell ref="E383:F383"/>
    <mergeCell ref="E384:F384"/>
    <mergeCell ref="E385:F385"/>
    <mergeCell ref="E386:F386"/>
    <mergeCell ref="E387:F387"/>
    <mergeCell ref="E377:F377"/>
    <mergeCell ref="E378:F378"/>
    <mergeCell ref="E379:F379"/>
    <mergeCell ref="E380:F380"/>
    <mergeCell ref="E381:F381"/>
    <mergeCell ref="E382:F382"/>
    <mergeCell ref="E373:F373"/>
    <mergeCell ref="E374:F374"/>
    <mergeCell ref="E375:F375"/>
    <mergeCell ref="E376:F376"/>
    <mergeCell ref="E367:F367"/>
    <mergeCell ref="E368:F368"/>
    <mergeCell ref="E369:F369"/>
    <mergeCell ref="E370:F370"/>
    <mergeCell ref="E371:F371"/>
    <mergeCell ref="E372:F372"/>
    <mergeCell ref="E362:F362"/>
    <mergeCell ref="E363:F363"/>
    <mergeCell ref="E364:F364"/>
    <mergeCell ref="E365:F365"/>
    <mergeCell ref="E366:F366"/>
    <mergeCell ref="E356:F356"/>
    <mergeCell ref="E357:F357"/>
    <mergeCell ref="E358:F358"/>
    <mergeCell ref="E359:F359"/>
    <mergeCell ref="E360:F360"/>
    <mergeCell ref="E361:F361"/>
    <mergeCell ref="E350:F350"/>
    <mergeCell ref="E351:F351"/>
    <mergeCell ref="E352:F352"/>
    <mergeCell ref="E353:F353"/>
    <mergeCell ref="E354:F354"/>
    <mergeCell ref="E355:F355"/>
    <mergeCell ref="E344:F344"/>
    <mergeCell ref="E345:F345"/>
    <mergeCell ref="E346:F346"/>
    <mergeCell ref="E347:F347"/>
    <mergeCell ref="E348:F348"/>
    <mergeCell ref="E349:F349"/>
    <mergeCell ref="E339:F339"/>
    <mergeCell ref="E340:F340"/>
    <mergeCell ref="E341:F341"/>
    <mergeCell ref="E342:F342"/>
    <mergeCell ref="E343:F343"/>
    <mergeCell ref="E333:F333"/>
    <mergeCell ref="E334:F334"/>
    <mergeCell ref="E335:F335"/>
    <mergeCell ref="E336:F336"/>
    <mergeCell ref="E337:F337"/>
    <mergeCell ref="E338:F338"/>
    <mergeCell ref="E328:F328"/>
    <mergeCell ref="E329:F329"/>
    <mergeCell ref="E330:F330"/>
    <mergeCell ref="E331:F331"/>
    <mergeCell ref="E332:F332"/>
    <mergeCell ref="E322:F322"/>
    <mergeCell ref="E323:F323"/>
    <mergeCell ref="E324:F324"/>
    <mergeCell ref="E325:F325"/>
    <mergeCell ref="E326:F326"/>
    <mergeCell ref="E327:F327"/>
    <mergeCell ref="E316:F316"/>
    <mergeCell ref="E317:F317"/>
    <mergeCell ref="E318:F318"/>
    <mergeCell ref="E319:F319"/>
    <mergeCell ref="E320:F320"/>
    <mergeCell ref="E321:F321"/>
    <mergeCell ref="E311:F311"/>
    <mergeCell ref="E312:F312"/>
    <mergeCell ref="E313:F313"/>
    <mergeCell ref="E314:F314"/>
    <mergeCell ref="E315:F315"/>
    <mergeCell ref="E305:F305"/>
    <mergeCell ref="E306:F306"/>
    <mergeCell ref="E307:F307"/>
    <mergeCell ref="E308:F308"/>
    <mergeCell ref="E309:F309"/>
    <mergeCell ref="E310:F310"/>
    <mergeCell ref="E299:F299"/>
    <mergeCell ref="E300:F300"/>
    <mergeCell ref="E301:F301"/>
    <mergeCell ref="E302:F302"/>
    <mergeCell ref="E303:F303"/>
    <mergeCell ref="E304:F304"/>
    <mergeCell ref="E293:F293"/>
    <mergeCell ref="E294:F294"/>
    <mergeCell ref="E295:F295"/>
    <mergeCell ref="E296:F296"/>
    <mergeCell ref="E297:F297"/>
    <mergeCell ref="E298:F298"/>
    <mergeCell ref="E288:F288"/>
    <mergeCell ref="E289:F289"/>
    <mergeCell ref="E290:F290"/>
    <mergeCell ref="E291:F291"/>
    <mergeCell ref="E292:F292"/>
    <mergeCell ref="E284:F284"/>
    <mergeCell ref="E285:F285"/>
    <mergeCell ref="E286:F286"/>
    <mergeCell ref="E287:F287"/>
    <mergeCell ref="E278:F278"/>
    <mergeCell ref="E279:F279"/>
    <mergeCell ref="E280:F280"/>
    <mergeCell ref="E281:F281"/>
    <mergeCell ref="E282:F282"/>
    <mergeCell ref="E283:F283"/>
    <mergeCell ref="E272:F272"/>
    <mergeCell ref="E273:F273"/>
    <mergeCell ref="E274:F274"/>
    <mergeCell ref="E275:F275"/>
    <mergeCell ref="E276:F276"/>
    <mergeCell ref="E277:F277"/>
    <mergeCell ref="E266:F266"/>
    <mergeCell ref="E267:F267"/>
    <mergeCell ref="E268:F268"/>
    <mergeCell ref="E269:F269"/>
    <mergeCell ref="E270:F270"/>
    <mergeCell ref="E271:F271"/>
    <mergeCell ref="E262:F262"/>
    <mergeCell ref="E263:F263"/>
    <mergeCell ref="E264:F264"/>
    <mergeCell ref="E265:F265"/>
    <mergeCell ref="E258:F258"/>
    <mergeCell ref="E259:F259"/>
    <mergeCell ref="E260:F260"/>
    <mergeCell ref="E261:F261"/>
    <mergeCell ref="E256:F256"/>
    <mergeCell ref="E257:F257"/>
    <mergeCell ref="E250:F250"/>
    <mergeCell ref="E251:F251"/>
    <mergeCell ref="E252:F252"/>
    <mergeCell ref="E253:F253"/>
    <mergeCell ref="E254:F254"/>
    <mergeCell ref="E255:F255"/>
    <mergeCell ref="E244:F244"/>
    <mergeCell ref="E245:F245"/>
    <mergeCell ref="E246:F246"/>
    <mergeCell ref="E247:F247"/>
    <mergeCell ref="E248:F248"/>
    <mergeCell ref="E249:F249"/>
    <mergeCell ref="E240:F240"/>
    <mergeCell ref="E241:F241"/>
    <mergeCell ref="E242:F242"/>
    <mergeCell ref="E243:F243"/>
    <mergeCell ref="E234:F234"/>
    <mergeCell ref="E235:F235"/>
    <mergeCell ref="E236:F236"/>
    <mergeCell ref="E237:F237"/>
    <mergeCell ref="E238:F238"/>
    <mergeCell ref="E239:F239"/>
    <mergeCell ref="E229:F229"/>
    <mergeCell ref="E230:F230"/>
    <mergeCell ref="E231:F231"/>
    <mergeCell ref="E232:F232"/>
    <mergeCell ref="E233:F233"/>
    <mergeCell ref="E223:F223"/>
    <mergeCell ref="E224:F224"/>
    <mergeCell ref="E225:F225"/>
    <mergeCell ref="E226:F226"/>
    <mergeCell ref="E227:F227"/>
    <mergeCell ref="E228:F228"/>
    <mergeCell ref="E218:F218"/>
    <mergeCell ref="E219:F219"/>
    <mergeCell ref="E220:F220"/>
    <mergeCell ref="E221:F221"/>
    <mergeCell ref="E222:F222"/>
    <mergeCell ref="E212:F212"/>
    <mergeCell ref="E213:F213"/>
    <mergeCell ref="E214:F214"/>
    <mergeCell ref="E215:F215"/>
    <mergeCell ref="E216:F216"/>
    <mergeCell ref="E217:F217"/>
    <mergeCell ref="E207:F207"/>
    <mergeCell ref="E208:F208"/>
    <mergeCell ref="E209:F209"/>
    <mergeCell ref="E210:F210"/>
    <mergeCell ref="E211:F211"/>
    <mergeCell ref="E205:F205"/>
    <mergeCell ref="E206:F206"/>
    <mergeCell ref="E202:F202"/>
    <mergeCell ref="E203:F203"/>
    <mergeCell ref="E204:F204"/>
    <mergeCell ref="E198:F198"/>
    <mergeCell ref="E199:F199"/>
    <mergeCell ref="E200:F200"/>
    <mergeCell ref="E201:F201"/>
    <mergeCell ref="E192:F192"/>
    <mergeCell ref="E193:F193"/>
    <mergeCell ref="E194:F194"/>
    <mergeCell ref="E195:F195"/>
    <mergeCell ref="E196:F196"/>
    <mergeCell ref="E197:F197"/>
    <mergeCell ref="E186:F186"/>
    <mergeCell ref="E187:F187"/>
    <mergeCell ref="E188:F188"/>
    <mergeCell ref="E189:F189"/>
    <mergeCell ref="E190:F190"/>
    <mergeCell ref="E191:F191"/>
    <mergeCell ref="E183:F183"/>
    <mergeCell ref="E184:F184"/>
    <mergeCell ref="E185:F185"/>
    <mergeCell ref="E177:F177"/>
    <mergeCell ref="E178:F178"/>
    <mergeCell ref="E179:F179"/>
    <mergeCell ref="E180:F180"/>
    <mergeCell ref="E181:F181"/>
    <mergeCell ref="E182:F182"/>
    <mergeCell ref="E171:F171"/>
    <mergeCell ref="E172:F172"/>
    <mergeCell ref="E173:F173"/>
    <mergeCell ref="E174:F174"/>
    <mergeCell ref="E175:F175"/>
    <mergeCell ref="E176:F176"/>
    <mergeCell ref="E166:F166"/>
    <mergeCell ref="E167:F167"/>
    <mergeCell ref="E168:F168"/>
    <mergeCell ref="E169:F169"/>
    <mergeCell ref="E170:F170"/>
    <mergeCell ref="E161:F161"/>
    <mergeCell ref="E162:F162"/>
    <mergeCell ref="E163:F163"/>
    <mergeCell ref="E164:F164"/>
    <mergeCell ref="E165:F165"/>
    <mergeCell ref="E155:F155"/>
    <mergeCell ref="E156:F156"/>
    <mergeCell ref="E157:F157"/>
    <mergeCell ref="E158:F158"/>
    <mergeCell ref="E159:F159"/>
    <mergeCell ref="E160:F160"/>
    <mergeCell ref="E150:F150"/>
    <mergeCell ref="E151:F151"/>
    <mergeCell ref="E152:F152"/>
    <mergeCell ref="E153:F153"/>
    <mergeCell ref="E154:F154"/>
    <mergeCell ref="E145:F145"/>
    <mergeCell ref="E146:F146"/>
    <mergeCell ref="E147:F147"/>
    <mergeCell ref="E148:F148"/>
    <mergeCell ref="E149:F149"/>
    <mergeCell ref="E141:F141"/>
    <mergeCell ref="E142:F142"/>
    <mergeCell ref="E143:F143"/>
    <mergeCell ref="E144:F144"/>
    <mergeCell ref="E136:F136"/>
    <mergeCell ref="E137:F137"/>
    <mergeCell ref="E138:F138"/>
    <mergeCell ref="E139:F139"/>
    <mergeCell ref="E140:F140"/>
    <mergeCell ref="E130:F130"/>
    <mergeCell ref="E131:F131"/>
    <mergeCell ref="E132:F132"/>
    <mergeCell ref="E133:F133"/>
    <mergeCell ref="E134:F134"/>
    <mergeCell ref="E135:F135"/>
    <mergeCell ref="E125:F125"/>
    <mergeCell ref="E126:F126"/>
    <mergeCell ref="E127:F127"/>
    <mergeCell ref="E128:F128"/>
    <mergeCell ref="E129:F129"/>
    <mergeCell ref="E119:F119"/>
    <mergeCell ref="E120:F120"/>
    <mergeCell ref="E121:F121"/>
    <mergeCell ref="E122:F122"/>
    <mergeCell ref="E123:F123"/>
    <mergeCell ref="E124:F124"/>
    <mergeCell ref="E113:F113"/>
    <mergeCell ref="E114:F114"/>
    <mergeCell ref="E115:F115"/>
    <mergeCell ref="E116:F116"/>
    <mergeCell ref="E117:F117"/>
    <mergeCell ref="E118:F118"/>
    <mergeCell ref="E108:F108"/>
    <mergeCell ref="E109:F109"/>
    <mergeCell ref="E110:F110"/>
    <mergeCell ref="E111:F111"/>
    <mergeCell ref="E112:F112"/>
    <mergeCell ref="E103:F103"/>
    <mergeCell ref="E104:F104"/>
    <mergeCell ref="E105:F105"/>
    <mergeCell ref="E106:F106"/>
    <mergeCell ref="E107:F107"/>
    <mergeCell ref="E97:F97"/>
    <mergeCell ref="E98:F98"/>
    <mergeCell ref="E99:F99"/>
    <mergeCell ref="E100:F100"/>
    <mergeCell ref="E101:F101"/>
    <mergeCell ref="E102:F102"/>
    <mergeCell ref="E95:F95"/>
    <mergeCell ref="E96:F96"/>
    <mergeCell ref="E89:F89"/>
    <mergeCell ref="E90:F90"/>
    <mergeCell ref="E91:F91"/>
    <mergeCell ref="E92:F92"/>
    <mergeCell ref="E93:F93"/>
    <mergeCell ref="E94:F94"/>
    <mergeCell ref="E83:F83"/>
    <mergeCell ref="E84:F84"/>
    <mergeCell ref="E85:F85"/>
    <mergeCell ref="E86:F86"/>
    <mergeCell ref="E87:F87"/>
    <mergeCell ref="E88:F88"/>
    <mergeCell ref="E77:F77"/>
    <mergeCell ref="E78:F78"/>
    <mergeCell ref="E79:F79"/>
    <mergeCell ref="E80:F80"/>
    <mergeCell ref="E81:F81"/>
    <mergeCell ref="E82:F82"/>
    <mergeCell ref="E74:F74"/>
    <mergeCell ref="E75:F75"/>
    <mergeCell ref="E76:F76"/>
    <mergeCell ref="E69:F69"/>
    <mergeCell ref="E70:F70"/>
    <mergeCell ref="E71:F71"/>
    <mergeCell ref="E72:F72"/>
    <mergeCell ref="E73:F73"/>
    <mergeCell ref="E63:F63"/>
    <mergeCell ref="E64:F64"/>
    <mergeCell ref="E65:F65"/>
    <mergeCell ref="E66:F66"/>
    <mergeCell ref="E67:F67"/>
    <mergeCell ref="E68:F68"/>
    <mergeCell ref="E59:F59"/>
    <mergeCell ref="E60:F60"/>
    <mergeCell ref="E61:F61"/>
    <mergeCell ref="E62:F62"/>
    <mergeCell ref="E53:F53"/>
    <mergeCell ref="E54:F54"/>
    <mergeCell ref="E55:F55"/>
    <mergeCell ref="E56:F56"/>
    <mergeCell ref="E57:F57"/>
    <mergeCell ref="E58:F58"/>
    <mergeCell ref="E47:F47"/>
    <mergeCell ref="E48:F48"/>
    <mergeCell ref="E49:F49"/>
    <mergeCell ref="E50:F50"/>
    <mergeCell ref="E51:F51"/>
    <mergeCell ref="E52:F52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19:F19"/>
    <mergeCell ref="E20:F20"/>
    <mergeCell ref="E21:F21"/>
    <mergeCell ref="E22:F22"/>
    <mergeCell ref="E23:F23"/>
    <mergeCell ref="E24:F24"/>
    <mergeCell ref="E13:F13"/>
    <mergeCell ref="E14:F14"/>
    <mergeCell ref="E15:F15"/>
    <mergeCell ref="E16:F16"/>
    <mergeCell ref="E17:F17"/>
    <mergeCell ref="E18:F18"/>
    <mergeCell ref="A7:G7"/>
    <mergeCell ref="A8:F8"/>
    <mergeCell ref="E9:F9"/>
    <mergeCell ref="E10:F10"/>
    <mergeCell ref="E11:F11"/>
    <mergeCell ref="E12:F12"/>
    <mergeCell ref="A4:C4"/>
    <mergeCell ref="D4:F4"/>
    <mergeCell ref="A5:C5"/>
    <mergeCell ref="D5:F5"/>
    <mergeCell ref="A6:C6"/>
    <mergeCell ref="D6:F6"/>
    <mergeCell ref="A1:C1"/>
    <mergeCell ref="D1:F1"/>
    <mergeCell ref="A2:C2"/>
    <mergeCell ref="D2:F2"/>
    <mergeCell ref="A3:C3"/>
    <mergeCell ref="D3:F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3"/>
  <sheetViews>
    <sheetView workbookViewId="0">
      <selection activeCell="A7" sqref="A7:G7"/>
    </sheetView>
  </sheetViews>
  <sheetFormatPr defaultRowHeight="12.75" x14ac:dyDescent="0.2"/>
  <cols>
    <col min="1" max="1" width="16.1640625" customWidth="1"/>
    <col min="2" max="2" width="17.33203125" customWidth="1"/>
    <col min="3" max="3" width="15.1640625" customWidth="1"/>
    <col min="4" max="4" width="17.33203125" customWidth="1"/>
    <col min="5" max="5" width="30.1640625" customWidth="1"/>
    <col min="6" max="6" width="31.33203125" customWidth="1"/>
    <col min="7" max="7" width="3.33203125" customWidth="1"/>
    <col min="10" max="11" width="10.1640625" bestFit="1" customWidth="1"/>
    <col min="12" max="12" width="13.33203125" bestFit="1" customWidth="1"/>
    <col min="13" max="13" width="9.6640625" bestFit="1" customWidth="1"/>
  </cols>
  <sheetData>
    <row r="1" spans="1:12" ht="14.45" customHeight="1" x14ac:dyDescent="0.2">
      <c r="A1" s="48"/>
      <c r="B1" s="49"/>
      <c r="C1" s="50"/>
      <c r="D1" s="51"/>
      <c r="E1" s="51"/>
      <c r="F1" s="52"/>
      <c r="G1" s="1"/>
      <c r="H1" s="7">
        <v>43590</v>
      </c>
      <c r="J1" s="27">
        <v>43612</v>
      </c>
      <c r="K1" s="27">
        <f>EDATE(J1,1)-1</f>
        <v>43642</v>
      </c>
      <c r="L1" s="28">
        <f>SUMIFS(C10:C700,A10:A700,"&gt;="&amp;J1,A10:A700,"&lt;="&amp;K1)</f>
        <v>439109.20999999996</v>
      </c>
    </row>
    <row r="2" spans="1:12" ht="14.25" customHeight="1" x14ac:dyDescent="0.2">
      <c r="A2" s="53"/>
      <c r="B2" s="54"/>
      <c r="C2" s="55"/>
      <c r="D2" s="56"/>
      <c r="E2" s="56"/>
      <c r="F2" s="57"/>
      <c r="G2" s="2"/>
      <c r="J2" s="27">
        <f>K1+1</f>
        <v>43643</v>
      </c>
      <c r="K2" s="27">
        <f>EDATE(J2,1)-1</f>
        <v>43672</v>
      </c>
      <c r="L2" s="28">
        <f t="shared" ref="L2:L15" si="0">SUMIFS(C11:C701,A11:A701,"&gt;="&amp;J2,A11:A701,"&lt;="&amp;K2)</f>
        <v>168528.52000000002</v>
      </c>
    </row>
    <row r="3" spans="1:12" ht="14.25" customHeight="1" x14ac:dyDescent="0.2">
      <c r="A3" s="53"/>
      <c r="B3" s="54"/>
      <c r="C3" s="55"/>
      <c r="D3" s="56"/>
      <c r="E3" s="56"/>
      <c r="F3" s="57"/>
      <c r="G3" s="2"/>
      <c r="J3" s="27">
        <f t="shared" ref="J3:J15" si="1">K2+1</f>
        <v>43673</v>
      </c>
      <c r="K3" s="27">
        <f t="shared" ref="K3:K15" si="2">EDATE(J3,1)-1</f>
        <v>43703</v>
      </c>
      <c r="L3" s="28">
        <f t="shared" si="0"/>
        <v>236787.98000000004</v>
      </c>
    </row>
    <row r="4" spans="1:12" ht="14.25" customHeight="1" x14ac:dyDescent="0.2">
      <c r="A4" s="53"/>
      <c r="B4" s="54"/>
      <c r="C4" s="55"/>
      <c r="D4" s="42"/>
      <c r="E4" s="42"/>
      <c r="F4" s="58"/>
      <c r="G4" s="2"/>
      <c r="J4" s="27">
        <f t="shared" si="1"/>
        <v>43704</v>
      </c>
      <c r="K4" s="27">
        <f t="shared" si="2"/>
        <v>43734</v>
      </c>
      <c r="L4" s="28">
        <f t="shared" si="0"/>
        <v>346701.21000000008</v>
      </c>
    </row>
    <row r="5" spans="1:12" ht="14.25" customHeight="1" x14ac:dyDescent="0.2">
      <c r="A5" s="59" t="s">
        <v>0</v>
      </c>
      <c r="B5" s="56"/>
      <c r="C5" s="57"/>
      <c r="D5" s="56"/>
      <c r="E5" s="56"/>
      <c r="F5" s="57"/>
      <c r="G5" s="2"/>
      <c r="J5" s="27">
        <f t="shared" si="1"/>
        <v>43735</v>
      </c>
      <c r="K5" s="27">
        <f t="shared" si="2"/>
        <v>43764</v>
      </c>
      <c r="L5" s="28">
        <f t="shared" si="0"/>
        <v>368412.92000000004</v>
      </c>
    </row>
    <row r="6" spans="1:12" ht="14.25" customHeight="1" x14ac:dyDescent="0.2">
      <c r="A6" s="39" t="s">
        <v>1</v>
      </c>
      <c r="B6" s="40"/>
      <c r="C6" s="41"/>
      <c r="D6" s="40"/>
      <c r="E6" s="40"/>
      <c r="F6" s="41"/>
      <c r="G6" s="1"/>
      <c r="J6" s="27">
        <f t="shared" si="1"/>
        <v>43765</v>
      </c>
      <c r="K6" s="27">
        <f t="shared" si="2"/>
        <v>43795</v>
      </c>
      <c r="L6" s="28">
        <f t="shared" si="0"/>
        <v>250109.98000000007</v>
      </c>
    </row>
    <row r="7" spans="1:12" ht="98.85" customHeight="1" x14ac:dyDescent="0.2">
      <c r="A7" s="69"/>
      <c r="B7" s="42"/>
      <c r="C7" s="42"/>
      <c r="D7" s="42"/>
      <c r="E7" s="42"/>
      <c r="F7" s="42"/>
      <c r="G7" s="42"/>
      <c r="J7" s="27">
        <f t="shared" si="1"/>
        <v>43796</v>
      </c>
      <c r="K7" s="27">
        <f t="shared" si="2"/>
        <v>43825</v>
      </c>
      <c r="L7" s="28">
        <f t="shared" si="0"/>
        <v>320582.5</v>
      </c>
    </row>
    <row r="8" spans="1:12" ht="15.95" customHeight="1" x14ac:dyDescent="0.2">
      <c r="A8" s="43" t="s">
        <v>2</v>
      </c>
      <c r="B8" s="44"/>
      <c r="C8" s="44"/>
      <c r="D8" s="44"/>
      <c r="E8" s="44"/>
      <c r="F8" s="45"/>
      <c r="G8" s="1"/>
      <c r="J8" s="27">
        <f>K7+1</f>
        <v>43826</v>
      </c>
      <c r="K8" s="27">
        <f>EDATE(J8,1)-1</f>
        <v>43856</v>
      </c>
      <c r="L8" s="28">
        <f t="shared" si="0"/>
        <v>533991.95000000007</v>
      </c>
    </row>
    <row r="9" spans="1:12" ht="15.95" customHeight="1" x14ac:dyDescent="0.2">
      <c r="A9" s="4" t="s">
        <v>3</v>
      </c>
      <c r="B9" s="5" t="s">
        <v>4</v>
      </c>
      <c r="C9" s="6" t="s">
        <v>5</v>
      </c>
      <c r="D9" s="5" t="s">
        <v>6</v>
      </c>
      <c r="E9" s="43" t="s">
        <v>7</v>
      </c>
      <c r="F9" s="45"/>
      <c r="G9" s="1"/>
      <c r="J9" s="27">
        <f t="shared" si="1"/>
        <v>43857</v>
      </c>
      <c r="K9" s="27">
        <f t="shared" si="2"/>
        <v>43887</v>
      </c>
      <c r="L9" s="28">
        <f t="shared" si="0"/>
        <v>168287.50999999998</v>
      </c>
    </row>
    <row r="10" spans="1:12" ht="51.95" customHeight="1" x14ac:dyDescent="0.2">
      <c r="A10" s="7">
        <v>43586</v>
      </c>
      <c r="B10" s="8" t="s">
        <v>8</v>
      </c>
      <c r="C10" s="10">
        <v>120</v>
      </c>
      <c r="D10" s="9">
        <v>286952.58</v>
      </c>
      <c r="E10" s="46" t="s">
        <v>9</v>
      </c>
      <c r="F10" s="47"/>
      <c r="G10" s="3"/>
      <c r="J10" s="27">
        <f t="shared" si="1"/>
        <v>43888</v>
      </c>
      <c r="K10" s="27">
        <f t="shared" si="2"/>
        <v>43916</v>
      </c>
      <c r="L10" s="28">
        <f t="shared" si="0"/>
        <v>247565.84</v>
      </c>
    </row>
    <row r="11" spans="1:12" ht="51.95" customHeight="1" x14ac:dyDescent="0.2">
      <c r="A11" s="7">
        <v>43588</v>
      </c>
      <c r="B11" s="8" t="s">
        <v>8</v>
      </c>
      <c r="C11" s="10">
        <v>541.44000000000005</v>
      </c>
      <c r="D11" s="9">
        <v>286411.14</v>
      </c>
      <c r="E11" s="46" t="s">
        <v>10</v>
      </c>
      <c r="F11" s="47"/>
      <c r="G11" s="3"/>
      <c r="J11" s="27">
        <f t="shared" si="1"/>
        <v>43917</v>
      </c>
      <c r="K11" s="27">
        <f t="shared" si="2"/>
        <v>43947</v>
      </c>
      <c r="L11" s="28">
        <f t="shared" si="0"/>
        <v>104373.1</v>
      </c>
    </row>
    <row r="12" spans="1:12" ht="51.95" customHeight="1" x14ac:dyDescent="0.2">
      <c r="A12" s="7">
        <v>43588</v>
      </c>
      <c r="B12" s="9">
        <v>100000</v>
      </c>
      <c r="C12" s="11" t="s">
        <v>8</v>
      </c>
      <c r="D12" s="9">
        <v>386411.14</v>
      </c>
      <c r="E12" s="60" t="s">
        <v>11</v>
      </c>
      <c r="F12" s="61"/>
      <c r="G12" s="3"/>
      <c r="J12" s="27">
        <f t="shared" si="1"/>
        <v>43948</v>
      </c>
      <c r="K12" s="27">
        <f t="shared" si="2"/>
        <v>43977</v>
      </c>
      <c r="L12" s="28">
        <f t="shared" si="0"/>
        <v>160888.34999999998</v>
      </c>
    </row>
    <row r="13" spans="1:12" ht="51.95" customHeight="1" x14ac:dyDescent="0.2">
      <c r="A13" s="7">
        <v>43588</v>
      </c>
      <c r="B13" s="8" t="s">
        <v>8</v>
      </c>
      <c r="C13" s="10">
        <v>139.85</v>
      </c>
      <c r="D13" s="9">
        <v>386271.29</v>
      </c>
      <c r="E13" s="46" t="s">
        <v>12</v>
      </c>
      <c r="F13" s="47"/>
      <c r="G13" s="3"/>
      <c r="J13" s="27">
        <f>K12+1</f>
        <v>43978</v>
      </c>
      <c r="K13" s="27">
        <f>EDATE(J13,1)-1</f>
        <v>44008</v>
      </c>
      <c r="L13" s="28">
        <f t="shared" si="0"/>
        <v>3625.27</v>
      </c>
    </row>
    <row r="14" spans="1:12" ht="51.95" customHeight="1" x14ac:dyDescent="0.2">
      <c r="A14" s="7">
        <v>43589</v>
      </c>
      <c r="B14" s="8" t="s">
        <v>8</v>
      </c>
      <c r="C14" s="10">
        <v>614.49</v>
      </c>
      <c r="D14" s="9">
        <v>385656.8</v>
      </c>
      <c r="E14" s="46" t="s">
        <v>13</v>
      </c>
      <c r="F14" s="47"/>
      <c r="G14" s="3"/>
      <c r="J14" s="27">
        <f t="shared" si="1"/>
        <v>44009</v>
      </c>
      <c r="K14" s="27">
        <f t="shared" si="2"/>
        <v>44038</v>
      </c>
      <c r="L14" s="28">
        <f t="shared" si="0"/>
        <v>0</v>
      </c>
    </row>
    <row r="15" spans="1:12" ht="51.95" customHeight="1" x14ac:dyDescent="0.2">
      <c r="A15" s="7">
        <v>43590</v>
      </c>
      <c r="B15" s="8" t="s">
        <v>8</v>
      </c>
      <c r="C15" s="10">
        <v>180</v>
      </c>
      <c r="D15" s="9">
        <v>385476.8</v>
      </c>
      <c r="E15" s="46" t="s">
        <v>14</v>
      </c>
      <c r="F15" s="47"/>
      <c r="G15" s="3"/>
      <c r="J15" s="27">
        <f t="shared" si="1"/>
        <v>44039</v>
      </c>
      <c r="K15" s="27">
        <f t="shared" si="2"/>
        <v>44069</v>
      </c>
      <c r="L15" s="28">
        <f t="shared" si="0"/>
        <v>0</v>
      </c>
    </row>
    <row r="16" spans="1:12" ht="51.95" customHeight="1" x14ac:dyDescent="0.2">
      <c r="A16" s="7">
        <v>43591</v>
      </c>
      <c r="B16" s="8" t="s">
        <v>8</v>
      </c>
      <c r="C16" s="10">
        <v>317</v>
      </c>
      <c r="D16" s="9">
        <v>385159.8</v>
      </c>
      <c r="E16" s="46" t="s">
        <v>15</v>
      </c>
      <c r="F16" s="47"/>
      <c r="G16" s="3"/>
    </row>
    <row r="17" spans="1:7" ht="51.95" customHeight="1" x14ac:dyDescent="0.2">
      <c r="A17" s="7">
        <v>43591</v>
      </c>
      <c r="B17" s="8" t="s">
        <v>8</v>
      </c>
      <c r="C17" s="10">
        <v>358.23</v>
      </c>
      <c r="D17" s="9">
        <v>384801.57</v>
      </c>
      <c r="E17" s="46" t="s">
        <v>16</v>
      </c>
      <c r="F17" s="47"/>
      <c r="G17" s="3"/>
    </row>
    <row r="18" spans="1:7" ht="51.95" customHeight="1" x14ac:dyDescent="0.2">
      <c r="A18" s="7">
        <v>43592</v>
      </c>
      <c r="B18" s="8" t="s">
        <v>8</v>
      </c>
      <c r="C18" s="10">
        <v>650.29999999999995</v>
      </c>
      <c r="D18" s="9">
        <v>384151.27</v>
      </c>
      <c r="E18" s="46" t="s">
        <v>17</v>
      </c>
      <c r="F18" s="47"/>
      <c r="G18" s="3"/>
    </row>
    <row r="19" spans="1:7" ht="53.1" customHeight="1" x14ac:dyDescent="0.2">
      <c r="A19" s="7">
        <v>43593</v>
      </c>
      <c r="B19" s="9">
        <v>16297.3</v>
      </c>
      <c r="C19" s="11" t="s">
        <v>8</v>
      </c>
      <c r="D19" s="9">
        <v>400448.57</v>
      </c>
      <c r="E19" s="46" t="s">
        <v>18</v>
      </c>
      <c r="F19" s="47"/>
      <c r="G19" s="3"/>
    </row>
    <row r="20" spans="1:7" ht="51.95" customHeight="1" x14ac:dyDescent="0.2">
      <c r="A20" s="12">
        <v>43595</v>
      </c>
      <c r="B20" s="13" t="s">
        <v>8</v>
      </c>
      <c r="C20" s="15">
        <v>95</v>
      </c>
      <c r="D20" s="14">
        <v>400353.57</v>
      </c>
      <c r="E20" s="62" t="s">
        <v>19</v>
      </c>
      <c r="F20" s="63"/>
    </row>
    <row r="21" spans="1:7" ht="53.1" customHeight="1" x14ac:dyDescent="0.2">
      <c r="A21" s="7">
        <v>43597</v>
      </c>
      <c r="B21" s="8" t="s">
        <v>8</v>
      </c>
      <c r="C21" s="10">
        <v>103</v>
      </c>
      <c r="D21" s="9">
        <v>400250.57</v>
      </c>
      <c r="E21" s="46" t="s">
        <v>20</v>
      </c>
      <c r="F21" s="47"/>
    </row>
    <row r="22" spans="1:7" ht="51.95" customHeight="1" x14ac:dyDescent="0.2">
      <c r="A22" s="7">
        <v>43598</v>
      </c>
      <c r="B22" s="8" t="s">
        <v>8</v>
      </c>
      <c r="C22" s="10">
        <v>247</v>
      </c>
      <c r="D22" s="9">
        <v>400003.57</v>
      </c>
      <c r="E22" s="46" t="s">
        <v>21</v>
      </c>
      <c r="F22" s="47"/>
    </row>
    <row r="23" spans="1:7" ht="51.95" customHeight="1" x14ac:dyDescent="0.2">
      <c r="A23" s="7">
        <v>43598</v>
      </c>
      <c r="B23" s="8" t="s">
        <v>8</v>
      </c>
      <c r="C23" s="10">
        <v>291.64999999999998</v>
      </c>
      <c r="D23" s="9">
        <v>399711.92</v>
      </c>
      <c r="E23" s="46" t="s">
        <v>22</v>
      </c>
      <c r="F23" s="47"/>
    </row>
    <row r="24" spans="1:7" ht="51.95" customHeight="1" x14ac:dyDescent="0.2">
      <c r="A24" s="7">
        <v>43598</v>
      </c>
      <c r="B24" s="9">
        <v>64999.75</v>
      </c>
      <c r="C24" s="11" t="s">
        <v>8</v>
      </c>
      <c r="D24" s="9">
        <v>464711.67</v>
      </c>
      <c r="E24" s="46" t="s">
        <v>23</v>
      </c>
      <c r="F24" s="47"/>
    </row>
    <row r="25" spans="1:7" ht="51.95" customHeight="1" x14ac:dyDescent="0.2">
      <c r="A25" s="7">
        <v>43598</v>
      </c>
      <c r="B25" s="8" t="s">
        <v>8</v>
      </c>
      <c r="C25" s="10">
        <v>776</v>
      </c>
      <c r="D25" s="9">
        <v>463935.67</v>
      </c>
      <c r="E25" s="46" t="s">
        <v>24</v>
      </c>
      <c r="F25" s="47"/>
    </row>
    <row r="26" spans="1:7" ht="51.95" customHeight="1" x14ac:dyDescent="0.2">
      <c r="A26" s="7">
        <v>43599</v>
      </c>
      <c r="B26" s="8" t="s">
        <v>8</v>
      </c>
      <c r="C26" s="10">
        <v>131</v>
      </c>
      <c r="D26" s="9">
        <v>463804.67</v>
      </c>
      <c r="E26" s="46" t="s">
        <v>25</v>
      </c>
      <c r="F26" s="47"/>
    </row>
    <row r="27" spans="1:7" ht="51.95" customHeight="1" x14ac:dyDescent="0.2">
      <c r="A27" s="7">
        <v>43599</v>
      </c>
      <c r="B27" s="8" t="s">
        <v>8</v>
      </c>
      <c r="C27" s="10">
        <v>100</v>
      </c>
      <c r="D27" s="9">
        <v>463704.67</v>
      </c>
      <c r="E27" s="46" t="s">
        <v>26</v>
      </c>
      <c r="F27" s="47"/>
    </row>
    <row r="28" spans="1:7" ht="51.95" customHeight="1" x14ac:dyDescent="0.2">
      <c r="A28" s="7">
        <v>43600</v>
      </c>
      <c r="B28" s="8" t="s">
        <v>8</v>
      </c>
      <c r="C28" s="10">
        <v>182</v>
      </c>
      <c r="D28" s="9">
        <v>463522.67</v>
      </c>
      <c r="E28" s="46" t="s">
        <v>27</v>
      </c>
      <c r="F28" s="47"/>
    </row>
    <row r="29" spans="1:7" ht="51.95" customHeight="1" x14ac:dyDescent="0.2">
      <c r="A29" s="7">
        <v>43601</v>
      </c>
      <c r="B29" s="8" t="s">
        <v>8</v>
      </c>
      <c r="C29" s="10">
        <v>204</v>
      </c>
      <c r="D29" s="9">
        <v>463318.67</v>
      </c>
      <c r="E29" s="46" t="s">
        <v>28</v>
      </c>
      <c r="F29" s="47"/>
    </row>
    <row r="30" spans="1:7" ht="51.95" customHeight="1" x14ac:dyDescent="0.2">
      <c r="A30" s="7">
        <v>43602</v>
      </c>
      <c r="B30" s="8" t="s">
        <v>8</v>
      </c>
      <c r="C30" s="10">
        <v>98</v>
      </c>
      <c r="D30" s="9">
        <v>463220.67</v>
      </c>
      <c r="E30" s="46" t="s">
        <v>29</v>
      </c>
      <c r="F30" s="47"/>
    </row>
    <row r="31" spans="1:7" ht="51.95" customHeight="1" x14ac:dyDescent="0.2">
      <c r="A31" s="7">
        <v>43603</v>
      </c>
      <c r="B31" s="8" t="s">
        <v>8</v>
      </c>
      <c r="C31" s="10">
        <v>1664.19</v>
      </c>
      <c r="D31" s="9">
        <v>461556.47999999998</v>
      </c>
      <c r="E31" s="46" t="s">
        <v>30</v>
      </c>
      <c r="F31" s="47"/>
    </row>
    <row r="32" spans="1:7" ht="51.95" customHeight="1" x14ac:dyDescent="0.2">
      <c r="A32" s="7">
        <v>43604</v>
      </c>
      <c r="B32" s="8" t="s">
        <v>8</v>
      </c>
      <c r="C32" s="10">
        <v>645</v>
      </c>
      <c r="D32" s="9">
        <v>460911.48</v>
      </c>
      <c r="E32" s="46" t="s">
        <v>31</v>
      </c>
      <c r="F32" s="47"/>
    </row>
    <row r="33" spans="1:6" ht="52.35" customHeight="1" x14ac:dyDescent="0.2">
      <c r="A33" s="7">
        <v>43605</v>
      </c>
      <c r="B33" s="8" t="s">
        <v>8</v>
      </c>
      <c r="C33" s="10">
        <v>130</v>
      </c>
      <c r="D33" s="9">
        <v>460781.48</v>
      </c>
      <c r="E33" s="46" t="s">
        <v>32</v>
      </c>
      <c r="F33" s="47"/>
    </row>
    <row r="34" spans="1:6" ht="51.95" customHeight="1" x14ac:dyDescent="0.2">
      <c r="A34" s="12">
        <v>43605</v>
      </c>
      <c r="B34" s="13" t="s">
        <v>8</v>
      </c>
      <c r="C34" s="15">
        <v>391.97</v>
      </c>
      <c r="D34" s="14">
        <v>460389.51</v>
      </c>
      <c r="E34" s="62" t="s">
        <v>33</v>
      </c>
      <c r="F34" s="63"/>
    </row>
    <row r="35" spans="1:6" ht="53.1" customHeight="1" x14ac:dyDescent="0.2">
      <c r="A35" s="7">
        <v>43606</v>
      </c>
      <c r="B35" s="8" t="s">
        <v>8</v>
      </c>
      <c r="C35" s="10">
        <v>226</v>
      </c>
      <c r="D35" s="9">
        <v>460163.51</v>
      </c>
      <c r="E35" s="46" t="s">
        <v>34</v>
      </c>
      <c r="F35" s="47"/>
    </row>
    <row r="36" spans="1:6" ht="51.95" customHeight="1" x14ac:dyDescent="0.2">
      <c r="A36" s="7">
        <v>43606</v>
      </c>
      <c r="B36" s="8" t="s">
        <v>8</v>
      </c>
      <c r="C36" s="10">
        <v>22</v>
      </c>
      <c r="D36" s="9">
        <v>460141.51</v>
      </c>
      <c r="E36" s="46" t="s">
        <v>35</v>
      </c>
      <c r="F36" s="47"/>
    </row>
    <row r="37" spans="1:6" ht="51.95" customHeight="1" x14ac:dyDescent="0.2">
      <c r="A37" s="7">
        <v>43606</v>
      </c>
      <c r="B37" s="8" t="s">
        <v>8</v>
      </c>
      <c r="C37" s="17">
        <v>14500</v>
      </c>
      <c r="D37" s="9">
        <v>445641.51</v>
      </c>
      <c r="E37" s="64" t="s">
        <v>36</v>
      </c>
      <c r="F37" s="47"/>
    </row>
    <row r="38" spans="1:6" ht="51.95" customHeight="1" x14ac:dyDescent="0.2">
      <c r="A38" s="7">
        <v>43606</v>
      </c>
      <c r="B38" s="8" t="s">
        <v>8</v>
      </c>
      <c r="C38" s="10">
        <v>22</v>
      </c>
      <c r="D38" s="9">
        <v>445619.51</v>
      </c>
      <c r="E38" s="46" t="s">
        <v>37</v>
      </c>
      <c r="F38" s="47"/>
    </row>
    <row r="39" spans="1:6" ht="51.95" customHeight="1" x14ac:dyDescent="0.2">
      <c r="A39" s="7">
        <v>43607</v>
      </c>
      <c r="B39" s="8" t="s">
        <v>8</v>
      </c>
      <c r="C39" s="10">
        <v>158</v>
      </c>
      <c r="D39" s="9">
        <v>445461.51</v>
      </c>
      <c r="E39" s="46" t="s">
        <v>38</v>
      </c>
      <c r="F39" s="47"/>
    </row>
    <row r="40" spans="1:6" ht="51.95" customHeight="1" x14ac:dyDescent="0.2">
      <c r="A40" s="7">
        <v>43607</v>
      </c>
      <c r="B40" s="8" t="s">
        <v>8</v>
      </c>
      <c r="C40" s="10">
        <v>431.47</v>
      </c>
      <c r="D40" s="9">
        <v>445030.04</v>
      </c>
      <c r="E40" s="46" t="s">
        <v>39</v>
      </c>
      <c r="F40" s="47"/>
    </row>
    <row r="41" spans="1:6" ht="51.95" customHeight="1" x14ac:dyDescent="0.2">
      <c r="A41" s="7">
        <v>43608</v>
      </c>
      <c r="B41" s="8" t="s">
        <v>8</v>
      </c>
      <c r="C41" s="10">
        <v>98</v>
      </c>
      <c r="D41" s="9">
        <v>444932.04</v>
      </c>
      <c r="E41" s="46" t="s">
        <v>40</v>
      </c>
      <c r="F41" s="47"/>
    </row>
    <row r="42" spans="1:6" ht="51.95" customHeight="1" x14ac:dyDescent="0.2">
      <c r="A42" s="7">
        <v>43608</v>
      </c>
      <c r="B42" s="8" t="s">
        <v>8</v>
      </c>
      <c r="C42" s="10">
        <v>164.6</v>
      </c>
      <c r="D42" s="9">
        <v>444767.44</v>
      </c>
      <c r="E42" s="46" t="s">
        <v>41</v>
      </c>
      <c r="F42" s="47"/>
    </row>
    <row r="43" spans="1:6" ht="51.95" customHeight="1" x14ac:dyDescent="0.2">
      <c r="A43" s="7">
        <v>43608</v>
      </c>
      <c r="B43" s="8" t="s">
        <v>8</v>
      </c>
      <c r="C43" s="10">
        <v>518.09</v>
      </c>
      <c r="D43" s="9">
        <v>444249.35</v>
      </c>
      <c r="E43" s="46" t="s">
        <v>42</v>
      </c>
      <c r="F43" s="47"/>
    </row>
    <row r="44" spans="1:6" ht="51.95" customHeight="1" x14ac:dyDescent="0.2">
      <c r="A44" s="7">
        <v>43609</v>
      </c>
      <c r="B44" s="8" t="s">
        <v>8</v>
      </c>
      <c r="C44" s="17">
        <v>4141.0200000000004</v>
      </c>
      <c r="D44" s="9">
        <v>440108.33</v>
      </c>
      <c r="E44" s="64" t="s">
        <v>43</v>
      </c>
      <c r="F44" s="47"/>
    </row>
    <row r="45" spans="1:6" ht="51.95" customHeight="1" x14ac:dyDescent="0.2">
      <c r="A45" s="7">
        <v>43610</v>
      </c>
      <c r="B45" s="9">
        <v>11270</v>
      </c>
      <c r="C45" s="11" t="s">
        <v>8</v>
      </c>
      <c r="D45" s="9">
        <v>451378.33</v>
      </c>
      <c r="E45" s="46" t="s">
        <v>44</v>
      </c>
      <c r="F45" s="47"/>
    </row>
    <row r="46" spans="1:6" ht="51.95" customHeight="1" x14ac:dyDescent="0.2">
      <c r="A46" s="7">
        <v>43612</v>
      </c>
      <c r="B46" s="9">
        <v>2441.7800000000002</v>
      </c>
      <c r="C46" s="11" t="s">
        <v>8</v>
      </c>
      <c r="D46" s="9">
        <v>453820.11</v>
      </c>
      <c r="E46" s="60" t="s">
        <v>45</v>
      </c>
      <c r="F46" s="61"/>
    </row>
    <row r="47" spans="1:6" ht="52.35" customHeight="1" x14ac:dyDescent="0.2">
      <c r="A47" s="7">
        <v>43612</v>
      </c>
      <c r="B47" s="8" t="s">
        <v>8</v>
      </c>
      <c r="C47" s="10">
        <v>156</v>
      </c>
      <c r="D47" s="9">
        <v>453664.11</v>
      </c>
      <c r="E47" s="46" t="s">
        <v>46</v>
      </c>
      <c r="F47" s="47"/>
    </row>
    <row r="48" spans="1:6" ht="51.95" customHeight="1" x14ac:dyDescent="0.2">
      <c r="A48" s="12">
        <v>43613</v>
      </c>
      <c r="B48" s="13" t="s">
        <v>8</v>
      </c>
      <c r="C48" s="15">
        <v>140</v>
      </c>
      <c r="D48" s="14">
        <v>453524.11</v>
      </c>
      <c r="E48" s="62" t="s">
        <v>47</v>
      </c>
      <c r="F48" s="63"/>
    </row>
    <row r="49" spans="1:6" ht="53.1" customHeight="1" x14ac:dyDescent="0.2">
      <c r="A49" s="7">
        <v>43613</v>
      </c>
      <c r="B49" s="8" t="s">
        <v>8</v>
      </c>
      <c r="C49" s="10">
        <v>28</v>
      </c>
      <c r="D49" s="9">
        <v>453496.11</v>
      </c>
      <c r="E49" s="46" t="s">
        <v>48</v>
      </c>
      <c r="F49" s="47"/>
    </row>
    <row r="50" spans="1:6" ht="51.95" customHeight="1" x14ac:dyDescent="0.2">
      <c r="A50" s="7">
        <v>43613</v>
      </c>
      <c r="B50" s="8" t="s">
        <v>8</v>
      </c>
      <c r="C50" s="10">
        <v>2238</v>
      </c>
      <c r="D50" s="9">
        <v>451258.11</v>
      </c>
      <c r="E50" s="46" t="s">
        <v>49</v>
      </c>
      <c r="F50" s="47"/>
    </row>
    <row r="51" spans="1:6" ht="51.95" customHeight="1" x14ac:dyDescent="0.2">
      <c r="A51" s="7">
        <v>43613</v>
      </c>
      <c r="B51" s="9">
        <v>431.47</v>
      </c>
      <c r="C51" s="11" t="s">
        <v>8</v>
      </c>
      <c r="D51" s="9">
        <v>451689.58</v>
      </c>
      <c r="E51" s="70" t="s">
        <v>50</v>
      </c>
      <c r="F51" s="71"/>
    </row>
    <row r="52" spans="1:6" ht="51.95" customHeight="1" x14ac:dyDescent="0.2">
      <c r="A52" s="7">
        <v>43613</v>
      </c>
      <c r="B52" s="8" t="s">
        <v>8</v>
      </c>
      <c r="C52" s="10">
        <v>186.26</v>
      </c>
      <c r="D52" s="9">
        <v>451503.32</v>
      </c>
      <c r="E52" s="46" t="s">
        <v>51</v>
      </c>
      <c r="F52" s="47"/>
    </row>
    <row r="53" spans="1:6" ht="51.95" customHeight="1" x14ac:dyDescent="0.2">
      <c r="A53" s="7">
        <v>43613</v>
      </c>
      <c r="B53" s="8" t="s">
        <v>8</v>
      </c>
      <c r="C53" s="10">
        <v>2200</v>
      </c>
      <c r="D53" s="9">
        <v>449303.32</v>
      </c>
      <c r="E53" s="46" t="s">
        <v>52</v>
      </c>
      <c r="F53" s="47"/>
    </row>
    <row r="54" spans="1:6" ht="51.95" customHeight="1" x14ac:dyDescent="0.2">
      <c r="A54" s="7">
        <v>43614</v>
      </c>
      <c r="B54" s="8" t="s">
        <v>8</v>
      </c>
      <c r="C54" s="10">
        <v>169</v>
      </c>
      <c r="D54" s="9">
        <v>449134.32</v>
      </c>
      <c r="E54" s="46" t="s">
        <v>53</v>
      </c>
      <c r="F54" s="47"/>
    </row>
    <row r="55" spans="1:6" ht="51.95" customHeight="1" x14ac:dyDescent="0.2">
      <c r="A55" s="7">
        <v>43615</v>
      </c>
      <c r="B55" s="8" t="s">
        <v>8</v>
      </c>
      <c r="C55" s="10">
        <v>142</v>
      </c>
      <c r="D55" s="9">
        <v>448992.32</v>
      </c>
      <c r="E55" s="46" t="s">
        <v>54</v>
      </c>
      <c r="F55" s="47"/>
    </row>
    <row r="56" spans="1:6" ht="51.95" customHeight="1" x14ac:dyDescent="0.2">
      <c r="A56" s="7">
        <v>43616</v>
      </c>
      <c r="B56" s="8" t="s">
        <v>8</v>
      </c>
      <c r="C56" s="10">
        <v>104</v>
      </c>
      <c r="D56" s="9">
        <v>448888.32000000001</v>
      </c>
      <c r="E56" s="46" t="s">
        <v>55</v>
      </c>
      <c r="F56" s="47"/>
    </row>
    <row r="57" spans="1:6" ht="51.95" customHeight="1" x14ac:dyDescent="0.2">
      <c r="A57" s="7">
        <v>43616</v>
      </c>
      <c r="B57" s="8" t="s">
        <v>8</v>
      </c>
      <c r="C57" s="10">
        <v>72</v>
      </c>
      <c r="D57" s="9">
        <v>448816.32</v>
      </c>
      <c r="E57" s="46" t="s">
        <v>56</v>
      </c>
      <c r="F57" s="47"/>
    </row>
    <row r="58" spans="1:6" ht="51.95" customHeight="1" x14ac:dyDescent="0.2">
      <c r="A58" s="7">
        <v>43617</v>
      </c>
      <c r="B58" s="8" t="s">
        <v>8</v>
      </c>
      <c r="C58" s="10">
        <v>247</v>
      </c>
      <c r="D58" s="9">
        <v>448569.32</v>
      </c>
      <c r="E58" s="46" t="s">
        <v>57</v>
      </c>
      <c r="F58" s="47"/>
    </row>
    <row r="59" spans="1:6" ht="51.95" customHeight="1" x14ac:dyDescent="0.2">
      <c r="A59" s="7">
        <v>43617</v>
      </c>
      <c r="B59" s="8" t="s">
        <v>8</v>
      </c>
      <c r="C59" s="10">
        <v>1038.95</v>
      </c>
      <c r="D59" s="9">
        <v>447530.37</v>
      </c>
      <c r="E59" s="46" t="s">
        <v>58</v>
      </c>
      <c r="F59" s="47"/>
    </row>
    <row r="60" spans="1:6" ht="51.95" customHeight="1" x14ac:dyDescent="0.2">
      <c r="A60" s="7">
        <v>43619</v>
      </c>
      <c r="B60" s="8" t="s">
        <v>8</v>
      </c>
      <c r="C60" s="10">
        <v>98</v>
      </c>
      <c r="D60" s="9">
        <v>447432.37</v>
      </c>
      <c r="E60" s="46" t="s">
        <v>59</v>
      </c>
      <c r="F60" s="47"/>
    </row>
    <row r="61" spans="1:6" ht="52.35" customHeight="1" x14ac:dyDescent="0.2">
      <c r="A61" s="7">
        <v>43619</v>
      </c>
      <c r="B61" s="8" t="s">
        <v>8</v>
      </c>
      <c r="C61" s="10">
        <v>30</v>
      </c>
      <c r="D61" s="9">
        <v>447402.37</v>
      </c>
      <c r="E61" s="46" t="s">
        <v>60</v>
      </c>
      <c r="F61" s="47"/>
    </row>
    <row r="62" spans="1:6" ht="51.95" customHeight="1" x14ac:dyDescent="0.2">
      <c r="A62" s="12">
        <v>43619</v>
      </c>
      <c r="B62" s="13" t="s">
        <v>8</v>
      </c>
      <c r="C62" s="19">
        <v>7300</v>
      </c>
      <c r="D62" s="14">
        <v>440102.37</v>
      </c>
      <c r="E62" s="62" t="s">
        <v>61</v>
      </c>
      <c r="F62" s="63"/>
    </row>
    <row r="63" spans="1:6" ht="53.1" customHeight="1" x14ac:dyDescent="0.2">
      <c r="A63" s="7">
        <v>43619</v>
      </c>
      <c r="B63" s="9">
        <v>50000</v>
      </c>
      <c r="C63" s="11" t="s">
        <v>8</v>
      </c>
      <c r="D63" s="9">
        <v>490102.37</v>
      </c>
      <c r="E63" s="46" t="s">
        <v>62</v>
      </c>
      <c r="F63" s="47"/>
    </row>
    <row r="64" spans="1:6" ht="51.95" customHeight="1" x14ac:dyDescent="0.2">
      <c r="A64" s="7">
        <v>43619</v>
      </c>
      <c r="B64" s="8" t="s">
        <v>8</v>
      </c>
      <c r="C64" s="17">
        <v>5100</v>
      </c>
      <c r="D64" s="9">
        <v>485002.37</v>
      </c>
      <c r="E64" s="46" t="s">
        <v>63</v>
      </c>
      <c r="F64" s="47"/>
    </row>
    <row r="65" spans="1:6" ht="51.95" customHeight="1" x14ac:dyDescent="0.2">
      <c r="A65" s="7">
        <v>43620</v>
      </c>
      <c r="B65" s="8" t="s">
        <v>8</v>
      </c>
      <c r="C65" s="17">
        <v>150</v>
      </c>
      <c r="D65" s="9">
        <v>484852.37</v>
      </c>
      <c r="E65" s="46" t="s">
        <v>64</v>
      </c>
      <c r="F65" s="47"/>
    </row>
    <row r="66" spans="1:6" ht="51.95" customHeight="1" x14ac:dyDescent="0.2">
      <c r="A66" s="7">
        <v>43620</v>
      </c>
      <c r="B66" s="8" t="s">
        <v>8</v>
      </c>
      <c r="C66" s="17">
        <v>260.85000000000002</v>
      </c>
      <c r="D66" s="9">
        <v>484591.52</v>
      </c>
      <c r="E66" s="46" t="s">
        <v>65</v>
      </c>
      <c r="F66" s="47"/>
    </row>
    <row r="67" spans="1:6" ht="51.95" customHeight="1" x14ac:dyDescent="0.2">
      <c r="A67" s="7">
        <v>43621</v>
      </c>
      <c r="B67" s="8" t="s">
        <v>8</v>
      </c>
      <c r="C67" s="10">
        <v>58</v>
      </c>
      <c r="D67" s="9">
        <v>484533.52</v>
      </c>
      <c r="E67" s="46" t="s">
        <v>66</v>
      </c>
      <c r="F67" s="47"/>
    </row>
    <row r="68" spans="1:6" ht="51.95" customHeight="1" x14ac:dyDescent="0.2">
      <c r="A68" s="7">
        <v>43622</v>
      </c>
      <c r="B68" s="8" t="s">
        <v>8</v>
      </c>
      <c r="C68" s="17">
        <v>228</v>
      </c>
      <c r="D68" s="9">
        <v>484305.52</v>
      </c>
      <c r="E68" s="46" t="s">
        <v>67</v>
      </c>
      <c r="F68" s="47"/>
    </row>
    <row r="69" spans="1:6" ht="51.95" customHeight="1" x14ac:dyDescent="0.2">
      <c r="A69" s="7">
        <v>43623</v>
      </c>
      <c r="B69" s="8" t="s">
        <v>8</v>
      </c>
      <c r="C69" s="17">
        <v>258</v>
      </c>
      <c r="D69" s="9">
        <v>484047.52</v>
      </c>
      <c r="E69" s="46" t="s">
        <v>68</v>
      </c>
      <c r="F69" s="47"/>
    </row>
    <row r="70" spans="1:6" ht="51.95" customHeight="1" x14ac:dyDescent="0.2">
      <c r="A70" s="7">
        <v>43623</v>
      </c>
      <c r="B70" s="8" t="s">
        <v>8</v>
      </c>
      <c r="C70" s="10">
        <v>35</v>
      </c>
      <c r="D70" s="9">
        <v>484012.52</v>
      </c>
      <c r="E70" s="46" t="s">
        <v>69</v>
      </c>
      <c r="F70" s="47"/>
    </row>
    <row r="71" spans="1:6" ht="51.95" customHeight="1" x14ac:dyDescent="0.2">
      <c r="A71" s="7">
        <v>43624</v>
      </c>
      <c r="B71" s="8" t="s">
        <v>8</v>
      </c>
      <c r="C71" s="17">
        <v>13492</v>
      </c>
      <c r="D71" s="9">
        <v>470520.52</v>
      </c>
      <c r="E71" s="46" t="s">
        <v>70</v>
      </c>
      <c r="F71" s="47"/>
    </row>
    <row r="72" spans="1:6" ht="51.95" customHeight="1" x14ac:dyDescent="0.2">
      <c r="A72" s="7">
        <v>43624</v>
      </c>
      <c r="B72" s="8" t="s">
        <v>8</v>
      </c>
      <c r="C72" s="17">
        <v>558.5</v>
      </c>
      <c r="D72" s="9">
        <v>469962.02</v>
      </c>
      <c r="E72" s="46" t="s">
        <v>71</v>
      </c>
      <c r="F72" s="47"/>
    </row>
    <row r="73" spans="1:6" ht="51.95" customHeight="1" x14ac:dyDescent="0.2">
      <c r="A73" s="7">
        <v>43625</v>
      </c>
      <c r="B73" s="8" t="s">
        <v>8</v>
      </c>
      <c r="C73" s="17">
        <v>14500</v>
      </c>
      <c r="D73" s="9">
        <v>455462.02</v>
      </c>
      <c r="E73" s="46" t="s">
        <v>72</v>
      </c>
      <c r="F73" s="47"/>
    </row>
    <row r="74" spans="1:6" ht="51.95" customHeight="1" x14ac:dyDescent="0.2">
      <c r="A74" s="7">
        <v>43625</v>
      </c>
      <c r="B74" s="8" t="s">
        <v>8</v>
      </c>
      <c r="C74" s="17">
        <v>129.72999999999999</v>
      </c>
      <c r="D74" s="9">
        <v>455332.29</v>
      </c>
      <c r="E74" s="46" t="s">
        <v>73</v>
      </c>
      <c r="F74" s="47"/>
    </row>
    <row r="75" spans="1:6" ht="52.35" customHeight="1" x14ac:dyDescent="0.2">
      <c r="A75" s="7">
        <v>43626</v>
      </c>
      <c r="B75" s="8" t="s">
        <v>8</v>
      </c>
      <c r="C75" s="17">
        <v>153</v>
      </c>
      <c r="D75" s="9">
        <v>455179.29</v>
      </c>
      <c r="E75" s="46" t="s">
        <v>74</v>
      </c>
      <c r="F75" s="47"/>
    </row>
    <row r="76" spans="1:6" ht="51.95" customHeight="1" x14ac:dyDescent="0.2">
      <c r="A76" s="12">
        <v>43627</v>
      </c>
      <c r="B76" s="13" t="s">
        <v>8</v>
      </c>
      <c r="C76" s="15">
        <v>98</v>
      </c>
      <c r="D76" s="14">
        <v>455081.29</v>
      </c>
      <c r="E76" s="62" t="s">
        <v>75</v>
      </c>
      <c r="F76" s="63"/>
    </row>
    <row r="77" spans="1:6" ht="53.1" customHeight="1" x14ac:dyDescent="0.2">
      <c r="A77" s="7">
        <v>43628</v>
      </c>
      <c r="B77" s="8" t="s">
        <v>8</v>
      </c>
      <c r="C77" s="10">
        <v>300</v>
      </c>
      <c r="D77" s="9">
        <v>454781.29</v>
      </c>
      <c r="E77" s="46" t="s">
        <v>76</v>
      </c>
      <c r="F77" s="47"/>
    </row>
    <row r="78" spans="1:6" ht="51.95" customHeight="1" x14ac:dyDescent="0.2">
      <c r="A78" s="7">
        <v>43628</v>
      </c>
      <c r="B78" s="8" t="s">
        <v>8</v>
      </c>
      <c r="C78" s="10">
        <v>49.99</v>
      </c>
      <c r="D78" s="9">
        <v>454731.3</v>
      </c>
      <c r="E78" s="46" t="s">
        <v>77</v>
      </c>
      <c r="F78" s="47"/>
    </row>
    <row r="79" spans="1:6" ht="51.95" customHeight="1" x14ac:dyDescent="0.2">
      <c r="A79" s="7">
        <v>43628</v>
      </c>
      <c r="B79" s="8" t="s">
        <v>8</v>
      </c>
      <c r="C79" s="10">
        <v>22</v>
      </c>
      <c r="D79" s="9">
        <v>454709.3</v>
      </c>
      <c r="E79" s="46" t="s">
        <v>78</v>
      </c>
      <c r="F79" s="47"/>
    </row>
    <row r="80" spans="1:6" ht="51.95" customHeight="1" x14ac:dyDescent="0.2">
      <c r="A80" s="7">
        <v>43628</v>
      </c>
      <c r="B80" s="8" t="s">
        <v>8</v>
      </c>
      <c r="C80" s="10">
        <v>211.11</v>
      </c>
      <c r="D80" s="9">
        <v>454498.19</v>
      </c>
      <c r="E80" s="46" t="s">
        <v>79</v>
      </c>
      <c r="F80" s="47"/>
    </row>
    <row r="81" spans="1:6" ht="51.95" customHeight="1" x14ac:dyDescent="0.2">
      <c r="A81" s="7">
        <v>43628</v>
      </c>
      <c r="B81" s="8" t="s">
        <v>8</v>
      </c>
      <c r="C81" s="10">
        <v>15000</v>
      </c>
      <c r="D81" s="9">
        <v>439498.19</v>
      </c>
      <c r="E81" s="46" t="s">
        <v>80</v>
      </c>
      <c r="F81" s="47"/>
    </row>
    <row r="82" spans="1:6" ht="51.95" customHeight="1" x14ac:dyDescent="0.2">
      <c r="A82" s="7">
        <v>43628</v>
      </c>
      <c r="B82" s="8" t="s">
        <v>8</v>
      </c>
      <c r="C82" s="10">
        <v>15000</v>
      </c>
      <c r="D82" s="9">
        <v>424498.19</v>
      </c>
      <c r="E82" s="46" t="s">
        <v>81</v>
      </c>
      <c r="F82" s="47"/>
    </row>
    <row r="83" spans="1:6" ht="51.95" customHeight="1" x14ac:dyDescent="0.2">
      <c r="A83" s="7">
        <v>43629</v>
      </c>
      <c r="B83" s="8" t="s">
        <v>8</v>
      </c>
      <c r="C83" s="10">
        <v>103</v>
      </c>
      <c r="D83" s="9">
        <v>424395.19</v>
      </c>
      <c r="E83" s="46" t="s">
        <v>82</v>
      </c>
      <c r="F83" s="47"/>
    </row>
    <row r="84" spans="1:6" ht="51.95" customHeight="1" x14ac:dyDescent="0.2">
      <c r="A84" s="7">
        <v>43629</v>
      </c>
      <c r="B84" s="8" t="s">
        <v>8</v>
      </c>
      <c r="C84" s="10">
        <v>45200</v>
      </c>
      <c r="D84" s="9">
        <v>379195.19</v>
      </c>
      <c r="E84" s="46" t="s">
        <v>83</v>
      </c>
      <c r="F84" s="47"/>
    </row>
    <row r="85" spans="1:6" ht="51.95" customHeight="1" x14ac:dyDescent="0.2">
      <c r="A85" s="7">
        <v>43630</v>
      </c>
      <c r="B85" s="8" t="s">
        <v>8</v>
      </c>
      <c r="C85" s="10">
        <v>109</v>
      </c>
      <c r="D85" s="9">
        <v>379086.19</v>
      </c>
      <c r="E85" s="46" t="s">
        <v>84</v>
      </c>
      <c r="F85" s="47"/>
    </row>
    <row r="86" spans="1:6" ht="51.95" customHeight="1" x14ac:dyDescent="0.2">
      <c r="A86" s="7">
        <v>43631</v>
      </c>
      <c r="B86" s="9">
        <v>50000</v>
      </c>
      <c r="C86" s="11" t="s">
        <v>8</v>
      </c>
      <c r="D86" s="9">
        <v>429086.19</v>
      </c>
      <c r="E86" s="46" t="s">
        <v>85</v>
      </c>
      <c r="F86" s="47"/>
    </row>
    <row r="87" spans="1:6" ht="51.95" customHeight="1" x14ac:dyDescent="0.2">
      <c r="A87" s="7">
        <v>43631</v>
      </c>
      <c r="B87" s="8" t="s">
        <v>8</v>
      </c>
      <c r="C87" s="10">
        <v>160</v>
      </c>
      <c r="D87" s="9">
        <v>428926.19</v>
      </c>
      <c r="E87" s="46" t="s">
        <v>86</v>
      </c>
      <c r="F87" s="47"/>
    </row>
    <row r="88" spans="1:6" ht="51.95" customHeight="1" x14ac:dyDescent="0.2">
      <c r="A88" s="7">
        <v>43631</v>
      </c>
      <c r="B88" s="8" t="s">
        <v>8</v>
      </c>
      <c r="C88" s="10">
        <v>680.2</v>
      </c>
      <c r="D88" s="9">
        <v>428245.99</v>
      </c>
      <c r="E88" s="46" t="s">
        <v>87</v>
      </c>
      <c r="F88" s="47"/>
    </row>
    <row r="89" spans="1:6" ht="52.35" customHeight="1" x14ac:dyDescent="0.2">
      <c r="A89" s="7">
        <v>43632</v>
      </c>
      <c r="B89" s="8" t="s">
        <v>8</v>
      </c>
      <c r="C89" s="10">
        <v>300000</v>
      </c>
      <c r="D89" s="9">
        <v>128245.99</v>
      </c>
      <c r="E89" s="60" t="s">
        <v>88</v>
      </c>
      <c r="F89" s="61"/>
    </row>
    <row r="90" spans="1:6" ht="51.95" customHeight="1" x14ac:dyDescent="0.2">
      <c r="A90" s="12">
        <v>43633</v>
      </c>
      <c r="B90" s="13" t="s">
        <v>8</v>
      </c>
      <c r="C90" s="15">
        <v>142</v>
      </c>
      <c r="D90" s="14">
        <v>128103.99</v>
      </c>
      <c r="E90" s="62" t="s">
        <v>89</v>
      </c>
      <c r="F90" s="63"/>
    </row>
    <row r="91" spans="1:6" ht="53.1" customHeight="1" x14ac:dyDescent="0.2">
      <c r="A91" s="7">
        <v>43633</v>
      </c>
      <c r="B91" s="8" t="s">
        <v>8</v>
      </c>
      <c r="C91" s="10">
        <v>173.74</v>
      </c>
      <c r="D91" s="9">
        <v>127930.25</v>
      </c>
      <c r="E91" s="46" t="s">
        <v>90</v>
      </c>
      <c r="F91" s="47"/>
    </row>
    <row r="92" spans="1:6" ht="51.95" customHeight="1" x14ac:dyDescent="0.2">
      <c r="A92" s="7">
        <v>43635</v>
      </c>
      <c r="B92" s="8" t="s">
        <v>8</v>
      </c>
      <c r="C92" s="10">
        <v>100</v>
      </c>
      <c r="D92" s="9">
        <v>127830.25</v>
      </c>
      <c r="E92" s="46" t="s">
        <v>91</v>
      </c>
      <c r="F92" s="47"/>
    </row>
    <row r="93" spans="1:6" ht="51.95" customHeight="1" x14ac:dyDescent="0.2">
      <c r="A93" s="7">
        <v>43635</v>
      </c>
      <c r="B93" s="8" t="s">
        <v>8</v>
      </c>
      <c r="C93" s="10">
        <v>598.86</v>
      </c>
      <c r="D93" s="9">
        <v>127231.39</v>
      </c>
      <c r="E93" s="46" t="s">
        <v>92</v>
      </c>
      <c r="F93" s="47"/>
    </row>
    <row r="94" spans="1:6" ht="51.95" customHeight="1" x14ac:dyDescent="0.2">
      <c r="A94" s="7">
        <v>43636</v>
      </c>
      <c r="B94" s="8" t="s">
        <v>8</v>
      </c>
      <c r="C94" s="10">
        <v>93</v>
      </c>
      <c r="D94" s="9">
        <v>127138.39</v>
      </c>
      <c r="E94" s="46" t="s">
        <v>93</v>
      </c>
      <c r="F94" s="47"/>
    </row>
    <row r="95" spans="1:6" ht="51.95" customHeight="1" x14ac:dyDescent="0.2">
      <c r="A95" s="7">
        <v>43636</v>
      </c>
      <c r="B95" s="9">
        <v>15000</v>
      </c>
      <c r="C95" s="11" t="s">
        <v>8</v>
      </c>
      <c r="D95" s="9">
        <v>142138.39000000001</v>
      </c>
      <c r="E95" s="46" t="s">
        <v>94</v>
      </c>
      <c r="F95" s="47"/>
    </row>
    <row r="96" spans="1:6" ht="51.95" customHeight="1" x14ac:dyDescent="0.2">
      <c r="A96" s="7">
        <v>43637</v>
      </c>
      <c r="B96" s="8" t="s">
        <v>8</v>
      </c>
      <c r="C96" s="10">
        <v>98</v>
      </c>
      <c r="D96" s="9">
        <v>142040.39000000001</v>
      </c>
      <c r="E96" s="46" t="s">
        <v>95</v>
      </c>
      <c r="F96" s="47"/>
    </row>
    <row r="97" spans="1:6" ht="51.95" customHeight="1" x14ac:dyDescent="0.2">
      <c r="A97" s="7">
        <v>43637</v>
      </c>
      <c r="B97" s="8" t="s">
        <v>8</v>
      </c>
      <c r="C97" s="10">
        <v>308.7</v>
      </c>
      <c r="D97" s="9">
        <v>141731.69</v>
      </c>
      <c r="E97" s="46" t="s">
        <v>96</v>
      </c>
      <c r="F97" s="47"/>
    </row>
    <row r="98" spans="1:6" ht="51.95" customHeight="1" x14ac:dyDescent="0.2">
      <c r="A98" s="7">
        <v>43638</v>
      </c>
      <c r="B98" s="8" t="s">
        <v>8</v>
      </c>
      <c r="C98" s="10">
        <v>761.95</v>
      </c>
      <c r="D98" s="9">
        <v>140969.74</v>
      </c>
      <c r="E98" s="46" t="s">
        <v>97</v>
      </c>
      <c r="F98" s="47"/>
    </row>
    <row r="99" spans="1:6" ht="51.95" customHeight="1" x14ac:dyDescent="0.2">
      <c r="A99" s="7">
        <v>43639</v>
      </c>
      <c r="B99" s="8" t="s">
        <v>8</v>
      </c>
      <c r="C99" s="10">
        <v>427</v>
      </c>
      <c r="D99" s="9">
        <v>140542.74</v>
      </c>
      <c r="E99" s="46" t="s">
        <v>98</v>
      </c>
      <c r="F99" s="47"/>
    </row>
    <row r="100" spans="1:6" ht="51.95" customHeight="1" x14ac:dyDescent="0.2">
      <c r="A100" s="7">
        <v>43640</v>
      </c>
      <c r="B100" s="8" t="s">
        <v>8</v>
      </c>
      <c r="C100" s="10">
        <v>128</v>
      </c>
      <c r="D100" s="9">
        <v>140414.74</v>
      </c>
      <c r="E100" s="46" t="s">
        <v>99</v>
      </c>
      <c r="F100" s="47"/>
    </row>
    <row r="101" spans="1:6" ht="51.95" customHeight="1" x14ac:dyDescent="0.2">
      <c r="A101" s="7">
        <v>43640</v>
      </c>
      <c r="B101" s="8" t="s">
        <v>8</v>
      </c>
      <c r="C101" s="10">
        <v>2563.02</v>
      </c>
      <c r="D101" s="9">
        <v>137851.72</v>
      </c>
      <c r="E101" s="46" t="s">
        <v>100</v>
      </c>
      <c r="F101" s="47"/>
    </row>
    <row r="102" spans="1:6" ht="51.95" customHeight="1" x14ac:dyDescent="0.2">
      <c r="A102" s="7">
        <v>43640</v>
      </c>
      <c r="B102" s="9">
        <v>89711.11</v>
      </c>
      <c r="C102" s="11" t="s">
        <v>8</v>
      </c>
      <c r="D102" s="9">
        <v>227562.83</v>
      </c>
      <c r="E102" s="46" t="s">
        <v>101</v>
      </c>
      <c r="F102" s="47"/>
    </row>
    <row r="103" spans="1:6" ht="52.35" customHeight="1" x14ac:dyDescent="0.2">
      <c r="A103" s="7">
        <v>43641</v>
      </c>
      <c r="B103" s="8" t="s">
        <v>8</v>
      </c>
      <c r="C103" s="10">
        <v>7709.35</v>
      </c>
      <c r="D103" s="9">
        <v>219853.48</v>
      </c>
      <c r="E103" s="46" t="s">
        <v>102</v>
      </c>
      <c r="F103" s="47"/>
    </row>
    <row r="104" spans="1:6" ht="51.95" customHeight="1" x14ac:dyDescent="0.2">
      <c r="A104" s="12">
        <v>43643</v>
      </c>
      <c r="B104" s="14">
        <v>2210.5500000000002</v>
      </c>
      <c r="C104" s="20" t="s">
        <v>8</v>
      </c>
      <c r="D104" s="14">
        <v>222064.03</v>
      </c>
      <c r="E104" s="65" t="s">
        <v>103</v>
      </c>
      <c r="F104" s="66"/>
    </row>
    <row r="105" spans="1:6" ht="53.1" customHeight="1" x14ac:dyDescent="0.2">
      <c r="A105" s="7">
        <v>43643</v>
      </c>
      <c r="B105" s="8" t="s">
        <v>8</v>
      </c>
      <c r="C105" s="10">
        <v>28</v>
      </c>
      <c r="D105" s="9">
        <v>222036.03</v>
      </c>
      <c r="E105" s="46" t="s">
        <v>104</v>
      </c>
      <c r="F105" s="47"/>
    </row>
    <row r="106" spans="1:6" ht="51.95" customHeight="1" x14ac:dyDescent="0.2">
      <c r="A106" s="7">
        <v>43643</v>
      </c>
      <c r="B106" s="8" t="s">
        <v>8</v>
      </c>
      <c r="C106" s="17">
        <v>17400</v>
      </c>
      <c r="D106" s="9">
        <v>204636.03</v>
      </c>
      <c r="E106" s="46" t="s">
        <v>105</v>
      </c>
      <c r="F106" s="47"/>
    </row>
    <row r="107" spans="1:6" ht="51.95" customHeight="1" x14ac:dyDescent="0.2">
      <c r="A107" s="7">
        <v>43643</v>
      </c>
      <c r="B107" s="8" t="s">
        <v>8</v>
      </c>
      <c r="C107" s="17">
        <v>40000</v>
      </c>
      <c r="D107" s="9">
        <v>164636.03</v>
      </c>
      <c r="E107" s="46" t="s">
        <v>106</v>
      </c>
      <c r="F107" s="47"/>
    </row>
    <row r="108" spans="1:6" ht="51.95" customHeight="1" x14ac:dyDescent="0.2">
      <c r="A108" s="7">
        <v>43643</v>
      </c>
      <c r="B108" s="8" t="s">
        <v>8</v>
      </c>
      <c r="C108" s="17">
        <v>40000</v>
      </c>
      <c r="D108" s="9">
        <v>124636.03</v>
      </c>
      <c r="E108" s="46" t="s">
        <v>107</v>
      </c>
      <c r="F108" s="47"/>
    </row>
    <row r="109" spans="1:6" ht="51.95" customHeight="1" x14ac:dyDescent="0.2">
      <c r="A109" s="7">
        <v>43643</v>
      </c>
      <c r="B109" s="8" t="s">
        <v>8</v>
      </c>
      <c r="C109" s="10">
        <v>155</v>
      </c>
      <c r="D109" s="9">
        <v>124481.03</v>
      </c>
      <c r="E109" s="46" t="s">
        <v>108</v>
      </c>
      <c r="F109" s="47"/>
    </row>
    <row r="110" spans="1:6" ht="51.95" customHeight="1" x14ac:dyDescent="0.2">
      <c r="A110" s="7">
        <v>43643</v>
      </c>
      <c r="B110" s="8" t="s">
        <v>8</v>
      </c>
      <c r="C110" s="10">
        <v>60</v>
      </c>
      <c r="D110" s="9">
        <v>124421.03</v>
      </c>
      <c r="E110" s="46" t="s">
        <v>109</v>
      </c>
      <c r="F110" s="47"/>
    </row>
    <row r="111" spans="1:6" ht="51.95" customHeight="1" x14ac:dyDescent="0.2">
      <c r="A111" s="7">
        <v>43643</v>
      </c>
      <c r="B111" s="8" t="s">
        <v>8</v>
      </c>
      <c r="C111" s="10">
        <v>521.17999999999995</v>
      </c>
      <c r="D111" s="9">
        <v>123899.85</v>
      </c>
      <c r="E111" s="46" t="s">
        <v>110</v>
      </c>
      <c r="F111" s="47"/>
    </row>
    <row r="112" spans="1:6" ht="51.95" customHeight="1" x14ac:dyDescent="0.2">
      <c r="A112" s="7">
        <v>43643</v>
      </c>
      <c r="B112" s="8" t="s">
        <v>8</v>
      </c>
      <c r="C112" s="10">
        <v>373</v>
      </c>
      <c r="D112" s="9">
        <v>123526.85</v>
      </c>
      <c r="E112" s="46" t="s">
        <v>111</v>
      </c>
      <c r="F112" s="47"/>
    </row>
    <row r="113" spans="1:6" ht="51.95" customHeight="1" x14ac:dyDescent="0.2">
      <c r="A113" s="7">
        <v>43644</v>
      </c>
      <c r="B113" s="8" t="s">
        <v>8</v>
      </c>
      <c r="C113" s="17">
        <v>35990</v>
      </c>
      <c r="D113" s="9">
        <v>87536.85</v>
      </c>
      <c r="E113" s="46" t="s">
        <v>112</v>
      </c>
      <c r="F113" s="47"/>
    </row>
    <row r="114" spans="1:6" ht="51.95" customHeight="1" x14ac:dyDescent="0.2">
      <c r="A114" s="7">
        <v>43644</v>
      </c>
      <c r="B114" s="8" t="s">
        <v>8</v>
      </c>
      <c r="C114" s="10">
        <v>40</v>
      </c>
      <c r="D114" s="9">
        <v>87496.85</v>
      </c>
      <c r="E114" s="46" t="s">
        <v>113</v>
      </c>
      <c r="F114" s="47"/>
    </row>
    <row r="115" spans="1:6" ht="51.95" customHeight="1" x14ac:dyDescent="0.2">
      <c r="A115" s="7">
        <v>43647</v>
      </c>
      <c r="B115" s="8" t="s">
        <v>8</v>
      </c>
      <c r="C115" s="10">
        <v>276.39999999999998</v>
      </c>
      <c r="D115" s="9">
        <v>87220.45</v>
      </c>
      <c r="E115" s="46" t="s">
        <v>114</v>
      </c>
      <c r="F115" s="47"/>
    </row>
    <row r="116" spans="1:6" ht="51.95" customHeight="1" x14ac:dyDescent="0.2">
      <c r="A116" s="7">
        <v>43647</v>
      </c>
      <c r="B116" s="9">
        <v>94000</v>
      </c>
      <c r="C116" s="11" t="s">
        <v>8</v>
      </c>
      <c r="D116" s="9">
        <v>181220.45</v>
      </c>
      <c r="E116" s="46" t="s">
        <v>115</v>
      </c>
      <c r="F116" s="47"/>
    </row>
    <row r="117" spans="1:6" ht="52.35" customHeight="1" x14ac:dyDescent="0.2">
      <c r="A117" s="7">
        <v>43648</v>
      </c>
      <c r="B117" s="8" t="s">
        <v>8</v>
      </c>
      <c r="C117" s="17">
        <v>7400</v>
      </c>
      <c r="D117" s="9">
        <v>173820.45</v>
      </c>
      <c r="E117" s="46" t="s">
        <v>116</v>
      </c>
      <c r="F117" s="47"/>
    </row>
    <row r="118" spans="1:6" ht="51.95" customHeight="1" x14ac:dyDescent="0.2">
      <c r="A118" s="12">
        <v>43649</v>
      </c>
      <c r="B118" s="13" t="s">
        <v>8</v>
      </c>
      <c r="C118" s="15">
        <v>480</v>
      </c>
      <c r="D118" s="14">
        <v>173340.45</v>
      </c>
      <c r="E118" s="62" t="s">
        <v>117</v>
      </c>
      <c r="F118" s="63"/>
    </row>
    <row r="119" spans="1:6" ht="53.1" customHeight="1" x14ac:dyDescent="0.2">
      <c r="A119" s="7">
        <v>43649</v>
      </c>
      <c r="B119" s="9">
        <v>531.04999999999995</v>
      </c>
      <c r="C119" s="11" t="s">
        <v>8</v>
      </c>
      <c r="D119" s="9">
        <v>173871.5</v>
      </c>
      <c r="E119" s="60" t="s">
        <v>50</v>
      </c>
      <c r="F119" s="61"/>
    </row>
    <row r="120" spans="1:6" ht="51.95" customHeight="1" x14ac:dyDescent="0.2">
      <c r="A120" s="7">
        <v>43650</v>
      </c>
      <c r="B120" s="8" t="s">
        <v>8</v>
      </c>
      <c r="C120" s="10">
        <v>289.58</v>
      </c>
      <c r="D120" s="9">
        <v>173581.92</v>
      </c>
      <c r="E120" s="46" t="s">
        <v>118</v>
      </c>
      <c r="F120" s="47"/>
    </row>
    <row r="121" spans="1:6" ht="51.95" customHeight="1" x14ac:dyDescent="0.2">
      <c r="A121" s="7">
        <v>43650</v>
      </c>
      <c r="B121" s="8" t="s">
        <v>8</v>
      </c>
      <c r="C121" s="10">
        <v>139</v>
      </c>
      <c r="D121" s="9">
        <v>173442.92</v>
      </c>
      <c r="E121" s="46" t="s">
        <v>119</v>
      </c>
      <c r="F121" s="47"/>
    </row>
    <row r="122" spans="1:6" ht="51.95" customHeight="1" x14ac:dyDescent="0.2">
      <c r="A122" s="7">
        <v>43650</v>
      </c>
      <c r="B122" s="8" t="s">
        <v>8</v>
      </c>
      <c r="C122" s="10">
        <v>464</v>
      </c>
      <c r="D122" s="9">
        <v>172978.92</v>
      </c>
      <c r="E122" s="46" t="s">
        <v>120</v>
      </c>
      <c r="F122" s="47"/>
    </row>
    <row r="123" spans="1:6" ht="51.95" customHeight="1" x14ac:dyDescent="0.2">
      <c r="A123" s="7">
        <v>43654</v>
      </c>
      <c r="B123" s="8" t="s">
        <v>8</v>
      </c>
      <c r="C123" s="10">
        <v>40</v>
      </c>
      <c r="D123" s="9">
        <v>172938.92</v>
      </c>
      <c r="E123" s="46" t="s">
        <v>121</v>
      </c>
      <c r="F123" s="47"/>
    </row>
    <row r="124" spans="1:6" ht="51.95" customHeight="1" x14ac:dyDescent="0.2">
      <c r="A124" s="7">
        <v>43654</v>
      </c>
      <c r="B124" s="8" t="s">
        <v>8</v>
      </c>
      <c r="C124" s="10">
        <v>14500</v>
      </c>
      <c r="D124" s="9">
        <v>158438.92000000001</v>
      </c>
      <c r="E124" s="46" t="s">
        <v>122</v>
      </c>
      <c r="F124" s="47"/>
    </row>
    <row r="125" spans="1:6" ht="51.95" customHeight="1" x14ac:dyDescent="0.2">
      <c r="A125" s="7">
        <v>43655</v>
      </c>
      <c r="B125" s="8" t="s">
        <v>8</v>
      </c>
      <c r="C125" s="10">
        <v>509.6</v>
      </c>
      <c r="D125" s="9">
        <v>157929.32</v>
      </c>
      <c r="E125" s="46" t="s">
        <v>123</v>
      </c>
      <c r="F125" s="47"/>
    </row>
    <row r="126" spans="1:6" ht="51.95" customHeight="1" x14ac:dyDescent="0.2">
      <c r="A126" s="7">
        <v>43655</v>
      </c>
      <c r="B126" s="9">
        <v>13300</v>
      </c>
      <c r="C126" s="11" t="s">
        <v>8</v>
      </c>
      <c r="D126" s="9">
        <v>171229.32</v>
      </c>
      <c r="E126" s="46" t="s">
        <v>124</v>
      </c>
      <c r="F126" s="47"/>
    </row>
    <row r="127" spans="1:6" ht="51.95" customHeight="1" x14ac:dyDescent="0.2">
      <c r="A127" s="7">
        <v>43657</v>
      </c>
      <c r="B127" s="8" t="s">
        <v>8</v>
      </c>
      <c r="C127" s="10">
        <v>220</v>
      </c>
      <c r="D127" s="9">
        <v>171009.32</v>
      </c>
      <c r="E127" s="46" t="s">
        <v>125</v>
      </c>
      <c r="F127" s="47"/>
    </row>
    <row r="128" spans="1:6" ht="51.95" customHeight="1" x14ac:dyDescent="0.2">
      <c r="A128" s="7">
        <v>43657</v>
      </c>
      <c r="B128" s="8" t="s">
        <v>8</v>
      </c>
      <c r="C128" s="10">
        <v>72</v>
      </c>
      <c r="D128" s="9">
        <v>170937.32</v>
      </c>
      <c r="E128" s="46" t="s">
        <v>126</v>
      </c>
      <c r="F128" s="47"/>
    </row>
    <row r="129" spans="1:6" ht="51.95" customHeight="1" x14ac:dyDescent="0.2">
      <c r="A129" s="7">
        <v>43657</v>
      </c>
      <c r="B129" s="9">
        <v>80000</v>
      </c>
      <c r="C129" s="11" t="s">
        <v>8</v>
      </c>
      <c r="D129" s="9">
        <v>250937.32</v>
      </c>
      <c r="E129" s="46" t="s">
        <v>127</v>
      </c>
      <c r="F129" s="47"/>
    </row>
    <row r="130" spans="1:6" ht="51.95" customHeight="1" x14ac:dyDescent="0.2">
      <c r="A130" s="7">
        <v>43659</v>
      </c>
      <c r="B130" s="8" t="s">
        <v>8</v>
      </c>
      <c r="C130" s="10">
        <v>626</v>
      </c>
      <c r="D130" s="9">
        <v>250311.32</v>
      </c>
      <c r="E130" s="46" t="s">
        <v>128</v>
      </c>
      <c r="F130" s="47"/>
    </row>
    <row r="131" spans="1:6" ht="52.35" customHeight="1" x14ac:dyDescent="0.2">
      <c r="A131" s="7">
        <v>43659</v>
      </c>
      <c r="B131" s="8" t="s">
        <v>8</v>
      </c>
      <c r="C131" s="10">
        <v>507</v>
      </c>
      <c r="D131" s="9">
        <v>249804.32</v>
      </c>
      <c r="E131" s="46" t="s">
        <v>129</v>
      </c>
      <c r="F131" s="47"/>
    </row>
    <row r="132" spans="1:6" ht="51.95" customHeight="1" x14ac:dyDescent="0.2">
      <c r="A132" s="12">
        <v>43659</v>
      </c>
      <c r="B132" s="13" t="s">
        <v>8</v>
      </c>
      <c r="C132" s="15">
        <v>267.33999999999997</v>
      </c>
      <c r="D132" s="14">
        <v>249536.98</v>
      </c>
      <c r="E132" s="62" t="s">
        <v>130</v>
      </c>
      <c r="F132" s="63"/>
    </row>
    <row r="133" spans="1:6" ht="53.1" customHeight="1" x14ac:dyDescent="0.2">
      <c r="A133" s="7">
        <v>43660</v>
      </c>
      <c r="B133" s="9">
        <v>10000</v>
      </c>
      <c r="C133" s="11" t="s">
        <v>8</v>
      </c>
      <c r="D133" s="9">
        <v>259536.98</v>
      </c>
      <c r="E133" s="46" t="s">
        <v>131</v>
      </c>
      <c r="F133" s="47"/>
    </row>
    <row r="134" spans="1:6" ht="51.95" customHeight="1" x14ac:dyDescent="0.2">
      <c r="A134" s="7">
        <v>43662</v>
      </c>
      <c r="B134" s="8" t="s">
        <v>8</v>
      </c>
      <c r="C134" s="10">
        <v>508.41</v>
      </c>
      <c r="D134" s="9">
        <v>259028.57</v>
      </c>
      <c r="E134" s="46" t="s">
        <v>132</v>
      </c>
      <c r="F134" s="47"/>
    </row>
    <row r="135" spans="1:6" ht="51.95" customHeight="1" x14ac:dyDescent="0.2">
      <c r="A135" s="7">
        <v>43662</v>
      </c>
      <c r="B135" s="9">
        <v>11703.58</v>
      </c>
      <c r="C135" s="11" t="s">
        <v>8</v>
      </c>
      <c r="D135" s="9">
        <v>270732.15000000002</v>
      </c>
      <c r="E135" s="46" t="s">
        <v>133</v>
      </c>
      <c r="F135" s="47"/>
    </row>
    <row r="136" spans="1:6" ht="51.95" customHeight="1" x14ac:dyDescent="0.2">
      <c r="A136" s="7">
        <v>43663</v>
      </c>
      <c r="B136" s="8" t="s">
        <v>8</v>
      </c>
      <c r="C136" s="10">
        <v>1156.42</v>
      </c>
      <c r="D136" s="9">
        <v>269575.73</v>
      </c>
      <c r="E136" s="46" t="s">
        <v>134</v>
      </c>
      <c r="F136" s="47"/>
    </row>
    <row r="137" spans="1:6" ht="51.95" customHeight="1" x14ac:dyDescent="0.2">
      <c r="A137" s="7">
        <v>43664</v>
      </c>
      <c r="B137" s="9">
        <v>17566.150000000001</v>
      </c>
      <c r="C137" s="11" t="s">
        <v>8</v>
      </c>
      <c r="D137" s="9">
        <v>287141.88</v>
      </c>
      <c r="E137" s="46" t="s">
        <v>135</v>
      </c>
      <c r="F137" s="47"/>
    </row>
    <row r="138" spans="1:6" ht="51.95" customHeight="1" x14ac:dyDescent="0.2">
      <c r="A138" s="7">
        <v>43664</v>
      </c>
      <c r="B138" s="8" t="s">
        <v>8</v>
      </c>
      <c r="C138" s="10">
        <v>229.1</v>
      </c>
      <c r="D138" s="9">
        <v>286912.78000000003</v>
      </c>
      <c r="E138" s="46" t="s">
        <v>136</v>
      </c>
      <c r="F138" s="47"/>
    </row>
    <row r="139" spans="1:6" ht="51.95" customHeight="1" x14ac:dyDescent="0.2">
      <c r="A139" s="7">
        <v>43664</v>
      </c>
      <c r="B139" s="8" t="s">
        <v>8</v>
      </c>
      <c r="C139" s="10">
        <v>210.17</v>
      </c>
      <c r="D139" s="9">
        <v>286702.61</v>
      </c>
      <c r="E139" s="46" t="s">
        <v>137</v>
      </c>
      <c r="F139" s="47"/>
    </row>
    <row r="140" spans="1:6" ht="51.95" customHeight="1" x14ac:dyDescent="0.2">
      <c r="A140" s="7">
        <v>43666</v>
      </c>
      <c r="B140" s="8" t="s">
        <v>8</v>
      </c>
      <c r="C140" s="10">
        <v>269</v>
      </c>
      <c r="D140" s="9">
        <v>286433.61</v>
      </c>
      <c r="E140" s="46" t="s">
        <v>138</v>
      </c>
      <c r="F140" s="47"/>
    </row>
    <row r="141" spans="1:6" ht="51.95" customHeight="1" x14ac:dyDescent="0.2">
      <c r="A141" s="7">
        <v>43667</v>
      </c>
      <c r="B141" s="8" t="s">
        <v>8</v>
      </c>
      <c r="C141" s="10">
        <v>317.33999999999997</v>
      </c>
      <c r="D141" s="9">
        <v>286116.27</v>
      </c>
      <c r="E141" s="46" t="s">
        <v>139</v>
      </c>
      <c r="F141" s="47"/>
    </row>
    <row r="142" spans="1:6" ht="51.95" customHeight="1" x14ac:dyDescent="0.2">
      <c r="A142" s="7">
        <v>43670</v>
      </c>
      <c r="B142" s="8" t="s">
        <v>8</v>
      </c>
      <c r="C142" s="10">
        <v>130.44999999999999</v>
      </c>
      <c r="D142" s="9">
        <v>285985.82</v>
      </c>
      <c r="E142" s="46" t="s">
        <v>140</v>
      </c>
      <c r="F142" s="47"/>
    </row>
    <row r="143" spans="1:6" ht="51.95" customHeight="1" x14ac:dyDescent="0.2">
      <c r="A143" s="7">
        <v>43670</v>
      </c>
      <c r="B143" s="8" t="s">
        <v>8</v>
      </c>
      <c r="C143" s="10">
        <v>543.41999999999996</v>
      </c>
      <c r="D143" s="9">
        <v>285442.40000000002</v>
      </c>
      <c r="E143" s="46" t="s">
        <v>141</v>
      </c>
      <c r="F143" s="47"/>
    </row>
    <row r="144" spans="1:6" ht="51.95" customHeight="1" x14ac:dyDescent="0.2">
      <c r="A144" s="7">
        <v>43671</v>
      </c>
      <c r="B144" s="8" t="s">
        <v>8</v>
      </c>
      <c r="C144" s="10">
        <v>4806.1099999999997</v>
      </c>
      <c r="D144" s="9">
        <v>280636.28999999998</v>
      </c>
      <c r="E144" s="46" t="s">
        <v>142</v>
      </c>
      <c r="F144" s="47"/>
    </row>
    <row r="145" spans="1:6" ht="52.35" customHeight="1" x14ac:dyDescent="0.2">
      <c r="A145" s="7">
        <v>43672</v>
      </c>
      <c r="B145" s="9">
        <v>48000</v>
      </c>
      <c r="C145" s="11" t="s">
        <v>8</v>
      </c>
      <c r="D145" s="9">
        <v>328636.28999999998</v>
      </c>
      <c r="E145" s="46" t="s">
        <v>143</v>
      </c>
      <c r="F145" s="47"/>
    </row>
    <row r="146" spans="1:6" ht="51.95" customHeight="1" x14ac:dyDescent="0.2">
      <c r="A146" s="12">
        <v>43673</v>
      </c>
      <c r="B146" s="14">
        <v>1342.08</v>
      </c>
      <c r="C146" s="20" t="s">
        <v>8</v>
      </c>
      <c r="D146" s="14">
        <v>329978.37</v>
      </c>
      <c r="E146" s="65" t="s">
        <v>144</v>
      </c>
      <c r="F146" s="66"/>
    </row>
    <row r="147" spans="1:6" ht="53.1" customHeight="1" x14ac:dyDescent="0.2">
      <c r="A147" s="7">
        <v>43673</v>
      </c>
      <c r="B147" s="8" t="s">
        <v>8</v>
      </c>
      <c r="C147" s="10">
        <v>2189.59</v>
      </c>
      <c r="D147" s="9">
        <v>327788.78000000003</v>
      </c>
      <c r="E147" s="46" t="s">
        <v>145</v>
      </c>
      <c r="F147" s="47"/>
    </row>
    <row r="148" spans="1:6" ht="51.95" customHeight="1" x14ac:dyDescent="0.2">
      <c r="A148" s="7">
        <v>43673</v>
      </c>
      <c r="B148" s="9">
        <v>30000</v>
      </c>
      <c r="C148" s="11" t="s">
        <v>8</v>
      </c>
      <c r="D148" s="9">
        <v>357788.78</v>
      </c>
      <c r="E148" s="46" t="s">
        <v>146</v>
      </c>
      <c r="F148" s="47"/>
    </row>
    <row r="149" spans="1:6" ht="51.95" customHeight="1" x14ac:dyDescent="0.2">
      <c r="A149" s="7">
        <v>43675</v>
      </c>
      <c r="B149" s="8" t="s">
        <v>8</v>
      </c>
      <c r="C149" s="10">
        <v>298.08999999999997</v>
      </c>
      <c r="D149" s="9">
        <v>357490.69</v>
      </c>
      <c r="E149" s="46" t="s">
        <v>147</v>
      </c>
      <c r="F149" s="47"/>
    </row>
    <row r="150" spans="1:6" ht="51.95" customHeight="1" x14ac:dyDescent="0.2">
      <c r="A150" s="7">
        <v>43675</v>
      </c>
      <c r="B150" s="8" t="s">
        <v>8</v>
      </c>
      <c r="C150" s="10">
        <v>5499</v>
      </c>
      <c r="D150" s="9">
        <v>351991.69</v>
      </c>
      <c r="E150" s="46" t="s">
        <v>148</v>
      </c>
      <c r="F150" s="47"/>
    </row>
    <row r="151" spans="1:6" ht="51.95" customHeight="1" x14ac:dyDescent="0.2">
      <c r="A151" s="7">
        <v>43675</v>
      </c>
      <c r="B151" s="8" t="s">
        <v>8</v>
      </c>
      <c r="C151" s="10">
        <v>33</v>
      </c>
      <c r="D151" s="9">
        <v>351958.69</v>
      </c>
      <c r="E151" s="46" t="s">
        <v>149</v>
      </c>
      <c r="F151" s="47"/>
    </row>
    <row r="152" spans="1:6" ht="51.95" customHeight="1" x14ac:dyDescent="0.2">
      <c r="A152" s="7">
        <v>43676</v>
      </c>
      <c r="B152" s="8" t="s">
        <v>8</v>
      </c>
      <c r="C152" s="10">
        <v>146</v>
      </c>
      <c r="D152" s="9">
        <v>351812.69</v>
      </c>
      <c r="E152" s="46" t="s">
        <v>150</v>
      </c>
      <c r="F152" s="47"/>
    </row>
    <row r="153" spans="1:6" ht="51.95" customHeight="1" x14ac:dyDescent="0.2">
      <c r="A153" s="7">
        <v>43676</v>
      </c>
      <c r="B153" s="8" t="s">
        <v>8</v>
      </c>
      <c r="C153" s="10">
        <v>55.58</v>
      </c>
      <c r="D153" s="9">
        <v>351757.11</v>
      </c>
      <c r="E153" s="46" t="s">
        <v>151</v>
      </c>
      <c r="F153" s="47"/>
    </row>
    <row r="154" spans="1:6" ht="51.95" customHeight="1" x14ac:dyDescent="0.2">
      <c r="A154" s="7">
        <v>43676</v>
      </c>
      <c r="B154" s="8" t="s">
        <v>8</v>
      </c>
      <c r="C154" s="10">
        <v>900</v>
      </c>
      <c r="D154" s="9">
        <v>350857.11</v>
      </c>
      <c r="E154" s="46" t="s">
        <v>152</v>
      </c>
      <c r="F154" s="47"/>
    </row>
    <row r="155" spans="1:6" ht="51.95" customHeight="1" x14ac:dyDescent="0.2">
      <c r="A155" s="7">
        <v>43677</v>
      </c>
      <c r="B155" s="9">
        <v>25000</v>
      </c>
      <c r="C155" s="11" t="s">
        <v>8</v>
      </c>
      <c r="D155" s="9">
        <v>375857.11</v>
      </c>
      <c r="E155" s="46" t="s">
        <v>153</v>
      </c>
      <c r="F155" s="47"/>
    </row>
    <row r="156" spans="1:6" ht="51.95" customHeight="1" x14ac:dyDescent="0.2">
      <c r="A156" s="7">
        <v>43678</v>
      </c>
      <c r="B156" s="8" t="s">
        <v>8</v>
      </c>
      <c r="C156" s="10">
        <v>203.9</v>
      </c>
      <c r="D156" s="9">
        <v>375653.21</v>
      </c>
      <c r="E156" s="46" t="s">
        <v>154</v>
      </c>
      <c r="F156" s="47"/>
    </row>
    <row r="157" spans="1:6" ht="51.95" customHeight="1" x14ac:dyDescent="0.2">
      <c r="A157" s="7">
        <v>43678</v>
      </c>
      <c r="B157" s="9">
        <v>50000</v>
      </c>
      <c r="C157" s="11" t="s">
        <v>8</v>
      </c>
      <c r="D157" s="9">
        <v>425653.21</v>
      </c>
      <c r="E157" s="46" t="s">
        <v>155</v>
      </c>
      <c r="F157" s="47"/>
    </row>
    <row r="158" spans="1:6" ht="51.95" customHeight="1" x14ac:dyDescent="0.2">
      <c r="A158" s="7">
        <v>43678</v>
      </c>
      <c r="B158" s="9">
        <v>2189.59</v>
      </c>
      <c r="C158" s="11" t="s">
        <v>8</v>
      </c>
      <c r="D158" s="9">
        <v>427842.8</v>
      </c>
      <c r="E158" s="60" t="s">
        <v>50</v>
      </c>
      <c r="F158" s="61"/>
    </row>
    <row r="159" spans="1:6" ht="52.35" customHeight="1" x14ac:dyDescent="0.2">
      <c r="A159" s="7">
        <v>43679</v>
      </c>
      <c r="B159" s="8" t="s">
        <v>8</v>
      </c>
      <c r="C159" s="10">
        <v>5100</v>
      </c>
      <c r="D159" s="9">
        <v>422742.8</v>
      </c>
      <c r="E159" s="46" t="s">
        <v>156</v>
      </c>
      <c r="F159" s="47"/>
    </row>
    <row r="160" spans="1:6" ht="51.95" customHeight="1" x14ac:dyDescent="0.2">
      <c r="A160" s="12">
        <v>43680</v>
      </c>
      <c r="B160" s="13" t="s">
        <v>8</v>
      </c>
      <c r="C160" s="15">
        <v>1323</v>
      </c>
      <c r="D160" s="14">
        <v>421419.8</v>
      </c>
      <c r="E160" s="62" t="s">
        <v>157</v>
      </c>
      <c r="F160" s="63"/>
    </row>
    <row r="161" spans="1:6" ht="53.1" customHeight="1" x14ac:dyDescent="0.2">
      <c r="A161" s="7">
        <v>43680</v>
      </c>
      <c r="B161" s="8" t="s">
        <v>8</v>
      </c>
      <c r="C161" s="10">
        <v>313.39999999999998</v>
      </c>
      <c r="D161" s="9">
        <v>421106.4</v>
      </c>
      <c r="E161" s="46" t="s">
        <v>158</v>
      </c>
      <c r="F161" s="47"/>
    </row>
    <row r="162" spans="1:6" ht="51.95" customHeight="1" x14ac:dyDescent="0.2">
      <c r="A162" s="7">
        <v>43683</v>
      </c>
      <c r="B162" s="8" t="s">
        <v>8</v>
      </c>
      <c r="C162" s="10">
        <v>7006.04</v>
      </c>
      <c r="D162" s="9">
        <v>414100.36</v>
      </c>
      <c r="E162" s="46" t="s">
        <v>159</v>
      </c>
      <c r="F162" s="47"/>
    </row>
    <row r="163" spans="1:6" ht="51.95" customHeight="1" x14ac:dyDescent="0.2">
      <c r="A163" s="7">
        <v>43683</v>
      </c>
      <c r="B163" s="8" t="s">
        <v>8</v>
      </c>
      <c r="C163" s="10">
        <v>180000</v>
      </c>
      <c r="D163" s="9">
        <v>234100.36</v>
      </c>
      <c r="E163" s="46" t="s">
        <v>160</v>
      </c>
      <c r="F163" s="47"/>
    </row>
    <row r="164" spans="1:6" ht="51.95" customHeight="1" x14ac:dyDescent="0.2">
      <c r="A164" s="7">
        <v>43683</v>
      </c>
      <c r="B164" s="8" t="s">
        <v>8</v>
      </c>
      <c r="C164" s="10">
        <v>55.58</v>
      </c>
      <c r="D164" s="9">
        <v>234044.78</v>
      </c>
      <c r="E164" s="46" t="s">
        <v>161</v>
      </c>
      <c r="F164" s="47"/>
    </row>
    <row r="165" spans="1:6" ht="51.95" customHeight="1" x14ac:dyDescent="0.2">
      <c r="A165" s="7">
        <v>43683</v>
      </c>
      <c r="B165" s="8" t="s">
        <v>8</v>
      </c>
      <c r="C165" s="10">
        <v>198.38</v>
      </c>
      <c r="D165" s="9">
        <v>233846.39999999999</v>
      </c>
      <c r="E165" s="46" t="s">
        <v>162</v>
      </c>
      <c r="F165" s="47"/>
    </row>
    <row r="166" spans="1:6" ht="51.95" customHeight="1" x14ac:dyDescent="0.2">
      <c r="A166" s="7">
        <v>43683</v>
      </c>
      <c r="B166" s="9">
        <v>20000</v>
      </c>
      <c r="C166" s="11" t="s">
        <v>8</v>
      </c>
      <c r="D166" s="9">
        <v>253846.39999999999</v>
      </c>
      <c r="E166" s="46" t="s">
        <v>163</v>
      </c>
      <c r="F166" s="47"/>
    </row>
    <row r="167" spans="1:6" ht="51.95" customHeight="1" x14ac:dyDescent="0.2">
      <c r="A167" s="7">
        <v>43684</v>
      </c>
      <c r="B167" s="8" t="s">
        <v>8</v>
      </c>
      <c r="C167" s="10">
        <v>113</v>
      </c>
      <c r="D167" s="9">
        <v>253733.4</v>
      </c>
      <c r="E167" s="46" t="s">
        <v>164</v>
      </c>
      <c r="F167" s="47"/>
    </row>
    <row r="168" spans="1:6" ht="51.95" customHeight="1" x14ac:dyDescent="0.2">
      <c r="A168" s="7">
        <v>43684</v>
      </c>
      <c r="B168" s="8" t="s">
        <v>8</v>
      </c>
      <c r="C168" s="10">
        <v>199.7</v>
      </c>
      <c r="D168" s="9">
        <v>253533.7</v>
      </c>
      <c r="E168" s="46" t="s">
        <v>165</v>
      </c>
      <c r="F168" s="47"/>
    </row>
    <row r="169" spans="1:6" ht="51.95" customHeight="1" x14ac:dyDescent="0.2">
      <c r="A169" s="7">
        <v>43684</v>
      </c>
      <c r="B169" s="9">
        <v>50000</v>
      </c>
      <c r="C169" s="11" t="s">
        <v>8</v>
      </c>
      <c r="D169" s="9">
        <v>303533.7</v>
      </c>
      <c r="E169" s="46" t="s">
        <v>166</v>
      </c>
      <c r="F169" s="47"/>
    </row>
    <row r="170" spans="1:6" ht="51.95" customHeight="1" x14ac:dyDescent="0.2">
      <c r="A170" s="7">
        <v>43685</v>
      </c>
      <c r="B170" s="8" t="s">
        <v>8</v>
      </c>
      <c r="C170" s="10">
        <v>500</v>
      </c>
      <c r="D170" s="9">
        <v>303033.7</v>
      </c>
      <c r="E170" s="46" t="s">
        <v>167</v>
      </c>
      <c r="F170" s="47"/>
    </row>
    <row r="171" spans="1:6" ht="51.95" customHeight="1" x14ac:dyDescent="0.2">
      <c r="A171" s="7">
        <v>43685</v>
      </c>
      <c r="B171" s="8" t="s">
        <v>8</v>
      </c>
      <c r="C171" s="10">
        <v>956.35</v>
      </c>
      <c r="D171" s="9">
        <v>302077.34999999998</v>
      </c>
      <c r="E171" s="46" t="s">
        <v>168</v>
      </c>
      <c r="F171" s="47"/>
    </row>
    <row r="172" spans="1:6" ht="51.95" customHeight="1" x14ac:dyDescent="0.2">
      <c r="A172" s="7">
        <v>43685</v>
      </c>
      <c r="B172" s="8" t="s">
        <v>8</v>
      </c>
      <c r="C172" s="10">
        <v>530.79999999999995</v>
      </c>
      <c r="D172" s="9">
        <v>301546.55</v>
      </c>
      <c r="E172" s="46" t="s">
        <v>169</v>
      </c>
      <c r="F172" s="47"/>
    </row>
    <row r="173" spans="1:6" ht="52.35" customHeight="1" x14ac:dyDescent="0.2">
      <c r="A173" s="7">
        <v>43687</v>
      </c>
      <c r="B173" s="8" t="s">
        <v>8</v>
      </c>
      <c r="C173" s="10">
        <v>334.57</v>
      </c>
      <c r="D173" s="9">
        <v>301211.98</v>
      </c>
      <c r="E173" s="46" t="s">
        <v>170</v>
      </c>
      <c r="F173" s="47"/>
    </row>
    <row r="174" spans="1:6" ht="51.95" customHeight="1" x14ac:dyDescent="0.2">
      <c r="A174" s="12">
        <v>43689</v>
      </c>
      <c r="B174" s="13" t="s">
        <v>8</v>
      </c>
      <c r="C174" s="19">
        <v>14900</v>
      </c>
      <c r="D174" s="14">
        <v>286311.98</v>
      </c>
      <c r="E174" s="62" t="s">
        <v>171</v>
      </c>
      <c r="F174" s="63"/>
    </row>
    <row r="175" spans="1:6" ht="53.1" customHeight="1" x14ac:dyDescent="0.2">
      <c r="A175" s="7">
        <v>43689</v>
      </c>
      <c r="B175" s="8" t="s">
        <v>8</v>
      </c>
      <c r="C175" s="17">
        <v>290</v>
      </c>
      <c r="D175" s="9">
        <v>286021.98</v>
      </c>
      <c r="E175" s="46" t="s">
        <v>172</v>
      </c>
      <c r="F175" s="47"/>
    </row>
    <row r="176" spans="1:6" ht="51.95" customHeight="1" x14ac:dyDescent="0.2">
      <c r="A176" s="7">
        <v>43689</v>
      </c>
      <c r="B176" s="8" t="s">
        <v>8</v>
      </c>
      <c r="C176" s="17">
        <v>357.76</v>
      </c>
      <c r="D176" s="9">
        <v>285664.21999999997</v>
      </c>
      <c r="E176" s="46" t="s">
        <v>173</v>
      </c>
      <c r="F176" s="47"/>
    </row>
    <row r="177" spans="1:6" ht="51.95" customHeight="1" x14ac:dyDescent="0.2">
      <c r="A177" s="7">
        <v>43690</v>
      </c>
      <c r="B177" s="9">
        <v>54131.3</v>
      </c>
      <c r="C177" s="11" t="s">
        <v>8</v>
      </c>
      <c r="D177" s="9">
        <v>339795.52</v>
      </c>
      <c r="E177" s="46" t="s">
        <v>174</v>
      </c>
      <c r="F177" s="47"/>
    </row>
    <row r="178" spans="1:6" ht="51.95" customHeight="1" x14ac:dyDescent="0.2">
      <c r="A178" s="7">
        <v>43693</v>
      </c>
      <c r="B178" s="8" t="s">
        <v>8</v>
      </c>
      <c r="C178" s="17">
        <v>240</v>
      </c>
      <c r="D178" s="9">
        <v>339555.52</v>
      </c>
      <c r="E178" s="46" t="s">
        <v>175</v>
      </c>
      <c r="F178" s="47"/>
    </row>
    <row r="179" spans="1:6" ht="51.95" customHeight="1" x14ac:dyDescent="0.2">
      <c r="A179" s="7">
        <v>43693</v>
      </c>
      <c r="B179" s="8" t="s">
        <v>8</v>
      </c>
      <c r="C179" s="17">
        <v>303.23</v>
      </c>
      <c r="D179" s="9">
        <v>339252.29</v>
      </c>
      <c r="E179" s="46" t="s">
        <v>176</v>
      </c>
      <c r="F179" s="47"/>
    </row>
    <row r="180" spans="1:6" ht="51.95" customHeight="1" x14ac:dyDescent="0.2">
      <c r="A180" s="7">
        <v>43694</v>
      </c>
      <c r="B180" s="8" t="s">
        <v>8</v>
      </c>
      <c r="C180" s="17">
        <v>2400</v>
      </c>
      <c r="D180" s="9">
        <v>336852.29</v>
      </c>
      <c r="E180" s="46" t="s">
        <v>177</v>
      </c>
      <c r="F180" s="47"/>
    </row>
    <row r="181" spans="1:6" ht="51.95" customHeight="1" x14ac:dyDescent="0.2">
      <c r="A181" s="7">
        <v>43696</v>
      </c>
      <c r="B181" s="8" t="s">
        <v>8</v>
      </c>
      <c r="C181" s="17">
        <v>400</v>
      </c>
      <c r="D181" s="9">
        <v>336452.29</v>
      </c>
      <c r="E181" s="46" t="s">
        <v>178</v>
      </c>
      <c r="F181" s="47"/>
    </row>
    <row r="182" spans="1:6" ht="51.95" customHeight="1" x14ac:dyDescent="0.2">
      <c r="A182" s="7">
        <v>43696</v>
      </c>
      <c r="B182" s="8" t="s">
        <v>8</v>
      </c>
      <c r="C182" s="17">
        <v>418.91</v>
      </c>
      <c r="D182" s="9">
        <v>336033.38</v>
      </c>
      <c r="E182" s="46" t="s">
        <v>179</v>
      </c>
      <c r="F182" s="47"/>
    </row>
    <row r="183" spans="1:6" ht="51.95" customHeight="1" x14ac:dyDescent="0.2">
      <c r="A183" s="7">
        <v>43698</v>
      </c>
      <c r="B183" s="8" t="s">
        <v>8</v>
      </c>
      <c r="C183" s="17">
        <v>624.39</v>
      </c>
      <c r="D183" s="9">
        <v>335408.99</v>
      </c>
      <c r="E183" s="46" t="s">
        <v>180</v>
      </c>
      <c r="F183" s="47"/>
    </row>
    <row r="184" spans="1:6" ht="51.95" customHeight="1" x14ac:dyDescent="0.2">
      <c r="A184" s="7">
        <v>43698</v>
      </c>
      <c r="B184" s="8" t="s">
        <v>8</v>
      </c>
      <c r="C184" s="17">
        <v>162</v>
      </c>
      <c r="D184" s="9">
        <v>335246.99</v>
      </c>
      <c r="E184" s="46" t="s">
        <v>181</v>
      </c>
      <c r="F184" s="47"/>
    </row>
    <row r="185" spans="1:6" ht="51.95" customHeight="1" x14ac:dyDescent="0.2">
      <c r="A185" s="7">
        <v>43698</v>
      </c>
      <c r="B185" s="8" t="s">
        <v>8</v>
      </c>
      <c r="C185" s="17">
        <v>228</v>
      </c>
      <c r="D185" s="9">
        <v>335018.99</v>
      </c>
      <c r="E185" s="46" t="s">
        <v>182</v>
      </c>
      <c r="F185" s="47"/>
    </row>
    <row r="186" spans="1:6" ht="51.95" customHeight="1" x14ac:dyDescent="0.2">
      <c r="A186" s="7">
        <v>43700</v>
      </c>
      <c r="B186" s="8" t="s">
        <v>8</v>
      </c>
      <c r="C186" s="17">
        <v>1117</v>
      </c>
      <c r="D186" s="9">
        <v>333901.99</v>
      </c>
      <c r="E186" s="46" t="s">
        <v>183</v>
      </c>
      <c r="F186" s="47"/>
    </row>
    <row r="187" spans="1:6" ht="52.35" customHeight="1" x14ac:dyDescent="0.2">
      <c r="A187" s="7">
        <v>43700</v>
      </c>
      <c r="B187" s="8" t="s">
        <v>8</v>
      </c>
      <c r="C187" s="17">
        <v>487.2</v>
      </c>
      <c r="D187" s="9">
        <v>333414.78999999998</v>
      </c>
      <c r="E187" s="46" t="s">
        <v>184</v>
      </c>
      <c r="F187" s="47"/>
    </row>
    <row r="188" spans="1:6" ht="51.95" customHeight="1" x14ac:dyDescent="0.2">
      <c r="A188" s="12">
        <v>43700</v>
      </c>
      <c r="B188" s="13" t="s">
        <v>8</v>
      </c>
      <c r="C188" s="15">
        <v>22</v>
      </c>
      <c r="D188" s="14">
        <v>333392.78999999998</v>
      </c>
      <c r="E188" s="62" t="s">
        <v>185</v>
      </c>
      <c r="F188" s="63"/>
    </row>
    <row r="189" spans="1:6" ht="53.1" customHeight="1" x14ac:dyDescent="0.2">
      <c r="A189" s="7">
        <v>43700</v>
      </c>
      <c r="B189" s="8" t="s">
        <v>8</v>
      </c>
      <c r="C189" s="10">
        <v>230</v>
      </c>
      <c r="D189" s="9">
        <v>333162.78999999998</v>
      </c>
      <c r="E189" s="46" t="s">
        <v>186</v>
      </c>
      <c r="F189" s="47"/>
    </row>
    <row r="190" spans="1:6" ht="51.95" customHeight="1" x14ac:dyDescent="0.2">
      <c r="A190" s="7">
        <v>43701</v>
      </c>
      <c r="B190" s="8" t="s">
        <v>8</v>
      </c>
      <c r="C190" s="10">
        <v>92.8</v>
      </c>
      <c r="D190" s="9">
        <v>333069.99</v>
      </c>
      <c r="E190" s="46" t="s">
        <v>187</v>
      </c>
      <c r="F190" s="47"/>
    </row>
    <row r="191" spans="1:6" ht="51.95" customHeight="1" x14ac:dyDescent="0.2">
      <c r="A191" s="7">
        <v>43702</v>
      </c>
      <c r="B191" s="8" t="s">
        <v>8</v>
      </c>
      <c r="C191" s="10">
        <v>8558.7099999999991</v>
      </c>
      <c r="D191" s="9">
        <v>324511.28000000003</v>
      </c>
      <c r="E191" s="46" t="s">
        <v>188</v>
      </c>
      <c r="F191" s="47"/>
    </row>
    <row r="192" spans="1:6" ht="51.95" customHeight="1" x14ac:dyDescent="0.2">
      <c r="A192" s="7">
        <v>43704</v>
      </c>
      <c r="B192" s="9">
        <v>2187.62</v>
      </c>
      <c r="C192" s="11" t="s">
        <v>8</v>
      </c>
      <c r="D192" s="9">
        <v>326698.90000000002</v>
      </c>
      <c r="E192" s="60" t="s">
        <v>189</v>
      </c>
      <c r="F192" s="61"/>
    </row>
    <row r="193" spans="1:6" ht="51.95" customHeight="1" x14ac:dyDescent="0.2">
      <c r="A193" s="7">
        <v>43704</v>
      </c>
      <c r="B193" s="8" t="s">
        <v>8</v>
      </c>
      <c r="C193" s="10">
        <v>977.41</v>
      </c>
      <c r="D193" s="9">
        <v>325721.49</v>
      </c>
      <c r="E193" s="46" t="s">
        <v>190</v>
      </c>
      <c r="F193" s="47"/>
    </row>
    <row r="194" spans="1:6" ht="51.95" customHeight="1" x14ac:dyDescent="0.2">
      <c r="A194" s="7">
        <v>43704</v>
      </c>
      <c r="B194" s="8" t="s">
        <v>8</v>
      </c>
      <c r="C194" s="10">
        <v>857.09</v>
      </c>
      <c r="D194" s="9">
        <v>324864.40000000002</v>
      </c>
      <c r="E194" s="46" t="s">
        <v>191</v>
      </c>
      <c r="F194" s="47"/>
    </row>
    <row r="195" spans="1:6" ht="51.95" customHeight="1" x14ac:dyDescent="0.2">
      <c r="A195" s="7">
        <v>43705</v>
      </c>
      <c r="B195" s="9">
        <v>48000</v>
      </c>
      <c r="C195" s="11" t="s">
        <v>8</v>
      </c>
      <c r="D195" s="9">
        <v>372864.4</v>
      </c>
      <c r="E195" s="46" t="s">
        <v>192</v>
      </c>
      <c r="F195" s="47"/>
    </row>
    <row r="196" spans="1:6" ht="51.95" customHeight="1" x14ac:dyDescent="0.2">
      <c r="A196" s="7">
        <v>43706</v>
      </c>
      <c r="B196" s="8" t="s">
        <v>8</v>
      </c>
      <c r="C196" s="10">
        <v>130.5</v>
      </c>
      <c r="D196" s="9">
        <v>372733.9</v>
      </c>
      <c r="E196" s="46" t="s">
        <v>193</v>
      </c>
      <c r="F196" s="47"/>
    </row>
    <row r="197" spans="1:6" ht="51.95" customHeight="1" x14ac:dyDescent="0.2">
      <c r="A197" s="7">
        <v>43706</v>
      </c>
      <c r="B197" s="8" t="s">
        <v>8</v>
      </c>
      <c r="C197" s="10">
        <v>205</v>
      </c>
      <c r="D197" s="9">
        <v>372528.9</v>
      </c>
      <c r="E197" s="46" t="s">
        <v>194</v>
      </c>
      <c r="F197" s="47"/>
    </row>
    <row r="198" spans="1:6" ht="51.95" customHeight="1" x14ac:dyDescent="0.2">
      <c r="A198" s="7">
        <v>43706</v>
      </c>
      <c r="B198" s="8" t="s">
        <v>8</v>
      </c>
      <c r="C198" s="10">
        <v>200</v>
      </c>
      <c r="D198" s="9">
        <v>372328.9</v>
      </c>
      <c r="E198" s="46" t="s">
        <v>195</v>
      </c>
      <c r="F198" s="47"/>
    </row>
    <row r="199" spans="1:6" ht="51.95" customHeight="1" x14ac:dyDescent="0.2">
      <c r="A199" s="7">
        <v>43707</v>
      </c>
      <c r="B199" s="8" t="s">
        <v>8</v>
      </c>
      <c r="C199" s="10">
        <v>1000</v>
      </c>
      <c r="D199" s="9">
        <v>371328.9</v>
      </c>
      <c r="E199" s="46" t="s">
        <v>196</v>
      </c>
      <c r="F199" s="47"/>
    </row>
    <row r="200" spans="1:6" ht="51.95" customHeight="1" x14ac:dyDescent="0.2">
      <c r="A200" s="7">
        <v>43708</v>
      </c>
      <c r="B200" s="8" t="s">
        <v>8</v>
      </c>
      <c r="C200" s="10">
        <v>500</v>
      </c>
      <c r="D200" s="9">
        <v>370828.9</v>
      </c>
      <c r="E200" s="46" t="s">
        <v>197</v>
      </c>
      <c r="F200" s="47"/>
    </row>
    <row r="201" spans="1:6" ht="52.35" customHeight="1" x14ac:dyDescent="0.2">
      <c r="A201" s="7">
        <v>43708</v>
      </c>
      <c r="B201" s="8" t="s">
        <v>8</v>
      </c>
      <c r="C201" s="10">
        <v>3640.75</v>
      </c>
      <c r="D201" s="9">
        <v>367188.15</v>
      </c>
      <c r="E201" s="46" t="s">
        <v>198</v>
      </c>
      <c r="F201" s="47"/>
    </row>
    <row r="202" spans="1:6" ht="51.95" customHeight="1" x14ac:dyDescent="0.2">
      <c r="A202" s="12">
        <v>43709</v>
      </c>
      <c r="B202" s="14">
        <v>50000</v>
      </c>
      <c r="C202" s="20" t="s">
        <v>8</v>
      </c>
      <c r="D202" s="14">
        <v>417188.15</v>
      </c>
      <c r="E202" s="65" t="s">
        <v>199</v>
      </c>
      <c r="F202" s="66"/>
    </row>
    <row r="203" spans="1:6" ht="53.1" customHeight="1" x14ac:dyDescent="0.2">
      <c r="A203" s="7">
        <v>43709</v>
      </c>
      <c r="B203" s="8" t="s">
        <v>8</v>
      </c>
      <c r="C203" s="17">
        <v>433</v>
      </c>
      <c r="D203" s="9">
        <v>416755.15</v>
      </c>
      <c r="E203" s="46" t="s">
        <v>200</v>
      </c>
      <c r="F203" s="47"/>
    </row>
    <row r="204" spans="1:6" ht="51.95" customHeight="1" x14ac:dyDescent="0.2">
      <c r="A204" s="7">
        <v>43709</v>
      </c>
      <c r="B204" s="8" t="s">
        <v>8</v>
      </c>
      <c r="C204" s="17">
        <v>586.29</v>
      </c>
      <c r="D204" s="9">
        <v>416168.86</v>
      </c>
      <c r="E204" s="46" t="s">
        <v>201</v>
      </c>
      <c r="F204" s="47"/>
    </row>
    <row r="205" spans="1:6" ht="51.95" customHeight="1" x14ac:dyDescent="0.2">
      <c r="A205" s="7">
        <v>43711</v>
      </c>
      <c r="B205" s="8" t="s">
        <v>8</v>
      </c>
      <c r="C205" s="17">
        <v>7300</v>
      </c>
      <c r="D205" s="9">
        <v>408868.86</v>
      </c>
      <c r="E205" s="46" t="s">
        <v>202</v>
      </c>
      <c r="F205" s="47"/>
    </row>
    <row r="206" spans="1:6" ht="51.95" customHeight="1" x14ac:dyDescent="0.2">
      <c r="A206" s="7">
        <v>43711</v>
      </c>
      <c r="B206" s="8" t="s">
        <v>8</v>
      </c>
      <c r="C206" s="17">
        <v>2600</v>
      </c>
      <c r="D206" s="9">
        <v>406268.86</v>
      </c>
      <c r="E206" s="46" t="s">
        <v>203</v>
      </c>
      <c r="F206" s="47"/>
    </row>
    <row r="207" spans="1:6" ht="51.95" customHeight="1" x14ac:dyDescent="0.2">
      <c r="A207" s="7">
        <v>43713</v>
      </c>
      <c r="B207" s="8" t="s">
        <v>8</v>
      </c>
      <c r="C207" s="17">
        <v>14500</v>
      </c>
      <c r="D207" s="9">
        <v>391768.86</v>
      </c>
      <c r="E207" s="46" t="s">
        <v>204</v>
      </c>
      <c r="F207" s="47"/>
    </row>
    <row r="208" spans="1:6" ht="51.95" customHeight="1" x14ac:dyDescent="0.2">
      <c r="A208" s="7">
        <v>43713</v>
      </c>
      <c r="B208" s="8" t="s">
        <v>8</v>
      </c>
      <c r="C208" s="17">
        <v>264</v>
      </c>
      <c r="D208" s="9">
        <v>391504.86</v>
      </c>
      <c r="E208" s="46" t="s">
        <v>205</v>
      </c>
      <c r="F208" s="47"/>
    </row>
    <row r="209" spans="1:6" ht="51.95" customHeight="1" x14ac:dyDescent="0.2">
      <c r="A209" s="7">
        <v>43713</v>
      </c>
      <c r="B209" s="8" t="s">
        <v>8</v>
      </c>
      <c r="C209" s="17">
        <v>212.21</v>
      </c>
      <c r="D209" s="9">
        <v>391292.65</v>
      </c>
      <c r="E209" s="46" t="s">
        <v>206</v>
      </c>
      <c r="F209" s="47"/>
    </row>
    <row r="210" spans="1:6" ht="51.95" customHeight="1" x14ac:dyDescent="0.2">
      <c r="A210" s="7">
        <v>43713</v>
      </c>
      <c r="B210" s="9">
        <v>48820.57</v>
      </c>
      <c r="C210" s="11" t="s">
        <v>8</v>
      </c>
      <c r="D210" s="9">
        <v>440113.22</v>
      </c>
      <c r="E210" s="46" t="s">
        <v>207</v>
      </c>
      <c r="F210" s="47"/>
    </row>
    <row r="211" spans="1:6" ht="51.95" customHeight="1" x14ac:dyDescent="0.2">
      <c r="A211" s="7">
        <v>43716</v>
      </c>
      <c r="B211" s="8" t="s">
        <v>8</v>
      </c>
      <c r="C211" s="10">
        <v>80</v>
      </c>
      <c r="D211" s="9">
        <v>440033.22</v>
      </c>
      <c r="E211" s="46" t="s">
        <v>208</v>
      </c>
      <c r="F211" s="47"/>
    </row>
    <row r="212" spans="1:6" ht="51.95" customHeight="1" x14ac:dyDescent="0.2">
      <c r="A212" s="7">
        <v>43717</v>
      </c>
      <c r="B212" s="8" t="s">
        <v>8</v>
      </c>
      <c r="C212" s="17">
        <v>6399</v>
      </c>
      <c r="D212" s="9">
        <v>433634.22</v>
      </c>
      <c r="E212" s="46" t="s">
        <v>209</v>
      </c>
      <c r="F212" s="47"/>
    </row>
    <row r="213" spans="1:6" ht="51.95" customHeight="1" x14ac:dyDescent="0.2">
      <c r="A213" s="7">
        <v>43717</v>
      </c>
      <c r="B213" s="8" t="s">
        <v>8</v>
      </c>
      <c r="C213" s="17">
        <v>199</v>
      </c>
      <c r="D213" s="9">
        <v>433435.22</v>
      </c>
      <c r="E213" s="46" t="s">
        <v>210</v>
      </c>
      <c r="F213" s="47"/>
    </row>
    <row r="214" spans="1:6" ht="51.95" customHeight="1" x14ac:dyDescent="0.2">
      <c r="A214" s="7">
        <v>43721</v>
      </c>
      <c r="B214" s="8" t="s">
        <v>8</v>
      </c>
      <c r="C214" s="17">
        <v>2328</v>
      </c>
      <c r="D214" s="9">
        <v>431107.22</v>
      </c>
      <c r="E214" s="46" t="s">
        <v>211</v>
      </c>
      <c r="F214" s="47"/>
    </row>
    <row r="215" spans="1:6" ht="52.35" customHeight="1" x14ac:dyDescent="0.2">
      <c r="A215" s="7">
        <v>43721</v>
      </c>
      <c r="B215" s="8" t="s">
        <v>8</v>
      </c>
      <c r="C215" s="17">
        <v>9225.2800000000007</v>
      </c>
      <c r="D215" s="9">
        <v>421881.94</v>
      </c>
      <c r="E215" s="46" t="s">
        <v>212</v>
      </c>
      <c r="F215" s="47"/>
    </row>
    <row r="216" spans="1:6" ht="51.95" customHeight="1" x14ac:dyDescent="0.2">
      <c r="A216" s="12">
        <v>43721</v>
      </c>
      <c r="B216" s="14">
        <v>6600</v>
      </c>
      <c r="C216" s="20" t="s">
        <v>8</v>
      </c>
      <c r="D216" s="14">
        <v>428481.94</v>
      </c>
      <c r="E216" s="65" t="s">
        <v>213</v>
      </c>
      <c r="F216" s="66"/>
    </row>
    <row r="217" spans="1:6" ht="53.1" customHeight="1" x14ac:dyDescent="0.2">
      <c r="A217" s="7">
        <v>43721</v>
      </c>
      <c r="B217" s="8" t="s">
        <v>8</v>
      </c>
      <c r="C217" s="10">
        <v>52.9</v>
      </c>
      <c r="D217" s="9">
        <v>428429.04</v>
      </c>
      <c r="E217" s="46" t="s">
        <v>214</v>
      </c>
      <c r="F217" s="47"/>
    </row>
    <row r="218" spans="1:6" ht="51.95" customHeight="1" x14ac:dyDescent="0.2">
      <c r="A218" s="7">
        <v>43722</v>
      </c>
      <c r="B218" s="8" t="s">
        <v>8</v>
      </c>
      <c r="C218" s="10">
        <v>179</v>
      </c>
      <c r="D218" s="9">
        <v>428250.04</v>
      </c>
      <c r="E218" s="46" t="s">
        <v>215</v>
      </c>
      <c r="F218" s="47"/>
    </row>
    <row r="219" spans="1:6" ht="51.95" customHeight="1" x14ac:dyDescent="0.2">
      <c r="A219" s="7">
        <v>43722</v>
      </c>
      <c r="B219" s="8" t="s">
        <v>8</v>
      </c>
      <c r="C219" s="10">
        <v>280</v>
      </c>
      <c r="D219" s="9">
        <v>427970.04</v>
      </c>
      <c r="E219" s="46" t="s">
        <v>216</v>
      </c>
      <c r="F219" s="47"/>
    </row>
    <row r="220" spans="1:6" ht="51.95" customHeight="1" x14ac:dyDescent="0.2">
      <c r="A220" s="7">
        <v>43722</v>
      </c>
      <c r="B220" s="8" t="s">
        <v>8</v>
      </c>
      <c r="C220" s="10">
        <v>102.23</v>
      </c>
      <c r="D220" s="9">
        <v>427867.81</v>
      </c>
      <c r="E220" s="46" t="s">
        <v>217</v>
      </c>
      <c r="F220" s="47"/>
    </row>
    <row r="221" spans="1:6" ht="51.95" customHeight="1" x14ac:dyDescent="0.2">
      <c r="A221" s="7">
        <v>43725</v>
      </c>
      <c r="B221" s="8" t="s">
        <v>8</v>
      </c>
      <c r="C221" s="10">
        <v>15000</v>
      </c>
      <c r="D221" s="9">
        <v>412867.81</v>
      </c>
      <c r="E221" s="46" t="s">
        <v>218</v>
      </c>
      <c r="F221" s="47"/>
    </row>
    <row r="222" spans="1:6" ht="51.95" customHeight="1" x14ac:dyDescent="0.2">
      <c r="A222" s="7">
        <v>43725</v>
      </c>
      <c r="B222" s="8" t="s">
        <v>8</v>
      </c>
      <c r="C222" s="10">
        <v>15000</v>
      </c>
      <c r="D222" s="9">
        <v>397867.81</v>
      </c>
      <c r="E222" s="46" t="s">
        <v>219</v>
      </c>
      <c r="F222" s="47"/>
    </row>
    <row r="223" spans="1:6" ht="51.95" customHeight="1" x14ac:dyDescent="0.2">
      <c r="A223" s="7">
        <v>43725</v>
      </c>
      <c r="B223" s="8" t="s">
        <v>8</v>
      </c>
      <c r="C223" s="10">
        <v>165</v>
      </c>
      <c r="D223" s="9">
        <v>397702.81</v>
      </c>
      <c r="E223" s="46" t="s">
        <v>220</v>
      </c>
      <c r="F223" s="47"/>
    </row>
    <row r="224" spans="1:6" ht="51.95" customHeight="1" x14ac:dyDescent="0.2">
      <c r="A224" s="7">
        <v>43725</v>
      </c>
      <c r="B224" s="8" t="s">
        <v>8</v>
      </c>
      <c r="C224" s="10">
        <v>202</v>
      </c>
      <c r="D224" s="9">
        <v>397500.81</v>
      </c>
      <c r="E224" s="46" t="s">
        <v>221</v>
      </c>
      <c r="F224" s="47"/>
    </row>
    <row r="225" spans="1:6" ht="51.95" customHeight="1" x14ac:dyDescent="0.2">
      <c r="A225" s="7">
        <v>43725</v>
      </c>
      <c r="B225" s="8" t="s">
        <v>8</v>
      </c>
      <c r="C225" s="10">
        <v>10000</v>
      </c>
      <c r="D225" s="9">
        <v>387500.81</v>
      </c>
      <c r="E225" s="46" t="s">
        <v>222</v>
      </c>
      <c r="F225" s="47"/>
    </row>
    <row r="226" spans="1:6" ht="51.95" customHeight="1" x14ac:dyDescent="0.2">
      <c r="A226" s="7">
        <v>43726</v>
      </c>
      <c r="B226" s="8" t="s">
        <v>8</v>
      </c>
      <c r="C226" s="10">
        <v>485.6</v>
      </c>
      <c r="D226" s="9">
        <v>387015.21</v>
      </c>
      <c r="E226" s="46" t="s">
        <v>223</v>
      </c>
      <c r="F226" s="47"/>
    </row>
    <row r="227" spans="1:6" ht="51.95" customHeight="1" x14ac:dyDescent="0.2">
      <c r="A227" s="7">
        <v>43726</v>
      </c>
      <c r="B227" s="8" t="s">
        <v>8</v>
      </c>
      <c r="C227" s="10">
        <v>85000</v>
      </c>
      <c r="D227" s="9">
        <v>302015.21000000002</v>
      </c>
      <c r="E227" s="46" t="s">
        <v>224</v>
      </c>
      <c r="F227" s="47"/>
    </row>
    <row r="228" spans="1:6" ht="51.95" customHeight="1" x14ac:dyDescent="0.2">
      <c r="A228" s="7">
        <v>43726</v>
      </c>
      <c r="B228" s="8" t="s">
        <v>8</v>
      </c>
      <c r="C228" s="10">
        <v>25000</v>
      </c>
      <c r="D228" s="9">
        <v>277015.21000000002</v>
      </c>
      <c r="E228" s="46" t="s">
        <v>225</v>
      </c>
      <c r="F228" s="47"/>
    </row>
    <row r="229" spans="1:6" ht="52.35" customHeight="1" x14ac:dyDescent="0.2">
      <c r="A229" s="7">
        <v>43726</v>
      </c>
      <c r="B229" s="8" t="s">
        <v>8</v>
      </c>
      <c r="C229" s="10">
        <v>400</v>
      </c>
      <c r="D229" s="9">
        <v>276615.21000000002</v>
      </c>
      <c r="E229" s="46" t="s">
        <v>226</v>
      </c>
      <c r="F229" s="47"/>
    </row>
    <row r="230" spans="1:6" ht="51.95" customHeight="1" x14ac:dyDescent="0.2">
      <c r="A230" s="12">
        <v>43727</v>
      </c>
      <c r="B230" s="13" t="s">
        <v>8</v>
      </c>
      <c r="C230" s="19">
        <v>191.6</v>
      </c>
      <c r="D230" s="14">
        <v>276423.61</v>
      </c>
      <c r="E230" s="62" t="s">
        <v>227</v>
      </c>
      <c r="F230" s="63"/>
    </row>
    <row r="231" spans="1:6" ht="53.1" customHeight="1" x14ac:dyDescent="0.2">
      <c r="A231" s="7">
        <v>43727</v>
      </c>
      <c r="B231" s="8" t="s">
        <v>8</v>
      </c>
      <c r="C231" s="17">
        <v>168.98</v>
      </c>
      <c r="D231" s="9">
        <v>276254.63</v>
      </c>
      <c r="E231" s="46" t="s">
        <v>228</v>
      </c>
      <c r="F231" s="47"/>
    </row>
    <row r="232" spans="1:6" ht="51.95" customHeight="1" x14ac:dyDescent="0.2">
      <c r="A232" s="7">
        <v>43729</v>
      </c>
      <c r="B232" s="8" t="s">
        <v>8</v>
      </c>
      <c r="C232" s="17">
        <v>652.70000000000005</v>
      </c>
      <c r="D232" s="9">
        <v>275601.93</v>
      </c>
      <c r="E232" s="46" t="s">
        <v>229</v>
      </c>
      <c r="F232" s="47"/>
    </row>
    <row r="233" spans="1:6" ht="51.95" customHeight="1" x14ac:dyDescent="0.2">
      <c r="A233" s="7">
        <v>43731</v>
      </c>
      <c r="B233" s="8" t="s">
        <v>8</v>
      </c>
      <c r="C233" s="17">
        <v>2132.7199999999998</v>
      </c>
      <c r="D233" s="9">
        <v>273469.21000000002</v>
      </c>
      <c r="E233" s="46" t="s">
        <v>230</v>
      </c>
      <c r="F233" s="47"/>
    </row>
    <row r="234" spans="1:6" ht="51.95" customHeight="1" x14ac:dyDescent="0.2">
      <c r="A234" s="7">
        <v>43731</v>
      </c>
      <c r="B234" s="8" t="s">
        <v>8</v>
      </c>
      <c r="C234" s="17">
        <v>297.16000000000003</v>
      </c>
      <c r="D234" s="9">
        <v>273172.05</v>
      </c>
      <c r="E234" s="46" t="s">
        <v>231</v>
      </c>
      <c r="F234" s="47"/>
    </row>
    <row r="235" spans="1:6" ht="51.95" customHeight="1" x14ac:dyDescent="0.2">
      <c r="A235" s="7">
        <v>43731</v>
      </c>
      <c r="B235" s="8" t="s">
        <v>8</v>
      </c>
      <c r="C235" s="17">
        <v>40000</v>
      </c>
      <c r="D235" s="9">
        <v>233172.05</v>
      </c>
      <c r="E235" s="46" t="s">
        <v>232</v>
      </c>
      <c r="F235" s="47"/>
    </row>
    <row r="236" spans="1:6" ht="51.95" customHeight="1" x14ac:dyDescent="0.2">
      <c r="A236" s="7">
        <v>43731</v>
      </c>
      <c r="B236" s="8" t="s">
        <v>8</v>
      </c>
      <c r="C236" s="17">
        <v>40000</v>
      </c>
      <c r="D236" s="9">
        <v>193172.05</v>
      </c>
      <c r="E236" s="46" t="s">
        <v>233</v>
      </c>
      <c r="F236" s="47"/>
    </row>
    <row r="237" spans="1:6" ht="51.95" customHeight="1" x14ac:dyDescent="0.2">
      <c r="A237" s="7">
        <v>43731</v>
      </c>
      <c r="B237" s="8" t="s">
        <v>8</v>
      </c>
      <c r="C237" s="17">
        <v>40000</v>
      </c>
      <c r="D237" s="9">
        <v>153172.04999999999</v>
      </c>
      <c r="E237" s="46" t="s">
        <v>234</v>
      </c>
      <c r="F237" s="47"/>
    </row>
    <row r="238" spans="1:6" ht="51.95" customHeight="1" x14ac:dyDescent="0.2">
      <c r="A238" s="7">
        <v>43731</v>
      </c>
      <c r="B238" s="8" t="s">
        <v>8</v>
      </c>
      <c r="C238" s="17">
        <v>15000</v>
      </c>
      <c r="D238" s="9">
        <v>138172.04999999999</v>
      </c>
      <c r="E238" s="46" t="s">
        <v>235</v>
      </c>
      <c r="F238" s="47"/>
    </row>
    <row r="239" spans="1:6" ht="51.95" customHeight="1" x14ac:dyDescent="0.2">
      <c r="A239" s="7">
        <v>43731</v>
      </c>
      <c r="B239" s="8" t="s">
        <v>8</v>
      </c>
      <c r="C239" s="17">
        <v>311.77</v>
      </c>
      <c r="D239" s="9">
        <v>137860.28</v>
      </c>
      <c r="E239" s="46" t="s">
        <v>236</v>
      </c>
      <c r="F239" s="47"/>
    </row>
    <row r="240" spans="1:6" ht="51.95" customHeight="1" x14ac:dyDescent="0.2">
      <c r="A240" s="7">
        <v>43731</v>
      </c>
      <c r="B240" s="9">
        <v>7000</v>
      </c>
      <c r="C240" s="11" t="s">
        <v>8</v>
      </c>
      <c r="D240" s="9">
        <v>144860.28</v>
      </c>
      <c r="E240" s="46" t="s">
        <v>237</v>
      </c>
      <c r="F240" s="47"/>
    </row>
    <row r="241" spans="1:6" ht="51.95" customHeight="1" x14ac:dyDescent="0.2">
      <c r="A241" s="7">
        <v>43733</v>
      </c>
      <c r="B241" s="8" t="s">
        <v>8</v>
      </c>
      <c r="C241" s="17">
        <v>422</v>
      </c>
      <c r="D241" s="9">
        <v>144438.28</v>
      </c>
      <c r="E241" s="46" t="s">
        <v>238</v>
      </c>
      <c r="F241" s="47"/>
    </row>
    <row r="242" spans="1:6" ht="51.95" customHeight="1" x14ac:dyDescent="0.2">
      <c r="A242" s="7">
        <v>43733</v>
      </c>
      <c r="B242" s="8" t="s">
        <v>8</v>
      </c>
      <c r="C242" s="17">
        <v>233.2</v>
      </c>
      <c r="D242" s="9">
        <v>144205.07999999999</v>
      </c>
      <c r="E242" s="46" t="s">
        <v>239</v>
      </c>
      <c r="F242" s="47"/>
    </row>
    <row r="243" spans="1:6" ht="52.35" customHeight="1" x14ac:dyDescent="0.2">
      <c r="A243" s="7">
        <v>43733</v>
      </c>
      <c r="B243" s="8" t="s">
        <v>8</v>
      </c>
      <c r="C243" s="17">
        <v>102</v>
      </c>
      <c r="D243" s="9">
        <v>144103.07999999999</v>
      </c>
      <c r="E243" s="46" t="s">
        <v>240</v>
      </c>
      <c r="F243" s="47"/>
    </row>
    <row r="244" spans="1:6" ht="51.95" customHeight="1" x14ac:dyDescent="0.2">
      <c r="A244" s="12">
        <v>43733</v>
      </c>
      <c r="B244" s="13" t="s">
        <v>8</v>
      </c>
      <c r="C244" s="15">
        <v>3684.82</v>
      </c>
      <c r="D244" s="14">
        <v>140418.26</v>
      </c>
      <c r="E244" s="62" t="s">
        <v>241</v>
      </c>
      <c r="F244" s="63"/>
    </row>
    <row r="245" spans="1:6" ht="53.1" customHeight="1" x14ac:dyDescent="0.2">
      <c r="A245" s="7">
        <v>43734</v>
      </c>
      <c r="B245" s="16">
        <v>1117</v>
      </c>
      <c r="C245" s="11" t="s">
        <v>8</v>
      </c>
      <c r="D245" s="9">
        <v>141535.26</v>
      </c>
      <c r="E245" s="60" t="s">
        <v>50</v>
      </c>
      <c r="F245" s="61"/>
    </row>
    <row r="246" spans="1:6" ht="51.95" customHeight="1" x14ac:dyDescent="0.2">
      <c r="A246" s="7">
        <v>43735</v>
      </c>
      <c r="B246" s="16">
        <v>2109.42</v>
      </c>
      <c r="C246" s="11" t="s">
        <v>8</v>
      </c>
      <c r="D246" s="9">
        <v>143644.68</v>
      </c>
      <c r="E246" s="60" t="s">
        <v>242</v>
      </c>
      <c r="F246" s="61"/>
    </row>
    <row r="247" spans="1:6" ht="51.95" customHeight="1" x14ac:dyDescent="0.2">
      <c r="A247" s="7">
        <v>43735</v>
      </c>
      <c r="B247" s="21">
        <v>24000.14</v>
      </c>
      <c r="C247" s="11" t="s">
        <v>8</v>
      </c>
      <c r="D247" s="9">
        <v>167644.82</v>
      </c>
      <c r="E247" s="60" t="s">
        <v>243</v>
      </c>
      <c r="F247" s="61"/>
    </row>
    <row r="248" spans="1:6" ht="51.95" customHeight="1" x14ac:dyDescent="0.2">
      <c r="A248" s="7">
        <v>43736</v>
      </c>
      <c r="B248" s="8" t="s">
        <v>8</v>
      </c>
      <c r="C248" s="10">
        <v>218</v>
      </c>
      <c r="D248" s="9">
        <v>167426.82</v>
      </c>
      <c r="E248" s="46" t="s">
        <v>244</v>
      </c>
      <c r="F248" s="47"/>
    </row>
    <row r="249" spans="1:6" ht="51.95" customHeight="1" x14ac:dyDescent="0.2">
      <c r="A249" s="7">
        <v>43736</v>
      </c>
      <c r="B249" s="8" t="s">
        <v>8</v>
      </c>
      <c r="C249" s="10">
        <v>30</v>
      </c>
      <c r="D249" s="9">
        <v>167396.82</v>
      </c>
      <c r="E249" s="46" t="s">
        <v>245</v>
      </c>
      <c r="F249" s="47"/>
    </row>
    <row r="250" spans="1:6" ht="51.95" customHeight="1" x14ac:dyDescent="0.2">
      <c r="A250" s="7">
        <v>43736</v>
      </c>
      <c r="B250" s="8" t="s">
        <v>8</v>
      </c>
      <c r="C250" s="10">
        <v>294</v>
      </c>
      <c r="D250" s="9">
        <v>167102.82</v>
      </c>
      <c r="E250" s="46" t="s">
        <v>246</v>
      </c>
      <c r="F250" s="47"/>
    </row>
    <row r="251" spans="1:6" ht="51.95" customHeight="1" x14ac:dyDescent="0.2">
      <c r="A251" s="7">
        <v>43736</v>
      </c>
      <c r="B251" s="8" t="s">
        <v>8</v>
      </c>
      <c r="C251" s="10">
        <v>356.25</v>
      </c>
      <c r="D251" s="9">
        <v>166746.57</v>
      </c>
      <c r="E251" s="46" t="s">
        <v>247</v>
      </c>
      <c r="F251" s="47"/>
    </row>
    <row r="252" spans="1:6" ht="51.95" customHeight="1" x14ac:dyDescent="0.2">
      <c r="A252" s="7">
        <v>43736</v>
      </c>
      <c r="B252" s="16">
        <v>303.23</v>
      </c>
      <c r="C252" s="11" t="s">
        <v>8</v>
      </c>
      <c r="D252" s="9">
        <v>167049.79999999999</v>
      </c>
      <c r="E252" s="60" t="s">
        <v>50</v>
      </c>
      <c r="F252" s="61"/>
    </row>
    <row r="253" spans="1:6" ht="51.95" customHeight="1" x14ac:dyDescent="0.2">
      <c r="A253" s="7">
        <v>43736</v>
      </c>
      <c r="B253" s="16">
        <v>199.7</v>
      </c>
      <c r="C253" s="11" t="s">
        <v>8</v>
      </c>
      <c r="D253" s="9">
        <v>167249.5</v>
      </c>
      <c r="E253" s="60" t="s">
        <v>50</v>
      </c>
      <c r="F253" s="61"/>
    </row>
    <row r="254" spans="1:6" ht="51.95" customHeight="1" x14ac:dyDescent="0.2">
      <c r="A254" s="7">
        <v>43736</v>
      </c>
      <c r="B254" s="9">
        <v>52.9</v>
      </c>
      <c r="C254" s="11" t="s">
        <v>8</v>
      </c>
      <c r="D254" s="9">
        <v>167302.39999999999</v>
      </c>
      <c r="E254" s="60" t="s">
        <v>50</v>
      </c>
      <c r="F254" s="61"/>
    </row>
    <row r="255" spans="1:6" ht="51.95" customHeight="1" x14ac:dyDescent="0.2">
      <c r="A255" s="7">
        <v>43737</v>
      </c>
      <c r="B255" s="8" t="s">
        <v>8</v>
      </c>
      <c r="C255" s="10">
        <v>80</v>
      </c>
      <c r="D255" s="9">
        <v>167222.39999999999</v>
      </c>
      <c r="E255" s="46" t="s">
        <v>248</v>
      </c>
      <c r="F255" s="47"/>
    </row>
    <row r="256" spans="1:6" ht="51.95" customHeight="1" x14ac:dyDescent="0.2">
      <c r="A256" s="7">
        <v>43738</v>
      </c>
      <c r="B256" s="8" t="s">
        <v>8</v>
      </c>
      <c r="C256" s="10">
        <v>400</v>
      </c>
      <c r="D256" s="9">
        <v>166822.39999999999</v>
      </c>
      <c r="E256" s="46" t="s">
        <v>249</v>
      </c>
      <c r="F256" s="47"/>
    </row>
    <row r="257" spans="1:6" ht="52.35" customHeight="1" x14ac:dyDescent="0.2">
      <c r="A257" s="7">
        <v>43738</v>
      </c>
      <c r="B257" s="8" t="s">
        <v>8</v>
      </c>
      <c r="C257" s="10">
        <v>290.92</v>
      </c>
      <c r="D257" s="9">
        <v>166531.48000000001</v>
      </c>
      <c r="E257" s="46" t="s">
        <v>250</v>
      </c>
      <c r="F257" s="47"/>
    </row>
    <row r="258" spans="1:6" ht="51.95" customHeight="1" x14ac:dyDescent="0.2">
      <c r="A258" s="12">
        <v>43739</v>
      </c>
      <c r="B258" s="14">
        <v>75000</v>
      </c>
      <c r="C258" s="20" t="s">
        <v>8</v>
      </c>
      <c r="D258" s="14">
        <v>241531.48</v>
      </c>
      <c r="E258" s="65" t="s">
        <v>251</v>
      </c>
      <c r="F258" s="66"/>
    </row>
    <row r="259" spans="1:6" ht="53.1" customHeight="1" x14ac:dyDescent="0.2">
      <c r="A259" s="7">
        <v>43739</v>
      </c>
      <c r="B259" s="8" t="s">
        <v>8</v>
      </c>
      <c r="C259" s="10">
        <v>226.26</v>
      </c>
      <c r="D259" s="9">
        <v>241305.22</v>
      </c>
      <c r="E259" s="46" t="s">
        <v>252</v>
      </c>
      <c r="F259" s="47"/>
    </row>
    <row r="260" spans="1:6" ht="51.95" customHeight="1" x14ac:dyDescent="0.2">
      <c r="A260" s="7">
        <v>43739</v>
      </c>
      <c r="B260" s="9">
        <v>147</v>
      </c>
      <c r="C260" s="11" t="s">
        <v>8</v>
      </c>
      <c r="D260" s="9">
        <v>241452.22</v>
      </c>
      <c r="E260" s="46" t="s">
        <v>253</v>
      </c>
      <c r="F260" s="47"/>
    </row>
    <row r="261" spans="1:6" ht="51.95" customHeight="1" x14ac:dyDescent="0.2">
      <c r="A261" s="7">
        <v>43739</v>
      </c>
      <c r="B261" s="9">
        <v>25000</v>
      </c>
      <c r="C261" s="11" t="s">
        <v>8</v>
      </c>
      <c r="D261" s="9">
        <v>266452.21999999997</v>
      </c>
      <c r="E261" s="60" t="s">
        <v>254</v>
      </c>
      <c r="F261" s="61"/>
    </row>
    <row r="262" spans="1:6" ht="51.95" customHeight="1" x14ac:dyDescent="0.2">
      <c r="A262" s="7">
        <v>43740</v>
      </c>
      <c r="B262" s="9">
        <v>50000</v>
      </c>
      <c r="C262" s="11" t="s">
        <v>8</v>
      </c>
      <c r="D262" s="9">
        <v>316452.21999999997</v>
      </c>
      <c r="E262" s="60" t="s">
        <v>255</v>
      </c>
      <c r="F262" s="61"/>
    </row>
    <row r="263" spans="1:6" ht="51.95" customHeight="1" x14ac:dyDescent="0.2">
      <c r="A263" s="7">
        <v>43740</v>
      </c>
      <c r="B263" s="8" t="s">
        <v>8</v>
      </c>
      <c r="C263" s="10">
        <v>1436.94</v>
      </c>
      <c r="D263" s="9">
        <v>315015.28000000003</v>
      </c>
      <c r="E263" s="46" t="s">
        <v>256</v>
      </c>
      <c r="F263" s="47"/>
    </row>
    <row r="264" spans="1:6" ht="51.95" customHeight="1" x14ac:dyDescent="0.2">
      <c r="A264" s="7">
        <v>43740</v>
      </c>
      <c r="B264" s="8" t="s">
        <v>8</v>
      </c>
      <c r="C264" s="10">
        <v>429.06</v>
      </c>
      <c r="D264" s="9">
        <v>314586.21999999997</v>
      </c>
      <c r="E264" s="46" t="s">
        <v>257</v>
      </c>
      <c r="F264" s="47"/>
    </row>
    <row r="265" spans="1:6" ht="51.95" customHeight="1" x14ac:dyDescent="0.2">
      <c r="A265" s="7">
        <v>43741</v>
      </c>
      <c r="B265" s="8" t="s">
        <v>8</v>
      </c>
      <c r="C265" s="10">
        <v>6802.84</v>
      </c>
      <c r="D265" s="9">
        <v>307783.38</v>
      </c>
      <c r="E265" s="46" t="s">
        <v>258</v>
      </c>
      <c r="F265" s="47"/>
    </row>
    <row r="266" spans="1:6" ht="51.95" customHeight="1" x14ac:dyDescent="0.2">
      <c r="A266" s="7">
        <v>43742</v>
      </c>
      <c r="B266" s="9">
        <v>13000</v>
      </c>
      <c r="C266" s="11" t="s">
        <v>8</v>
      </c>
      <c r="D266" s="9">
        <v>320783.38</v>
      </c>
      <c r="E266" s="46" t="s">
        <v>259</v>
      </c>
      <c r="F266" s="47"/>
    </row>
    <row r="267" spans="1:6" ht="51.95" customHeight="1" x14ac:dyDescent="0.2">
      <c r="A267" s="7">
        <v>43744</v>
      </c>
      <c r="B267" s="8" t="s">
        <v>8</v>
      </c>
      <c r="C267" s="10">
        <v>398.9</v>
      </c>
      <c r="D267" s="9">
        <v>320384.48</v>
      </c>
      <c r="E267" s="46" t="s">
        <v>260</v>
      </c>
      <c r="F267" s="47"/>
    </row>
    <row r="268" spans="1:6" ht="51.95" customHeight="1" x14ac:dyDescent="0.2">
      <c r="A268" s="7">
        <v>43744</v>
      </c>
      <c r="B268" s="8" t="s">
        <v>8</v>
      </c>
      <c r="C268" s="10">
        <v>1238.5999999999999</v>
      </c>
      <c r="D268" s="9">
        <v>319145.88</v>
      </c>
      <c r="E268" s="46" t="s">
        <v>261</v>
      </c>
      <c r="F268" s="47"/>
    </row>
    <row r="269" spans="1:6" ht="51.95" customHeight="1" x14ac:dyDescent="0.2">
      <c r="A269" s="7">
        <v>43746</v>
      </c>
      <c r="B269" s="8" t="s">
        <v>8</v>
      </c>
      <c r="C269" s="10">
        <v>233</v>
      </c>
      <c r="D269" s="9">
        <v>318912.88</v>
      </c>
      <c r="E269" s="46" t="s">
        <v>262</v>
      </c>
      <c r="F269" s="47"/>
    </row>
    <row r="270" spans="1:6" ht="51.95" customHeight="1" x14ac:dyDescent="0.2">
      <c r="A270" s="7">
        <v>43746</v>
      </c>
      <c r="B270" s="8" t="s">
        <v>8</v>
      </c>
      <c r="C270" s="10">
        <v>245.5</v>
      </c>
      <c r="D270" s="9">
        <v>318667.38</v>
      </c>
      <c r="E270" s="46" t="s">
        <v>263</v>
      </c>
      <c r="F270" s="47"/>
    </row>
    <row r="271" spans="1:6" ht="52.35" customHeight="1" x14ac:dyDescent="0.2">
      <c r="A271" s="7">
        <v>43749</v>
      </c>
      <c r="B271" s="8" t="s">
        <v>8</v>
      </c>
      <c r="C271" s="10">
        <v>514</v>
      </c>
      <c r="D271" s="9">
        <v>318153.38</v>
      </c>
      <c r="E271" s="46" t="s">
        <v>264</v>
      </c>
      <c r="F271" s="47"/>
    </row>
    <row r="272" spans="1:6" ht="51.95" customHeight="1" x14ac:dyDescent="0.2">
      <c r="A272" s="12">
        <v>43749</v>
      </c>
      <c r="B272" s="13" t="s">
        <v>8</v>
      </c>
      <c r="C272" s="15">
        <v>160</v>
      </c>
      <c r="D272" s="14">
        <v>317993.38</v>
      </c>
      <c r="E272" s="62" t="s">
        <v>265</v>
      </c>
      <c r="F272" s="63"/>
    </row>
    <row r="273" spans="1:6" ht="53.1" customHeight="1" x14ac:dyDescent="0.2">
      <c r="A273" s="7">
        <v>43749</v>
      </c>
      <c r="B273" s="8" t="s">
        <v>8</v>
      </c>
      <c r="C273" s="10">
        <v>147.75</v>
      </c>
      <c r="D273" s="9">
        <v>317845.63</v>
      </c>
      <c r="E273" s="46" t="s">
        <v>266</v>
      </c>
      <c r="F273" s="47"/>
    </row>
    <row r="274" spans="1:6" ht="51.95" customHeight="1" x14ac:dyDescent="0.2">
      <c r="A274" s="7">
        <v>43749</v>
      </c>
      <c r="B274" s="9">
        <v>44356.43</v>
      </c>
      <c r="C274" s="11" t="s">
        <v>8</v>
      </c>
      <c r="D274" s="9">
        <v>362202.06</v>
      </c>
      <c r="E274" s="60" t="s">
        <v>267</v>
      </c>
      <c r="F274" s="61"/>
    </row>
    <row r="275" spans="1:6" ht="51.95" customHeight="1" x14ac:dyDescent="0.2">
      <c r="A275" s="7">
        <v>43750</v>
      </c>
      <c r="B275" s="9">
        <v>400000</v>
      </c>
      <c r="C275" s="11" t="s">
        <v>8</v>
      </c>
      <c r="D275" s="9">
        <v>762202.06</v>
      </c>
      <c r="E275" s="60" t="s">
        <v>268</v>
      </c>
      <c r="F275" s="61"/>
    </row>
    <row r="276" spans="1:6" ht="51.95" customHeight="1" x14ac:dyDescent="0.2">
      <c r="A276" s="7">
        <v>43750</v>
      </c>
      <c r="B276" s="8" t="s">
        <v>8</v>
      </c>
      <c r="C276" s="10">
        <v>300000</v>
      </c>
      <c r="D276" s="9">
        <v>462202.06</v>
      </c>
      <c r="E276" s="60" t="s">
        <v>88</v>
      </c>
      <c r="F276" s="61"/>
    </row>
    <row r="277" spans="1:6" ht="51.95" customHeight="1" x14ac:dyDescent="0.2">
      <c r="A277" s="7">
        <v>43750</v>
      </c>
      <c r="B277" s="8" t="s">
        <v>8</v>
      </c>
      <c r="C277" s="10">
        <v>195.2</v>
      </c>
      <c r="D277" s="9">
        <v>462006.86</v>
      </c>
      <c r="E277" s="46" t="s">
        <v>269</v>
      </c>
      <c r="F277" s="47"/>
    </row>
    <row r="278" spans="1:6" ht="51.95" customHeight="1" x14ac:dyDescent="0.2">
      <c r="A278" s="7">
        <v>43750</v>
      </c>
      <c r="B278" s="8" t="s">
        <v>8</v>
      </c>
      <c r="C278" s="10">
        <v>121.5</v>
      </c>
      <c r="D278" s="9">
        <v>461885.36</v>
      </c>
      <c r="E278" s="46" t="s">
        <v>270</v>
      </c>
      <c r="F278" s="47"/>
    </row>
    <row r="279" spans="1:6" ht="51.95" customHeight="1" x14ac:dyDescent="0.2">
      <c r="A279" s="7">
        <v>43750</v>
      </c>
      <c r="B279" s="8" t="s">
        <v>8</v>
      </c>
      <c r="C279" s="10">
        <v>638.88</v>
      </c>
      <c r="D279" s="9">
        <v>461246.48</v>
      </c>
      <c r="E279" s="46" t="s">
        <v>271</v>
      </c>
      <c r="F279" s="47"/>
    </row>
    <row r="280" spans="1:6" ht="51.95" customHeight="1" x14ac:dyDescent="0.2">
      <c r="A280" s="7">
        <v>43752</v>
      </c>
      <c r="B280" s="8" t="s">
        <v>8</v>
      </c>
      <c r="C280" s="10">
        <v>7500</v>
      </c>
      <c r="D280" s="9">
        <v>453746.48</v>
      </c>
      <c r="E280" s="46" t="s">
        <v>272</v>
      </c>
      <c r="F280" s="47"/>
    </row>
    <row r="281" spans="1:6" ht="51.95" customHeight="1" x14ac:dyDescent="0.2">
      <c r="A281" s="7">
        <v>43752</v>
      </c>
      <c r="B281" s="8" t="s">
        <v>8</v>
      </c>
      <c r="C281" s="10">
        <v>7500</v>
      </c>
      <c r="D281" s="9">
        <v>446246.48</v>
      </c>
      <c r="E281" s="46" t="s">
        <v>273</v>
      </c>
      <c r="F281" s="47"/>
    </row>
    <row r="282" spans="1:6" ht="51.95" customHeight="1" x14ac:dyDescent="0.2">
      <c r="A282" s="7">
        <v>43752</v>
      </c>
      <c r="B282" s="8" t="s">
        <v>8</v>
      </c>
      <c r="C282" s="10">
        <v>406.78</v>
      </c>
      <c r="D282" s="9">
        <v>445839.7</v>
      </c>
      <c r="E282" s="46" t="s">
        <v>274</v>
      </c>
      <c r="F282" s="47"/>
    </row>
    <row r="283" spans="1:6" ht="51.95" customHeight="1" x14ac:dyDescent="0.2">
      <c r="A283" s="7">
        <v>43752</v>
      </c>
      <c r="B283" s="8" t="s">
        <v>8</v>
      </c>
      <c r="C283" s="10">
        <v>1000</v>
      </c>
      <c r="D283" s="9">
        <v>444839.7</v>
      </c>
      <c r="E283" s="60" t="s">
        <v>275</v>
      </c>
      <c r="F283" s="61"/>
    </row>
    <row r="284" spans="1:6" ht="51.95" customHeight="1" x14ac:dyDescent="0.2">
      <c r="A284" s="7">
        <v>43753</v>
      </c>
      <c r="B284" s="8" t="s">
        <v>8</v>
      </c>
      <c r="C284" s="10">
        <v>915.1</v>
      </c>
      <c r="D284" s="9">
        <v>443924.6</v>
      </c>
      <c r="E284" s="46" t="s">
        <v>276</v>
      </c>
      <c r="F284" s="47"/>
    </row>
    <row r="285" spans="1:6" ht="52.35" customHeight="1" x14ac:dyDescent="0.2">
      <c r="A285" s="7">
        <v>43754</v>
      </c>
      <c r="B285" s="8" t="s">
        <v>8</v>
      </c>
      <c r="C285" s="10">
        <v>1216.33</v>
      </c>
      <c r="D285" s="9">
        <v>442708.27</v>
      </c>
      <c r="E285" s="46" t="s">
        <v>277</v>
      </c>
      <c r="F285" s="47"/>
    </row>
    <row r="286" spans="1:6" ht="51.95" customHeight="1" x14ac:dyDescent="0.2">
      <c r="A286" s="12">
        <v>43754</v>
      </c>
      <c r="B286" s="13" t="s">
        <v>8</v>
      </c>
      <c r="C286" s="15">
        <v>257</v>
      </c>
      <c r="D286" s="14">
        <v>442451.27</v>
      </c>
      <c r="E286" s="62" t="s">
        <v>278</v>
      </c>
      <c r="F286" s="63"/>
    </row>
    <row r="287" spans="1:6" ht="53.1" customHeight="1" x14ac:dyDescent="0.2">
      <c r="A287" s="7">
        <v>43756</v>
      </c>
      <c r="B287" s="8" t="s">
        <v>8</v>
      </c>
      <c r="C287" s="10">
        <v>527</v>
      </c>
      <c r="D287" s="9">
        <v>441924.27</v>
      </c>
      <c r="E287" s="46" t="s">
        <v>279</v>
      </c>
      <c r="F287" s="47"/>
    </row>
    <row r="288" spans="1:6" ht="51.95" customHeight="1" x14ac:dyDescent="0.2">
      <c r="A288" s="7">
        <v>43756</v>
      </c>
      <c r="B288" s="8" t="s">
        <v>8</v>
      </c>
      <c r="C288" s="10">
        <v>1310</v>
      </c>
      <c r="D288" s="9">
        <v>440614.27</v>
      </c>
      <c r="E288" s="46" t="s">
        <v>280</v>
      </c>
      <c r="F288" s="47"/>
    </row>
    <row r="289" spans="1:6" ht="51.95" customHeight="1" x14ac:dyDescent="0.2">
      <c r="A289" s="7">
        <v>43757</v>
      </c>
      <c r="B289" s="8" t="s">
        <v>8</v>
      </c>
      <c r="C289" s="10">
        <v>96.3</v>
      </c>
      <c r="D289" s="9">
        <v>440517.97</v>
      </c>
      <c r="E289" s="46" t="s">
        <v>281</v>
      </c>
      <c r="F289" s="47"/>
    </row>
    <row r="290" spans="1:6" ht="51.95" customHeight="1" x14ac:dyDescent="0.2">
      <c r="A290" s="7">
        <v>43758</v>
      </c>
      <c r="B290" s="8" t="s">
        <v>8</v>
      </c>
      <c r="C290" s="10">
        <v>4706.28</v>
      </c>
      <c r="D290" s="9">
        <v>435811.69</v>
      </c>
      <c r="E290" s="46" t="s">
        <v>282</v>
      </c>
      <c r="F290" s="47"/>
    </row>
    <row r="291" spans="1:6" ht="51.95" customHeight="1" x14ac:dyDescent="0.2">
      <c r="A291" s="7">
        <v>43758</v>
      </c>
      <c r="B291" s="9">
        <v>12000</v>
      </c>
      <c r="C291" s="11" t="s">
        <v>8</v>
      </c>
      <c r="D291" s="9">
        <v>447811.69</v>
      </c>
      <c r="E291" s="60" t="s">
        <v>283</v>
      </c>
      <c r="F291" s="61"/>
    </row>
    <row r="292" spans="1:6" ht="51.95" customHeight="1" x14ac:dyDescent="0.2">
      <c r="A292" s="7">
        <v>43759</v>
      </c>
      <c r="B292" s="8" t="s">
        <v>8</v>
      </c>
      <c r="C292" s="10">
        <v>150</v>
      </c>
      <c r="D292" s="9">
        <v>447661.69</v>
      </c>
      <c r="E292" s="46" t="s">
        <v>284</v>
      </c>
      <c r="F292" s="47"/>
    </row>
    <row r="293" spans="1:6" ht="51.95" customHeight="1" x14ac:dyDescent="0.2">
      <c r="A293" s="7">
        <v>43759</v>
      </c>
      <c r="B293" s="8" t="s">
        <v>8</v>
      </c>
      <c r="C293" s="10">
        <v>33.89</v>
      </c>
      <c r="D293" s="9">
        <v>447627.8</v>
      </c>
      <c r="E293" s="46" t="s">
        <v>285</v>
      </c>
      <c r="F293" s="47"/>
    </row>
    <row r="294" spans="1:6" ht="51.95" customHeight="1" x14ac:dyDescent="0.2">
      <c r="A294" s="7">
        <v>43760</v>
      </c>
      <c r="B294" s="8" t="s">
        <v>8</v>
      </c>
      <c r="C294" s="10">
        <v>110</v>
      </c>
      <c r="D294" s="9">
        <v>447517.8</v>
      </c>
      <c r="E294" s="46" t="s">
        <v>286</v>
      </c>
      <c r="F294" s="47"/>
    </row>
    <row r="295" spans="1:6" ht="51.95" customHeight="1" x14ac:dyDescent="0.2">
      <c r="A295" s="7">
        <v>43761</v>
      </c>
      <c r="B295" s="8" t="s">
        <v>8</v>
      </c>
      <c r="C295" s="10">
        <v>125</v>
      </c>
      <c r="D295" s="9">
        <v>447392.8</v>
      </c>
      <c r="E295" s="46" t="s">
        <v>287</v>
      </c>
      <c r="F295" s="47"/>
    </row>
    <row r="296" spans="1:6" ht="51.95" customHeight="1" x14ac:dyDescent="0.2">
      <c r="A296" s="7">
        <v>43761</v>
      </c>
      <c r="B296" s="8" t="s">
        <v>8</v>
      </c>
      <c r="C296" s="10">
        <v>330</v>
      </c>
      <c r="D296" s="9">
        <v>447062.8</v>
      </c>
      <c r="E296" s="60" t="s">
        <v>288</v>
      </c>
      <c r="F296" s="61"/>
    </row>
    <row r="297" spans="1:6" ht="51.95" customHeight="1" x14ac:dyDescent="0.2">
      <c r="A297" s="7">
        <v>43761</v>
      </c>
      <c r="B297" s="8" t="s">
        <v>8</v>
      </c>
      <c r="C297" s="10">
        <v>1000</v>
      </c>
      <c r="D297" s="9">
        <v>446062.8</v>
      </c>
      <c r="E297" s="46" t="s">
        <v>289</v>
      </c>
      <c r="F297" s="47"/>
    </row>
    <row r="298" spans="1:6" ht="51.95" customHeight="1" x14ac:dyDescent="0.2">
      <c r="A298" s="7">
        <v>43761</v>
      </c>
      <c r="B298" s="8" t="s">
        <v>8</v>
      </c>
      <c r="C298" s="10">
        <v>1000</v>
      </c>
      <c r="D298" s="9">
        <v>445062.8</v>
      </c>
      <c r="E298" s="46" t="s">
        <v>290</v>
      </c>
      <c r="F298" s="47"/>
    </row>
    <row r="299" spans="1:6" ht="52.35" customHeight="1" x14ac:dyDescent="0.2">
      <c r="A299" s="7">
        <v>43761</v>
      </c>
      <c r="B299" s="8" t="s">
        <v>8</v>
      </c>
      <c r="C299" s="10">
        <v>100</v>
      </c>
      <c r="D299" s="9">
        <v>444962.8</v>
      </c>
      <c r="E299" s="46" t="s">
        <v>291</v>
      </c>
      <c r="F299" s="47"/>
    </row>
    <row r="300" spans="1:6" ht="51.95" customHeight="1" x14ac:dyDescent="0.2">
      <c r="A300" s="12">
        <v>43761</v>
      </c>
      <c r="B300" s="13" t="s">
        <v>8</v>
      </c>
      <c r="C300" s="19">
        <v>100</v>
      </c>
      <c r="D300" s="14">
        <v>444862.8</v>
      </c>
      <c r="E300" s="62" t="s">
        <v>292</v>
      </c>
      <c r="F300" s="63"/>
    </row>
    <row r="301" spans="1:6" ht="53.1" customHeight="1" x14ac:dyDescent="0.2">
      <c r="A301" s="7">
        <v>43761</v>
      </c>
      <c r="B301" s="8" t="s">
        <v>8</v>
      </c>
      <c r="C301" s="17">
        <v>167</v>
      </c>
      <c r="D301" s="9">
        <v>444695.8</v>
      </c>
      <c r="E301" s="46" t="s">
        <v>293</v>
      </c>
      <c r="F301" s="47"/>
    </row>
    <row r="302" spans="1:6" ht="51.95" customHeight="1" x14ac:dyDescent="0.2">
      <c r="A302" s="7">
        <v>43762</v>
      </c>
      <c r="B302" s="8" t="s">
        <v>8</v>
      </c>
      <c r="C302" s="17">
        <v>204</v>
      </c>
      <c r="D302" s="9">
        <v>444491.8</v>
      </c>
      <c r="E302" s="46" t="s">
        <v>294</v>
      </c>
      <c r="F302" s="47"/>
    </row>
    <row r="303" spans="1:6" ht="51.95" customHeight="1" x14ac:dyDescent="0.2">
      <c r="A303" s="7">
        <v>43762</v>
      </c>
      <c r="B303" s="8" t="s">
        <v>8</v>
      </c>
      <c r="C303" s="17">
        <v>500</v>
      </c>
      <c r="D303" s="9">
        <v>443991.8</v>
      </c>
      <c r="E303" s="46" t="s">
        <v>295</v>
      </c>
      <c r="F303" s="47"/>
    </row>
    <row r="304" spans="1:6" ht="51.95" customHeight="1" x14ac:dyDescent="0.2">
      <c r="A304" s="7">
        <v>43762</v>
      </c>
      <c r="B304" s="8" t="s">
        <v>8</v>
      </c>
      <c r="C304" s="17">
        <v>100</v>
      </c>
      <c r="D304" s="9">
        <v>443891.8</v>
      </c>
      <c r="E304" s="46" t="s">
        <v>296</v>
      </c>
      <c r="F304" s="47"/>
    </row>
    <row r="305" spans="1:6" ht="51.95" customHeight="1" x14ac:dyDescent="0.2">
      <c r="A305" s="7">
        <v>43762</v>
      </c>
      <c r="B305" s="8" t="s">
        <v>8</v>
      </c>
      <c r="C305" s="17">
        <v>2646</v>
      </c>
      <c r="D305" s="9">
        <v>441245.8</v>
      </c>
      <c r="E305" s="46" t="s">
        <v>297</v>
      </c>
      <c r="F305" s="47"/>
    </row>
    <row r="306" spans="1:6" ht="51.95" customHeight="1" x14ac:dyDescent="0.2">
      <c r="A306" s="7">
        <v>43762</v>
      </c>
      <c r="B306" s="8" t="s">
        <v>8</v>
      </c>
      <c r="C306" s="10">
        <v>78</v>
      </c>
      <c r="D306" s="9">
        <v>441167.8</v>
      </c>
      <c r="E306" s="46" t="s">
        <v>298</v>
      </c>
      <c r="F306" s="47"/>
    </row>
    <row r="307" spans="1:6" ht="51.95" customHeight="1" x14ac:dyDescent="0.2">
      <c r="A307" s="7">
        <v>43762</v>
      </c>
      <c r="B307" s="8" t="s">
        <v>8</v>
      </c>
      <c r="C307" s="17">
        <v>15000</v>
      </c>
      <c r="D307" s="9">
        <v>426167.8</v>
      </c>
      <c r="E307" s="46" t="s">
        <v>299</v>
      </c>
      <c r="F307" s="47"/>
    </row>
    <row r="308" spans="1:6" ht="51.95" customHeight="1" x14ac:dyDescent="0.2">
      <c r="A308" s="7">
        <v>43762</v>
      </c>
      <c r="B308" s="8" t="s">
        <v>8</v>
      </c>
      <c r="C308" s="17">
        <v>3654.58</v>
      </c>
      <c r="D308" s="9">
        <v>422513.22</v>
      </c>
      <c r="E308" s="46" t="s">
        <v>300</v>
      </c>
      <c r="F308" s="47"/>
    </row>
    <row r="309" spans="1:6" ht="51.95" customHeight="1" x14ac:dyDescent="0.2">
      <c r="A309" s="7">
        <v>43763</v>
      </c>
      <c r="B309" s="8" t="s">
        <v>8</v>
      </c>
      <c r="C309" s="17">
        <v>977.66</v>
      </c>
      <c r="D309" s="9">
        <v>421535.56</v>
      </c>
      <c r="E309" s="46" t="s">
        <v>301</v>
      </c>
      <c r="F309" s="47"/>
    </row>
    <row r="310" spans="1:6" ht="51.95" customHeight="1" x14ac:dyDescent="0.2">
      <c r="A310" s="7">
        <v>43764</v>
      </c>
      <c r="B310" s="8" t="s">
        <v>8</v>
      </c>
      <c r="C310" s="17">
        <v>157.49</v>
      </c>
      <c r="D310" s="9">
        <v>421378.07</v>
      </c>
      <c r="E310" s="46" t="s">
        <v>302</v>
      </c>
      <c r="F310" s="47"/>
    </row>
    <row r="311" spans="1:6" ht="51.95" customHeight="1" x14ac:dyDescent="0.2">
      <c r="A311" s="7">
        <v>43764</v>
      </c>
      <c r="B311" s="8" t="s">
        <v>8</v>
      </c>
      <c r="C311" s="17">
        <v>217</v>
      </c>
      <c r="D311" s="9">
        <v>421161.07</v>
      </c>
      <c r="E311" s="46" t="s">
        <v>303</v>
      </c>
      <c r="F311" s="47"/>
    </row>
    <row r="312" spans="1:6" ht="51.95" customHeight="1" x14ac:dyDescent="0.2">
      <c r="A312" s="7">
        <v>43764</v>
      </c>
      <c r="B312" s="8" t="s">
        <v>8</v>
      </c>
      <c r="C312" s="17">
        <v>189</v>
      </c>
      <c r="D312" s="9">
        <v>420972.07</v>
      </c>
      <c r="E312" s="46" t="s">
        <v>304</v>
      </c>
      <c r="F312" s="47"/>
    </row>
    <row r="313" spans="1:6" ht="52.35" customHeight="1" x14ac:dyDescent="0.2">
      <c r="A313" s="7">
        <v>43764</v>
      </c>
      <c r="B313" s="8" t="s">
        <v>8</v>
      </c>
      <c r="C313" s="17">
        <v>1317</v>
      </c>
      <c r="D313" s="9">
        <v>419655.07</v>
      </c>
      <c r="E313" s="46" t="s">
        <v>305</v>
      </c>
      <c r="F313" s="47"/>
    </row>
    <row r="314" spans="1:6" ht="51.95" customHeight="1" x14ac:dyDescent="0.2">
      <c r="A314" s="12">
        <v>43764</v>
      </c>
      <c r="B314" s="13" t="s">
        <v>8</v>
      </c>
      <c r="C314" s="15">
        <v>363.91</v>
      </c>
      <c r="D314" s="14">
        <v>419291.16</v>
      </c>
      <c r="E314" s="62" t="s">
        <v>306</v>
      </c>
      <c r="F314" s="63"/>
    </row>
    <row r="315" spans="1:6" ht="53.1" customHeight="1" x14ac:dyDescent="0.2">
      <c r="A315" s="7">
        <v>43765</v>
      </c>
      <c r="B315" s="16">
        <v>2068.14</v>
      </c>
      <c r="C315" s="11" t="s">
        <v>8</v>
      </c>
      <c r="D315" s="9">
        <v>421359.3</v>
      </c>
      <c r="E315" s="60" t="s">
        <v>307</v>
      </c>
      <c r="F315" s="61"/>
    </row>
    <row r="316" spans="1:6" ht="51.95" customHeight="1" x14ac:dyDescent="0.2">
      <c r="A316" s="7">
        <v>43765</v>
      </c>
      <c r="B316" s="21">
        <v>48000.09</v>
      </c>
      <c r="C316" s="11" t="s">
        <v>8</v>
      </c>
      <c r="D316" s="9">
        <v>469359.39</v>
      </c>
      <c r="E316" s="60" t="s">
        <v>308</v>
      </c>
      <c r="F316" s="61"/>
    </row>
    <row r="317" spans="1:6" ht="51.95" customHeight="1" x14ac:dyDescent="0.2">
      <c r="A317" s="7">
        <v>43765</v>
      </c>
      <c r="B317" s="8" t="s">
        <v>8</v>
      </c>
      <c r="C317" s="10">
        <v>4410</v>
      </c>
      <c r="D317" s="9">
        <v>464949.39</v>
      </c>
      <c r="E317" s="46" t="s">
        <v>309</v>
      </c>
      <c r="F317" s="47"/>
    </row>
    <row r="318" spans="1:6" ht="51.95" customHeight="1" x14ac:dyDescent="0.2">
      <c r="A318" s="7">
        <v>43766</v>
      </c>
      <c r="B318" s="8" t="s">
        <v>8</v>
      </c>
      <c r="C318" s="10">
        <v>60</v>
      </c>
      <c r="D318" s="9">
        <v>464889.39</v>
      </c>
      <c r="E318" s="46" t="s">
        <v>310</v>
      </c>
      <c r="F318" s="47"/>
    </row>
    <row r="319" spans="1:6" ht="51.95" customHeight="1" x14ac:dyDescent="0.2">
      <c r="A319" s="7">
        <v>43767</v>
      </c>
      <c r="B319" s="16">
        <v>500</v>
      </c>
      <c r="C319" s="11" t="s">
        <v>8</v>
      </c>
      <c r="D319" s="9">
        <v>465389.39</v>
      </c>
      <c r="E319" s="60" t="s">
        <v>311</v>
      </c>
      <c r="F319" s="61"/>
    </row>
    <row r="320" spans="1:6" ht="51.95" customHeight="1" x14ac:dyDescent="0.2">
      <c r="A320" s="7">
        <v>43767</v>
      </c>
      <c r="B320" s="16">
        <v>429.06</v>
      </c>
      <c r="C320" s="11" t="s">
        <v>8</v>
      </c>
      <c r="D320" s="9">
        <v>465818.45</v>
      </c>
      <c r="E320" s="60" t="s">
        <v>50</v>
      </c>
      <c r="F320" s="61"/>
    </row>
    <row r="321" spans="1:6" ht="51.95" customHeight="1" x14ac:dyDescent="0.2">
      <c r="A321" s="7">
        <v>43767</v>
      </c>
      <c r="B321" s="16">
        <v>204</v>
      </c>
      <c r="C321" s="11" t="s">
        <v>8</v>
      </c>
      <c r="D321" s="9">
        <v>466022.45</v>
      </c>
      <c r="E321" s="60" t="s">
        <v>50</v>
      </c>
      <c r="F321" s="61"/>
    </row>
    <row r="322" spans="1:6" ht="51.95" customHeight="1" x14ac:dyDescent="0.2">
      <c r="A322" s="7">
        <v>43768</v>
      </c>
      <c r="B322" s="8" t="s">
        <v>8</v>
      </c>
      <c r="C322" s="10">
        <v>243.72</v>
      </c>
      <c r="D322" s="9">
        <v>465778.73</v>
      </c>
      <c r="E322" s="46" t="s">
        <v>312</v>
      </c>
      <c r="F322" s="47"/>
    </row>
    <row r="323" spans="1:6" ht="51.95" customHeight="1" x14ac:dyDescent="0.2">
      <c r="A323" s="7">
        <v>43768</v>
      </c>
      <c r="B323" s="8" t="s">
        <v>8</v>
      </c>
      <c r="C323" s="10">
        <v>1805.9</v>
      </c>
      <c r="D323" s="9">
        <v>463972.83</v>
      </c>
      <c r="E323" s="46" t="s">
        <v>313</v>
      </c>
      <c r="F323" s="47"/>
    </row>
    <row r="324" spans="1:6" ht="51.95" customHeight="1" x14ac:dyDescent="0.2">
      <c r="A324" s="7">
        <v>43769</v>
      </c>
      <c r="B324" s="8" t="s">
        <v>8</v>
      </c>
      <c r="C324" s="10">
        <v>452.18</v>
      </c>
      <c r="D324" s="9">
        <v>463520.65</v>
      </c>
      <c r="E324" s="46" t="s">
        <v>314</v>
      </c>
      <c r="F324" s="47"/>
    </row>
    <row r="325" spans="1:6" ht="51.95" customHeight="1" x14ac:dyDescent="0.2">
      <c r="A325" s="7">
        <v>43769</v>
      </c>
      <c r="B325" s="16">
        <v>7000</v>
      </c>
      <c r="C325" s="11" t="s">
        <v>8</v>
      </c>
      <c r="D325" s="9">
        <v>470520.65</v>
      </c>
      <c r="E325" s="60" t="s">
        <v>315</v>
      </c>
      <c r="F325" s="61"/>
    </row>
    <row r="326" spans="1:6" ht="51.95" customHeight="1" x14ac:dyDescent="0.2">
      <c r="A326" s="7">
        <v>43770</v>
      </c>
      <c r="B326" s="8" t="s">
        <v>8</v>
      </c>
      <c r="C326" s="10">
        <v>60</v>
      </c>
      <c r="D326" s="9">
        <v>470460.65</v>
      </c>
      <c r="E326" s="46" t="s">
        <v>316</v>
      </c>
      <c r="F326" s="47"/>
    </row>
    <row r="327" spans="1:6" ht="52.35" customHeight="1" x14ac:dyDescent="0.2">
      <c r="A327" s="7">
        <v>43770</v>
      </c>
      <c r="B327" s="8" t="s">
        <v>8</v>
      </c>
      <c r="C327" s="10">
        <v>369.2</v>
      </c>
      <c r="D327" s="9">
        <v>470091.45</v>
      </c>
      <c r="E327" s="46" t="s">
        <v>317</v>
      </c>
      <c r="F327" s="47"/>
    </row>
    <row r="328" spans="1:6" ht="51.95" customHeight="1" x14ac:dyDescent="0.2">
      <c r="A328" s="12">
        <v>43770</v>
      </c>
      <c r="B328" s="13" t="s">
        <v>8</v>
      </c>
      <c r="C328" s="19">
        <v>145.6</v>
      </c>
      <c r="D328" s="14">
        <v>469945.85</v>
      </c>
      <c r="E328" s="62" t="s">
        <v>318</v>
      </c>
      <c r="F328" s="63"/>
    </row>
    <row r="329" spans="1:6" ht="53.1" customHeight="1" x14ac:dyDescent="0.2">
      <c r="A329" s="7">
        <v>43771</v>
      </c>
      <c r="B329" s="8" t="s">
        <v>8</v>
      </c>
      <c r="C329" s="17">
        <v>380.08</v>
      </c>
      <c r="D329" s="9">
        <v>469565.77</v>
      </c>
      <c r="E329" s="46" t="s">
        <v>319</v>
      </c>
      <c r="F329" s="47"/>
    </row>
    <row r="330" spans="1:6" ht="51.95" customHeight="1" x14ac:dyDescent="0.2">
      <c r="A330" s="7">
        <v>43771</v>
      </c>
      <c r="B330" s="8" t="s">
        <v>8</v>
      </c>
      <c r="C330" s="17">
        <v>2879.73</v>
      </c>
      <c r="D330" s="9">
        <v>466686.04</v>
      </c>
      <c r="E330" s="46" t="s">
        <v>320</v>
      </c>
      <c r="F330" s="47"/>
    </row>
    <row r="331" spans="1:6" ht="51.95" customHeight="1" x14ac:dyDescent="0.2">
      <c r="A331" s="7">
        <v>43771</v>
      </c>
      <c r="B331" s="8" t="s">
        <v>8</v>
      </c>
      <c r="C331" s="17">
        <v>1403</v>
      </c>
      <c r="D331" s="9">
        <v>465283.04</v>
      </c>
      <c r="E331" s="46" t="s">
        <v>321</v>
      </c>
      <c r="F331" s="47"/>
    </row>
    <row r="332" spans="1:6" ht="51.95" customHeight="1" x14ac:dyDescent="0.2">
      <c r="A332" s="7">
        <v>43772</v>
      </c>
      <c r="B332" s="8" t="s">
        <v>8</v>
      </c>
      <c r="C332" s="17">
        <v>5000</v>
      </c>
      <c r="D332" s="9">
        <v>460283.04</v>
      </c>
      <c r="E332" s="46" t="s">
        <v>322</v>
      </c>
      <c r="F332" s="47"/>
    </row>
    <row r="333" spans="1:6" ht="51.95" customHeight="1" x14ac:dyDescent="0.2">
      <c r="A333" s="7">
        <v>43772</v>
      </c>
      <c r="B333" s="8" t="s">
        <v>8</v>
      </c>
      <c r="C333" s="17">
        <v>9400</v>
      </c>
      <c r="D333" s="9">
        <v>450883.04</v>
      </c>
      <c r="E333" s="46" t="s">
        <v>323</v>
      </c>
      <c r="F333" s="47"/>
    </row>
    <row r="334" spans="1:6" ht="51.95" customHeight="1" x14ac:dyDescent="0.2">
      <c r="A334" s="7">
        <v>43772</v>
      </c>
      <c r="B334" s="8" t="s">
        <v>8</v>
      </c>
      <c r="C334" s="17">
        <v>34200</v>
      </c>
      <c r="D334" s="9">
        <v>416683.04</v>
      </c>
      <c r="E334" s="46" t="s">
        <v>324</v>
      </c>
      <c r="F334" s="47"/>
    </row>
    <row r="335" spans="1:6" ht="51.95" customHeight="1" x14ac:dyDescent="0.2">
      <c r="A335" s="7">
        <v>43772</v>
      </c>
      <c r="B335" s="8" t="s">
        <v>8</v>
      </c>
      <c r="C335" s="10">
        <v>59.98</v>
      </c>
      <c r="D335" s="9">
        <v>416623.06</v>
      </c>
      <c r="E335" s="46" t="s">
        <v>325</v>
      </c>
      <c r="F335" s="47"/>
    </row>
    <row r="336" spans="1:6" ht="51.95" customHeight="1" x14ac:dyDescent="0.2">
      <c r="A336" s="7">
        <v>43773</v>
      </c>
      <c r="B336" s="9">
        <v>48282.9</v>
      </c>
      <c r="C336" s="11" t="s">
        <v>8</v>
      </c>
      <c r="D336" s="9">
        <v>464905.96</v>
      </c>
      <c r="E336" s="60" t="s">
        <v>326</v>
      </c>
      <c r="F336" s="61"/>
    </row>
    <row r="337" spans="1:6" ht="51.95" customHeight="1" x14ac:dyDescent="0.2">
      <c r="A337" s="7">
        <v>43773</v>
      </c>
      <c r="B337" s="8" t="s">
        <v>8</v>
      </c>
      <c r="C337" s="17">
        <v>1813</v>
      </c>
      <c r="D337" s="9">
        <v>463092.96</v>
      </c>
      <c r="E337" s="46" t="s">
        <v>327</v>
      </c>
      <c r="F337" s="47"/>
    </row>
    <row r="338" spans="1:6" ht="51.95" customHeight="1" x14ac:dyDescent="0.2">
      <c r="A338" s="7">
        <v>43773</v>
      </c>
      <c r="B338" s="8" t="s">
        <v>8</v>
      </c>
      <c r="C338" s="17">
        <v>416</v>
      </c>
      <c r="D338" s="9">
        <v>462676.96</v>
      </c>
      <c r="E338" s="46" t="s">
        <v>328</v>
      </c>
      <c r="F338" s="47"/>
    </row>
    <row r="339" spans="1:6" ht="51.95" customHeight="1" x14ac:dyDescent="0.2">
      <c r="A339" s="7">
        <v>43773</v>
      </c>
      <c r="B339" s="8" t="s">
        <v>8</v>
      </c>
      <c r="C339" s="17">
        <v>393.05</v>
      </c>
      <c r="D339" s="9">
        <v>462283.91</v>
      </c>
      <c r="E339" s="46" t="s">
        <v>329</v>
      </c>
      <c r="F339" s="47"/>
    </row>
    <row r="340" spans="1:6" ht="51.95" customHeight="1" x14ac:dyDescent="0.2">
      <c r="A340" s="7">
        <v>43774</v>
      </c>
      <c r="B340" s="9">
        <v>16000</v>
      </c>
      <c r="C340" s="11" t="s">
        <v>8</v>
      </c>
      <c r="D340" s="9">
        <v>478283.91</v>
      </c>
      <c r="E340" s="60" t="s">
        <v>330</v>
      </c>
      <c r="F340" s="61"/>
    </row>
    <row r="341" spans="1:6" ht="52.35" customHeight="1" x14ac:dyDescent="0.2">
      <c r="A341" s="7">
        <v>43780</v>
      </c>
      <c r="B341" s="8" t="s">
        <v>8</v>
      </c>
      <c r="C341" s="17">
        <v>377.61</v>
      </c>
      <c r="D341" s="9">
        <v>477906.3</v>
      </c>
      <c r="E341" s="46" t="s">
        <v>331</v>
      </c>
      <c r="F341" s="47"/>
    </row>
    <row r="342" spans="1:6" ht="51.95" customHeight="1" x14ac:dyDescent="0.2">
      <c r="A342" s="12">
        <v>43781</v>
      </c>
      <c r="B342" s="13" t="s">
        <v>8</v>
      </c>
      <c r="C342" s="19">
        <v>14500</v>
      </c>
      <c r="D342" s="14">
        <v>463406.3</v>
      </c>
      <c r="E342" s="62" t="s">
        <v>332</v>
      </c>
      <c r="F342" s="63"/>
    </row>
    <row r="343" spans="1:6" ht="53.1" customHeight="1" x14ac:dyDescent="0.2">
      <c r="A343" s="7">
        <v>43781</v>
      </c>
      <c r="B343" s="8" t="s">
        <v>8</v>
      </c>
      <c r="C343" s="17">
        <v>717.99</v>
      </c>
      <c r="D343" s="9">
        <v>462688.31</v>
      </c>
      <c r="E343" s="46" t="s">
        <v>333</v>
      </c>
      <c r="F343" s="47"/>
    </row>
    <row r="344" spans="1:6" ht="51.95" customHeight="1" x14ac:dyDescent="0.2">
      <c r="A344" s="7">
        <v>43781</v>
      </c>
      <c r="B344" s="8" t="s">
        <v>8</v>
      </c>
      <c r="C344" s="17">
        <v>1000</v>
      </c>
      <c r="D344" s="9">
        <v>461688.31</v>
      </c>
      <c r="E344" s="46" t="s">
        <v>334</v>
      </c>
      <c r="F344" s="47"/>
    </row>
    <row r="345" spans="1:6" ht="54" customHeight="1" x14ac:dyDescent="0.2">
      <c r="A345" s="7">
        <v>43782</v>
      </c>
      <c r="B345" s="8" t="s">
        <v>8</v>
      </c>
      <c r="C345" s="10">
        <v>10</v>
      </c>
      <c r="D345" s="9">
        <v>461678.31</v>
      </c>
      <c r="E345" s="46" t="s">
        <v>335</v>
      </c>
      <c r="F345" s="47"/>
    </row>
    <row r="346" spans="1:6" ht="51.95" customHeight="1" x14ac:dyDescent="0.2">
      <c r="A346" s="7">
        <v>43782</v>
      </c>
      <c r="B346" s="8" t="s">
        <v>8</v>
      </c>
      <c r="C346" s="17">
        <v>40000</v>
      </c>
      <c r="D346" s="9">
        <v>421678.31</v>
      </c>
      <c r="E346" s="60" t="s">
        <v>275</v>
      </c>
      <c r="F346" s="61"/>
    </row>
    <row r="347" spans="1:6" ht="53.1" customHeight="1" x14ac:dyDescent="0.2">
      <c r="A347" s="7">
        <v>43782</v>
      </c>
      <c r="B347" s="8" t="s">
        <v>8</v>
      </c>
      <c r="C347" s="17">
        <v>40000</v>
      </c>
      <c r="D347" s="9">
        <v>381678.31</v>
      </c>
      <c r="E347" s="60" t="s">
        <v>275</v>
      </c>
      <c r="F347" s="61"/>
    </row>
    <row r="348" spans="1:6" ht="51.95" customHeight="1" x14ac:dyDescent="0.2">
      <c r="A348" s="7">
        <v>43782</v>
      </c>
      <c r="B348" s="8" t="s">
        <v>8</v>
      </c>
      <c r="C348" s="17">
        <v>16297.16</v>
      </c>
      <c r="D348" s="9">
        <v>365381.15</v>
      </c>
      <c r="E348" s="60" t="s">
        <v>275</v>
      </c>
      <c r="F348" s="61"/>
    </row>
    <row r="349" spans="1:6" ht="51.95" customHeight="1" x14ac:dyDescent="0.2">
      <c r="A349" s="7">
        <v>43784</v>
      </c>
      <c r="B349" s="8" t="s">
        <v>8</v>
      </c>
      <c r="C349" s="17">
        <v>1984.5</v>
      </c>
      <c r="D349" s="9">
        <v>363396.65</v>
      </c>
      <c r="E349" s="46" t="s">
        <v>336</v>
      </c>
      <c r="F349" s="47"/>
    </row>
    <row r="350" spans="1:6" ht="51.95" customHeight="1" x14ac:dyDescent="0.2">
      <c r="A350" s="7">
        <v>43784</v>
      </c>
      <c r="B350" s="8" t="s">
        <v>8</v>
      </c>
      <c r="C350" s="17">
        <v>34500</v>
      </c>
      <c r="D350" s="9">
        <v>328896.65000000002</v>
      </c>
      <c r="E350" s="60" t="s">
        <v>275</v>
      </c>
      <c r="F350" s="61"/>
    </row>
    <row r="351" spans="1:6" ht="51.95" customHeight="1" x14ac:dyDescent="0.2">
      <c r="A351" s="7">
        <v>43784</v>
      </c>
      <c r="B351" s="8" t="s">
        <v>8</v>
      </c>
      <c r="C351" s="17">
        <v>717.2</v>
      </c>
      <c r="D351" s="9">
        <v>328179.45</v>
      </c>
      <c r="E351" s="46" t="s">
        <v>337</v>
      </c>
      <c r="F351" s="47"/>
    </row>
    <row r="352" spans="1:6" ht="51.95" customHeight="1" x14ac:dyDescent="0.2">
      <c r="A352" s="7">
        <v>43785</v>
      </c>
      <c r="B352" s="8" t="s">
        <v>8</v>
      </c>
      <c r="C352" s="17">
        <v>100</v>
      </c>
      <c r="D352" s="9">
        <v>328079.45</v>
      </c>
      <c r="E352" s="46" t="s">
        <v>338</v>
      </c>
      <c r="F352" s="47"/>
    </row>
    <row r="353" spans="1:6" ht="51.95" customHeight="1" x14ac:dyDescent="0.2">
      <c r="A353" s="7">
        <v>43785</v>
      </c>
      <c r="B353" s="8" t="s">
        <v>8</v>
      </c>
      <c r="C353" s="17">
        <v>500</v>
      </c>
      <c r="D353" s="9">
        <v>327579.45</v>
      </c>
      <c r="E353" s="60" t="s">
        <v>275</v>
      </c>
      <c r="F353" s="61"/>
    </row>
    <row r="354" spans="1:6" ht="51.95" customHeight="1" x14ac:dyDescent="0.2">
      <c r="A354" s="7">
        <v>43786</v>
      </c>
      <c r="B354" s="8" t="s">
        <v>8</v>
      </c>
      <c r="C354" s="17">
        <v>1771.2</v>
      </c>
      <c r="D354" s="9">
        <v>325808.25</v>
      </c>
      <c r="E354" s="46" t="s">
        <v>339</v>
      </c>
      <c r="F354" s="47"/>
    </row>
    <row r="355" spans="1:6" ht="51.95" customHeight="1" x14ac:dyDescent="0.2">
      <c r="A355" s="7">
        <v>43786</v>
      </c>
      <c r="B355" s="8" t="s">
        <v>8</v>
      </c>
      <c r="C355" s="17">
        <v>1541.78</v>
      </c>
      <c r="D355" s="9">
        <v>324266.46999999997</v>
      </c>
      <c r="E355" s="46" t="s">
        <v>340</v>
      </c>
      <c r="F355" s="47"/>
    </row>
    <row r="356" spans="1:6" ht="51.95" customHeight="1" x14ac:dyDescent="0.2">
      <c r="A356" s="12">
        <v>43788</v>
      </c>
      <c r="B356" s="13" t="s">
        <v>8</v>
      </c>
      <c r="C356" s="19">
        <v>105</v>
      </c>
      <c r="D356" s="14">
        <v>324161.46999999997</v>
      </c>
      <c r="E356" s="62" t="s">
        <v>341</v>
      </c>
      <c r="F356" s="63"/>
    </row>
    <row r="357" spans="1:6" ht="53.1" customHeight="1" x14ac:dyDescent="0.2">
      <c r="A357" s="7">
        <v>43792</v>
      </c>
      <c r="B357" s="8" t="s">
        <v>8</v>
      </c>
      <c r="C357" s="17">
        <v>150</v>
      </c>
      <c r="D357" s="9">
        <v>324011.46999999997</v>
      </c>
      <c r="E357" s="46" t="s">
        <v>342</v>
      </c>
      <c r="F357" s="47"/>
    </row>
    <row r="358" spans="1:6" ht="51.95" customHeight="1" x14ac:dyDescent="0.2">
      <c r="A358" s="7">
        <v>43792</v>
      </c>
      <c r="B358" s="8" t="s">
        <v>8</v>
      </c>
      <c r="C358" s="17">
        <v>1878.4</v>
      </c>
      <c r="D358" s="9">
        <v>322133.07</v>
      </c>
      <c r="E358" s="46" t="s">
        <v>343</v>
      </c>
      <c r="F358" s="47"/>
    </row>
    <row r="359" spans="1:6" ht="51.95" customHeight="1" x14ac:dyDescent="0.2">
      <c r="A359" s="7">
        <v>43793</v>
      </c>
      <c r="B359" s="8" t="s">
        <v>8</v>
      </c>
      <c r="C359" s="17">
        <v>1287</v>
      </c>
      <c r="D359" s="9">
        <v>320846.07</v>
      </c>
      <c r="E359" s="46" t="s">
        <v>344</v>
      </c>
      <c r="F359" s="47"/>
    </row>
    <row r="360" spans="1:6" ht="51.95" customHeight="1" x14ac:dyDescent="0.2">
      <c r="A360" s="7">
        <v>43794</v>
      </c>
      <c r="B360" s="8" t="s">
        <v>8</v>
      </c>
      <c r="C360" s="17">
        <v>28000</v>
      </c>
      <c r="D360" s="9">
        <v>292846.07</v>
      </c>
      <c r="E360" s="60" t="s">
        <v>345</v>
      </c>
      <c r="F360" s="61"/>
    </row>
    <row r="361" spans="1:6" ht="51.95" customHeight="1" x14ac:dyDescent="0.2">
      <c r="A361" s="7">
        <v>43794</v>
      </c>
      <c r="B361" s="9">
        <v>28000</v>
      </c>
      <c r="C361" s="11" t="s">
        <v>8</v>
      </c>
      <c r="D361" s="9">
        <v>320846.07</v>
      </c>
      <c r="E361" s="60" t="s">
        <v>346</v>
      </c>
      <c r="F361" s="61"/>
    </row>
    <row r="362" spans="1:6" ht="51.95" customHeight="1" x14ac:dyDescent="0.2">
      <c r="A362" s="7">
        <v>43794</v>
      </c>
      <c r="B362" s="8" t="s">
        <v>8</v>
      </c>
      <c r="C362" s="17">
        <v>940.7</v>
      </c>
      <c r="D362" s="9">
        <v>319905.37</v>
      </c>
      <c r="E362" s="46" t="s">
        <v>347</v>
      </c>
      <c r="F362" s="47"/>
    </row>
    <row r="363" spans="1:6" ht="51.95" customHeight="1" x14ac:dyDescent="0.2">
      <c r="A363" s="7">
        <v>43795</v>
      </c>
      <c r="B363" s="8" t="s">
        <v>8</v>
      </c>
      <c r="C363" s="17">
        <v>240</v>
      </c>
      <c r="D363" s="9">
        <v>319665.37</v>
      </c>
      <c r="E363" s="46" t="s">
        <v>348</v>
      </c>
      <c r="F363" s="47"/>
    </row>
    <row r="364" spans="1:6" ht="51.95" customHeight="1" x14ac:dyDescent="0.2">
      <c r="A364" s="7">
        <v>43795</v>
      </c>
      <c r="B364" s="9">
        <v>11700</v>
      </c>
      <c r="C364" s="11" t="s">
        <v>8</v>
      </c>
      <c r="D364" s="9">
        <v>331365.37</v>
      </c>
      <c r="E364" s="60" t="s">
        <v>349</v>
      </c>
      <c r="F364" s="61"/>
    </row>
    <row r="365" spans="1:6" ht="51.95" customHeight="1" x14ac:dyDescent="0.2">
      <c r="A365" s="7">
        <v>43796</v>
      </c>
      <c r="B365" s="9">
        <v>2412.5500000000002</v>
      </c>
      <c r="C365" s="11" t="s">
        <v>8</v>
      </c>
      <c r="D365" s="9">
        <v>333777.91999999998</v>
      </c>
      <c r="E365" s="60" t="s">
        <v>350</v>
      </c>
      <c r="F365" s="61"/>
    </row>
    <row r="366" spans="1:6" ht="51.95" customHeight="1" x14ac:dyDescent="0.2">
      <c r="A366" s="7">
        <v>43796</v>
      </c>
      <c r="B366" s="8" t="s">
        <v>8</v>
      </c>
      <c r="C366" s="17">
        <v>105</v>
      </c>
      <c r="D366" s="9">
        <v>333672.92</v>
      </c>
      <c r="E366" s="46" t="s">
        <v>351</v>
      </c>
      <c r="F366" s="47"/>
    </row>
    <row r="367" spans="1:6" ht="51.95" customHeight="1" x14ac:dyDescent="0.2">
      <c r="A367" s="7">
        <v>43796</v>
      </c>
      <c r="B367" s="8" t="s">
        <v>8</v>
      </c>
      <c r="C367" s="17">
        <v>483.14</v>
      </c>
      <c r="D367" s="9">
        <v>333189.78000000003</v>
      </c>
      <c r="E367" s="46" t="s">
        <v>352</v>
      </c>
      <c r="F367" s="47"/>
    </row>
    <row r="368" spans="1:6" ht="51.95" customHeight="1" x14ac:dyDescent="0.2">
      <c r="A368" s="7">
        <v>43796</v>
      </c>
      <c r="B368" s="8" t="s">
        <v>8</v>
      </c>
      <c r="C368" s="17">
        <v>5044.25</v>
      </c>
      <c r="D368" s="9">
        <v>328145.53000000003</v>
      </c>
      <c r="E368" s="46" t="s">
        <v>353</v>
      </c>
      <c r="F368" s="47"/>
    </row>
    <row r="369" spans="1:6" ht="52.35" customHeight="1" x14ac:dyDescent="0.2">
      <c r="A369" s="7">
        <v>43796</v>
      </c>
      <c r="B369" s="9">
        <v>48000.17</v>
      </c>
      <c r="C369" s="11" t="s">
        <v>8</v>
      </c>
      <c r="D369" s="9">
        <v>376145.7</v>
      </c>
      <c r="E369" s="60" t="s">
        <v>354</v>
      </c>
      <c r="F369" s="61"/>
    </row>
    <row r="370" spans="1:6" ht="51.95" customHeight="1" x14ac:dyDescent="0.2">
      <c r="A370" s="12">
        <v>43798</v>
      </c>
      <c r="B370" s="13" t="s">
        <v>8</v>
      </c>
      <c r="C370" s="19">
        <v>386.54</v>
      </c>
      <c r="D370" s="14">
        <v>375759.16</v>
      </c>
      <c r="E370" s="62" t="s">
        <v>355</v>
      </c>
      <c r="F370" s="63"/>
    </row>
    <row r="371" spans="1:6" ht="53.1" customHeight="1" x14ac:dyDescent="0.2">
      <c r="A371" s="7">
        <v>43799</v>
      </c>
      <c r="B371" s="8" t="s">
        <v>8</v>
      </c>
      <c r="C371" s="17">
        <v>200</v>
      </c>
      <c r="D371" s="9">
        <v>375559.16</v>
      </c>
      <c r="E371" s="60" t="s">
        <v>356</v>
      </c>
      <c r="F371" s="61"/>
    </row>
    <row r="372" spans="1:6" ht="51.95" customHeight="1" x14ac:dyDescent="0.2">
      <c r="A372" s="7">
        <v>43800</v>
      </c>
      <c r="B372" s="9">
        <v>452.18</v>
      </c>
      <c r="C372" s="11" t="s">
        <v>8</v>
      </c>
      <c r="D372" s="9">
        <v>376011.34</v>
      </c>
      <c r="E372" s="60" t="s">
        <v>50</v>
      </c>
      <c r="F372" s="61"/>
    </row>
    <row r="373" spans="1:6" ht="51.95" customHeight="1" x14ac:dyDescent="0.2">
      <c r="A373" s="7">
        <v>43800</v>
      </c>
      <c r="B373" s="9">
        <v>167</v>
      </c>
      <c r="C373" s="11" t="s">
        <v>8</v>
      </c>
      <c r="D373" s="9">
        <v>376178.34</v>
      </c>
      <c r="E373" s="60" t="s">
        <v>50</v>
      </c>
      <c r="F373" s="61"/>
    </row>
    <row r="374" spans="1:6" ht="51.95" customHeight="1" x14ac:dyDescent="0.2">
      <c r="A374" s="7">
        <v>43800</v>
      </c>
      <c r="B374" s="8" t="s">
        <v>8</v>
      </c>
      <c r="C374" s="17">
        <v>1736.51</v>
      </c>
      <c r="D374" s="9">
        <v>376178.34</v>
      </c>
      <c r="E374" s="46" t="s">
        <v>357</v>
      </c>
      <c r="F374" s="47"/>
    </row>
    <row r="375" spans="1:6" ht="51.95" customHeight="1" x14ac:dyDescent="0.2">
      <c r="A375" s="7">
        <v>43800</v>
      </c>
      <c r="B375" s="9">
        <v>1736.51</v>
      </c>
      <c r="C375" s="11" t="s">
        <v>8</v>
      </c>
      <c r="D375" s="9">
        <v>377914.85</v>
      </c>
      <c r="E375" s="60" t="s">
        <v>358</v>
      </c>
      <c r="F375" s="61"/>
    </row>
    <row r="376" spans="1:6" ht="51.95" customHeight="1" x14ac:dyDescent="0.2">
      <c r="A376" s="7">
        <v>43800</v>
      </c>
      <c r="B376" s="8" t="s">
        <v>8</v>
      </c>
      <c r="C376" s="17">
        <v>1333.59</v>
      </c>
      <c r="D376" s="9">
        <v>376178.34</v>
      </c>
      <c r="E376" s="46" t="s">
        <v>359</v>
      </c>
      <c r="F376" s="47"/>
    </row>
    <row r="377" spans="1:6" ht="51.95" customHeight="1" x14ac:dyDescent="0.2">
      <c r="A377" s="7">
        <v>43800</v>
      </c>
      <c r="B377" s="9">
        <v>1333.59</v>
      </c>
      <c r="C377" s="11" t="s">
        <v>8</v>
      </c>
      <c r="D377" s="9">
        <v>377511.93</v>
      </c>
      <c r="E377" s="60" t="s">
        <v>358</v>
      </c>
      <c r="F377" s="61"/>
    </row>
    <row r="378" spans="1:6" ht="51.95" customHeight="1" x14ac:dyDescent="0.2">
      <c r="A378" s="7">
        <v>43801</v>
      </c>
      <c r="B378" s="8" t="s">
        <v>8</v>
      </c>
      <c r="C378" s="10">
        <v>77</v>
      </c>
      <c r="D378" s="9">
        <v>376101.34</v>
      </c>
      <c r="E378" s="46" t="s">
        <v>360</v>
      </c>
      <c r="F378" s="47"/>
    </row>
    <row r="379" spans="1:6" ht="51.95" customHeight="1" x14ac:dyDescent="0.2">
      <c r="A379" s="7">
        <v>43802</v>
      </c>
      <c r="B379" s="8" t="s">
        <v>8</v>
      </c>
      <c r="C379" s="17">
        <v>11400</v>
      </c>
      <c r="D379" s="9">
        <v>364701.34</v>
      </c>
      <c r="E379" s="46" t="s">
        <v>361</v>
      </c>
      <c r="F379" s="47"/>
    </row>
    <row r="380" spans="1:6" ht="51.95" customHeight="1" x14ac:dyDescent="0.2">
      <c r="A380" s="7">
        <v>43802</v>
      </c>
      <c r="B380" s="8" t="s">
        <v>8</v>
      </c>
      <c r="C380" s="17">
        <v>185</v>
      </c>
      <c r="D380" s="9">
        <v>364516.34</v>
      </c>
      <c r="E380" s="46" t="s">
        <v>362</v>
      </c>
      <c r="F380" s="47"/>
    </row>
    <row r="381" spans="1:6" ht="51.95" customHeight="1" x14ac:dyDescent="0.2">
      <c r="A381" s="7">
        <v>43802</v>
      </c>
      <c r="B381" s="8" t="s">
        <v>8</v>
      </c>
      <c r="C381" s="17">
        <v>40000</v>
      </c>
      <c r="D381" s="9">
        <v>324516.34000000003</v>
      </c>
      <c r="E381" s="60" t="s">
        <v>363</v>
      </c>
      <c r="F381" s="61"/>
    </row>
    <row r="382" spans="1:6" ht="51.95" customHeight="1" x14ac:dyDescent="0.2">
      <c r="A382" s="7">
        <v>43802</v>
      </c>
      <c r="B382" s="8" t="s">
        <v>8</v>
      </c>
      <c r="C382" s="17">
        <v>10000</v>
      </c>
      <c r="D382" s="9">
        <v>314516.34000000003</v>
      </c>
      <c r="E382" s="60" t="s">
        <v>363</v>
      </c>
      <c r="F382" s="61"/>
    </row>
    <row r="383" spans="1:6" ht="52.35" customHeight="1" x14ac:dyDescent="0.2">
      <c r="A383" s="7">
        <v>43806</v>
      </c>
      <c r="B383" s="8" t="s">
        <v>8</v>
      </c>
      <c r="C383" s="17">
        <v>298</v>
      </c>
      <c r="D383" s="9">
        <v>314218.34000000003</v>
      </c>
      <c r="E383" s="46" t="s">
        <v>364</v>
      </c>
      <c r="F383" s="47"/>
    </row>
    <row r="384" spans="1:6" ht="51.95" customHeight="1" x14ac:dyDescent="0.2">
      <c r="A384" s="12">
        <v>43806</v>
      </c>
      <c r="B384" s="13" t="s">
        <v>8</v>
      </c>
      <c r="C384" s="15">
        <v>50</v>
      </c>
      <c r="D384" s="14">
        <v>314168.34000000003</v>
      </c>
      <c r="E384" s="62" t="s">
        <v>365</v>
      </c>
      <c r="F384" s="63"/>
    </row>
    <row r="385" spans="1:6" ht="53.1" customHeight="1" x14ac:dyDescent="0.2">
      <c r="A385" s="7">
        <v>43806</v>
      </c>
      <c r="B385" s="8" t="s">
        <v>8</v>
      </c>
      <c r="C385" s="10">
        <v>551.64</v>
      </c>
      <c r="D385" s="9">
        <v>313616.7</v>
      </c>
      <c r="E385" s="46" t="s">
        <v>366</v>
      </c>
      <c r="F385" s="47"/>
    </row>
    <row r="386" spans="1:6" ht="51.95" customHeight="1" x14ac:dyDescent="0.2">
      <c r="A386" s="7">
        <v>43806</v>
      </c>
      <c r="B386" s="8" t="s">
        <v>8</v>
      </c>
      <c r="C386" s="10">
        <v>129.21</v>
      </c>
      <c r="D386" s="9">
        <v>313487.49</v>
      </c>
      <c r="E386" s="46" t="s">
        <v>367</v>
      </c>
      <c r="F386" s="47"/>
    </row>
    <row r="387" spans="1:6" ht="51.95" customHeight="1" x14ac:dyDescent="0.2">
      <c r="A387" s="7">
        <v>43808</v>
      </c>
      <c r="B387" s="8" t="s">
        <v>8</v>
      </c>
      <c r="C387" s="10">
        <v>500</v>
      </c>
      <c r="D387" s="9">
        <v>312987.49</v>
      </c>
      <c r="E387" s="46" t="s">
        <v>368</v>
      </c>
      <c r="F387" s="47"/>
    </row>
    <row r="388" spans="1:6" ht="51.95" customHeight="1" x14ac:dyDescent="0.2">
      <c r="A388" s="7">
        <v>43808</v>
      </c>
      <c r="B388" s="8" t="s">
        <v>8</v>
      </c>
      <c r="C388" s="10">
        <v>472.54</v>
      </c>
      <c r="D388" s="9">
        <v>312514.95</v>
      </c>
      <c r="E388" s="46" t="s">
        <v>369</v>
      </c>
      <c r="F388" s="47"/>
    </row>
    <row r="389" spans="1:6" ht="51.95" customHeight="1" x14ac:dyDescent="0.2">
      <c r="A389" s="7">
        <v>43808</v>
      </c>
      <c r="B389" s="9">
        <v>11800</v>
      </c>
      <c r="C389" s="11" t="s">
        <v>8</v>
      </c>
      <c r="D389" s="9">
        <v>324314.95</v>
      </c>
      <c r="E389" s="60" t="s">
        <v>370</v>
      </c>
      <c r="F389" s="61"/>
    </row>
    <row r="390" spans="1:6" ht="51.95" customHeight="1" x14ac:dyDescent="0.2">
      <c r="A390" s="7">
        <v>43809</v>
      </c>
      <c r="B390" s="8" t="s">
        <v>8</v>
      </c>
      <c r="C390" s="10">
        <v>25</v>
      </c>
      <c r="D390" s="9">
        <v>324289.95</v>
      </c>
      <c r="E390" s="46" t="s">
        <v>371</v>
      </c>
      <c r="F390" s="47"/>
    </row>
    <row r="391" spans="1:6" ht="51.95" customHeight="1" x14ac:dyDescent="0.2">
      <c r="A391" s="7">
        <v>43809</v>
      </c>
      <c r="B391" s="8" t="s">
        <v>8</v>
      </c>
      <c r="C391" s="10">
        <v>165</v>
      </c>
      <c r="D391" s="9">
        <v>324124.95</v>
      </c>
      <c r="E391" s="46" t="s">
        <v>372</v>
      </c>
      <c r="F391" s="47"/>
    </row>
    <row r="392" spans="1:6" ht="51.95" customHeight="1" x14ac:dyDescent="0.2">
      <c r="A392" s="7">
        <v>43810</v>
      </c>
      <c r="B392" s="8" t="s">
        <v>8</v>
      </c>
      <c r="C392" s="10">
        <v>30.61</v>
      </c>
      <c r="D392" s="9">
        <v>324094.34000000003</v>
      </c>
      <c r="E392" s="46" t="s">
        <v>373</v>
      </c>
      <c r="F392" s="47"/>
    </row>
    <row r="393" spans="1:6" ht="51.95" customHeight="1" x14ac:dyDescent="0.2">
      <c r="A393" s="7">
        <v>43812</v>
      </c>
      <c r="B393" s="8" t="s">
        <v>8</v>
      </c>
      <c r="C393" s="10">
        <v>281.68</v>
      </c>
      <c r="D393" s="9">
        <v>323812.65999999997</v>
      </c>
      <c r="E393" s="46" t="s">
        <v>374</v>
      </c>
      <c r="F393" s="47"/>
    </row>
    <row r="394" spans="1:6" ht="51.95" customHeight="1" x14ac:dyDescent="0.2">
      <c r="A394" s="7">
        <v>43813</v>
      </c>
      <c r="B394" s="8" t="s">
        <v>8</v>
      </c>
      <c r="C394" s="10">
        <v>329</v>
      </c>
      <c r="D394" s="9">
        <v>323483.65999999997</v>
      </c>
      <c r="E394" s="46" t="s">
        <v>375</v>
      </c>
      <c r="F394" s="47"/>
    </row>
    <row r="395" spans="1:6" ht="51.95" customHeight="1" x14ac:dyDescent="0.2">
      <c r="A395" s="7">
        <v>43813</v>
      </c>
      <c r="B395" s="8" t="s">
        <v>8</v>
      </c>
      <c r="C395" s="10">
        <v>14500</v>
      </c>
      <c r="D395" s="9">
        <v>308983.65999999997</v>
      </c>
      <c r="E395" s="46" t="s">
        <v>376</v>
      </c>
      <c r="F395" s="47"/>
    </row>
    <row r="396" spans="1:6" ht="51.95" customHeight="1" x14ac:dyDescent="0.2">
      <c r="A396" s="7">
        <v>43813</v>
      </c>
      <c r="B396" s="8" t="s">
        <v>8</v>
      </c>
      <c r="C396" s="10">
        <v>29.99</v>
      </c>
      <c r="D396" s="9">
        <v>308953.67</v>
      </c>
      <c r="E396" s="46" t="s">
        <v>377</v>
      </c>
      <c r="F396" s="47"/>
    </row>
    <row r="397" spans="1:6" ht="52.35" customHeight="1" x14ac:dyDescent="0.2">
      <c r="A397" s="7">
        <v>43813</v>
      </c>
      <c r="B397" s="8" t="s">
        <v>8</v>
      </c>
      <c r="C397" s="10">
        <v>999</v>
      </c>
      <c r="D397" s="9">
        <v>307954.67</v>
      </c>
      <c r="E397" s="46" t="s">
        <v>378</v>
      </c>
      <c r="F397" s="47"/>
    </row>
    <row r="398" spans="1:6" ht="51.95" customHeight="1" x14ac:dyDescent="0.2">
      <c r="A398" s="12">
        <v>43813</v>
      </c>
      <c r="B398" s="13" t="s">
        <v>8</v>
      </c>
      <c r="C398" s="15">
        <v>324.42</v>
      </c>
      <c r="D398" s="14">
        <v>307630.25</v>
      </c>
      <c r="E398" s="62" t="s">
        <v>379</v>
      </c>
      <c r="F398" s="63"/>
    </row>
    <row r="399" spans="1:6" ht="53.1" customHeight="1" x14ac:dyDescent="0.2">
      <c r="A399" s="7">
        <v>43814</v>
      </c>
      <c r="B399" s="9">
        <v>82500.070000000007</v>
      </c>
      <c r="C399" s="11" t="s">
        <v>8</v>
      </c>
      <c r="D399" s="9">
        <v>390130.32</v>
      </c>
      <c r="E399" s="60" t="s">
        <v>380</v>
      </c>
      <c r="F399" s="61"/>
    </row>
    <row r="400" spans="1:6" ht="51.95" customHeight="1" x14ac:dyDescent="0.2">
      <c r="A400" s="7">
        <v>43816</v>
      </c>
      <c r="B400" s="8" t="s">
        <v>8</v>
      </c>
      <c r="C400" s="10">
        <v>25</v>
      </c>
      <c r="D400" s="9">
        <v>390105.32</v>
      </c>
      <c r="E400" s="46" t="s">
        <v>381</v>
      </c>
      <c r="F400" s="47"/>
    </row>
    <row r="401" spans="1:6" ht="51.95" customHeight="1" x14ac:dyDescent="0.2">
      <c r="A401" s="7">
        <v>43816</v>
      </c>
      <c r="B401" s="8" t="s">
        <v>8</v>
      </c>
      <c r="C401" s="10">
        <v>105</v>
      </c>
      <c r="D401" s="9">
        <v>390000.32</v>
      </c>
      <c r="E401" s="46" t="s">
        <v>382</v>
      </c>
      <c r="F401" s="47"/>
    </row>
    <row r="402" spans="1:6" ht="51.95" customHeight="1" x14ac:dyDescent="0.2">
      <c r="A402" s="7">
        <v>43816</v>
      </c>
      <c r="B402" s="8" t="s">
        <v>8</v>
      </c>
      <c r="C402" s="10">
        <v>237.66</v>
      </c>
      <c r="D402" s="9">
        <v>389762.66</v>
      </c>
      <c r="E402" s="46" t="s">
        <v>383</v>
      </c>
      <c r="F402" s="47"/>
    </row>
    <row r="403" spans="1:6" ht="51.95" customHeight="1" x14ac:dyDescent="0.2">
      <c r="A403" s="7">
        <v>43818</v>
      </c>
      <c r="B403" s="8" t="s">
        <v>8</v>
      </c>
      <c r="C403" s="10">
        <v>289.16000000000003</v>
      </c>
      <c r="D403" s="9">
        <v>389473.5</v>
      </c>
      <c r="E403" s="46" t="s">
        <v>384</v>
      </c>
      <c r="F403" s="47"/>
    </row>
    <row r="404" spans="1:6" ht="51.95" customHeight="1" x14ac:dyDescent="0.2">
      <c r="A404" s="7">
        <v>43818</v>
      </c>
      <c r="B404" s="8" t="s">
        <v>8</v>
      </c>
      <c r="C404" s="10">
        <v>280.5</v>
      </c>
      <c r="D404" s="9">
        <v>389193</v>
      </c>
      <c r="E404" s="46" t="s">
        <v>385</v>
      </c>
      <c r="F404" s="47"/>
    </row>
    <row r="405" spans="1:6" ht="51.95" customHeight="1" x14ac:dyDescent="0.2">
      <c r="A405" s="7">
        <v>43818</v>
      </c>
      <c r="B405" s="8" t="s">
        <v>8</v>
      </c>
      <c r="C405" s="10">
        <v>40000</v>
      </c>
      <c r="D405" s="9">
        <v>349193</v>
      </c>
      <c r="E405" s="60" t="s">
        <v>363</v>
      </c>
      <c r="F405" s="61"/>
    </row>
    <row r="406" spans="1:6" ht="51.95" customHeight="1" x14ac:dyDescent="0.2">
      <c r="A406" s="7">
        <v>43818</v>
      </c>
      <c r="B406" s="8" t="s">
        <v>8</v>
      </c>
      <c r="C406" s="10">
        <v>40000</v>
      </c>
      <c r="D406" s="9">
        <v>309193</v>
      </c>
      <c r="E406" s="60" t="s">
        <v>363</v>
      </c>
      <c r="F406" s="61"/>
    </row>
    <row r="407" spans="1:6" ht="51.95" customHeight="1" x14ac:dyDescent="0.2">
      <c r="A407" s="7">
        <v>43818</v>
      </c>
      <c r="B407" s="8" t="s">
        <v>8</v>
      </c>
      <c r="C407" s="10">
        <v>20000</v>
      </c>
      <c r="D407" s="9">
        <v>289193</v>
      </c>
      <c r="E407" s="60" t="s">
        <v>363</v>
      </c>
      <c r="F407" s="61"/>
    </row>
    <row r="408" spans="1:6" ht="51.95" customHeight="1" x14ac:dyDescent="0.2">
      <c r="A408" s="7">
        <v>43819</v>
      </c>
      <c r="B408" s="8" t="s">
        <v>8</v>
      </c>
      <c r="C408" s="10">
        <v>30000</v>
      </c>
      <c r="D408" s="9">
        <v>259193</v>
      </c>
      <c r="E408" s="60" t="s">
        <v>363</v>
      </c>
      <c r="F408" s="61"/>
    </row>
    <row r="409" spans="1:6" ht="51.95" customHeight="1" x14ac:dyDescent="0.2">
      <c r="A409" s="7">
        <v>43819</v>
      </c>
      <c r="B409" s="8" t="s">
        <v>8</v>
      </c>
      <c r="C409" s="10">
        <v>30300</v>
      </c>
      <c r="D409" s="9">
        <v>228893</v>
      </c>
      <c r="E409" s="60" t="s">
        <v>363</v>
      </c>
      <c r="F409" s="61"/>
    </row>
    <row r="410" spans="1:6" ht="51.95" customHeight="1" x14ac:dyDescent="0.2">
      <c r="A410" s="7">
        <v>43819</v>
      </c>
      <c r="B410" s="8" t="s">
        <v>8</v>
      </c>
      <c r="C410" s="10">
        <v>559</v>
      </c>
      <c r="D410" s="9">
        <v>228334</v>
      </c>
      <c r="E410" s="46" t="s">
        <v>386</v>
      </c>
      <c r="F410" s="47"/>
    </row>
    <row r="411" spans="1:6" ht="52.35" customHeight="1" x14ac:dyDescent="0.2">
      <c r="A411" s="7">
        <v>43820</v>
      </c>
      <c r="B411" s="9">
        <v>11000</v>
      </c>
      <c r="C411" s="11" t="s">
        <v>8</v>
      </c>
      <c r="D411" s="9">
        <v>239334</v>
      </c>
      <c r="E411" s="60" t="s">
        <v>387</v>
      </c>
      <c r="F411" s="61"/>
    </row>
    <row r="412" spans="1:6" ht="51.95" customHeight="1" x14ac:dyDescent="0.2">
      <c r="A412" s="12">
        <v>43820</v>
      </c>
      <c r="B412" s="13" t="s">
        <v>8</v>
      </c>
      <c r="C412" s="19">
        <v>263.58</v>
      </c>
      <c r="D412" s="14">
        <v>239070.42</v>
      </c>
      <c r="E412" s="62" t="s">
        <v>388</v>
      </c>
      <c r="F412" s="63"/>
    </row>
    <row r="413" spans="1:6" ht="53.1" customHeight="1" x14ac:dyDescent="0.2">
      <c r="A413" s="7">
        <v>43821</v>
      </c>
      <c r="B413" s="8" t="s">
        <v>8</v>
      </c>
      <c r="C413" s="17">
        <v>855.7</v>
      </c>
      <c r="D413" s="9">
        <v>238214.72</v>
      </c>
      <c r="E413" s="46" t="s">
        <v>389</v>
      </c>
      <c r="F413" s="47"/>
    </row>
    <row r="414" spans="1:6" ht="51.95" customHeight="1" x14ac:dyDescent="0.2">
      <c r="A414" s="7">
        <v>43822</v>
      </c>
      <c r="B414" s="8" t="s">
        <v>8</v>
      </c>
      <c r="C414" s="17">
        <v>3070.1</v>
      </c>
      <c r="D414" s="9">
        <v>235144.62</v>
      </c>
      <c r="E414" s="60" t="s">
        <v>390</v>
      </c>
      <c r="F414" s="61"/>
    </row>
    <row r="415" spans="1:6" ht="51.95" customHeight="1" x14ac:dyDescent="0.2">
      <c r="A415" s="7">
        <v>43824</v>
      </c>
      <c r="B415" s="8" t="s">
        <v>8</v>
      </c>
      <c r="C415" s="10">
        <v>25</v>
      </c>
      <c r="D415" s="9">
        <v>235119.62</v>
      </c>
      <c r="E415" s="46" t="s">
        <v>391</v>
      </c>
      <c r="F415" s="47"/>
    </row>
    <row r="416" spans="1:6" ht="51.95" customHeight="1" x14ac:dyDescent="0.2">
      <c r="A416" s="7">
        <v>43824</v>
      </c>
      <c r="B416" s="8" t="s">
        <v>8</v>
      </c>
      <c r="C416" s="17">
        <v>210</v>
      </c>
      <c r="D416" s="9">
        <v>234909.62</v>
      </c>
      <c r="E416" s="46" t="s">
        <v>392</v>
      </c>
      <c r="F416" s="47"/>
    </row>
    <row r="417" spans="1:6" ht="51.95" customHeight="1" x14ac:dyDescent="0.2">
      <c r="A417" s="7">
        <v>43824</v>
      </c>
      <c r="B417" s="8" t="s">
        <v>8</v>
      </c>
      <c r="C417" s="17">
        <v>218.11</v>
      </c>
      <c r="D417" s="9">
        <v>234691.51</v>
      </c>
      <c r="E417" s="46" t="s">
        <v>393</v>
      </c>
      <c r="F417" s="47"/>
    </row>
    <row r="418" spans="1:6" ht="51.95" customHeight="1" x14ac:dyDescent="0.2">
      <c r="A418" s="7">
        <v>43824</v>
      </c>
      <c r="B418" s="8" t="s">
        <v>8</v>
      </c>
      <c r="C418" s="17">
        <v>4506.57</v>
      </c>
      <c r="D418" s="9">
        <v>230184.94</v>
      </c>
      <c r="E418" s="46" t="s">
        <v>394</v>
      </c>
      <c r="F418" s="47"/>
    </row>
    <row r="419" spans="1:6" ht="51.95" customHeight="1" x14ac:dyDescent="0.2">
      <c r="A419" s="7">
        <v>43825</v>
      </c>
      <c r="B419" s="8" t="s">
        <v>8</v>
      </c>
      <c r="C419" s="17">
        <v>40000</v>
      </c>
      <c r="D419" s="9">
        <v>190184.94</v>
      </c>
      <c r="E419" s="60" t="s">
        <v>395</v>
      </c>
      <c r="F419" s="61"/>
    </row>
    <row r="420" spans="1:6" ht="51.95" customHeight="1" x14ac:dyDescent="0.2">
      <c r="A420" s="7">
        <v>43825</v>
      </c>
      <c r="B420" s="8" t="s">
        <v>8</v>
      </c>
      <c r="C420" s="17">
        <v>20000</v>
      </c>
      <c r="D420" s="9">
        <v>170184.94</v>
      </c>
      <c r="E420" s="60" t="s">
        <v>396</v>
      </c>
      <c r="F420" s="61"/>
    </row>
    <row r="421" spans="1:6" ht="51.95" customHeight="1" x14ac:dyDescent="0.2">
      <c r="A421" s="7">
        <v>43826</v>
      </c>
      <c r="B421" s="9">
        <v>1690.76</v>
      </c>
      <c r="C421" s="11" t="s">
        <v>8</v>
      </c>
      <c r="D421" s="9">
        <v>171875.7</v>
      </c>
      <c r="E421" s="60" t="s">
        <v>397</v>
      </c>
      <c r="F421" s="61"/>
    </row>
    <row r="422" spans="1:6" ht="51.95" customHeight="1" x14ac:dyDescent="0.2">
      <c r="A422" s="7">
        <v>43826</v>
      </c>
      <c r="B422" s="9">
        <v>31000</v>
      </c>
      <c r="C422" s="11" t="s">
        <v>8</v>
      </c>
      <c r="D422" s="9">
        <v>202875.7</v>
      </c>
      <c r="E422" s="60" t="s">
        <v>398</v>
      </c>
      <c r="F422" s="61"/>
    </row>
    <row r="423" spans="1:6" ht="51.95" customHeight="1" x14ac:dyDescent="0.2">
      <c r="A423" s="7">
        <v>43826</v>
      </c>
      <c r="B423" s="9">
        <v>100000</v>
      </c>
      <c r="C423" s="11" t="s">
        <v>8</v>
      </c>
      <c r="D423" s="9">
        <v>302875.7</v>
      </c>
      <c r="E423" s="60" t="s">
        <v>399</v>
      </c>
      <c r="F423" s="61"/>
    </row>
    <row r="424" spans="1:6" ht="51.95" customHeight="1" x14ac:dyDescent="0.2">
      <c r="A424" s="7">
        <v>43827</v>
      </c>
      <c r="B424" s="9">
        <v>32262</v>
      </c>
      <c r="C424" s="11" t="s">
        <v>8</v>
      </c>
      <c r="D424" s="9">
        <v>335137.7</v>
      </c>
      <c r="E424" s="60" t="s">
        <v>400</v>
      </c>
      <c r="F424" s="61"/>
    </row>
    <row r="425" spans="1:6" ht="52.35" customHeight="1" x14ac:dyDescent="0.2">
      <c r="A425" s="7">
        <v>43827</v>
      </c>
      <c r="B425" s="8" t="s">
        <v>8</v>
      </c>
      <c r="C425" s="17">
        <v>597</v>
      </c>
      <c r="D425" s="9">
        <v>334540.7</v>
      </c>
      <c r="E425" s="46" t="s">
        <v>401</v>
      </c>
      <c r="F425" s="47"/>
    </row>
    <row r="426" spans="1:6" ht="51.95" customHeight="1" x14ac:dyDescent="0.2">
      <c r="A426" s="12">
        <v>43828</v>
      </c>
      <c r="B426" s="13" t="s">
        <v>8</v>
      </c>
      <c r="C426" s="15">
        <v>538.36</v>
      </c>
      <c r="D426" s="14">
        <v>334002.34000000003</v>
      </c>
      <c r="E426" s="62" t="s">
        <v>402</v>
      </c>
      <c r="F426" s="63"/>
    </row>
    <row r="427" spans="1:6" ht="53.1" customHeight="1" x14ac:dyDescent="0.2">
      <c r="A427" s="7">
        <v>43828</v>
      </c>
      <c r="B427" s="8" t="s">
        <v>8</v>
      </c>
      <c r="C427" s="10">
        <v>83</v>
      </c>
      <c r="D427" s="9">
        <v>333919.34000000003</v>
      </c>
      <c r="E427" s="46" t="s">
        <v>403</v>
      </c>
      <c r="F427" s="47"/>
    </row>
    <row r="428" spans="1:6" ht="51.95" customHeight="1" x14ac:dyDescent="0.2">
      <c r="A428" s="7">
        <v>43828</v>
      </c>
      <c r="B428" s="8" t="s">
        <v>8</v>
      </c>
      <c r="C428" s="17">
        <v>1500</v>
      </c>
      <c r="D428" s="9">
        <v>332419.34000000003</v>
      </c>
      <c r="E428" s="60" t="s">
        <v>404</v>
      </c>
      <c r="F428" s="61"/>
    </row>
    <row r="429" spans="1:6" ht="51.95" customHeight="1" x14ac:dyDescent="0.2">
      <c r="A429" s="7">
        <v>43828</v>
      </c>
      <c r="B429" s="8" t="s">
        <v>8</v>
      </c>
      <c r="C429" s="17">
        <v>50000</v>
      </c>
      <c r="D429" s="9">
        <v>282419.34000000003</v>
      </c>
      <c r="E429" s="46" t="s">
        <v>405</v>
      </c>
      <c r="F429" s="47"/>
    </row>
    <row r="430" spans="1:6" ht="51.95" customHeight="1" x14ac:dyDescent="0.2">
      <c r="A430" s="7">
        <v>43828</v>
      </c>
      <c r="B430" s="8" t="s">
        <v>8</v>
      </c>
      <c r="C430" s="17">
        <v>19200</v>
      </c>
      <c r="D430" s="9">
        <v>263219.34000000003</v>
      </c>
      <c r="E430" s="46" t="s">
        <v>406</v>
      </c>
      <c r="F430" s="47"/>
    </row>
    <row r="431" spans="1:6" ht="51.95" customHeight="1" x14ac:dyDescent="0.2">
      <c r="A431" s="7">
        <v>43828</v>
      </c>
      <c r="B431" s="8" t="s">
        <v>8</v>
      </c>
      <c r="C431" s="10">
        <v>572.82000000000005</v>
      </c>
      <c r="D431" s="9">
        <v>262646.52</v>
      </c>
      <c r="E431" s="46" t="s">
        <v>407</v>
      </c>
      <c r="F431" s="47"/>
    </row>
    <row r="432" spans="1:6" ht="51.95" customHeight="1" x14ac:dyDescent="0.2">
      <c r="A432" s="7">
        <v>43829</v>
      </c>
      <c r="B432" s="8" t="s">
        <v>8</v>
      </c>
      <c r="C432" s="17">
        <v>2000</v>
      </c>
      <c r="D432" s="9">
        <v>260646.52</v>
      </c>
      <c r="E432" s="60" t="s">
        <v>408</v>
      </c>
      <c r="F432" s="61"/>
    </row>
    <row r="433" spans="1:6" ht="51.95" customHeight="1" x14ac:dyDescent="0.2">
      <c r="A433" s="7">
        <v>43829</v>
      </c>
      <c r="B433" s="9">
        <v>30300</v>
      </c>
      <c r="C433" s="11" t="s">
        <v>8</v>
      </c>
      <c r="D433" s="9">
        <v>290946.52</v>
      </c>
      <c r="E433" s="60" t="s">
        <v>409</v>
      </c>
      <c r="F433" s="61"/>
    </row>
    <row r="434" spans="1:6" ht="51.95" customHeight="1" x14ac:dyDescent="0.2">
      <c r="A434" s="7">
        <v>43829</v>
      </c>
      <c r="B434" s="8" t="s">
        <v>8</v>
      </c>
      <c r="C434" s="10">
        <v>273</v>
      </c>
      <c r="D434" s="9">
        <v>290673.52</v>
      </c>
      <c r="E434" s="46" t="s">
        <v>410</v>
      </c>
      <c r="F434" s="47"/>
    </row>
    <row r="435" spans="1:6" ht="51.95" customHeight="1" x14ac:dyDescent="0.2">
      <c r="A435" s="7">
        <v>43829</v>
      </c>
      <c r="B435" s="8" t="s">
        <v>8</v>
      </c>
      <c r="C435" s="10">
        <v>139.41</v>
      </c>
      <c r="D435" s="9">
        <v>290534.11</v>
      </c>
      <c r="E435" s="46" t="s">
        <v>411</v>
      </c>
      <c r="F435" s="47"/>
    </row>
    <row r="436" spans="1:6" ht="51.95" customHeight="1" x14ac:dyDescent="0.2">
      <c r="A436" s="7">
        <v>43831</v>
      </c>
      <c r="B436" s="8" t="s">
        <v>8</v>
      </c>
      <c r="C436" s="10">
        <v>83.9</v>
      </c>
      <c r="D436" s="9">
        <v>290450.21000000002</v>
      </c>
      <c r="E436" s="46" t="s">
        <v>412</v>
      </c>
      <c r="F436" s="47"/>
    </row>
    <row r="437" spans="1:6" ht="51.95" customHeight="1" x14ac:dyDescent="0.2">
      <c r="A437" s="7">
        <v>43831</v>
      </c>
      <c r="B437" s="8" t="s">
        <v>8</v>
      </c>
      <c r="C437" s="10">
        <v>17.399999999999999</v>
      </c>
      <c r="D437" s="9">
        <v>290432.81</v>
      </c>
      <c r="E437" s="46" t="s">
        <v>413</v>
      </c>
      <c r="F437" s="47"/>
    </row>
    <row r="438" spans="1:6" ht="51.95" customHeight="1" x14ac:dyDescent="0.2">
      <c r="A438" s="7">
        <v>43832</v>
      </c>
      <c r="B438" s="8" t="s">
        <v>8</v>
      </c>
      <c r="C438" s="10">
        <v>280.5</v>
      </c>
      <c r="D438" s="9">
        <v>290152.31</v>
      </c>
      <c r="E438" s="46" t="s">
        <v>414</v>
      </c>
      <c r="F438" s="47"/>
    </row>
    <row r="439" spans="1:6" ht="52.35" customHeight="1" x14ac:dyDescent="0.2">
      <c r="A439" s="7">
        <v>43832</v>
      </c>
      <c r="B439" s="9">
        <v>50000</v>
      </c>
      <c r="C439" s="11" t="s">
        <v>8</v>
      </c>
      <c r="D439" s="9">
        <v>340152.31</v>
      </c>
      <c r="E439" s="60" t="s">
        <v>415</v>
      </c>
      <c r="F439" s="61"/>
    </row>
    <row r="440" spans="1:6" ht="51.95" customHeight="1" x14ac:dyDescent="0.2">
      <c r="A440" s="12">
        <v>43832</v>
      </c>
      <c r="B440" s="13" t="s">
        <v>8</v>
      </c>
      <c r="C440" s="19">
        <v>5000</v>
      </c>
      <c r="D440" s="14">
        <v>335152.31</v>
      </c>
      <c r="E440" s="62" t="s">
        <v>416</v>
      </c>
      <c r="F440" s="63"/>
    </row>
    <row r="441" spans="1:6" ht="53.1" customHeight="1" x14ac:dyDescent="0.2">
      <c r="A441" s="7">
        <v>43833</v>
      </c>
      <c r="B441" s="9">
        <v>225.17</v>
      </c>
      <c r="C441" s="11" t="s">
        <v>8</v>
      </c>
      <c r="D441" s="9">
        <v>335377.48</v>
      </c>
      <c r="E441" s="60" t="s">
        <v>417</v>
      </c>
      <c r="F441" s="61"/>
    </row>
    <row r="442" spans="1:6" ht="51.95" customHeight="1" x14ac:dyDescent="0.2">
      <c r="A442" s="7">
        <v>43836</v>
      </c>
      <c r="B442" s="8" t="s">
        <v>8</v>
      </c>
      <c r="C442" s="17">
        <v>177</v>
      </c>
      <c r="D442" s="9">
        <v>335200.48</v>
      </c>
      <c r="E442" s="46" t="s">
        <v>418</v>
      </c>
      <c r="F442" s="47"/>
    </row>
    <row r="443" spans="1:6" ht="51.95" customHeight="1" x14ac:dyDescent="0.2">
      <c r="A443" s="7">
        <v>43836</v>
      </c>
      <c r="B443" s="8" t="s">
        <v>8</v>
      </c>
      <c r="C443" s="17">
        <v>108</v>
      </c>
      <c r="D443" s="9">
        <v>335092.47999999998</v>
      </c>
      <c r="E443" s="46" t="s">
        <v>419</v>
      </c>
      <c r="F443" s="47"/>
    </row>
    <row r="444" spans="1:6" ht="51.95" customHeight="1" x14ac:dyDescent="0.2">
      <c r="A444" s="7">
        <v>43836</v>
      </c>
      <c r="B444" s="8" t="s">
        <v>8</v>
      </c>
      <c r="C444" s="17">
        <v>275.49</v>
      </c>
      <c r="D444" s="9">
        <v>334816.99</v>
      </c>
      <c r="E444" s="46" t="s">
        <v>420</v>
      </c>
      <c r="F444" s="47"/>
    </row>
    <row r="445" spans="1:6" ht="51.95" customHeight="1" x14ac:dyDescent="0.2">
      <c r="A445" s="7">
        <v>43837</v>
      </c>
      <c r="B445" s="8" t="s">
        <v>8</v>
      </c>
      <c r="C445" s="17">
        <v>1336.2</v>
      </c>
      <c r="D445" s="9">
        <v>333480.78999999998</v>
      </c>
      <c r="E445" s="46" t="s">
        <v>421</v>
      </c>
      <c r="F445" s="47"/>
    </row>
    <row r="446" spans="1:6" ht="51.95" customHeight="1" x14ac:dyDescent="0.2">
      <c r="A446" s="7">
        <v>43837</v>
      </c>
      <c r="B446" s="8" t="s">
        <v>8</v>
      </c>
      <c r="C446" s="17">
        <v>8547</v>
      </c>
      <c r="D446" s="9">
        <v>324933.78999999998</v>
      </c>
      <c r="E446" s="46" t="s">
        <v>422</v>
      </c>
      <c r="F446" s="47"/>
    </row>
    <row r="447" spans="1:6" ht="51.95" customHeight="1" x14ac:dyDescent="0.2">
      <c r="A447" s="7">
        <v>43837</v>
      </c>
      <c r="B447" s="8" t="s">
        <v>8</v>
      </c>
      <c r="C447" s="17">
        <v>40000</v>
      </c>
      <c r="D447" s="9">
        <v>284933.78999999998</v>
      </c>
      <c r="E447" s="60" t="s">
        <v>423</v>
      </c>
      <c r="F447" s="61"/>
    </row>
    <row r="448" spans="1:6" ht="51.95" customHeight="1" x14ac:dyDescent="0.2">
      <c r="A448" s="7">
        <v>43837</v>
      </c>
      <c r="B448" s="8" t="s">
        <v>8</v>
      </c>
      <c r="C448" s="17">
        <v>20000</v>
      </c>
      <c r="D448" s="9">
        <v>264933.78999999998</v>
      </c>
      <c r="E448" s="60" t="s">
        <v>424</v>
      </c>
      <c r="F448" s="61"/>
    </row>
    <row r="449" spans="1:6" ht="51.95" customHeight="1" x14ac:dyDescent="0.2">
      <c r="A449" s="7">
        <v>43837</v>
      </c>
      <c r="B449" s="8" t="s">
        <v>8</v>
      </c>
      <c r="C449" s="17">
        <v>10000</v>
      </c>
      <c r="D449" s="9">
        <v>254933.79</v>
      </c>
      <c r="E449" s="60" t="s">
        <v>425</v>
      </c>
      <c r="F449" s="61"/>
    </row>
    <row r="450" spans="1:6" ht="51.95" customHeight="1" x14ac:dyDescent="0.2">
      <c r="A450" s="7">
        <v>43837</v>
      </c>
      <c r="B450" s="8" t="s">
        <v>8</v>
      </c>
      <c r="C450" s="17">
        <v>15000</v>
      </c>
      <c r="D450" s="9">
        <v>239933.79</v>
      </c>
      <c r="E450" s="46" t="s">
        <v>426</v>
      </c>
      <c r="F450" s="47"/>
    </row>
    <row r="451" spans="1:6" ht="51.95" customHeight="1" x14ac:dyDescent="0.2">
      <c r="A451" s="7">
        <v>43837</v>
      </c>
      <c r="B451" s="8" t="s">
        <v>8</v>
      </c>
      <c r="C451" s="17">
        <v>15000</v>
      </c>
      <c r="D451" s="9">
        <v>224933.79</v>
      </c>
      <c r="E451" s="46" t="s">
        <v>427</v>
      </c>
      <c r="F451" s="47"/>
    </row>
    <row r="452" spans="1:6" ht="51.95" customHeight="1" x14ac:dyDescent="0.2">
      <c r="A452" s="7">
        <v>43837</v>
      </c>
      <c r="B452" s="8" t="s">
        <v>8</v>
      </c>
      <c r="C452" s="17">
        <v>7115.1</v>
      </c>
      <c r="D452" s="9">
        <v>217818.69</v>
      </c>
      <c r="E452" s="46" t="s">
        <v>428</v>
      </c>
      <c r="F452" s="47"/>
    </row>
    <row r="453" spans="1:6" ht="52.35" customHeight="1" x14ac:dyDescent="0.2">
      <c r="A453" s="7">
        <v>43838</v>
      </c>
      <c r="B453" s="8" t="s">
        <v>8</v>
      </c>
      <c r="C453" s="17">
        <v>231</v>
      </c>
      <c r="D453" s="9">
        <v>217587.69</v>
      </c>
      <c r="E453" s="46" t="s">
        <v>429</v>
      </c>
      <c r="F453" s="47"/>
    </row>
    <row r="454" spans="1:6" ht="51.95" customHeight="1" x14ac:dyDescent="0.2">
      <c r="A454" s="12">
        <v>43838</v>
      </c>
      <c r="B454" s="13" t="s">
        <v>8</v>
      </c>
      <c r="C454" s="15">
        <v>10</v>
      </c>
      <c r="D454" s="14">
        <v>217577.69</v>
      </c>
      <c r="E454" s="65" t="s">
        <v>430</v>
      </c>
      <c r="F454" s="66"/>
    </row>
    <row r="455" spans="1:6" ht="53.1" customHeight="1" x14ac:dyDescent="0.2">
      <c r="A455" s="7">
        <v>43838</v>
      </c>
      <c r="B455" s="8" t="s">
        <v>8</v>
      </c>
      <c r="C455" s="17">
        <v>40000</v>
      </c>
      <c r="D455" s="9">
        <v>177577.69</v>
      </c>
      <c r="E455" s="46" t="s">
        <v>431</v>
      </c>
      <c r="F455" s="47"/>
    </row>
    <row r="456" spans="1:6" ht="51.95" customHeight="1" x14ac:dyDescent="0.2">
      <c r="A456" s="7">
        <v>43838</v>
      </c>
      <c r="B456" s="8" t="s">
        <v>8</v>
      </c>
      <c r="C456" s="17">
        <v>60000</v>
      </c>
      <c r="D456" s="9">
        <v>117577.69</v>
      </c>
      <c r="E456" s="46" t="s">
        <v>432</v>
      </c>
      <c r="F456" s="47"/>
    </row>
    <row r="457" spans="1:6" ht="51.95" customHeight="1" x14ac:dyDescent="0.2">
      <c r="A457" s="7">
        <v>43839</v>
      </c>
      <c r="B457" s="8" t="s">
        <v>8</v>
      </c>
      <c r="C457" s="17">
        <v>60036</v>
      </c>
      <c r="D457" s="9">
        <v>57541.69</v>
      </c>
      <c r="E457" s="46" t="s">
        <v>433</v>
      </c>
      <c r="F457" s="47"/>
    </row>
    <row r="458" spans="1:6" ht="51.95" customHeight="1" x14ac:dyDescent="0.2">
      <c r="A458" s="7">
        <v>43840</v>
      </c>
      <c r="B458" s="8" t="s">
        <v>8</v>
      </c>
      <c r="C458" s="17">
        <v>50000</v>
      </c>
      <c r="D458" s="9">
        <v>7541.69</v>
      </c>
      <c r="E458" s="46" t="s">
        <v>434</v>
      </c>
      <c r="F458" s="47"/>
    </row>
    <row r="459" spans="1:6" ht="51.95" customHeight="1" x14ac:dyDescent="0.2">
      <c r="A459" s="7">
        <v>43840</v>
      </c>
      <c r="B459" s="9">
        <v>11000</v>
      </c>
      <c r="C459" s="11" t="s">
        <v>8</v>
      </c>
      <c r="D459" s="9">
        <v>18541.689999999999</v>
      </c>
      <c r="E459" s="60" t="s">
        <v>435</v>
      </c>
      <c r="F459" s="61"/>
    </row>
    <row r="460" spans="1:6" ht="51.95" customHeight="1" x14ac:dyDescent="0.2">
      <c r="A460" s="7">
        <v>43840</v>
      </c>
      <c r="B460" s="8" t="s">
        <v>8</v>
      </c>
      <c r="C460" s="17">
        <v>500</v>
      </c>
      <c r="D460" s="9">
        <v>18041.689999999999</v>
      </c>
      <c r="E460" s="46" t="s">
        <v>436</v>
      </c>
      <c r="F460" s="47"/>
    </row>
    <row r="461" spans="1:6" ht="51.95" customHeight="1" x14ac:dyDescent="0.2">
      <c r="A461" s="7">
        <v>43841</v>
      </c>
      <c r="B461" s="8" t="s">
        <v>8</v>
      </c>
      <c r="C461" s="17">
        <v>436</v>
      </c>
      <c r="D461" s="9">
        <v>17605.689999999999</v>
      </c>
      <c r="E461" s="46" t="s">
        <v>437</v>
      </c>
      <c r="F461" s="47"/>
    </row>
    <row r="462" spans="1:6" ht="51.95" customHeight="1" x14ac:dyDescent="0.2">
      <c r="A462" s="7">
        <v>43845</v>
      </c>
      <c r="B462" s="8" t="s">
        <v>8</v>
      </c>
      <c r="C462" s="17">
        <v>223.05</v>
      </c>
      <c r="D462" s="9">
        <v>17382.64</v>
      </c>
      <c r="E462" s="46" t="s">
        <v>438</v>
      </c>
      <c r="F462" s="47"/>
    </row>
    <row r="463" spans="1:6" ht="51.95" customHeight="1" x14ac:dyDescent="0.2">
      <c r="A463" s="7">
        <v>43845</v>
      </c>
      <c r="B463" s="8" t="s">
        <v>8</v>
      </c>
      <c r="C463" s="17">
        <v>400</v>
      </c>
      <c r="D463" s="9">
        <v>16982.64</v>
      </c>
      <c r="E463" s="60" t="s">
        <v>439</v>
      </c>
      <c r="F463" s="61"/>
    </row>
    <row r="464" spans="1:6" ht="51.95" customHeight="1" x14ac:dyDescent="0.2">
      <c r="A464" s="7">
        <v>43846</v>
      </c>
      <c r="B464" s="9">
        <v>50000</v>
      </c>
      <c r="C464" s="11" t="s">
        <v>8</v>
      </c>
      <c r="D464" s="9">
        <v>66982.64</v>
      </c>
      <c r="E464" s="60" t="s">
        <v>440</v>
      </c>
      <c r="F464" s="61"/>
    </row>
    <row r="465" spans="1:6" ht="51.95" customHeight="1" x14ac:dyDescent="0.2">
      <c r="A465" s="7">
        <v>43846</v>
      </c>
      <c r="B465" s="8" t="s">
        <v>8</v>
      </c>
      <c r="C465" s="17">
        <v>500</v>
      </c>
      <c r="D465" s="9">
        <v>66482.64</v>
      </c>
      <c r="E465" s="46" t="s">
        <v>441</v>
      </c>
      <c r="F465" s="47"/>
    </row>
    <row r="466" spans="1:6" ht="51.95" customHeight="1" x14ac:dyDescent="0.2">
      <c r="A466" s="7">
        <v>43846</v>
      </c>
      <c r="B466" s="8" t="s">
        <v>8</v>
      </c>
      <c r="C466" s="17">
        <v>47000</v>
      </c>
      <c r="D466" s="9">
        <v>19482.64</v>
      </c>
      <c r="E466" s="46" t="s">
        <v>442</v>
      </c>
      <c r="F466" s="47"/>
    </row>
    <row r="467" spans="1:6" ht="52.35" customHeight="1" x14ac:dyDescent="0.2">
      <c r="A467" s="7">
        <v>43847</v>
      </c>
      <c r="B467" s="8" t="s">
        <v>8</v>
      </c>
      <c r="C467" s="17">
        <v>6000</v>
      </c>
      <c r="D467" s="9">
        <v>13482.64</v>
      </c>
      <c r="E467" s="46" t="s">
        <v>443</v>
      </c>
      <c r="F467" s="47"/>
    </row>
    <row r="468" spans="1:6" ht="51.95" customHeight="1" x14ac:dyDescent="0.2">
      <c r="A468" s="12">
        <v>43847</v>
      </c>
      <c r="B468" s="13" t="s">
        <v>8</v>
      </c>
      <c r="C468" s="15">
        <v>10</v>
      </c>
      <c r="D468" s="22">
        <v>13472.64</v>
      </c>
      <c r="E468" s="65" t="s">
        <v>444</v>
      </c>
      <c r="F468" s="66"/>
    </row>
    <row r="469" spans="1:6" ht="53.1" customHeight="1" x14ac:dyDescent="0.2">
      <c r="A469" s="7">
        <v>43848</v>
      </c>
      <c r="B469" s="8" t="s">
        <v>8</v>
      </c>
      <c r="C469" s="17">
        <v>1670</v>
      </c>
      <c r="D469" s="23">
        <v>11802.64</v>
      </c>
      <c r="E469" s="60" t="s">
        <v>445</v>
      </c>
      <c r="F469" s="61"/>
    </row>
    <row r="470" spans="1:6" ht="51.95" customHeight="1" x14ac:dyDescent="0.2">
      <c r="A470" s="7">
        <v>43849</v>
      </c>
      <c r="B470" s="8" t="s">
        <v>8</v>
      </c>
      <c r="C470" s="17">
        <v>754.9</v>
      </c>
      <c r="D470" s="23">
        <v>11047.74</v>
      </c>
      <c r="E470" s="46" t="s">
        <v>446</v>
      </c>
      <c r="F470" s="47"/>
    </row>
    <row r="471" spans="1:6" ht="51.95" customHeight="1" x14ac:dyDescent="0.2">
      <c r="A471" s="7">
        <v>43849</v>
      </c>
      <c r="B471" s="8" t="s">
        <v>8</v>
      </c>
      <c r="C471" s="10">
        <v>99.99</v>
      </c>
      <c r="D471" s="23">
        <v>10947.75</v>
      </c>
      <c r="E471" s="46" t="s">
        <v>447</v>
      </c>
      <c r="F471" s="47"/>
    </row>
    <row r="472" spans="1:6" ht="51.95" customHeight="1" x14ac:dyDescent="0.2">
      <c r="A472" s="7">
        <v>43850</v>
      </c>
      <c r="B472" s="9">
        <v>48000</v>
      </c>
      <c r="C472" s="11" t="s">
        <v>8</v>
      </c>
      <c r="D472" s="23">
        <v>58947.75</v>
      </c>
      <c r="E472" s="60" t="s">
        <v>448</v>
      </c>
      <c r="F472" s="61"/>
    </row>
    <row r="473" spans="1:6" ht="51.95" customHeight="1" x14ac:dyDescent="0.2">
      <c r="A473" s="7">
        <v>43850</v>
      </c>
      <c r="B473" s="9">
        <v>6465</v>
      </c>
      <c r="C473" s="11" t="s">
        <v>8</v>
      </c>
      <c r="D473" s="23">
        <v>65412.75</v>
      </c>
      <c r="E473" s="60" t="s">
        <v>449</v>
      </c>
      <c r="F473" s="61"/>
    </row>
    <row r="474" spans="1:6" ht="51.95" customHeight="1" x14ac:dyDescent="0.2">
      <c r="A474" s="7">
        <v>43851</v>
      </c>
      <c r="B474" s="8" t="s">
        <v>8</v>
      </c>
      <c r="C474" s="17">
        <v>40000</v>
      </c>
      <c r="D474" s="23">
        <v>25412.75</v>
      </c>
      <c r="E474" s="60" t="s">
        <v>450</v>
      </c>
      <c r="F474" s="61"/>
    </row>
    <row r="475" spans="1:6" ht="51.95" customHeight="1" x14ac:dyDescent="0.2">
      <c r="A475" s="7">
        <v>43851</v>
      </c>
      <c r="B475" s="8" t="s">
        <v>8</v>
      </c>
      <c r="C475" s="17">
        <v>10000</v>
      </c>
      <c r="D475" s="23">
        <v>15412.75</v>
      </c>
      <c r="E475" s="60" t="s">
        <v>451</v>
      </c>
      <c r="F475" s="61"/>
    </row>
    <row r="476" spans="1:6" ht="51.95" customHeight="1" x14ac:dyDescent="0.2">
      <c r="A476" s="7">
        <v>43852</v>
      </c>
      <c r="B476" s="8" t="s">
        <v>8</v>
      </c>
      <c r="C476" s="17">
        <v>268.97000000000003</v>
      </c>
      <c r="D476" s="23">
        <v>15143.78</v>
      </c>
      <c r="E476" s="46" t="s">
        <v>452</v>
      </c>
      <c r="F476" s="47"/>
    </row>
    <row r="477" spans="1:6" ht="51.95" customHeight="1" x14ac:dyDescent="0.2">
      <c r="A477" s="7">
        <v>43852</v>
      </c>
      <c r="B477" s="8" t="s">
        <v>8</v>
      </c>
      <c r="C477" s="17">
        <v>12000</v>
      </c>
      <c r="D477" s="23">
        <v>3143.78</v>
      </c>
      <c r="E477" s="60" t="s">
        <v>453</v>
      </c>
      <c r="F477" s="61"/>
    </row>
    <row r="478" spans="1:6" ht="51.95" customHeight="1" x14ac:dyDescent="0.2">
      <c r="A478" s="7">
        <v>43852</v>
      </c>
      <c r="B478" s="8" t="s">
        <v>8</v>
      </c>
      <c r="C478" s="17">
        <v>1449.6</v>
      </c>
      <c r="D478" s="23">
        <v>1694.18</v>
      </c>
      <c r="E478" s="60" t="s">
        <v>454</v>
      </c>
      <c r="F478" s="61"/>
    </row>
    <row r="479" spans="1:6" ht="51.95" customHeight="1" x14ac:dyDescent="0.2">
      <c r="A479" s="7">
        <v>43853</v>
      </c>
      <c r="B479" s="8" t="s">
        <v>8</v>
      </c>
      <c r="C479" s="17">
        <v>500</v>
      </c>
      <c r="D479" s="23">
        <v>1194.18</v>
      </c>
      <c r="E479" s="60" t="s">
        <v>455</v>
      </c>
      <c r="F479" s="61"/>
    </row>
    <row r="480" spans="1:6" ht="51.95" customHeight="1" x14ac:dyDescent="0.2">
      <c r="A480" s="7">
        <v>43855</v>
      </c>
      <c r="B480" s="9">
        <v>10000</v>
      </c>
      <c r="C480" s="11" t="s">
        <v>8</v>
      </c>
      <c r="D480" s="23">
        <v>11194.18</v>
      </c>
      <c r="E480" s="60" t="s">
        <v>456</v>
      </c>
      <c r="F480" s="61"/>
    </row>
    <row r="481" spans="1:6" ht="52.35" customHeight="1" x14ac:dyDescent="0.2">
      <c r="A481" s="7">
        <v>43856</v>
      </c>
      <c r="B481" s="8" t="s">
        <v>8</v>
      </c>
      <c r="C481" s="17">
        <v>4058.26</v>
      </c>
      <c r="D481" s="23">
        <v>7135.92</v>
      </c>
      <c r="E481" s="60" t="s">
        <v>457</v>
      </c>
      <c r="F481" s="61"/>
    </row>
    <row r="482" spans="1:6" ht="51.95" customHeight="1" x14ac:dyDescent="0.2">
      <c r="A482" s="12">
        <v>43857</v>
      </c>
      <c r="B482" s="14">
        <v>729.61</v>
      </c>
      <c r="C482" s="20" t="s">
        <v>8</v>
      </c>
      <c r="D482" s="14">
        <v>7865.53</v>
      </c>
      <c r="E482" s="65" t="s">
        <v>458</v>
      </c>
      <c r="F482" s="66"/>
    </row>
    <row r="483" spans="1:6" ht="53.1" customHeight="1" x14ac:dyDescent="0.2">
      <c r="A483" s="7">
        <v>43857</v>
      </c>
      <c r="B483" s="8" t="s">
        <v>8</v>
      </c>
      <c r="C483" s="10">
        <v>7000</v>
      </c>
      <c r="D483" s="9">
        <v>865.53</v>
      </c>
      <c r="E483" s="60" t="s">
        <v>459</v>
      </c>
      <c r="F483" s="61"/>
    </row>
    <row r="484" spans="1:6" ht="51.95" customHeight="1" x14ac:dyDescent="0.2">
      <c r="A484" s="7">
        <v>43858</v>
      </c>
      <c r="B484" s="8" t="s">
        <v>8</v>
      </c>
      <c r="C484" s="10">
        <v>185</v>
      </c>
      <c r="D484" s="9">
        <v>680.53</v>
      </c>
      <c r="E484" s="46" t="s">
        <v>460</v>
      </c>
      <c r="F484" s="47"/>
    </row>
    <row r="485" spans="1:6" ht="51.95" customHeight="1" x14ac:dyDescent="0.2">
      <c r="A485" s="7">
        <v>43858</v>
      </c>
      <c r="B485" s="8" t="s">
        <v>8</v>
      </c>
      <c r="C485" s="10">
        <v>307.02</v>
      </c>
      <c r="D485" s="9">
        <v>680.53</v>
      </c>
      <c r="E485" s="46" t="s">
        <v>461</v>
      </c>
      <c r="F485" s="47"/>
    </row>
    <row r="486" spans="1:6" ht="51.95" customHeight="1" x14ac:dyDescent="0.2">
      <c r="A486" s="7">
        <v>43858</v>
      </c>
      <c r="B486" s="9">
        <v>307.02</v>
      </c>
      <c r="C486" s="11" t="s">
        <v>8</v>
      </c>
      <c r="D486" s="9">
        <v>987.55</v>
      </c>
      <c r="E486" s="60" t="s">
        <v>358</v>
      </c>
      <c r="F486" s="61"/>
    </row>
    <row r="487" spans="1:6" ht="51.95" customHeight="1" x14ac:dyDescent="0.2">
      <c r="A487" s="7">
        <v>43859</v>
      </c>
      <c r="B487" s="8" t="s">
        <v>8</v>
      </c>
      <c r="C487" s="10">
        <v>25</v>
      </c>
      <c r="D487" s="9">
        <v>655.53</v>
      </c>
      <c r="E487" s="46" t="s">
        <v>462</v>
      </c>
      <c r="F487" s="47"/>
    </row>
    <row r="488" spans="1:6" ht="51.95" customHeight="1" x14ac:dyDescent="0.2">
      <c r="A488" s="7">
        <v>43859</v>
      </c>
      <c r="B488" s="8" t="s">
        <v>8</v>
      </c>
      <c r="C488" s="10">
        <v>190</v>
      </c>
      <c r="D488" s="9">
        <v>465.53</v>
      </c>
      <c r="E488" s="46" t="s">
        <v>463</v>
      </c>
      <c r="F488" s="47"/>
    </row>
    <row r="489" spans="1:6" ht="51.95" customHeight="1" x14ac:dyDescent="0.2">
      <c r="A489" s="7">
        <v>43859</v>
      </c>
      <c r="B489" s="9">
        <v>472.54</v>
      </c>
      <c r="C489" s="11" t="s">
        <v>8</v>
      </c>
      <c r="D489" s="9">
        <v>938.07</v>
      </c>
      <c r="E489" s="60" t="s">
        <v>50</v>
      </c>
      <c r="F489" s="61"/>
    </row>
    <row r="490" spans="1:6" ht="51.95" customHeight="1" x14ac:dyDescent="0.2">
      <c r="A490" s="7">
        <v>43859</v>
      </c>
      <c r="B490" s="8" t="s">
        <v>8</v>
      </c>
      <c r="C490" s="10">
        <v>238.74</v>
      </c>
      <c r="D490" s="9">
        <v>699.33</v>
      </c>
      <c r="E490" s="46" t="s">
        <v>464</v>
      </c>
      <c r="F490" s="47"/>
    </row>
    <row r="491" spans="1:6" ht="51.95" customHeight="1" x14ac:dyDescent="0.2">
      <c r="A491" s="7">
        <v>43861</v>
      </c>
      <c r="B491" s="8" t="s">
        <v>8</v>
      </c>
      <c r="C491" s="10">
        <v>100</v>
      </c>
      <c r="D491" s="9">
        <v>699.33</v>
      </c>
      <c r="E491" s="60" t="s">
        <v>465</v>
      </c>
      <c r="F491" s="61"/>
    </row>
    <row r="492" spans="1:6" ht="51.95" customHeight="1" x14ac:dyDescent="0.2">
      <c r="A492" s="7">
        <v>43861</v>
      </c>
      <c r="B492" s="9">
        <v>100</v>
      </c>
      <c r="C492" s="11" t="s">
        <v>8</v>
      </c>
      <c r="D492" s="9">
        <v>799.33</v>
      </c>
      <c r="E492" s="60" t="s">
        <v>358</v>
      </c>
      <c r="F492" s="61"/>
    </row>
    <row r="493" spans="1:6" ht="51.95" customHeight="1" x14ac:dyDescent="0.2">
      <c r="A493" s="7">
        <v>43862</v>
      </c>
      <c r="B493" s="8" t="s">
        <v>8</v>
      </c>
      <c r="C493" s="10">
        <v>862.24</v>
      </c>
      <c r="D493" s="9">
        <v>699.33</v>
      </c>
      <c r="E493" s="46" t="s">
        <v>466</v>
      </c>
      <c r="F493" s="47"/>
    </row>
    <row r="494" spans="1:6" ht="51.95" customHeight="1" x14ac:dyDescent="0.2">
      <c r="A494" s="7">
        <v>43862</v>
      </c>
      <c r="B494" s="9">
        <v>862.24</v>
      </c>
      <c r="C494" s="11" t="s">
        <v>8</v>
      </c>
      <c r="D494" s="9">
        <v>1561.57</v>
      </c>
      <c r="E494" s="60" t="s">
        <v>358</v>
      </c>
      <c r="F494" s="61"/>
    </row>
    <row r="495" spans="1:6" ht="52.35" customHeight="1" x14ac:dyDescent="0.2">
      <c r="A495" s="7">
        <v>43863</v>
      </c>
      <c r="B495" s="9">
        <v>100000</v>
      </c>
      <c r="C495" s="11" t="s">
        <v>8</v>
      </c>
      <c r="D495" s="9">
        <v>100699.33</v>
      </c>
      <c r="E495" s="60" t="s">
        <v>467</v>
      </c>
      <c r="F495" s="61"/>
    </row>
    <row r="496" spans="1:6" ht="51.95" customHeight="1" x14ac:dyDescent="0.2">
      <c r="A496" s="12">
        <v>43864</v>
      </c>
      <c r="B496" s="13" t="s">
        <v>8</v>
      </c>
      <c r="C496" s="19">
        <v>7800</v>
      </c>
      <c r="D496" s="14">
        <v>92899.33</v>
      </c>
      <c r="E496" s="65" t="s">
        <v>468</v>
      </c>
      <c r="F496" s="66"/>
    </row>
    <row r="497" spans="1:6" ht="53.1" customHeight="1" x14ac:dyDescent="0.2">
      <c r="A497" s="7">
        <v>43865</v>
      </c>
      <c r="B497" s="8" t="s">
        <v>8</v>
      </c>
      <c r="C497" s="10">
        <v>25</v>
      </c>
      <c r="D497" s="9">
        <v>92874.33</v>
      </c>
      <c r="E497" s="46" t="s">
        <v>469</v>
      </c>
      <c r="F497" s="47"/>
    </row>
    <row r="498" spans="1:6" ht="51.95" customHeight="1" x14ac:dyDescent="0.2">
      <c r="A498" s="7">
        <v>43865</v>
      </c>
      <c r="B498" s="8" t="s">
        <v>8</v>
      </c>
      <c r="C498" s="17">
        <v>40000</v>
      </c>
      <c r="D498" s="9">
        <v>52874.33</v>
      </c>
      <c r="E498" s="60" t="s">
        <v>470</v>
      </c>
      <c r="F498" s="61"/>
    </row>
    <row r="499" spans="1:6" ht="51.95" customHeight="1" x14ac:dyDescent="0.2">
      <c r="A499" s="7">
        <v>43865</v>
      </c>
      <c r="B499" s="8" t="s">
        <v>8</v>
      </c>
      <c r="C499" s="17">
        <v>40000</v>
      </c>
      <c r="D499" s="9">
        <v>12874.33</v>
      </c>
      <c r="E499" s="60" t="s">
        <v>471</v>
      </c>
      <c r="F499" s="61"/>
    </row>
    <row r="500" spans="1:6" ht="51.95" customHeight="1" x14ac:dyDescent="0.2">
      <c r="A500" s="7">
        <v>43866</v>
      </c>
      <c r="B500" s="8" t="s">
        <v>8</v>
      </c>
      <c r="C500" s="10">
        <v>25</v>
      </c>
      <c r="D500" s="9">
        <v>12849.33</v>
      </c>
      <c r="E500" s="46" t="s">
        <v>472</v>
      </c>
      <c r="F500" s="47"/>
    </row>
    <row r="501" spans="1:6" ht="51.95" customHeight="1" x14ac:dyDescent="0.2">
      <c r="A501" s="7">
        <v>43866</v>
      </c>
      <c r="B501" s="8" t="s">
        <v>8</v>
      </c>
      <c r="C501" s="17">
        <v>227.51</v>
      </c>
      <c r="D501" s="9">
        <v>12849.33</v>
      </c>
      <c r="E501" s="46" t="s">
        <v>473</v>
      </c>
      <c r="F501" s="47"/>
    </row>
    <row r="502" spans="1:6" ht="51.95" customHeight="1" x14ac:dyDescent="0.2">
      <c r="A502" s="7">
        <v>43866</v>
      </c>
      <c r="B502" s="9">
        <v>227.51</v>
      </c>
      <c r="C502" s="11" t="s">
        <v>8</v>
      </c>
      <c r="D502" s="9">
        <v>13076.84</v>
      </c>
      <c r="E502" s="60" t="s">
        <v>358</v>
      </c>
      <c r="F502" s="61"/>
    </row>
    <row r="503" spans="1:6" ht="51.95" customHeight="1" x14ac:dyDescent="0.2">
      <c r="A503" s="7">
        <v>43866</v>
      </c>
      <c r="B503" s="9">
        <v>32500</v>
      </c>
      <c r="C503" s="11" t="s">
        <v>8</v>
      </c>
      <c r="D503" s="9">
        <v>45349.33</v>
      </c>
      <c r="E503" s="60" t="s">
        <v>474</v>
      </c>
      <c r="F503" s="61"/>
    </row>
    <row r="504" spans="1:6" ht="51.95" customHeight="1" x14ac:dyDescent="0.2">
      <c r="A504" s="7">
        <v>43866</v>
      </c>
      <c r="B504" s="8" t="s">
        <v>8</v>
      </c>
      <c r="C504" s="17">
        <v>987.62</v>
      </c>
      <c r="D504" s="9">
        <v>45349.33</v>
      </c>
      <c r="E504" s="46" t="s">
        <v>475</v>
      </c>
      <c r="F504" s="47"/>
    </row>
    <row r="505" spans="1:6" ht="51.95" customHeight="1" x14ac:dyDescent="0.2">
      <c r="A505" s="7">
        <v>43866</v>
      </c>
      <c r="B505" s="9">
        <v>987.62</v>
      </c>
      <c r="C505" s="11" t="s">
        <v>8</v>
      </c>
      <c r="D505" s="9">
        <v>46336.95</v>
      </c>
      <c r="E505" s="60" t="s">
        <v>358</v>
      </c>
      <c r="F505" s="61"/>
    </row>
    <row r="506" spans="1:6" ht="51.95" customHeight="1" x14ac:dyDescent="0.2">
      <c r="A506" s="7">
        <v>43866</v>
      </c>
      <c r="B506" s="8" t="s">
        <v>8</v>
      </c>
      <c r="C506" s="17">
        <v>2484.39</v>
      </c>
      <c r="D506" s="9">
        <v>42864.94</v>
      </c>
      <c r="E506" s="60" t="s">
        <v>390</v>
      </c>
      <c r="F506" s="61"/>
    </row>
    <row r="507" spans="1:6" ht="51.95" customHeight="1" x14ac:dyDescent="0.2">
      <c r="A507" s="7">
        <v>43866</v>
      </c>
      <c r="B507" s="8" t="s">
        <v>8</v>
      </c>
      <c r="C507" s="17">
        <v>1000</v>
      </c>
      <c r="D507" s="9">
        <v>41864.94</v>
      </c>
      <c r="E507" s="60" t="s">
        <v>476</v>
      </c>
      <c r="F507" s="61"/>
    </row>
    <row r="508" spans="1:6" ht="51.95" customHeight="1" x14ac:dyDescent="0.2">
      <c r="A508" s="7">
        <v>43869</v>
      </c>
      <c r="B508" s="8" t="s">
        <v>8</v>
      </c>
      <c r="C508" s="17">
        <v>500</v>
      </c>
      <c r="D508" s="9">
        <v>41364.94</v>
      </c>
      <c r="E508" s="46" t="s">
        <v>477</v>
      </c>
      <c r="F508" s="47"/>
    </row>
    <row r="509" spans="1:6" ht="52.35" customHeight="1" x14ac:dyDescent="0.2">
      <c r="A509" s="7">
        <v>43869</v>
      </c>
      <c r="B509" s="8" t="s">
        <v>8</v>
      </c>
      <c r="C509" s="10">
        <v>59</v>
      </c>
      <c r="D509" s="9">
        <v>41305.94</v>
      </c>
      <c r="E509" s="46" t="s">
        <v>478</v>
      </c>
      <c r="F509" s="47"/>
    </row>
    <row r="510" spans="1:6" ht="51.95" customHeight="1" x14ac:dyDescent="0.2">
      <c r="A510" s="12">
        <v>43869</v>
      </c>
      <c r="B510" s="13" t="s">
        <v>8</v>
      </c>
      <c r="C510" s="19">
        <v>367</v>
      </c>
      <c r="D510" s="14">
        <v>40938.94</v>
      </c>
      <c r="E510" s="62" t="s">
        <v>479</v>
      </c>
      <c r="F510" s="63"/>
    </row>
    <row r="511" spans="1:6" ht="53.1" customHeight="1" x14ac:dyDescent="0.2">
      <c r="A511" s="7">
        <v>43869</v>
      </c>
      <c r="B511" s="8" t="s">
        <v>8</v>
      </c>
      <c r="C511" s="17">
        <v>24000</v>
      </c>
      <c r="D511" s="9">
        <v>16938.939999999999</v>
      </c>
      <c r="E511" s="46" t="s">
        <v>480</v>
      </c>
      <c r="F511" s="47"/>
    </row>
    <row r="512" spans="1:6" ht="51.95" customHeight="1" x14ac:dyDescent="0.2">
      <c r="A512" s="7">
        <v>43869</v>
      </c>
      <c r="B512" s="8" t="s">
        <v>8</v>
      </c>
      <c r="C512" s="17">
        <v>209.38</v>
      </c>
      <c r="D512" s="9">
        <v>16729.560000000001</v>
      </c>
      <c r="E512" s="46" t="s">
        <v>481</v>
      </c>
      <c r="F512" s="47"/>
    </row>
    <row r="513" spans="1:6" ht="51.95" customHeight="1" x14ac:dyDescent="0.2">
      <c r="A513" s="7">
        <v>43870</v>
      </c>
      <c r="B513" s="8" t="s">
        <v>8</v>
      </c>
      <c r="C513" s="10">
        <v>95</v>
      </c>
      <c r="D513" s="9">
        <v>16634.560000000001</v>
      </c>
      <c r="E513" s="46" t="s">
        <v>482</v>
      </c>
      <c r="F513" s="47"/>
    </row>
    <row r="514" spans="1:6" ht="51.95" customHeight="1" x14ac:dyDescent="0.2">
      <c r="A514" s="7">
        <v>43870</v>
      </c>
      <c r="B514" s="8" t="s">
        <v>8</v>
      </c>
      <c r="C514" s="17">
        <v>189</v>
      </c>
      <c r="D514" s="9">
        <v>16445.560000000001</v>
      </c>
      <c r="E514" s="46" t="s">
        <v>483</v>
      </c>
      <c r="F514" s="47"/>
    </row>
    <row r="515" spans="1:6" ht="51.95" customHeight="1" x14ac:dyDescent="0.2">
      <c r="A515" s="7">
        <v>43870</v>
      </c>
      <c r="B515" s="8" t="s">
        <v>8</v>
      </c>
      <c r="C515" s="17">
        <v>182</v>
      </c>
      <c r="D515" s="9">
        <v>16263.56</v>
      </c>
      <c r="E515" s="46" t="s">
        <v>484</v>
      </c>
      <c r="F515" s="47"/>
    </row>
    <row r="516" spans="1:6" ht="51.95" customHeight="1" x14ac:dyDescent="0.2">
      <c r="A516" s="7">
        <v>43870</v>
      </c>
      <c r="B516" s="8" t="s">
        <v>8</v>
      </c>
      <c r="C516" s="17">
        <v>400</v>
      </c>
      <c r="D516" s="9">
        <v>15863.56</v>
      </c>
      <c r="E516" s="60" t="s">
        <v>485</v>
      </c>
      <c r="F516" s="61"/>
    </row>
    <row r="517" spans="1:6" ht="51.95" customHeight="1" x14ac:dyDescent="0.2">
      <c r="A517" s="7">
        <v>43872</v>
      </c>
      <c r="B517" s="8" t="s">
        <v>8</v>
      </c>
      <c r="C517" s="17">
        <v>1813.5</v>
      </c>
      <c r="D517" s="9">
        <v>14050.06</v>
      </c>
      <c r="E517" s="46" t="s">
        <v>486</v>
      </c>
      <c r="F517" s="47"/>
    </row>
    <row r="518" spans="1:6" ht="51.95" customHeight="1" x14ac:dyDescent="0.2">
      <c r="A518" s="7">
        <v>43872</v>
      </c>
      <c r="B518" s="8" t="s">
        <v>8</v>
      </c>
      <c r="C518" s="17">
        <v>163.18</v>
      </c>
      <c r="D518" s="9">
        <v>13886.88</v>
      </c>
      <c r="E518" s="46" t="s">
        <v>487</v>
      </c>
      <c r="F518" s="47"/>
    </row>
    <row r="519" spans="1:6" ht="51.95" customHeight="1" x14ac:dyDescent="0.2">
      <c r="A519" s="7">
        <v>43874</v>
      </c>
      <c r="B519" s="8" t="s">
        <v>8</v>
      </c>
      <c r="C519" s="17">
        <v>140</v>
      </c>
      <c r="D519" s="9">
        <v>13746.88</v>
      </c>
      <c r="E519" s="46" t="s">
        <v>488</v>
      </c>
      <c r="F519" s="47"/>
    </row>
    <row r="520" spans="1:6" ht="51.95" customHeight="1" x14ac:dyDescent="0.2">
      <c r="A520" s="7">
        <v>43874</v>
      </c>
      <c r="B520" s="9">
        <v>26126.42</v>
      </c>
      <c r="C520" s="11" t="s">
        <v>8</v>
      </c>
      <c r="D520" s="9">
        <v>39873.300000000003</v>
      </c>
      <c r="E520" s="60" t="s">
        <v>489</v>
      </c>
      <c r="F520" s="61"/>
    </row>
    <row r="521" spans="1:6" ht="51.95" customHeight="1" x14ac:dyDescent="0.2">
      <c r="A521" s="7">
        <v>43875</v>
      </c>
      <c r="B521" s="8" t="s">
        <v>8</v>
      </c>
      <c r="C521" s="17">
        <v>193</v>
      </c>
      <c r="D521" s="9">
        <v>39680.300000000003</v>
      </c>
      <c r="E521" s="46" t="s">
        <v>490</v>
      </c>
      <c r="F521" s="47"/>
    </row>
    <row r="522" spans="1:6" ht="51.95" customHeight="1" x14ac:dyDescent="0.2">
      <c r="A522" s="7">
        <v>43875</v>
      </c>
      <c r="B522" s="8" t="s">
        <v>8</v>
      </c>
      <c r="C522" s="17">
        <v>245.11</v>
      </c>
      <c r="D522" s="9">
        <v>39435.19</v>
      </c>
      <c r="E522" s="46" t="s">
        <v>491</v>
      </c>
      <c r="F522" s="47"/>
    </row>
    <row r="523" spans="1:6" ht="52.35" customHeight="1" x14ac:dyDescent="0.2">
      <c r="A523" s="7">
        <v>43876</v>
      </c>
      <c r="B523" s="8" t="s">
        <v>8</v>
      </c>
      <c r="C523" s="17">
        <v>688.43</v>
      </c>
      <c r="D523" s="9">
        <v>38746.76</v>
      </c>
      <c r="E523" s="46" t="s">
        <v>492</v>
      </c>
      <c r="F523" s="47"/>
    </row>
    <row r="524" spans="1:6" ht="51.95" customHeight="1" x14ac:dyDescent="0.2">
      <c r="A524" s="12">
        <v>43878</v>
      </c>
      <c r="B524" s="13" t="s">
        <v>8</v>
      </c>
      <c r="C524" s="15">
        <v>2910</v>
      </c>
      <c r="D524" s="14">
        <v>35836.76</v>
      </c>
      <c r="E524" s="62" t="s">
        <v>493</v>
      </c>
      <c r="F524" s="63"/>
    </row>
    <row r="525" spans="1:6" ht="53.1" customHeight="1" x14ac:dyDescent="0.2">
      <c r="A525" s="7">
        <v>43878</v>
      </c>
      <c r="B525" s="8" t="s">
        <v>8</v>
      </c>
      <c r="C525" s="10">
        <v>2486</v>
      </c>
      <c r="D525" s="9">
        <v>33350.76</v>
      </c>
      <c r="E525" s="60" t="s">
        <v>494</v>
      </c>
      <c r="F525" s="61"/>
    </row>
    <row r="526" spans="1:6" ht="51.95" customHeight="1" x14ac:dyDescent="0.2">
      <c r="A526" s="7">
        <v>43878</v>
      </c>
      <c r="B526" s="8" t="s">
        <v>8</v>
      </c>
      <c r="C526" s="10">
        <v>100</v>
      </c>
      <c r="D526" s="9">
        <v>33250.76</v>
      </c>
      <c r="E526" s="46" t="s">
        <v>495</v>
      </c>
      <c r="F526" s="47"/>
    </row>
    <row r="527" spans="1:6" ht="51.95" customHeight="1" x14ac:dyDescent="0.2">
      <c r="A527" s="7">
        <v>43878</v>
      </c>
      <c r="B527" s="8" t="s">
        <v>8</v>
      </c>
      <c r="C527" s="10">
        <v>272.41000000000003</v>
      </c>
      <c r="D527" s="9">
        <v>32978.35</v>
      </c>
      <c r="E527" s="46" t="s">
        <v>496</v>
      </c>
      <c r="F527" s="47"/>
    </row>
    <row r="528" spans="1:6" ht="51.95" customHeight="1" x14ac:dyDescent="0.2">
      <c r="A528" s="7">
        <v>43879</v>
      </c>
      <c r="B528" s="8" t="s">
        <v>8</v>
      </c>
      <c r="C528" s="10">
        <v>839</v>
      </c>
      <c r="D528" s="9">
        <v>32139.35</v>
      </c>
      <c r="E528" s="46" t="s">
        <v>497</v>
      </c>
      <c r="F528" s="47"/>
    </row>
    <row r="529" spans="1:6" ht="51.95" customHeight="1" x14ac:dyDescent="0.2">
      <c r="A529" s="7">
        <v>43880</v>
      </c>
      <c r="B529" s="8" t="s">
        <v>8</v>
      </c>
      <c r="C529" s="10">
        <v>1921.4</v>
      </c>
      <c r="D529" s="9">
        <v>30217.95</v>
      </c>
      <c r="E529" s="46" t="s">
        <v>498</v>
      </c>
      <c r="F529" s="47"/>
    </row>
    <row r="530" spans="1:6" ht="51.95" customHeight="1" x14ac:dyDescent="0.2">
      <c r="A530" s="7">
        <v>43881</v>
      </c>
      <c r="B530" s="9">
        <v>48000.05</v>
      </c>
      <c r="C530" s="11" t="s">
        <v>8</v>
      </c>
      <c r="D530" s="9">
        <v>78218</v>
      </c>
      <c r="E530" s="60" t="s">
        <v>499</v>
      </c>
      <c r="F530" s="61"/>
    </row>
    <row r="531" spans="1:6" ht="51.95" customHeight="1" x14ac:dyDescent="0.2">
      <c r="A531" s="7">
        <v>43881</v>
      </c>
      <c r="B531" s="8" t="s">
        <v>8</v>
      </c>
      <c r="C531" s="10">
        <v>4500</v>
      </c>
      <c r="D531" s="9">
        <v>73718</v>
      </c>
      <c r="E531" s="46" t="s">
        <v>500</v>
      </c>
      <c r="F531" s="47"/>
    </row>
    <row r="532" spans="1:6" ht="51.95" customHeight="1" x14ac:dyDescent="0.2">
      <c r="A532" s="7">
        <v>43881</v>
      </c>
      <c r="B532" s="8" t="s">
        <v>8</v>
      </c>
      <c r="C532" s="10">
        <v>50</v>
      </c>
      <c r="D532" s="9">
        <v>73668</v>
      </c>
      <c r="E532" s="46" t="s">
        <v>501</v>
      </c>
      <c r="F532" s="47"/>
    </row>
    <row r="533" spans="1:6" ht="51.95" customHeight="1" x14ac:dyDescent="0.2">
      <c r="A533" s="7">
        <v>43881</v>
      </c>
      <c r="B533" s="8" t="s">
        <v>8</v>
      </c>
      <c r="C533" s="10">
        <v>987</v>
      </c>
      <c r="D533" s="9">
        <v>72681</v>
      </c>
      <c r="E533" s="46" t="s">
        <v>502</v>
      </c>
      <c r="F533" s="47"/>
    </row>
    <row r="534" spans="1:6" ht="51.95" customHeight="1" x14ac:dyDescent="0.2">
      <c r="A534" s="7">
        <v>43881</v>
      </c>
      <c r="B534" s="8" t="s">
        <v>8</v>
      </c>
      <c r="C534" s="10">
        <v>598.5</v>
      </c>
      <c r="D534" s="9">
        <v>72082.5</v>
      </c>
      <c r="E534" s="46" t="s">
        <v>503</v>
      </c>
      <c r="F534" s="47"/>
    </row>
    <row r="535" spans="1:6" ht="51.95" customHeight="1" x14ac:dyDescent="0.2">
      <c r="A535" s="7">
        <v>43882</v>
      </c>
      <c r="B535" s="8" t="s">
        <v>8</v>
      </c>
      <c r="C535" s="10">
        <v>163.37</v>
      </c>
      <c r="D535" s="9">
        <v>71919.13</v>
      </c>
      <c r="E535" s="46" t="s">
        <v>504</v>
      </c>
      <c r="F535" s="47"/>
    </row>
    <row r="536" spans="1:6" ht="51.95" customHeight="1" x14ac:dyDescent="0.2">
      <c r="A536" s="7">
        <v>43882</v>
      </c>
      <c r="B536" s="8" t="s">
        <v>8</v>
      </c>
      <c r="C536" s="10">
        <v>420</v>
      </c>
      <c r="D536" s="9">
        <v>71499.13</v>
      </c>
      <c r="E536" s="46" t="s">
        <v>505</v>
      </c>
      <c r="F536" s="47"/>
    </row>
    <row r="537" spans="1:6" ht="52.35" customHeight="1" x14ac:dyDescent="0.2">
      <c r="A537" s="7">
        <v>43882</v>
      </c>
      <c r="B537" s="8" t="s">
        <v>8</v>
      </c>
      <c r="C537" s="10">
        <v>711.73</v>
      </c>
      <c r="D537" s="9">
        <v>70787.399999999994</v>
      </c>
      <c r="E537" s="46" t="s">
        <v>506</v>
      </c>
      <c r="F537" s="47"/>
    </row>
    <row r="538" spans="1:6" ht="51.95" customHeight="1" x14ac:dyDescent="0.2">
      <c r="A538" s="12">
        <v>43882</v>
      </c>
      <c r="B538" s="18">
        <v>4180</v>
      </c>
      <c r="C538" s="20" t="s">
        <v>8</v>
      </c>
      <c r="D538" s="14">
        <v>74967.399999999994</v>
      </c>
      <c r="E538" s="65" t="s">
        <v>507</v>
      </c>
      <c r="F538" s="66"/>
    </row>
    <row r="539" spans="1:6" ht="53.1" customHeight="1" x14ac:dyDescent="0.2">
      <c r="A539" s="7">
        <v>43885</v>
      </c>
      <c r="B539" s="8" t="s">
        <v>8</v>
      </c>
      <c r="C539" s="10">
        <v>602.11</v>
      </c>
      <c r="D539" s="9">
        <v>74365.289999999994</v>
      </c>
      <c r="E539" s="46" t="s">
        <v>508</v>
      </c>
      <c r="F539" s="47"/>
    </row>
    <row r="540" spans="1:6" ht="51.95" customHeight="1" x14ac:dyDescent="0.2">
      <c r="A540" s="7">
        <v>43886</v>
      </c>
      <c r="B540" s="8" t="s">
        <v>8</v>
      </c>
      <c r="C540" s="17">
        <v>4197.1499999999996</v>
      </c>
      <c r="D540" s="9">
        <v>70168.14</v>
      </c>
      <c r="E540" s="46" t="s">
        <v>509</v>
      </c>
      <c r="F540" s="47"/>
    </row>
    <row r="541" spans="1:6" ht="51.95" customHeight="1" x14ac:dyDescent="0.2">
      <c r="A541" s="7">
        <v>43886</v>
      </c>
      <c r="B541" s="8" t="s">
        <v>8</v>
      </c>
      <c r="C541" s="17">
        <v>11706.28</v>
      </c>
      <c r="D541" s="9">
        <v>58461.86</v>
      </c>
      <c r="E541" s="60" t="s">
        <v>510</v>
      </c>
      <c r="F541" s="61"/>
    </row>
    <row r="542" spans="1:6" ht="51.95" customHeight="1" x14ac:dyDescent="0.2">
      <c r="A542" s="7">
        <v>43886</v>
      </c>
      <c r="B542" s="8" t="s">
        <v>8</v>
      </c>
      <c r="C542" s="10">
        <v>105</v>
      </c>
      <c r="D542" s="9">
        <v>58356.86</v>
      </c>
      <c r="E542" s="60" t="s">
        <v>511</v>
      </c>
      <c r="F542" s="61"/>
    </row>
    <row r="543" spans="1:6" ht="51.95" customHeight="1" x14ac:dyDescent="0.2">
      <c r="A543" s="7">
        <v>43886</v>
      </c>
      <c r="B543" s="8" t="s">
        <v>8</v>
      </c>
      <c r="C543" s="10">
        <v>105</v>
      </c>
      <c r="D543" s="9">
        <v>58251.86</v>
      </c>
      <c r="E543" s="46" t="s">
        <v>512</v>
      </c>
      <c r="F543" s="47"/>
    </row>
    <row r="544" spans="1:6" ht="51.95" customHeight="1" x14ac:dyDescent="0.2">
      <c r="A544" s="7">
        <v>43887</v>
      </c>
      <c r="B544" s="8" t="s">
        <v>8</v>
      </c>
      <c r="C544" s="10">
        <v>90</v>
      </c>
      <c r="D544" s="9">
        <v>58161.86</v>
      </c>
      <c r="E544" s="46" t="s">
        <v>513</v>
      </c>
      <c r="F544" s="47"/>
    </row>
    <row r="545" spans="1:6" ht="51.95" customHeight="1" x14ac:dyDescent="0.2">
      <c r="A545" s="7">
        <v>43887</v>
      </c>
      <c r="B545" s="8" t="s">
        <v>8</v>
      </c>
      <c r="C545" s="17">
        <v>4195</v>
      </c>
      <c r="D545" s="9">
        <v>53966.86</v>
      </c>
      <c r="E545" s="60" t="s">
        <v>514</v>
      </c>
      <c r="F545" s="61"/>
    </row>
    <row r="546" spans="1:6" ht="51.95" customHeight="1" x14ac:dyDescent="0.2">
      <c r="A546" s="7">
        <v>43887</v>
      </c>
      <c r="B546" s="8" t="s">
        <v>8</v>
      </c>
      <c r="C546" s="10">
        <v>25</v>
      </c>
      <c r="D546" s="9">
        <v>53941.86</v>
      </c>
      <c r="E546" s="46" t="s">
        <v>515</v>
      </c>
      <c r="F546" s="47"/>
    </row>
    <row r="547" spans="1:6" ht="51.95" customHeight="1" x14ac:dyDescent="0.2">
      <c r="A547" s="7">
        <v>43887</v>
      </c>
      <c r="B547" s="8" t="s">
        <v>8</v>
      </c>
      <c r="C547" s="10">
        <v>600.44000000000005</v>
      </c>
      <c r="D547" s="9">
        <v>53341.42</v>
      </c>
      <c r="E547" s="46" t="s">
        <v>516</v>
      </c>
      <c r="F547" s="47"/>
    </row>
    <row r="548" spans="1:6" ht="51.95" customHeight="1" x14ac:dyDescent="0.2">
      <c r="A548" s="7">
        <v>43887</v>
      </c>
      <c r="B548" s="21">
        <v>14500</v>
      </c>
      <c r="C548" s="11" t="s">
        <v>8</v>
      </c>
      <c r="D548" s="9">
        <v>67841.42</v>
      </c>
      <c r="E548" s="60" t="s">
        <v>517</v>
      </c>
      <c r="F548" s="61"/>
    </row>
    <row r="549" spans="1:6" ht="51.95" customHeight="1" x14ac:dyDescent="0.2">
      <c r="A549" s="7">
        <v>43888</v>
      </c>
      <c r="B549" s="8" t="s">
        <v>8</v>
      </c>
      <c r="C549" s="10">
        <v>318.64</v>
      </c>
      <c r="D549" s="9">
        <v>67522.78</v>
      </c>
      <c r="E549" s="60" t="s">
        <v>518</v>
      </c>
      <c r="F549" s="61"/>
    </row>
    <row r="550" spans="1:6" ht="51.95" customHeight="1" x14ac:dyDescent="0.2">
      <c r="A550" s="7">
        <v>43888</v>
      </c>
      <c r="B550" s="16">
        <v>206.41</v>
      </c>
      <c r="C550" s="11" t="s">
        <v>8</v>
      </c>
      <c r="D550" s="9">
        <v>67729.19</v>
      </c>
      <c r="E550" s="60" t="s">
        <v>519</v>
      </c>
      <c r="F550" s="61"/>
    </row>
    <row r="551" spans="1:6" ht="52.35" customHeight="1" x14ac:dyDescent="0.2">
      <c r="A551" s="7">
        <v>43888</v>
      </c>
      <c r="B551" s="8" t="s">
        <v>8</v>
      </c>
      <c r="C551" s="10">
        <v>25</v>
      </c>
      <c r="D551" s="9">
        <v>67704.19</v>
      </c>
      <c r="E551" s="46" t="s">
        <v>520</v>
      </c>
      <c r="F551" s="47"/>
    </row>
    <row r="552" spans="1:6" ht="51.95" customHeight="1" x14ac:dyDescent="0.2">
      <c r="A552" s="12">
        <v>43888</v>
      </c>
      <c r="B552" s="13" t="s">
        <v>8</v>
      </c>
      <c r="C552" s="15">
        <v>170</v>
      </c>
      <c r="D552" s="14">
        <v>67534.19</v>
      </c>
      <c r="E552" s="62" t="s">
        <v>521</v>
      </c>
      <c r="F552" s="63"/>
    </row>
    <row r="553" spans="1:6" ht="53.1" customHeight="1" x14ac:dyDescent="0.2">
      <c r="A553" s="7">
        <v>43889</v>
      </c>
      <c r="B553" s="8" t="s">
        <v>8</v>
      </c>
      <c r="C553" s="17">
        <v>40000</v>
      </c>
      <c r="D553" s="9">
        <v>27534.19</v>
      </c>
      <c r="E553" s="60" t="s">
        <v>522</v>
      </c>
      <c r="F553" s="61"/>
    </row>
    <row r="554" spans="1:6" ht="51.95" customHeight="1" x14ac:dyDescent="0.2">
      <c r="A554" s="7">
        <v>43889</v>
      </c>
      <c r="B554" s="8" t="s">
        <v>8</v>
      </c>
      <c r="C554" s="17">
        <v>27000</v>
      </c>
      <c r="D554" s="9">
        <v>534.19000000000005</v>
      </c>
      <c r="E554" s="60" t="s">
        <v>523</v>
      </c>
      <c r="F554" s="61"/>
    </row>
    <row r="555" spans="1:6" ht="51.95" customHeight="1" x14ac:dyDescent="0.2">
      <c r="A555" s="7">
        <v>43889</v>
      </c>
      <c r="B555" s="9">
        <v>227.51</v>
      </c>
      <c r="C555" s="11" t="s">
        <v>8</v>
      </c>
      <c r="D555" s="9">
        <v>761.7</v>
      </c>
      <c r="E555" s="60" t="s">
        <v>50</v>
      </c>
      <c r="F555" s="61"/>
    </row>
    <row r="556" spans="1:6" ht="51.95" customHeight="1" x14ac:dyDescent="0.2">
      <c r="A556" s="7">
        <v>43889</v>
      </c>
      <c r="B556" s="8" t="s">
        <v>8</v>
      </c>
      <c r="C556" s="10">
        <v>25</v>
      </c>
      <c r="D556" s="9">
        <v>736.7</v>
      </c>
      <c r="E556" s="46" t="s">
        <v>524</v>
      </c>
      <c r="F556" s="47"/>
    </row>
    <row r="557" spans="1:6" ht="51.95" customHeight="1" x14ac:dyDescent="0.2">
      <c r="A557" s="7">
        <v>43890</v>
      </c>
      <c r="B557" s="8" t="s">
        <v>8</v>
      </c>
      <c r="C557" s="10">
        <v>559.07000000000005</v>
      </c>
      <c r="D557" s="9">
        <v>177.63</v>
      </c>
      <c r="E557" s="46" t="s">
        <v>525</v>
      </c>
      <c r="F557" s="47"/>
    </row>
    <row r="558" spans="1:6" ht="51.95" customHeight="1" x14ac:dyDescent="0.2">
      <c r="A558" s="7">
        <v>43891</v>
      </c>
      <c r="B558" s="8" t="s">
        <v>8</v>
      </c>
      <c r="C558" s="10">
        <v>61.58</v>
      </c>
      <c r="D558" s="9">
        <v>116.05</v>
      </c>
      <c r="E558" s="46" t="s">
        <v>526</v>
      </c>
      <c r="F558" s="47"/>
    </row>
    <row r="559" spans="1:6" ht="51.95" customHeight="1" x14ac:dyDescent="0.2">
      <c r="A559" s="7">
        <v>43891</v>
      </c>
      <c r="B559" s="9">
        <v>54000</v>
      </c>
      <c r="C559" s="11" t="s">
        <v>8</v>
      </c>
      <c r="D559" s="9">
        <v>54116.05</v>
      </c>
      <c r="E559" s="60" t="s">
        <v>527</v>
      </c>
      <c r="F559" s="61"/>
    </row>
    <row r="560" spans="1:6" ht="51.95" customHeight="1" x14ac:dyDescent="0.2">
      <c r="A560" s="7">
        <v>43892</v>
      </c>
      <c r="B560" s="8" t="s">
        <v>8</v>
      </c>
      <c r="C560" s="17">
        <v>10000</v>
      </c>
      <c r="D560" s="9">
        <v>44116.05</v>
      </c>
      <c r="E560" s="60" t="s">
        <v>528</v>
      </c>
      <c r="F560" s="61"/>
    </row>
    <row r="561" spans="1:6" ht="51.95" customHeight="1" x14ac:dyDescent="0.2">
      <c r="A561" s="7">
        <v>43893</v>
      </c>
      <c r="B561" s="8" t="s">
        <v>8</v>
      </c>
      <c r="C561" s="10">
        <v>25</v>
      </c>
      <c r="D561" s="9">
        <v>44091.05</v>
      </c>
      <c r="E561" s="46" t="s">
        <v>529</v>
      </c>
      <c r="F561" s="47"/>
    </row>
    <row r="562" spans="1:6" ht="51.95" customHeight="1" x14ac:dyDescent="0.2">
      <c r="A562" s="7">
        <v>43893</v>
      </c>
      <c r="B562" s="8" t="s">
        <v>8</v>
      </c>
      <c r="C562" s="10">
        <v>155</v>
      </c>
      <c r="D562" s="9">
        <v>43936.05</v>
      </c>
      <c r="E562" s="46" t="s">
        <v>530</v>
      </c>
      <c r="F562" s="47"/>
    </row>
    <row r="563" spans="1:6" ht="51.95" customHeight="1" x14ac:dyDescent="0.2">
      <c r="A563" s="7">
        <v>43893</v>
      </c>
      <c r="B563" s="8" t="s">
        <v>8</v>
      </c>
      <c r="C563" s="10">
        <v>318.79000000000002</v>
      </c>
      <c r="D563" s="9">
        <v>43617.26</v>
      </c>
      <c r="E563" s="46" t="s">
        <v>531</v>
      </c>
      <c r="F563" s="47"/>
    </row>
    <row r="564" spans="1:6" ht="51.95" customHeight="1" x14ac:dyDescent="0.2">
      <c r="A564" s="7">
        <v>43893</v>
      </c>
      <c r="B564" s="8" t="s">
        <v>8</v>
      </c>
      <c r="C564" s="17">
        <v>5000</v>
      </c>
      <c r="D564" s="9">
        <v>38617.26</v>
      </c>
      <c r="E564" s="60" t="s">
        <v>532</v>
      </c>
      <c r="F564" s="61"/>
    </row>
    <row r="565" spans="1:6" ht="52.35" customHeight="1" x14ac:dyDescent="0.2">
      <c r="A565" s="7">
        <v>43893</v>
      </c>
      <c r="B565" s="9">
        <v>10000</v>
      </c>
      <c r="C565" s="11" t="s">
        <v>8</v>
      </c>
      <c r="D565" s="9">
        <v>48617.26</v>
      </c>
      <c r="E565" s="60" t="s">
        <v>533</v>
      </c>
      <c r="F565" s="61"/>
    </row>
    <row r="566" spans="1:6" ht="51.95" customHeight="1" x14ac:dyDescent="0.2">
      <c r="A566" s="12">
        <v>43894</v>
      </c>
      <c r="B566" s="13" t="s">
        <v>8</v>
      </c>
      <c r="C566" s="19">
        <v>185</v>
      </c>
      <c r="D566" s="14">
        <v>48432.26</v>
      </c>
      <c r="E566" s="62" t="s">
        <v>534</v>
      </c>
      <c r="F566" s="63"/>
    </row>
    <row r="567" spans="1:6" ht="53.1" customHeight="1" x14ac:dyDescent="0.2">
      <c r="A567" s="7">
        <v>43894</v>
      </c>
      <c r="B567" s="8" t="s">
        <v>8</v>
      </c>
      <c r="C567" s="17">
        <v>202.96</v>
      </c>
      <c r="D567" s="9">
        <v>48229.3</v>
      </c>
      <c r="E567" s="46" t="s">
        <v>535</v>
      </c>
      <c r="F567" s="47"/>
    </row>
    <row r="568" spans="1:6" ht="51.95" customHeight="1" x14ac:dyDescent="0.2">
      <c r="A568" s="7">
        <v>43895</v>
      </c>
      <c r="B568" s="8" t="s">
        <v>8</v>
      </c>
      <c r="C568" s="17">
        <v>12801.37</v>
      </c>
      <c r="D568" s="9">
        <v>35427.93</v>
      </c>
      <c r="E568" s="60" t="s">
        <v>536</v>
      </c>
      <c r="F568" s="61"/>
    </row>
    <row r="569" spans="1:6" ht="51.95" customHeight="1" x14ac:dyDescent="0.2">
      <c r="A569" s="7">
        <v>43895</v>
      </c>
      <c r="B569" s="8" t="s">
        <v>8</v>
      </c>
      <c r="C569" s="10">
        <v>85</v>
      </c>
      <c r="D569" s="9">
        <v>35342.93</v>
      </c>
      <c r="E569" s="46" t="s">
        <v>537</v>
      </c>
      <c r="F569" s="47"/>
    </row>
    <row r="570" spans="1:6" ht="51.95" customHeight="1" x14ac:dyDescent="0.2">
      <c r="A570" s="7">
        <v>43895</v>
      </c>
      <c r="B570" s="8" t="s">
        <v>8</v>
      </c>
      <c r="C570" s="10">
        <v>96</v>
      </c>
      <c r="D570" s="9">
        <v>35246.93</v>
      </c>
      <c r="E570" s="46" t="s">
        <v>538</v>
      </c>
      <c r="F570" s="47"/>
    </row>
    <row r="571" spans="1:6" ht="51.95" customHeight="1" x14ac:dyDescent="0.2">
      <c r="A571" s="7">
        <v>43895</v>
      </c>
      <c r="B571" s="8" t="s">
        <v>8</v>
      </c>
      <c r="C571" s="17">
        <v>1929.2</v>
      </c>
      <c r="D571" s="9">
        <v>33317.730000000003</v>
      </c>
      <c r="E571" s="46" t="s">
        <v>539</v>
      </c>
      <c r="F571" s="47"/>
    </row>
    <row r="572" spans="1:6" ht="51.95" customHeight="1" x14ac:dyDescent="0.2">
      <c r="A572" s="7">
        <v>43895</v>
      </c>
      <c r="B572" s="21">
        <v>48158.31</v>
      </c>
      <c r="C572" s="11" t="s">
        <v>8</v>
      </c>
      <c r="D572" s="9">
        <v>81476.039999999994</v>
      </c>
      <c r="E572" s="60" t="s">
        <v>540</v>
      </c>
      <c r="F572" s="61"/>
    </row>
    <row r="573" spans="1:6" ht="51.95" customHeight="1" x14ac:dyDescent="0.2">
      <c r="A573" s="7">
        <v>43897</v>
      </c>
      <c r="B573" s="16">
        <v>3000</v>
      </c>
      <c r="C573" s="11" t="s">
        <v>8</v>
      </c>
      <c r="D573" s="9">
        <v>84476.04</v>
      </c>
      <c r="E573" s="60" t="s">
        <v>541</v>
      </c>
      <c r="F573" s="61"/>
    </row>
    <row r="574" spans="1:6" ht="51.95" customHeight="1" x14ac:dyDescent="0.2">
      <c r="A574" s="7">
        <v>43897</v>
      </c>
      <c r="B574" s="8" t="s">
        <v>8</v>
      </c>
      <c r="C574" s="17">
        <v>1928.5</v>
      </c>
      <c r="D574" s="9">
        <v>82547.539999999994</v>
      </c>
      <c r="E574" s="46" t="s">
        <v>542</v>
      </c>
      <c r="F574" s="47"/>
    </row>
    <row r="575" spans="1:6" ht="51.95" customHeight="1" x14ac:dyDescent="0.2">
      <c r="A575" s="7">
        <v>43897</v>
      </c>
      <c r="B575" s="8" t="s">
        <v>8</v>
      </c>
      <c r="C575" s="17">
        <v>127.36</v>
      </c>
      <c r="D575" s="9">
        <v>82420.179999999993</v>
      </c>
      <c r="E575" s="46" t="s">
        <v>543</v>
      </c>
      <c r="F575" s="47"/>
    </row>
    <row r="576" spans="1:6" ht="51.95" customHeight="1" x14ac:dyDescent="0.2">
      <c r="A576" s="7">
        <v>43899</v>
      </c>
      <c r="B576" s="16">
        <v>650</v>
      </c>
      <c r="C576" s="11" t="s">
        <v>8</v>
      </c>
      <c r="D576" s="9">
        <v>83070.179999999993</v>
      </c>
      <c r="E576" s="60" t="s">
        <v>544</v>
      </c>
      <c r="F576" s="61"/>
    </row>
    <row r="577" spans="1:6" ht="51.95" customHeight="1" x14ac:dyDescent="0.2">
      <c r="A577" s="7">
        <v>43900</v>
      </c>
      <c r="B577" s="8" t="s">
        <v>8</v>
      </c>
      <c r="C577" s="17">
        <v>40000</v>
      </c>
      <c r="D577" s="9">
        <v>43070.18</v>
      </c>
      <c r="E577" s="60" t="s">
        <v>545</v>
      </c>
      <c r="F577" s="61"/>
    </row>
    <row r="578" spans="1:6" ht="51.95" customHeight="1" x14ac:dyDescent="0.2">
      <c r="A578" s="7">
        <v>43900</v>
      </c>
      <c r="B578" s="8" t="s">
        <v>8</v>
      </c>
      <c r="C578" s="17">
        <v>40000</v>
      </c>
      <c r="D578" s="9">
        <v>3070.18</v>
      </c>
      <c r="E578" s="60" t="s">
        <v>546</v>
      </c>
      <c r="F578" s="61"/>
    </row>
    <row r="579" spans="1:6" ht="52.35" customHeight="1" x14ac:dyDescent="0.2">
      <c r="A579" s="7">
        <v>43900</v>
      </c>
      <c r="B579" s="8" t="s">
        <v>8</v>
      </c>
      <c r="C579" s="17">
        <v>3064</v>
      </c>
      <c r="D579" s="9">
        <v>6.18</v>
      </c>
      <c r="E579" s="60" t="s">
        <v>547</v>
      </c>
      <c r="F579" s="61"/>
    </row>
    <row r="580" spans="1:6" ht="51.95" customHeight="1" x14ac:dyDescent="0.2">
      <c r="A580" s="12">
        <v>43903</v>
      </c>
      <c r="B580" s="24">
        <v>40000</v>
      </c>
      <c r="C580" s="20" t="s">
        <v>8</v>
      </c>
      <c r="D580" s="14">
        <v>40006.18</v>
      </c>
      <c r="E580" s="65" t="s">
        <v>346</v>
      </c>
      <c r="F580" s="66"/>
    </row>
    <row r="581" spans="1:6" ht="53.1" customHeight="1" x14ac:dyDescent="0.2">
      <c r="A581" s="7">
        <v>43903</v>
      </c>
      <c r="B581" s="8" t="s">
        <v>8</v>
      </c>
      <c r="C581" s="17">
        <v>40000</v>
      </c>
      <c r="D581" s="9">
        <v>6.18</v>
      </c>
      <c r="E581" s="60" t="s">
        <v>548</v>
      </c>
      <c r="F581" s="61"/>
    </row>
    <row r="582" spans="1:6" ht="51.95" customHeight="1" x14ac:dyDescent="0.2">
      <c r="A582" s="7">
        <v>43903</v>
      </c>
      <c r="B582" s="16">
        <v>1399.18</v>
      </c>
      <c r="C582" s="11" t="s">
        <v>8</v>
      </c>
      <c r="D582" s="9">
        <v>1405.36</v>
      </c>
      <c r="E582" s="60" t="s">
        <v>549</v>
      </c>
      <c r="F582" s="61"/>
    </row>
    <row r="583" spans="1:6" ht="51.95" customHeight="1" x14ac:dyDescent="0.2">
      <c r="A583" s="7">
        <v>43903</v>
      </c>
      <c r="B583" s="8" t="s">
        <v>8</v>
      </c>
      <c r="C583" s="17">
        <v>1399.18</v>
      </c>
      <c r="D583" s="9">
        <v>6.18</v>
      </c>
      <c r="E583" s="60" t="s">
        <v>550</v>
      </c>
      <c r="F583" s="61"/>
    </row>
    <row r="584" spans="1:6" ht="51.95" customHeight="1" x14ac:dyDescent="0.2">
      <c r="A584" s="7">
        <v>43903</v>
      </c>
      <c r="B584" s="16">
        <v>4640.76</v>
      </c>
      <c r="C584" s="11" t="s">
        <v>8</v>
      </c>
      <c r="D584" s="9">
        <v>4646.9399999999996</v>
      </c>
      <c r="E584" s="60" t="s">
        <v>551</v>
      </c>
      <c r="F584" s="61"/>
    </row>
    <row r="585" spans="1:6" ht="51.95" customHeight="1" x14ac:dyDescent="0.2">
      <c r="A585" s="7">
        <v>43903</v>
      </c>
      <c r="B585" s="21">
        <v>14500</v>
      </c>
      <c r="C585" s="11" t="s">
        <v>8</v>
      </c>
      <c r="D585" s="9">
        <v>19146.939999999999</v>
      </c>
      <c r="E585" s="60" t="s">
        <v>552</v>
      </c>
      <c r="F585" s="61"/>
    </row>
    <row r="586" spans="1:6" ht="51.95" customHeight="1" x14ac:dyDescent="0.2">
      <c r="A586" s="7">
        <v>43904</v>
      </c>
      <c r="B586" s="8" t="s">
        <v>8</v>
      </c>
      <c r="C586" s="17">
        <v>10500</v>
      </c>
      <c r="D586" s="9">
        <v>8646.94</v>
      </c>
      <c r="E586" s="46" t="s">
        <v>553</v>
      </c>
      <c r="F586" s="47"/>
    </row>
    <row r="587" spans="1:6" ht="51.95" customHeight="1" x14ac:dyDescent="0.2">
      <c r="A587" s="7">
        <v>43904</v>
      </c>
      <c r="B587" s="8" t="s">
        <v>8</v>
      </c>
      <c r="C587" s="17">
        <v>298</v>
      </c>
      <c r="D587" s="9">
        <v>8348.94</v>
      </c>
      <c r="E587" s="46" t="s">
        <v>554</v>
      </c>
      <c r="F587" s="47"/>
    </row>
    <row r="588" spans="1:6" ht="51.95" customHeight="1" x14ac:dyDescent="0.2">
      <c r="A588" s="7">
        <v>43904</v>
      </c>
      <c r="B588" s="8" t="s">
        <v>8</v>
      </c>
      <c r="C588" s="10">
        <v>25</v>
      </c>
      <c r="D588" s="9">
        <v>8323.94</v>
      </c>
      <c r="E588" s="46" t="s">
        <v>555</v>
      </c>
      <c r="F588" s="47"/>
    </row>
    <row r="589" spans="1:6" ht="51.95" customHeight="1" x14ac:dyDescent="0.2">
      <c r="A589" s="7">
        <v>43904</v>
      </c>
      <c r="B589" s="8" t="s">
        <v>8</v>
      </c>
      <c r="C589" s="17">
        <v>319.45999999999998</v>
      </c>
      <c r="D589" s="9">
        <v>8004.48</v>
      </c>
      <c r="E589" s="46" t="s">
        <v>556</v>
      </c>
      <c r="F589" s="47"/>
    </row>
    <row r="590" spans="1:6" ht="51.95" customHeight="1" x14ac:dyDescent="0.2">
      <c r="A590" s="7">
        <v>43904</v>
      </c>
      <c r="B590" s="8" t="s">
        <v>8</v>
      </c>
      <c r="C590" s="17">
        <v>1227</v>
      </c>
      <c r="D590" s="9">
        <v>6777.48</v>
      </c>
      <c r="E590" s="46" t="s">
        <v>557</v>
      </c>
      <c r="F590" s="47"/>
    </row>
    <row r="591" spans="1:6" ht="51.95" customHeight="1" x14ac:dyDescent="0.2">
      <c r="A591" s="7">
        <v>43905</v>
      </c>
      <c r="B591" s="8" t="s">
        <v>8</v>
      </c>
      <c r="C591" s="17">
        <v>470.96</v>
      </c>
      <c r="D591" s="9">
        <v>6306.52</v>
      </c>
      <c r="E591" s="46" t="s">
        <v>558</v>
      </c>
      <c r="F591" s="47"/>
    </row>
    <row r="592" spans="1:6" ht="51.95" customHeight="1" x14ac:dyDescent="0.2">
      <c r="A592" s="7">
        <v>43907</v>
      </c>
      <c r="B592" s="8" t="s">
        <v>8</v>
      </c>
      <c r="C592" s="17">
        <v>181.14</v>
      </c>
      <c r="D592" s="9">
        <v>6306.52</v>
      </c>
      <c r="E592" s="46" t="s">
        <v>559</v>
      </c>
      <c r="F592" s="47"/>
    </row>
    <row r="593" spans="1:6" ht="52.35" customHeight="1" x14ac:dyDescent="0.2">
      <c r="A593" s="7">
        <v>43907</v>
      </c>
      <c r="B593" s="16">
        <v>181.14</v>
      </c>
      <c r="C593" s="11" t="s">
        <v>8</v>
      </c>
      <c r="D593" s="9">
        <v>6487.66</v>
      </c>
      <c r="E593" s="60" t="s">
        <v>358</v>
      </c>
      <c r="F593" s="61"/>
    </row>
    <row r="594" spans="1:6" ht="51.95" customHeight="1" x14ac:dyDescent="0.2">
      <c r="A594" s="12">
        <v>43908</v>
      </c>
      <c r="B594" s="13" t="s">
        <v>8</v>
      </c>
      <c r="C594" s="15">
        <v>90</v>
      </c>
      <c r="D594" s="22">
        <v>6216.52</v>
      </c>
      <c r="E594" s="62" t="s">
        <v>560</v>
      </c>
      <c r="F594" s="63"/>
    </row>
    <row r="595" spans="1:6" ht="53.1" customHeight="1" x14ac:dyDescent="0.2">
      <c r="A595" s="7">
        <v>43910</v>
      </c>
      <c r="B595" s="9">
        <v>48000.14</v>
      </c>
      <c r="C595" s="11" t="s">
        <v>8</v>
      </c>
      <c r="D595" s="23">
        <v>54216.66</v>
      </c>
      <c r="E595" s="60" t="s">
        <v>561</v>
      </c>
      <c r="F595" s="61"/>
    </row>
    <row r="596" spans="1:6" ht="51.95" customHeight="1" x14ac:dyDescent="0.2">
      <c r="A596" s="7">
        <v>43911</v>
      </c>
      <c r="B596" s="8" t="s">
        <v>8</v>
      </c>
      <c r="C596" s="10">
        <v>25</v>
      </c>
      <c r="D596" s="23">
        <v>54191.66</v>
      </c>
      <c r="E596" s="46" t="s">
        <v>562</v>
      </c>
      <c r="F596" s="47"/>
    </row>
    <row r="597" spans="1:6" ht="51.95" customHeight="1" x14ac:dyDescent="0.2">
      <c r="A597" s="7">
        <v>43911</v>
      </c>
      <c r="B597" s="8" t="s">
        <v>8</v>
      </c>
      <c r="C597" s="10">
        <v>412.38</v>
      </c>
      <c r="D597" s="23">
        <v>53779.28</v>
      </c>
      <c r="E597" s="46" t="s">
        <v>563</v>
      </c>
      <c r="F597" s="47"/>
    </row>
    <row r="598" spans="1:6" ht="51.95" customHeight="1" x14ac:dyDescent="0.2">
      <c r="A598" s="7">
        <v>43911</v>
      </c>
      <c r="B598" s="8" t="s">
        <v>8</v>
      </c>
      <c r="C598" s="10">
        <v>288.27999999999997</v>
      </c>
      <c r="D598" s="23">
        <v>53491</v>
      </c>
      <c r="E598" s="46" t="s">
        <v>564</v>
      </c>
      <c r="F598" s="47"/>
    </row>
    <row r="599" spans="1:6" ht="51.95" customHeight="1" x14ac:dyDescent="0.2">
      <c r="A599" s="7">
        <v>43911</v>
      </c>
      <c r="B599" s="9">
        <v>7000</v>
      </c>
      <c r="C599" s="11" t="s">
        <v>8</v>
      </c>
      <c r="D599" s="23">
        <v>60491</v>
      </c>
      <c r="E599" s="60" t="s">
        <v>565</v>
      </c>
      <c r="F599" s="61"/>
    </row>
    <row r="600" spans="1:6" ht="51.95" customHeight="1" x14ac:dyDescent="0.2">
      <c r="A600" s="7">
        <v>43913</v>
      </c>
      <c r="B600" s="8" t="s">
        <v>8</v>
      </c>
      <c r="C600" s="10">
        <v>603.97</v>
      </c>
      <c r="D600" s="23">
        <v>59887.03</v>
      </c>
      <c r="E600" s="46" t="s">
        <v>566</v>
      </c>
      <c r="F600" s="47"/>
    </row>
    <row r="601" spans="1:6" ht="51.95" customHeight="1" x14ac:dyDescent="0.2">
      <c r="A601" s="7">
        <v>43913</v>
      </c>
      <c r="B601" s="8" t="s">
        <v>8</v>
      </c>
      <c r="C601" s="10">
        <v>115.59</v>
      </c>
      <c r="D601" s="23">
        <v>59771.44</v>
      </c>
      <c r="E601" s="46" t="s">
        <v>567</v>
      </c>
      <c r="F601" s="47"/>
    </row>
    <row r="602" spans="1:6" ht="51.95" customHeight="1" x14ac:dyDescent="0.2">
      <c r="A602" s="7">
        <v>43913</v>
      </c>
      <c r="B602" s="8" t="s">
        <v>8</v>
      </c>
      <c r="C602" s="10">
        <v>10</v>
      </c>
      <c r="D602" s="23">
        <v>59761.440000000002</v>
      </c>
      <c r="E602" s="60" t="s">
        <v>568</v>
      </c>
      <c r="F602" s="61"/>
    </row>
    <row r="603" spans="1:6" ht="51.95" customHeight="1" x14ac:dyDescent="0.2">
      <c r="A603" s="7">
        <v>43915</v>
      </c>
      <c r="B603" s="8" t="s">
        <v>8</v>
      </c>
      <c r="C603" s="10">
        <v>165</v>
      </c>
      <c r="D603" s="23">
        <v>59596.44</v>
      </c>
      <c r="E603" s="46" t="s">
        <v>569</v>
      </c>
      <c r="F603" s="47"/>
    </row>
    <row r="604" spans="1:6" ht="51.95" customHeight="1" x14ac:dyDescent="0.2">
      <c r="A604" s="7">
        <v>43915</v>
      </c>
      <c r="B604" s="8" t="s">
        <v>8</v>
      </c>
      <c r="C604" s="10">
        <v>7015</v>
      </c>
      <c r="D604" s="23">
        <v>52581.440000000002</v>
      </c>
      <c r="E604" s="46" t="s">
        <v>570</v>
      </c>
      <c r="F604" s="47"/>
    </row>
    <row r="605" spans="1:6" ht="51.95" customHeight="1" x14ac:dyDescent="0.2">
      <c r="A605" s="7">
        <v>43916</v>
      </c>
      <c r="B605" s="8" t="s">
        <v>8</v>
      </c>
      <c r="C605" s="10">
        <v>100</v>
      </c>
      <c r="D605" s="23">
        <v>52481.440000000002</v>
      </c>
      <c r="E605" s="46" t="s">
        <v>571</v>
      </c>
      <c r="F605" s="47"/>
    </row>
    <row r="606" spans="1:6" ht="51.95" customHeight="1" x14ac:dyDescent="0.2">
      <c r="A606" s="7">
        <v>43916</v>
      </c>
      <c r="B606" s="8" t="s">
        <v>8</v>
      </c>
      <c r="C606" s="10">
        <v>165</v>
      </c>
      <c r="D606" s="23">
        <v>52316.44</v>
      </c>
      <c r="E606" s="46" t="s">
        <v>572</v>
      </c>
      <c r="F606" s="47"/>
    </row>
    <row r="607" spans="1:6" ht="52.35" customHeight="1" x14ac:dyDescent="0.2">
      <c r="A607" s="7">
        <v>43916</v>
      </c>
      <c r="B607" s="8" t="s">
        <v>8</v>
      </c>
      <c r="C607" s="10">
        <v>77.41</v>
      </c>
      <c r="D607" s="23">
        <v>52239.03</v>
      </c>
      <c r="E607" s="46" t="s">
        <v>573</v>
      </c>
      <c r="F607" s="47"/>
    </row>
    <row r="608" spans="1:6" ht="51.95" customHeight="1" x14ac:dyDescent="0.2">
      <c r="A608" s="12">
        <v>43917</v>
      </c>
      <c r="B608" s="13" t="s">
        <v>8</v>
      </c>
      <c r="C608" s="15">
        <v>90.57</v>
      </c>
      <c r="D608" s="14">
        <v>52148.46</v>
      </c>
      <c r="E608" s="65" t="s">
        <v>574</v>
      </c>
      <c r="F608" s="66"/>
    </row>
    <row r="609" spans="1:6" ht="53.1" customHeight="1" x14ac:dyDescent="0.2">
      <c r="A609" s="7">
        <v>43917</v>
      </c>
      <c r="B609" s="9">
        <v>200.9</v>
      </c>
      <c r="C609" s="11" t="s">
        <v>8</v>
      </c>
      <c r="D609" s="9">
        <v>52349.36</v>
      </c>
      <c r="E609" s="60" t="s">
        <v>575</v>
      </c>
      <c r="F609" s="61"/>
    </row>
    <row r="610" spans="1:6" ht="51.95" customHeight="1" x14ac:dyDescent="0.2">
      <c r="A610" s="7">
        <v>43917</v>
      </c>
      <c r="B610" s="8" t="s">
        <v>8</v>
      </c>
      <c r="C610" s="17">
        <v>1000</v>
      </c>
      <c r="D610" s="9">
        <v>51349.36</v>
      </c>
      <c r="E610" s="60" t="s">
        <v>576</v>
      </c>
      <c r="F610" s="61"/>
    </row>
    <row r="611" spans="1:6" ht="51.95" customHeight="1" x14ac:dyDescent="0.2">
      <c r="A611" s="7">
        <v>43918</v>
      </c>
      <c r="B611" s="8" t="s">
        <v>8</v>
      </c>
      <c r="C611" s="17">
        <v>1742.92</v>
      </c>
      <c r="D611" s="9">
        <v>49606.44</v>
      </c>
      <c r="E611" s="46" t="s">
        <v>577</v>
      </c>
      <c r="F611" s="47"/>
    </row>
    <row r="612" spans="1:6" ht="51.95" customHeight="1" x14ac:dyDescent="0.2">
      <c r="A612" s="7">
        <v>43918</v>
      </c>
      <c r="B612" s="8" t="s">
        <v>8</v>
      </c>
      <c r="C612" s="17">
        <v>154</v>
      </c>
      <c r="D612" s="9">
        <v>49452.44</v>
      </c>
      <c r="E612" s="46" t="s">
        <v>578</v>
      </c>
      <c r="F612" s="47"/>
    </row>
    <row r="613" spans="1:6" ht="51.95" customHeight="1" x14ac:dyDescent="0.2">
      <c r="A613" s="7">
        <v>43918</v>
      </c>
      <c r="B613" s="8" t="s">
        <v>8</v>
      </c>
      <c r="C613" s="17">
        <v>950</v>
      </c>
      <c r="D613" s="9">
        <v>48502.44</v>
      </c>
      <c r="E613" s="46" t="s">
        <v>579</v>
      </c>
      <c r="F613" s="47"/>
    </row>
    <row r="614" spans="1:6" ht="51.95" customHeight="1" x14ac:dyDescent="0.2">
      <c r="A614" s="7">
        <v>43918</v>
      </c>
      <c r="B614" s="8" t="s">
        <v>8</v>
      </c>
      <c r="C614" s="17">
        <v>589.33000000000004</v>
      </c>
      <c r="D614" s="9">
        <v>47913.11</v>
      </c>
      <c r="E614" s="46" t="s">
        <v>580</v>
      </c>
      <c r="F614" s="47"/>
    </row>
    <row r="615" spans="1:6" ht="51.95" customHeight="1" x14ac:dyDescent="0.2">
      <c r="A615" s="7">
        <v>43918</v>
      </c>
      <c r="B615" s="9">
        <v>105</v>
      </c>
      <c r="C615" s="11" t="s">
        <v>8</v>
      </c>
      <c r="D615" s="9">
        <v>48018.11</v>
      </c>
      <c r="E615" s="60" t="s">
        <v>50</v>
      </c>
      <c r="F615" s="61"/>
    </row>
    <row r="616" spans="1:6" ht="51.95" customHeight="1" x14ac:dyDescent="0.2">
      <c r="A616" s="7">
        <v>43919</v>
      </c>
      <c r="B616" s="8" t="s">
        <v>8</v>
      </c>
      <c r="C616" s="17">
        <v>100</v>
      </c>
      <c r="D616" s="9">
        <v>47918.11</v>
      </c>
      <c r="E616" s="46" t="s">
        <v>581</v>
      </c>
      <c r="F616" s="47"/>
    </row>
    <row r="617" spans="1:6" ht="51.95" customHeight="1" x14ac:dyDescent="0.2">
      <c r="A617" s="7">
        <v>43921</v>
      </c>
      <c r="B617" s="8" t="s">
        <v>8</v>
      </c>
      <c r="C617" s="17">
        <v>207.86</v>
      </c>
      <c r="D617" s="9">
        <v>47710.25</v>
      </c>
      <c r="E617" s="46" t="s">
        <v>582</v>
      </c>
      <c r="F617" s="47"/>
    </row>
    <row r="618" spans="1:6" ht="51.95" customHeight="1" x14ac:dyDescent="0.2">
      <c r="A618" s="7">
        <v>43921</v>
      </c>
      <c r="B618" s="8" t="s">
        <v>8</v>
      </c>
      <c r="C618" s="17">
        <v>18990</v>
      </c>
      <c r="D618" s="9">
        <v>28720.25</v>
      </c>
      <c r="E618" s="46" t="s">
        <v>583</v>
      </c>
      <c r="F618" s="47"/>
    </row>
    <row r="619" spans="1:6" ht="51.95" customHeight="1" x14ac:dyDescent="0.2">
      <c r="A619" s="7">
        <v>43922</v>
      </c>
      <c r="B619" s="8" t="s">
        <v>8</v>
      </c>
      <c r="C619" s="17">
        <v>500</v>
      </c>
      <c r="D619" s="9">
        <v>28220.25</v>
      </c>
      <c r="E619" s="60" t="s">
        <v>584</v>
      </c>
      <c r="F619" s="61"/>
    </row>
    <row r="620" spans="1:6" ht="51.95" customHeight="1" x14ac:dyDescent="0.2">
      <c r="A620" s="7">
        <v>43923</v>
      </c>
      <c r="B620" s="8" t="s">
        <v>8</v>
      </c>
      <c r="C620" s="17">
        <v>2800</v>
      </c>
      <c r="D620" s="9">
        <v>25420.25</v>
      </c>
      <c r="E620" s="60" t="s">
        <v>585</v>
      </c>
      <c r="F620" s="61"/>
    </row>
    <row r="621" spans="1:6" ht="52.35" customHeight="1" x14ac:dyDescent="0.2">
      <c r="A621" s="7">
        <v>43923</v>
      </c>
      <c r="B621" s="8" t="s">
        <v>8</v>
      </c>
      <c r="C621" s="17">
        <v>7200</v>
      </c>
      <c r="D621" s="9">
        <v>18220.25</v>
      </c>
      <c r="E621" s="60" t="s">
        <v>586</v>
      </c>
      <c r="F621" s="61"/>
    </row>
    <row r="622" spans="1:6" ht="51.95" customHeight="1" x14ac:dyDescent="0.2">
      <c r="A622" s="12">
        <v>43924</v>
      </c>
      <c r="B622" s="14">
        <v>70135</v>
      </c>
      <c r="C622" s="20" t="s">
        <v>8</v>
      </c>
      <c r="D622" s="14">
        <v>88355.25</v>
      </c>
      <c r="E622" s="65" t="s">
        <v>587</v>
      </c>
      <c r="F622" s="66"/>
    </row>
    <row r="623" spans="1:6" ht="53.1" customHeight="1" x14ac:dyDescent="0.2">
      <c r="A623" s="7">
        <v>43924</v>
      </c>
      <c r="B623" s="9">
        <v>12704</v>
      </c>
      <c r="C623" s="11" t="s">
        <v>8</v>
      </c>
      <c r="D623" s="9">
        <v>101059.25</v>
      </c>
      <c r="E623" s="60" t="s">
        <v>588</v>
      </c>
      <c r="F623" s="61"/>
    </row>
    <row r="624" spans="1:6" ht="51.95" customHeight="1" x14ac:dyDescent="0.2">
      <c r="A624" s="7">
        <v>43927</v>
      </c>
      <c r="B624" s="9">
        <v>91000</v>
      </c>
      <c r="C624" s="11" t="s">
        <v>8</v>
      </c>
      <c r="D624" s="9">
        <v>192059.25</v>
      </c>
      <c r="E624" s="60" t="s">
        <v>589</v>
      </c>
      <c r="F624" s="61"/>
    </row>
    <row r="625" spans="1:6" ht="51.95" customHeight="1" x14ac:dyDescent="0.2">
      <c r="A625" s="7">
        <v>43927</v>
      </c>
      <c r="B625" s="8" t="s">
        <v>8</v>
      </c>
      <c r="C625" s="17">
        <v>1009.48</v>
      </c>
      <c r="D625" s="9">
        <v>191049.77</v>
      </c>
      <c r="E625" s="46" t="s">
        <v>590</v>
      </c>
      <c r="F625" s="47"/>
    </row>
    <row r="626" spans="1:6" ht="51.95" customHeight="1" x14ac:dyDescent="0.2">
      <c r="A626" s="7">
        <v>43934</v>
      </c>
      <c r="B626" s="8" t="s">
        <v>8</v>
      </c>
      <c r="C626" s="17">
        <v>7500</v>
      </c>
      <c r="D626" s="9">
        <v>183549.77</v>
      </c>
      <c r="E626" s="46" t="s">
        <v>591</v>
      </c>
      <c r="F626" s="47"/>
    </row>
    <row r="627" spans="1:6" ht="51.95" customHeight="1" x14ac:dyDescent="0.2">
      <c r="A627" s="7">
        <v>43934</v>
      </c>
      <c r="B627" s="8" t="s">
        <v>8</v>
      </c>
      <c r="C627" s="17">
        <v>7000</v>
      </c>
      <c r="D627" s="9">
        <v>176549.77</v>
      </c>
      <c r="E627" s="46" t="s">
        <v>592</v>
      </c>
      <c r="F627" s="47"/>
    </row>
    <row r="628" spans="1:6" ht="51.95" customHeight="1" x14ac:dyDescent="0.2">
      <c r="A628" s="7">
        <v>43936</v>
      </c>
      <c r="B628" s="8" t="s">
        <v>8</v>
      </c>
      <c r="C628" s="17">
        <v>1200</v>
      </c>
      <c r="D628" s="9">
        <v>175349.77</v>
      </c>
      <c r="E628" s="60" t="s">
        <v>593</v>
      </c>
      <c r="F628" s="61"/>
    </row>
    <row r="629" spans="1:6" ht="51.95" customHeight="1" x14ac:dyDescent="0.2">
      <c r="A629" s="7">
        <v>43940</v>
      </c>
      <c r="B629" s="8" t="s">
        <v>8</v>
      </c>
      <c r="C629" s="17">
        <v>121.47</v>
      </c>
      <c r="D629" s="9">
        <v>175228.3</v>
      </c>
      <c r="E629" s="60" t="s">
        <v>594</v>
      </c>
      <c r="F629" s="61"/>
    </row>
    <row r="630" spans="1:6" ht="51.95" customHeight="1" x14ac:dyDescent="0.2">
      <c r="A630" s="7">
        <v>43941</v>
      </c>
      <c r="B630" s="8" t="s">
        <v>8</v>
      </c>
      <c r="C630" s="17">
        <v>2929.31</v>
      </c>
      <c r="D630" s="9">
        <v>172298.99</v>
      </c>
      <c r="E630" s="46" t="s">
        <v>595</v>
      </c>
      <c r="F630" s="47"/>
    </row>
    <row r="631" spans="1:6" ht="51.95" customHeight="1" x14ac:dyDescent="0.2">
      <c r="A631" s="7">
        <v>43941</v>
      </c>
      <c r="B631" s="9">
        <v>48000.09</v>
      </c>
      <c r="C631" s="11" t="s">
        <v>8</v>
      </c>
      <c r="D631" s="9">
        <v>220299.08</v>
      </c>
      <c r="E631" s="60" t="s">
        <v>596</v>
      </c>
      <c r="F631" s="61"/>
    </row>
    <row r="632" spans="1:6" ht="51.95" customHeight="1" x14ac:dyDescent="0.2">
      <c r="A632" s="7">
        <v>43942</v>
      </c>
      <c r="B632" s="8" t="s">
        <v>8</v>
      </c>
      <c r="C632" s="17">
        <v>40000</v>
      </c>
      <c r="D632" s="9">
        <v>180299.08</v>
      </c>
      <c r="E632" s="60" t="s">
        <v>597</v>
      </c>
      <c r="F632" s="61"/>
    </row>
    <row r="633" spans="1:6" ht="51.95" customHeight="1" x14ac:dyDescent="0.2">
      <c r="A633" s="7">
        <v>43942</v>
      </c>
      <c r="B633" s="8" t="s">
        <v>8</v>
      </c>
      <c r="C633" s="17">
        <v>10000</v>
      </c>
      <c r="D633" s="9">
        <v>170299.08</v>
      </c>
      <c r="E633" s="60" t="s">
        <v>598</v>
      </c>
      <c r="F633" s="61"/>
    </row>
    <row r="634" spans="1:6" ht="51.95" customHeight="1" x14ac:dyDescent="0.2">
      <c r="A634" s="7">
        <v>43942</v>
      </c>
      <c r="B634" s="9">
        <v>7700</v>
      </c>
      <c r="C634" s="11" t="s">
        <v>8</v>
      </c>
      <c r="D634" s="9">
        <v>177999.08</v>
      </c>
      <c r="E634" s="60" t="s">
        <v>599</v>
      </c>
      <c r="F634" s="61"/>
    </row>
    <row r="635" spans="1:6" ht="52.35" customHeight="1" x14ac:dyDescent="0.2">
      <c r="A635" s="7">
        <v>43943</v>
      </c>
      <c r="B635" s="8" t="s">
        <v>8</v>
      </c>
      <c r="C635" s="10">
        <v>50</v>
      </c>
      <c r="D635" s="9">
        <v>177949.08</v>
      </c>
      <c r="E635" s="60" t="s">
        <v>600</v>
      </c>
      <c r="F635" s="61"/>
    </row>
    <row r="636" spans="1:6" ht="51.95" customHeight="1" x14ac:dyDescent="0.2">
      <c r="A636" s="12">
        <v>43945</v>
      </c>
      <c r="B636" s="13" t="s">
        <v>8</v>
      </c>
      <c r="C636" s="19">
        <v>147.59</v>
      </c>
      <c r="D636" s="14">
        <v>177801.49</v>
      </c>
      <c r="E636" s="65" t="s">
        <v>601</v>
      </c>
      <c r="F636" s="66"/>
    </row>
    <row r="637" spans="1:6" ht="53.1" customHeight="1" x14ac:dyDescent="0.2">
      <c r="A637" s="7">
        <v>43947</v>
      </c>
      <c r="B637" s="8" t="s">
        <v>8</v>
      </c>
      <c r="C637" s="10">
        <v>90.57</v>
      </c>
      <c r="D637" s="9">
        <v>177710.92</v>
      </c>
      <c r="E637" s="60" t="s">
        <v>390</v>
      </c>
      <c r="F637" s="61"/>
    </row>
    <row r="638" spans="1:6" ht="51.95" customHeight="1" x14ac:dyDescent="0.2">
      <c r="A638" s="7">
        <v>43948</v>
      </c>
      <c r="B638" s="8" t="s">
        <v>8</v>
      </c>
      <c r="C638" s="17">
        <v>7800</v>
      </c>
      <c r="D638" s="9">
        <v>169910.92</v>
      </c>
      <c r="E638" s="60" t="s">
        <v>602</v>
      </c>
      <c r="F638" s="61"/>
    </row>
    <row r="639" spans="1:6" ht="51.95" customHeight="1" x14ac:dyDescent="0.2">
      <c r="A639" s="7">
        <v>43948</v>
      </c>
      <c r="B639" s="8" t="s">
        <v>8</v>
      </c>
      <c r="C639" s="17">
        <v>40000</v>
      </c>
      <c r="D639" s="9">
        <v>129910.92</v>
      </c>
      <c r="E639" s="60" t="s">
        <v>603</v>
      </c>
      <c r="F639" s="61"/>
    </row>
    <row r="640" spans="1:6" ht="51.95" customHeight="1" x14ac:dyDescent="0.2">
      <c r="A640" s="7">
        <v>43948</v>
      </c>
      <c r="B640" s="8" t="s">
        <v>8</v>
      </c>
      <c r="C640" s="17">
        <v>40000</v>
      </c>
      <c r="D640" s="9">
        <v>89910.92</v>
      </c>
      <c r="E640" s="60" t="s">
        <v>604</v>
      </c>
      <c r="F640" s="61"/>
    </row>
    <row r="641" spans="1:13" ht="51.95" customHeight="1" x14ac:dyDescent="0.2">
      <c r="A641" s="7">
        <v>43948</v>
      </c>
      <c r="B641" s="9">
        <v>786.42</v>
      </c>
      <c r="C641" s="11" t="s">
        <v>8</v>
      </c>
      <c r="D641" s="9">
        <v>90697.34</v>
      </c>
      <c r="E641" s="60" t="s">
        <v>605</v>
      </c>
      <c r="F641" s="61"/>
    </row>
    <row r="642" spans="1:13" ht="51.95" customHeight="1" x14ac:dyDescent="0.2">
      <c r="A642" s="7">
        <v>43948</v>
      </c>
      <c r="B642" s="8" t="s">
        <v>8</v>
      </c>
      <c r="C642" s="10">
        <v>98</v>
      </c>
      <c r="D642" s="9">
        <v>90599.34</v>
      </c>
      <c r="E642" s="46" t="s">
        <v>606</v>
      </c>
      <c r="F642" s="47"/>
    </row>
    <row r="643" spans="1:13" ht="51.95" customHeight="1" x14ac:dyDescent="0.2">
      <c r="A643" s="7">
        <v>43948</v>
      </c>
      <c r="B643" s="8" t="s">
        <v>8</v>
      </c>
      <c r="C643" s="17">
        <v>6552.41</v>
      </c>
      <c r="D643" s="9">
        <v>84046.93</v>
      </c>
      <c r="E643" s="46" t="s">
        <v>607</v>
      </c>
      <c r="F643" s="47"/>
    </row>
    <row r="644" spans="1:13" ht="51.95" customHeight="1" x14ac:dyDescent="0.2">
      <c r="A644" s="7">
        <v>43948</v>
      </c>
      <c r="B644" s="8" t="s">
        <v>8</v>
      </c>
      <c r="C644" s="17">
        <v>1018.9</v>
      </c>
      <c r="D644" s="9">
        <v>83028.03</v>
      </c>
      <c r="E644" s="60" t="s">
        <v>608</v>
      </c>
      <c r="F644" s="61"/>
      <c r="L644" s="31">
        <f>D644</f>
        <v>83028.03</v>
      </c>
    </row>
    <row r="645" spans="1:13" ht="51.95" customHeight="1" x14ac:dyDescent="0.2">
      <c r="A645" s="29">
        <v>43949</v>
      </c>
      <c r="B645" s="9">
        <v>1168.5</v>
      </c>
      <c r="C645" s="11" t="s">
        <v>8</v>
      </c>
      <c r="D645" s="9">
        <v>84196.53</v>
      </c>
      <c r="E645" s="60" t="s">
        <v>50</v>
      </c>
      <c r="F645" s="61"/>
      <c r="K645" s="30">
        <f>A645</f>
        <v>43949</v>
      </c>
      <c r="L645" s="31">
        <f>D645</f>
        <v>84196.53</v>
      </c>
      <c r="M645" s="31">
        <f>D649</f>
        <v>81182.8</v>
      </c>
    </row>
    <row r="646" spans="1:13" ht="51.95" customHeight="1" x14ac:dyDescent="0.2">
      <c r="A646" s="7">
        <v>43949</v>
      </c>
      <c r="B646" s="8" t="s">
        <v>8</v>
      </c>
      <c r="C646" s="17">
        <v>356</v>
      </c>
      <c r="D646" s="9">
        <v>83840.53</v>
      </c>
      <c r="E646" s="46" t="s">
        <v>609</v>
      </c>
      <c r="F646" s="47"/>
      <c r="K646" s="30">
        <f t="shared" ref="K646:K651" si="3">K645+1</f>
        <v>43950</v>
      </c>
      <c r="L646" s="31">
        <f>D650</f>
        <v>96182.8</v>
      </c>
      <c r="M646" s="31">
        <f>D651</f>
        <v>96052.38</v>
      </c>
    </row>
    <row r="647" spans="1:13" ht="51.95" customHeight="1" x14ac:dyDescent="0.2">
      <c r="A647" s="7">
        <v>43949</v>
      </c>
      <c r="B647" s="8" t="s">
        <v>8</v>
      </c>
      <c r="C647" s="17">
        <v>1782.2</v>
      </c>
      <c r="D647" s="9">
        <v>82058.33</v>
      </c>
      <c r="E647" s="46" t="s">
        <v>610</v>
      </c>
      <c r="F647" s="47"/>
      <c r="K647" s="30">
        <f t="shared" si="3"/>
        <v>43951</v>
      </c>
      <c r="L647" s="31">
        <f>D652</f>
        <v>170953.27</v>
      </c>
      <c r="M647" s="31">
        <f>L647</f>
        <v>170953.27</v>
      </c>
    </row>
    <row r="648" spans="1:13" ht="51.95" customHeight="1" x14ac:dyDescent="0.2">
      <c r="A648" s="7">
        <v>43949</v>
      </c>
      <c r="B648" s="8" t="s">
        <v>8</v>
      </c>
      <c r="C648" s="17">
        <v>375.53</v>
      </c>
      <c r="D648" s="9">
        <v>81682.8</v>
      </c>
      <c r="E648" s="46" t="s">
        <v>611</v>
      </c>
      <c r="F648" s="47"/>
      <c r="K648" s="30">
        <f t="shared" si="3"/>
        <v>43952</v>
      </c>
      <c r="L648" s="31">
        <f>D653</f>
        <v>170415.22</v>
      </c>
      <c r="M648" s="31">
        <f>D656</f>
        <v>307772.90000000002</v>
      </c>
    </row>
    <row r="649" spans="1:13" ht="52.35" customHeight="1" x14ac:dyDescent="0.2">
      <c r="A649" s="7">
        <v>43949</v>
      </c>
      <c r="B649" s="8" t="s">
        <v>8</v>
      </c>
      <c r="C649" s="17">
        <v>500</v>
      </c>
      <c r="D649" s="9">
        <v>81182.8</v>
      </c>
      <c r="E649" s="60" t="s">
        <v>612</v>
      </c>
      <c r="F649" s="61"/>
      <c r="K649" s="30">
        <f t="shared" si="3"/>
        <v>43953</v>
      </c>
      <c r="L649" s="31">
        <f>D657</f>
        <v>307672.90000000002</v>
      </c>
      <c r="M649" s="31">
        <f>D657</f>
        <v>307672.90000000002</v>
      </c>
    </row>
    <row r="650" spans="1:13" ht="51.95" customHeight="1" x14ac:dyDescent="0.2">
      <c r="A650" s="12">
        <v>43950</v>
      </c>
      <c r="B650" s="14">
        <v>15000</v>
      </c>
      <c r="C650" s="20" t="s">
        <v>8</v>
      </c>
      <c r="D650" s="14">
        <v>96182.8</v>
      </c>
      <c r="E650" s="65" t="s">
        <v>613</v>
      </c>
      <c r="F650" s="66"/>
      <c r="K650" s="30">
        <f t="shared" si="3"/>
        <v>43954</v>
      </c>
      <c r="L650" s="31">
        <f>D658</f>
        <v>307622.90000000002</v>
      </c>
      <c r="M650" s="31">
        <f>D659</f>
        <v>306622.90000000002</v>
      </c>
    </row>
    <row r="651" spans="1:13" ht="53.1" customHeight="1" x14ac:dyDescent="0.2">
      <c r="A651" s="7">
        <v>43950</v>
      </c>
      <c r="B651" s="8" t="s">
        <v>8</v>
      </c>
      <c r="C651" s="10">
        <v>130.41999999999999</v>
      </c>
      <c r="D651" s="9">
        <v>96052.38</v>
      </c>
      <c r="E651" s="46" t="s">
        <v>614</v>
      </c>
      <c r="F651" s="47"/>
      <c r="K651" s="30">
        <f t="shared" si="3"/>
        <v>43955</v>
      </c>
      <c r="L651" s="31">
        <f>D660</f>
        <v>306379.58</v>
      </c>
      <c r="M651" s="31">
        <f>D663</f>
        <v>305646.18</v>
      </c>
    </row>
    <row r="652" spans="1:13" ht="51.95" customHeight="1" x14ac:dyDescent="0.2">
      <c r="A652" s="7">
        <v>43951</v>
      </c>
      <c r="B652" s="9">
        <v>74900.89</v>
      </c>
      <c r="C652" s="11" t="s">
        <v>8</v>
      </c>
      <c r="D652" s="9">
        <v>170953.27</v>
      </c>
      <c r="E652" s="60" t="s">
        <v>615</v>
      </c>
      <c r="F652" s="61"/>
      <c r="K652" s="12">
        <v>43962</v>
      </c>
    </row>
    <row r="653" spans="1:13" ht="51.95" customHeight="1" x14ac:dyDescent="0.2">
      <c r="A653" s="7">
        <v>43952</v>
      </c>
      <c r="B653" s="8" t="s">
        <v>8</v>
      </c>
      <c r="C653" s="10">
        <v>538.04999999999995</v>
      </c>
      <c r="D653" s="9">
        <v>170415.22</v>
      </c>
      <c r="E653" s="46" t="s">
        <v>616</v>
      </c>
      <c r="F653" s="47"/>
      <c r="K653" s="7">
        <v>43963</v>
      </c>
    </row>
    <row r="654" spans="1:13" ht="51.95" customHeight="1" x14ac:dyDescent="0.2">
      <c r="A654" s="7">
        <v>43952</v>
      </c>
      <c r="B654" s="8" t="s">
        <v>8</v>
      </c>
      <c r="C654" s="10">
        <v>742.32</v>
      </c>
      <c r="D654" s="9">
        <v>169672.9</v>
      </c>
      <c r="E654" s="46" t="s">
        <v>617</v>
      </c>
      <c r="F654" s="47"/>
      <c r="K654" s="7">
        <v>43964</v>
      </c>
    </row>
    <row r="655" spans="1:13" ht="51.95" customHeight="1" x14ac:dyDescent="0.2">
      <c r="A655" s="7">
        <v>43952</v>
      </c>
      <c r="B655" s="8" t="s">
        <v>8</v>
      </c>
      <c r="C655" s="10">
        <v>9900</v>
      </c>
      <c r="D655" s="9">
        <v>159772.9</v>
      </c>
      <c r="E655" s="60" t="s">
        <v>618</v>
      </c>
      <c r="F655" s="61"/>
      <c r="K655" s="7">
        <v>43967</v>
      </c>
    </row>
    <row r="656" spans="1:13" ht="51.95" customHeight="1" x14ac:dyDescent="0.2">
      <c r="A656" s="7">
        <v>43952</v>
      </c>
      <c r="B656" s="9">
        <v>148000</v>
      </c>
      <c r="C656" s="11" t="s">
        <v>8</v>
      </c>
      <c r="D656" s="9">
        <v>307772.90000000002</v>
      </c>
      <c r="E656" s="60" t="s">
        <v>619</v>
      </c>
      <c r="F656" s="61"/>
      <c r="K656" s="7">
        <v>43970</v>
      </c>
    </row>
    <row r="657" spans="1:11" ht="51.95" customHeight="1" x14ac:dyDescent="0.2">
      <c r="A657" s="7">
        <v>43953</v>
      </c>
      <c r="B657" s="8" t="s">
        <v>8</v>
      </c>
      <c r="C657" s="10">
        <v>100</v>
      </c>
      <c r="D657" s="9">
        <v>307672.90000000002</v>
      </c>
      <c r="E657" s="60" t="s">
        <v>620</v>
      </c>
      <c r="F657" s="61"/>
      <c r="K657" s="7">
        <v>43971</v>
      </c>
    </row>
    <row r="658" spans="1:11" ht="51.95" customHeight="1" x14ac:dyDescent="0.2">
      <c r="A658" s="7">
        <v>43954</v>
      </c>
      <c r="B658" s="8" t="s">
        <v>8</v>
      </c>
      <c r="C658" s="10">
        <v>50</v>
      </c>
      <c r="D658" s="9">
        <v>307622.90000000002</v>
      </c>
      <c r="E658" s="60" t="s">
        <v>621</v>
      </c>
      <c r="F658" s="61"/>
      <c r="K658" s="7">
        <v>43972</v>
      </c>
    </row>
    <row r="659" spans="1:11" ht="51.95" customHeight="1" x14ac:dyDescent="0.2">
      <c r="A659" s="7">
        <v>43954</v>
      </c>
      <c r="B659" s="8" t="s">
        <v>8</v>
      </c>
      <c r="C659" s="10">
        <v>1000</v>
      </c>
      <c r="D659" s="9">
        <v>306622.90000000002</v>
      </c>
      <c r="E659" s="46" t="s">
        <v>622</v>
      </c>
      <c r="F659" s="47"/>
      <c r="K659" s="7">
        <v>43973</v>
      </c>
    </row>
    <row r="660" spans="1:11" ht="51.95" customHeight="1" x14ac:dyDescent="0.2">
      <c r="A660" s="7">
        <v>43955</v>
      </c>
      <c r="B660" s="8" t="s">
        <v>8</v>
      </c>
      <c r="C660" s="10">
        <v>243.32</v>
      </c>
      <c r="D660" s="9">
        <v>306379.58</v>
      </c>
      <c r="E660" s="46" t="s">
        <v>623</v>
      </c>
      <c r="F660" s="47"/>
      <c r="K660" s="7">
        <v>43974</v>
      </c>
    </row>
    <row r="661" spans="1:11" ht="51.95" customHeight="1" x14ac:dyDescent="0.2">
      <c r="A661" s="7">
        <v>43955</v>
      </c>
      <c r="B661" s="8" t="s">
        <v>8</v>
      </c>
      <c r="C661" s="10">
        <v>210.4</v>
      </c>
      <c r="D661" s="9">
        <v>306169.18</v>
      </c>
      <c r="E661" s="46" t="s">
        <v>624</v>
      </c>
      <c r="F661" s="47"/>
      <c r="K661" s="7">
        <v>43977</v>
      </c>
    </row>
    <row r="662" spans="1:11" ht="51.95" customHeight="1" x14ac:dyDescent="0.2">
      <c r="A662" s="7">
        <v>43955</v>
      </c>
      <c r="B662" s="8" t="s">
        <v>8</v>
      </c>
      <c r="C662" s="10">
        <v>25</v>
      </c>
      <c r="D662" s="9">
        <v>306144.18</v>
      </c>
      <c r="E662" s="46" t="s">
        <v>625</v>
      </c>
      <c r="F662" s="47"/>
    </row>
    <row r="663" spans="1:11" ht="52.35" customHeight="1" x14ac:dyDescent="0.2">
      <c r="A663" s="7">
        <v>43955</v>
      </c>
      <c r="B663" s="8" t="s">
        <v>8</v>
      </c>
      <c r="C663" s="10">
        <v>498</v>
      </c>
      <c r="D663" s="9">
        <v>305646.18</v>
      </c>
      <c r="E663" s="46" t="s">
        <v>626</v>
      </c>
      <c r="F663" s="47"/>
    </row>
    <row r="664" spans="1:11" ht="51.95" customHeight="1" x14ac:dyDescent="0.2">
      <c r="A664" s="12">
        <v>43962</v>
      </c>
      <c r="B664" s="13" t="s">
        <v>8</v>
      </c>
      <c r="C664" s="19">
        <v>549</v>
      </c>
      <c r="D664" s="14">
        <v>305097.18</v>
      </c>
      <c r="E664" s="62" t="s">
        <v>627</v>
      </c>
      <c r="F664" s="63"/>
    </row>
    <row r="665" spans="1:11" ht="53.1" customHeight="1" x14ac:dyDescent="0.2">
      <c r="A665" s="7">
        <v>43963</v>
      </c>
      <c r="B665" s="8" t="s">
        <v>8</v>
      </c>
      <c r="C665" s="17">
        <v>246.65</v>
      </c>
      <c r="D665" s="9">
        <v>304850.53000000003</v>
      </c>
      <c r="E665" s="46" t="s">
        <v>628</v>
      </c>
      <c r="F665" s="47"/>
    </row>
    <row r="666" spans="1:11" ht="51.95" customHeight="1" x14ac:dyDescent="0.2">
      <c r="A666" s="7">
        <v>43963</v>
      </c>
      <c r="B666" s="8" t="s">
        <v>8</v>
      </c>
      <c r="C666" s="17">
        <v>178.76</v>
      </c>
      <c r="D666" s="9">
        <v>304671.77</v>
      </c>
      <c r="E666" s="46" t="s">
        <v>629</v>
      </c>
      <c r="F666" s="47"/>
    </row>
    <row r="667" spans="1:11" ht="51.95" customHeight="1" x14ac:dyDescent="0.2">
      <c r="A667" s="7">
        <v>43964</v>
      </c>
      <c r="B667" s="9">
        <v>52000</v>
      </c>
      <c r="C667" s="11" t="s">
        <v>8</v>
      </c>
      <c r="D667" s="9">
        <v>356671.77</v>
      </c>
      <c r="E667" s="46" t="s">
        <v>630</v>
      </c>
      <c r="F667" s="47"/>
    </row>
    <row r="668" spans="1:11" ht="51.95" customHeight="1" x14ac:dyDescent="0.2">
      <c r="A668" s="7">
        <v>43964</v>
      </c>
      <c r="B668" s="8" t="s">
        <v>8</v>
      </c>
      <c r="C668" s="10">
        <v>10</v>
      </c>
      <c r="D668" s="9">
        <v>356661.77</v>
      </c>
      <c r="E668" s="46" t="s">
        <v>631</v>
      </c>
      <c r="F668" s="47"/>
      <c r="K668" s="7"/>
    </row>
    <row r="669" spans="1:11" ht="51.95" customHeight="1" x14ac:dyDescent="0.2">
      <c r="A669" s="7">
        <v>43967</v>
      </c>
      <c r="B669" s="8" t="s">
        <v>8</v>
      </c>
      <c r="C669" s="17">
        <v>500</v>
      </c>
      <c r="D669" s="9">
        <v>356161.77</v>
      </c>
      <c r="E669" s="60" t="s">
        <v>632</v>
      </c>
      <c r="F669" s="61"/>
      <c r="K669" s="7"/>
    </row>
    <row r="670" spans="1:11" ht="51.95" customHeight="1" x14ac:dyDescent="0.2">
      <c r="A670" s="7">
        <v>43967</v>
      </c>
      <c r="B670" s="8" t="s">
        <v>8</v>
      </c>
      <c r="C670" s="10">
        <v>50</v>
      </c>
      <c r="D670" s="9">
        <v>356111.77</v>
      </c>
      <c r="E670" s="60" t="s">
        <v>633</v>
      </c>
      <c r="F670" s="61"/>
      <c r="K670" s="7"/>
    </row>
    <row r="671" spans="1:11" ht="51.95" customHeight="1" x14ac:dyDescent="0.2">
      <c r="A671" s="7">
        <v>43967</v>
      </c>
      <c r="B671" s="8" t="s">
        <v>8</v>
      </c>
      <c r="C671" s="17">
        <v>952.3</v>
      </c>
      <c r="D671" s="9">
        <v>355159.47</v>
      </c>
      <c r="E671" s="46" t="s">
        <v>634</v>
      </c>
      <c r="F671" s="47"/>
      <c r="K671" s="7"/>
    </row>
    <row r="672" spans="1:11" ht="51.95" customHeight="1" x14ac:dyDescent="0.2">
      <c r="A672" s="7">
        <v>43970</v>
      </c>
      <c r="B672" s="8" t="s">
        <v>8</v>
      </c>
      <c r="C672" s="17">
        <v>331.94</v>
      </c>
      <c r="D672" s="9">
        <v>354827.53</v>
      </c>
      <c r="E672" s="46" t="s">
        <v>635</v>
      </c>
      <c r="F672" s="47"/>
    </row>
    <row r="673" spans="1:11" ht="51.95" customHeight="1" x14ac:dyDescent="0.2">
      <c r="A673" s="7">
        <v>43970</v>
      </c>
      <c r="B673" s="8" t="s">
        <v>8</v>
      </c>
      <c r="C673" s="17">
        <v>188.77</v>
      </c>
      <c r="D673" s="9">
        <v>354638.76</v>
      </c>
      <c r="E673" s="46" t="s">
        <v>636</v>
      </c>
      <c r="F673" s="47"/>
    </row>
    <row r="674" spans="1:11" ht="51.95" customHeight="1" x14ac:dyDescent="0.2">
      <c r="A674" s="7">
        <v>43971</v>
      </c>
      <c r="B674" s="9">
        <v>22400.2</v>
      </c>
      <c r="C674" s="11" t="s">
        <v>8</v>
      </c>
      <c r="D674" s="9">
        <v>377038.96</v>
      </c>
      <c r="E674" s="60" t="s">
        <v>637</v>
      </c>
      <c r="F674" s="61"/>
    </row>
    <row r="675" spans="1:11" ht="51.95" customHeight="1" x14ac:dyDescent="0.2">
      <c r="A675" s="7">
        <v>43971</v>
      </c>
      <c r="B675" s="8" t="s">
        <v>8</v>
      </c>
      <c r="C675" s="17">
        <v>13552.89</v>
      </c>
      <c r="D675" s="9">
        <v>363486.07</v>
      </c>
      <c r="E675" s="60" t="s">
        <v>638</v>
      </c>
      <c r="F675" s="61"/>
      <c r="K675" s="7"/>
    </row>
    <row r="676" spans="1:11" ht="51.95" customHeight="1" x14ac:dyDescent="0.2">
      <c r="A676" s="7">
        <v>43972</v>
      </c>
      <c r="B676" s="8" t="s">
        <v>8</v>
      </c>
      <c r="C676" s="17">
        <v>5000</v>
      </c>
      <c r="D676" s="9">
        <v>358486.07</v>
      </c>
      <c r="E676" s="46" t="s">
        <v>639</v>
      </c>
      <c r="F676" s="47"/>
    </row>
    <row r="677" spans="1:11" ht="52.35" customHeight="1" x14ac:dyDescent="0.2">
      <c r="A677" s="7">
        <v>43972</v>
      </c>
      <c r="B677" s="8" t="s">
        <v>8</v>
      </c>
      <c r="C677" s="17">
        <v>5000</v>
      </c>
      <c r="D677" s="9">
        <v>353486.07</v>
      </c>
      <c r="E677" s="46" t="s">
        <v>640</v>
      </c>
      <c r="F677" s="47"/>
    </row>
    <row r="678" spans="1:11" ht="51.95" customHeight="1" x14ac:dyDescent="0.2">
      <c r="A678" s="12">
        <v>43972</v>
      </c>
      <c r="B678" s="13" t="s">
        <v>8</v>
      </c>
      <c r="C678" s="15">
        <v>5000</v>
      </c>
      <c r="D678" s="14">
        <v>348486.07</v>
      </c>
      <c r="E678" s="62" t="s">
        <v>641</v>
      </c>
      <c r="F678" s="63"/>
    </row>
    <row r="679" spans="1:11" ht="53.1" customHeight="1" x14ac:dyDescent="0.2">
      <c r="A679" s="7">
        <v>43972</v>
      </c>
      <c r="B679" s="8" t="s">
        <v>8</v>
      </c>
      <c r="C679" s="10">
        <v>6400</v>
      </c>
      <c r="D679" s="9">
        <v>342086.07</v>
      </c>
      <c r="E679" s="46" t="s">
        <v>642</v>
      </c>
      <c r="F679" s="47"/>
    </row>
    <row r="680" spans="1:11" ht="51.95" customHeight="1" x14ac:dyDescent="0.2">
      <c r="A680" s="7">
        <v>43972</v>
      </c>
      <c r="B680" s="8" t="s">
        <v>8</v>
      </c>
      <c r="C680" s="10">
        <v>450</v>
      </c>
      <c r="D680" s="9">
        <v>341636.07</v>
      </c>
      <c r="E680" s="46" t="s">
        <v>643</v>
      </c>
      <c r="F680" s="47"/>
    </row>
    <row r="681" spans="1:11" ht="51.95" customHeight="1" x14ac:dyDescent="0.2">
      <c r="A681" s="7">
        <v>43972</v>
      </c>
      <c r="B681" s="8" t="s">
        <v>8</v>
      </c>
      <c r="C681" s="10">
        <v>1000</v>
      </c>
      <c r="D681" s="9">
        <v>340636.07</v>
      </c>
      <c r="E681" s="46" t="s">
        <v>644</v>
      </c>
      <c r="F681" s="47"/>
    </row>
    <row r="682" spans="1:11" ht="51.95" customHeight="1" x14ac:dyDescent="0.2">
      <c r="A682" s="7">
        <v>43972</v>
      </c>
      <c r="B682" s="8" t="s">
        <v>8</v>
      </c>
      <c r="C682" s="10">
        <v>225</v>
      </c>
      <c r="D682" s="9">
        <v>340411.07</v>
      </c>
      <c r="E682" s="46" t="s">
        <v>645</v>
      </c>
      <c r="F682" s="47"/>
    </row>
    <row r="683" spans="1:11" ht="51.95" customHeight="1" x14ac:dyDescent="0.2">
      <c r="A683" s="7">
        <v>43972</v>
      </c>
      <c r="B683" s="8" t="s">
        <v>8</v>
      </c>
      <c r="C683" s="10">
        <v>102.91</v>
      </c>
      <c r="D683" s="9">
        <v>340308.16</v>
      </c>
      <c r="E683" s="46" t="s">
        <v>646</v>
      </c>
      <c r="F683" s="47"/>
    </row>
    <row r="684" spans="1:11" ht="51.95" customHeight="1" x14ac:dyDescent="0.2">
      <c r="A684" s="7">
        <v>43973</v>
      </c>
      <c r="B684" s="8" t="s">
        <v>8</v>
      </c>
      <c r="C684" s="10">
        <v>1000</v>
      </c>
      <c r="D684" s="9">
        <v>339308.16</v>
      </c>
      <c r="E684" s="46" t="s">
        <v>647</v>
      </c>
      <c r="F684" s="47"/>
    </row>
    <row r="685" spans="1:11" ht="51.95" customHeight="1" x14ac:dyDescent="0.2">
      <c r="A685" s="7">
        <v>43974</v>
      </c>
      <c r="B685" s="8" t="s">
        <v>8</v>
      </c>
      <c r="C685" s="10">
        <v>1359.06</v>
      </c>
      <c r="D685" s="9">
        <v>337949.1</v>
      </c>
      <c r="E685" s="46" t="s">
        <v>648</v>
      </c>
      <c r="F685" s="47"/>
    </row>
    <row r="686" spans="1:11" ht="51.95" customHeight="1" x14ac:dyDescent="0.2">
      <c r="A686" s="7">
        <v>43974</v>
      </c>
      <c r="B686" s="8" t="s">
        <v>8</v>
      </c>
      <c r="C686" s="10">
        <v>361.75</v>
      </c>
      <c r="D686" s="9">
        <v>337587.35</v>
      </c>
      <c r="E686" s="46" t="s">
        <v>649</v>
      </c>
      <c r="F686" s="47"/>
    </row>
    <row r="687" spans="1:11" ht="51.95" customHeight="1" x14ac:dyDescent="0.2">
      <c r="A687" s="7">
        <v>43977</v>
      </c>
      <c r="B687" s="8" t="s">
        <v>8</v>
      </c>
      <c r="C687" s="10">
        <v>307.77</v>
      </c>
      <c r="D687" s="9">
        <v>337279.58</v>
      </c>
      <c r="E687" s="46" t="s">
        <v>650</v>
      </c>
      <c r="F687" s="47"/>
    </row>
    <row r="688" spans="1:11" ht="51.95" customHeight="1" x14ac:dyDescent="0.2">
      <c r="A688" s="7">
        <v>43977</v>
      </c>
      <c r="B688" s="8" t="s">
        <v>8</v>
      </c>
      <c r="C688" s="10">
        <v>6201</v>
      </c>
      <c r="D688" s="9">
        <v>331078.58</v>
      </c>
      <c r="E688" s="46" t="s">
        <v>651</v>
      </c>
      <c r="F688" s="47"/>
    </row>
    <row r="689" spans="1:7" ht="51.95" customHeight="1" x14ac:dyDescent="0.2">
      <c r="A689" s="7">
        <v>43978</v>
      </c>
      <c r="B689" s="9">
        <v>1594.74</v>
      </c>
      <c r="C689" s="11" t="s">
        <v>8</v>
      </c>
      <c r="D689" s="9">
        <v>332673.32</v>
      </c>
      <c r="E689" s="70" t="s">
        <v>652</v>
      </c>
      <c r="F689" s="71"/>
    </row>
    <row r="690" spans="1:7" ht="51.95" customHeight="1" x14ac:dyDescent="0.2">
      <c r="A690" s="7">
        <v>43978</v>
      </c>
      <c r="B690" s="8" t="s">
        <v>8</v>
      </c>
      <c r="C690" s="10">
        <v>530</v>
      </c>
      <c r="D690" s="9">
        <v>332143.32</v>
      </c>
      <c r="E690" s="60" t="s">
        <v>653</v>
      </c>
      <c r="F690" s="61"/>
    </row>
    <row r="691" spans="1:7" ht="52.35" customHeight="1" x14ac:dyDescent="0.2">
      <c r="A691" s="7">
        <v>43979</v>
      </c>
      <c r="B691" s="8" t="s">
        <v>8</v>
      </c>
      <c r="C691" s="10">
        <v>285.86</v>
      </c>
      <c r="D691" s="9">
        <v>331857.46000000002</v>
      </c>
      <c r="E691" s="60" t="s">
        <v>654</v>
      </c>
      <c r="F691" s="61"/>
    </row>
    <row r="692" spans="1:7" ht="51.6" customHeight="1" x14ac:dyDescent="0.2">
      <c r="A692" s="12">
        <v>43979</v>
      </c>
      <c r="B692" s="14">
        <v>102.91</v>
      </c>
      <c r="C692" s="20" t="s">
        <v>8</v>
      </c>
      <c r="D692" s="14">
        <v>331960.37</v>
      </c>
      <c r="E692" s="65" t="s">
        <v>50</v>
      </c>
      <c r="F692" s="66"/>
      <c r="G692" s="3"/>
    </row>
    <row r="693" spans="1:7" ht="53.1" customHeight="1" x14ac:dyDescent="0.2">
      <c r="A693" s="7">
        <v>43979</v>
      </c>
      <c r="B693" s="9">
        <v>19.54</v>
      </c>
      <c r="C693" s="11" t="s">
        <v>8</v>
      </c>
      <c r="D693" s="9">
        <v>331979.90999999997</v>
      </c>
      <c r="E693" s="60" t="s">
        <v>50</v>
      </c>
      <c r="F693" s="61"/>
      <c r="G693" s="3"/>
    </row>
    <row r="694" spans="1:7" ht="51.95" customHeight="1" x14ac:dyDescent="0.2">
      <c r="A694" s="7">
        <v>43980</v>
      </c>
      <c r="B694" s="9">
        <v>15000</v>
      </c>
      <c r="C694" s="11" t="s">
        <v>8</v>
      </c>
      <c r="D694" s="9">
        <v>346979.91</v>
      </c>
      <c r="E694" s="60" t="s">
        <v>655</v>
      </c>
      <c r="F694" s="61"/>
      <c r="G694" s="3"/>
    </row>
    <row r="695" spans="1:7" ht="51.95" customHeight="1" x14ac:dyDescent="0.2">
      <c r="A695" s="7">
        <v>43981</v>
      </c>
      <c r="B695" s="8" t="s">
        <v>8</v>
      </c>
      <c r="C695" s="10">
        <v>250</v>
      </c>
      <c r="D695" s="9">
        <v>346729.91</v>
      </c>
      <c r="E695" s="46" t="s">
        <v>656</v>
      </c>
      <c r="F695" s="47"/>
      <c r="G695" s="3"/>
    </row>
    <row r="696" spans="1:7" ht="51.95" customHeight="1" x14ac:dyDescent="0.2">
      <c r="A696" s="7">
        <v>43981</v>
      </c>
      <c r="B696" s="8" t="s">
        <v>8</v>
      </c>
      <c r="C696" s="10">
        <v>250</v>
      </c>
      <c r="D696" s="9">
        <v>346479.91</v>
      </c>
      <c r="E696" s="46" t="s">
        <v>657</v>
      </c>
      <c r="F696" s="47"/>
      <c r="G696" s="3"/>
    </row>
    <row r="697" spans="1:7" ht="51.95" customHeight="1" x14ac:dyDescent="0.2">
      <c r="A697" s="7">
        <v>43981</v>
      </c>
      <c r="B697" s="8" t="s">
        <v>8</v>
      </c>
      <c r="C697" s="10">
        <v>1435.55</v>
      </c>
      <c r="D697" s="9">
        <v>345044.36</v>
      </c>
      <c r="E697" s="46" t="s">
        <v>658</v>
      </c>
      <c r="F697" s="47"/>
      <c r="G697" s="3"/>
    </row>
    <row r="698" spans="1:7" ht="51.95" customHeight="1" x14ac:dyDescent="0.2">
      <c r="A698" s="7">
        <v>43984</v>
      </c>
      <c r="B698" s="8" t="s">
        <v>8</v>
      </c>
      <c r="C698" s="10">
        <v>25</v>
      </c>
      <c r="D698" s="9">
        <v>345019.36</v>
      </c>
      <c r="E698" s="46" t="s">
        <v>659</v>
      </c>
      <c r="F698" s="47"/>
      <c r="G698" s="3"/>
    </row>
    <row r="699" spans="1:7" ht="51.95" customHeight="1" x14ac:dyDescent="0.2">
      <c r="A699" s="7">
        <v>43984</v>
      </c>
      <c r="B699" s="8" t="s">
        <v>8</v>
      </c>
      <c r="C699" s="10">
        <v>848.86</v>
      </c>
      <c r="D699" s="9">
        <v>344170.5</v>
      </c>
      <c r="E699" s="46" t="s">
        <v>660</v>
      </c>
      <c r="F699" s="47"/>
      <c r="G699" s="3"/>
    </row>
    <row r="700" spans="1:7" ht="51.95" customHeight="1" x14ac:dyDescent="0.2">
      <c r="A700" s="7">
        <v>43984</v>
      </c>
      <c r="B700" s="9">
        <v>50000</v>
      </c>
      <c r="C700" s="11" t="s">
        <v>8</v>
      </c>
      <c r="D700" s="9">
        <v>394170.5</v>
      </c>
      <c r="E700" s="60" t="s">
        <v>661</v>
      </c>
      <c r="F700" s="61"/>
      <c r="G700" s="3"/>
    </row>
    <row r="701" spans="1:7" ht="14.1" customHeight="1" x14ac:dyDescent="0.2">
      <c r="A701" s="25" t="s">
        <v>662</v>
      </c>
      <c r="B701" s="9">
        <v>3484323.56</v>
      </c>
      <c r="C701" s="10">
        <v>3377225.64</v>
      </c>
      <c r="D701" s="26"/>
      <c r="E701" s="67"/>
      <c r="F701" s="68"/>
      <c r="G701" s="1"/>
    </row>
    <row r="702" spans="1:7" ht="26.45" customHeight="1" x14ac:dyDescent="0.2">
      <c r="A702" s="43" t="s">
        <v>663</v>
      </c>
      <c r="B702" s="44"/>
      <c r="C702" s="44"/>
      <c r="D702" s="44"/>
      <c r="E702" s="45"/>
      <c r="F702" s="4" t="s">
        <v>664</v>
      </c>
      <c r="G702" s="2"/>
    </row>
    <row r="703" spans="1:7" ht="75.75" customHeight="1" x14ac:dyDescent="0.2">
      <c r="A703" s="54" t="s">
        <v>665</v>
      </c>
      <c r="B703" s="54"/>
      <c r="C703" s="54"/>
      <c r="D703" s="54"/>
      <c r="E703" s="54"/>
      <c r="F703" s="54"/>
      <c r="G703" s="54"/>
    </row>
  </sheetData>
  <mergeCells count="709">
    <mergeCell ref="A703:G703"/>
    <mergeCell ref="E697:F697"/>
    <mergeCell ref="E698:F698"/>
    <mergeCell ref="E699:F699"/>
    <mergeCell ref="E700:F700"/>
    <mergeCell ref="E701:F701"/>
    <mergeCell ref="A702:E702"/>
    <mergeCell ref="E691:F691"/>
    <mergeCell ref="E692:F692"/>
    <mergeCell ref="E693:F693"/>
    <mergeCell ref="E694:F694"/>
    <mergeCell ref="E695:F695"/>
    <mergeCell ref="E696:F696"/>
    <mergeCell ref="E685:F685"/>
    <mergeCell ref="E686:F686"/>
    <mergeCell ref="E687:F687"/>
    <mergeCell ref="E688:F688"/>
    <mergeCell ref="E689:F689"/>
    <mergeCell ref="E690:F690"/>
    <mergeCell ref="E679:F679"/>
    <mergeCell ref="E680:F680"/>
    <mergeCell ref="E681:F681"/>
    <mergeCell ref="E682:F682"/>
    <mergeCell ref="E683:F683"/>
    <mergeCell ref="E684:F684"/>
    <mergeCell ref="E673:F673"/>
    <mergeCell ref="E674:F674"/>
    <mergeCell ref="E675:F675"/>
    <mergeCell ref="E676:F676"/>
    <mergeCell ref="E677:F677"/>
    <mergeCell ref="E678:F678"/>
    <mergeCell ref="E667:F667"/>
    <mergeCell ref="E668:F668"/>
    <mergeCell ref="E669:F669"/>
    <mergeCell ref="E670:F670"/>
    <mergeCell ref="E671:F671"/>
    <mergeCell ref="E672:F672"/>
    <mergeCell ref="E661:F661"/>
    <mergeCell ref="E662:F662"/>
    <mergeCell ref="E663:F663"/>
    <mergeCell ref="E664:F664"/>
    <mergeCell ref="E665:F665"/>
    <mergeCell ref="E666:F666"/>
    <mergeCell ref="E655:F655"/>
    <mergeCell ref="E656:F656"/>
    <mergeCell ref="E657:F657"/>
    <mergeCell ref="E658:F658"/>
    <mergeCell ref="E659:F659"/>
    <mergeCell ref="E660:F660"/>
    <mergeCell ref="E649:F649"/>
    <mergeCell ref="E650:F650"/>
    <mergeCell ref="E651:F651"/>
    <mergeCell ref="E652:F652"/>
    <mergeCell ref="E653:F653"/>
    <mergeCell ref="E654:F654"/>
    <mergeCell ref="E643:F643"/>
    <mergeCell ref="E644:F644"/>
    <mergeCell ref="E645:F645"/>
    <mergeCell ref="E646:F646"/>
    <mergeCell ref="E647:F647"/>
    <mergeCell ref="E648:F648"/>
    <mergeCell ref="E637:F637"/>
    <mergeCell ref="E638:F638"/>
    <mergeCell ref="E639:F639"/>
    <mergeCell ref="E640:F640"/>
    <mergeCell ref="E641:F641"/>
    <mergeCell ref="E642:F642"/>
    <mergeCell ref="E631:F631"/>
    <mergeCell ref="E632:F632"/>
    <mergeCell ref="E633:F633"/>
    <mergeCell ref="E634:F634"/>
    <mergeCell ref="E635:F635"/>
    <mergeCell ref="E636:F636"/>
    <mergeCell ref="E625:F625"/>
    <mergeCell ref="E626:F626"/>
    <mergeCell ref="E627:F627"/>
    <mergeCell ref="E628:F628"/>
    <mergeCell ref="E629:F629"/>
    <mergeCell ref="E630:F630"/>
    <mergeCell ref="E619:F619"/>
    <mergeCell ref="E620:F620"/>
    <mergeCell ref="E621:F621"/>
    <mergeCell ref="E622:F622"/>
    <mergeCell ref="E623:F623"/>
    <mergeCell ref="E624:F624"/>
    <mergeCell ref="E613:F613"/>
    <mergeCell ref="E614:F614"/>
    <mergeCell ref="E615:F615"/>
    <mergeCell ref="E616:F616"/>
    <mergeCell ref="E617:F617"/>
    <mergeCell ref="E618:F618"/>
    <mergeCell ref="E607:F607"/>
    <mergeCell ref="E608:F608"/>
    <mergeCell ref="E609:F609"/>
    <mergeCell ref="E610:F610"/>
    <mergeCell ref="E611:F611"/>
    <mergeCell ref="E612:F612"/>
    <mergeCell ref="E601:F601"/>
    <mergeCell ref="E602:F602"/>
    <mergeCell ref="E603:F603"/>
    <mergeCell ref="E604:F604"/>
    <mergeCell ref="E605:F605"/>
    <mergeCell ref="E606:F606"/>
    <mergeCell ref="E595:F595"/>
    <mergeCell ref="E596:F596"/>
    <mergeCell ref="E597:F597"/>
    <mergeCell ref="E598:F598"/>
    <mergeCell ref="E599:F599"/>
    <mergeCell ref="E600:F600"/>
    <mergeCell ref="E589:F589"/>
    <mergeCell ref="E590:F590"/>
    <mergeCell ref="E591:F591"/>
    <mergeCell ref="E592:F592"/>
    <mergeCell ref="E593:F593"/>
    <mergeCell ref="E594:F594"/>
    <mergeCell ref="E583:F583"/>
    <mergeCell ref="E584:F584"/>
    <mergeCell ref="E585:F585"/>
    <mergeCell ref="E586:F586"/>
    <mergeCell ref="E587:F587"/>
    <mergeCell ref="E588:F588"/>
    <mergeCell ref="E577:F577"/>
    <mergeCell ref="E578:F578"/>
    <mergeCell ref="E579:F579"/>
    <mergeCell ref="E580:F580"/>
    <mergeCell ref="E581:F581"/>
    <mergeCell ref="E582:F582"/>
    <mergeCell ref="E571:F571"/>
    <mergeCell ref="E572:F572"/>
    <mergeCell ref="E573:F573"/>
    <mergeCell ref="E574:F574"/>
    <mergeCell ref="E575:F575"/>
    <mergeCell ref="E576:F576"/>
    <mergeCell ref="E565:F565"/>
    <mergeCell ref="E566:F566"/>
    <mergeCell ref="E567:F567"/>
    <mergeCell ref="E568:F568"/>
    <mergeCell ref="E569:F569"/>
    <mergeCell ref="E570:F570"/>
    <mergeCell ref="E559:F559"/>
    <mergeCell ref="E560:F560"/>
    <mergeCell ref="E561:F561"/>
    <mergeCell ref="E562:F562"/>
    <mergeCell ref="E563:F563"/>
    <mergeCell ref="E564:F564"/>
    <mergeCell ref="E553:F553"/>
    <mergeCell ref="E554:F554"/>
    <mergeCell ref="E555:F555"/>
    <mergeCell ref="E556:F556"/>
    <mergeCell ref="E557:F557"/>
    <mergeCell ref="E558:F558"/>
    <mergeCell ref="E547:F547"/>
    <mergeCell ref="E548:F548"/>
    <mergeCell ref="E549:F549"/>
    <mergeCell ref="E550:F550"/>
    <mergeCell ref="E551:F551"/>
    <mergeCell ref="E552:F552"/>
    <mergeCell ref="E541:F541"/>
    <mergeCell ref="E542:F542"/>
    <mergeCell ref="E543:F543"/>
    <mergeCell ref="E544:F544"/>
    <mergeCell ref="E545:F545"/>
    <mergeCell ref="E546:F546"/>
    <mergeCell ref="E535:F535"/>
    <mergeCell ref="E536:F536"/>
    <mergeCell ref="E537:F537"/>
    <mergeCell ref="E538:F538"/>
    <mergeCell ref="E539:F539"/>
    <mergeCell ref="E540:F540"/>
    <mergeCell ref="E529:F529"/>
    <mergeCell ref="E530:F530"/>
    <mergeCell ref="E531:F531"/>
    <mergeCell ref="E532:F532"/>
    <mergeCell ref="E533:F533"/>
    <mergeCell ref="E534:F534"/>
    <mergeCell ref="E523:F523"/>
    <mergeCell ref="E524:F524"/>
    <mergeCell ref="E525:F525"/>
    <mergeCell ref="E526:F526"/>
    <mergeCell ref="E527:F527"/>
    <mergeCell ref="E528:F528"/>
    <mergeCell ref="E517:F517"/>
    <mergeCell ref="E518:F518"/>
    <mergeCell ref="E519:F519"/>
    <mergeCell ref="E520:F520"/>
    <mergeCell ref="E521:F521"/>
    <mergeCell ref="E522:F522"/>
    <mergeCell ref="E511:F511"/>
    <mergeCell ref="E512:F512"/>
    <mergeCell ref="E513:F513"/>
    <mergeCell ref="E514:F514"/>
    <mergeCell ref="E515:F515"/>
    <mergeCell ref="E516:F516"/>
    <mergeCell ref="E505:F505"/>
    <mergeCell ref="E506:F506"/>
    <mergeCell ref="E507:F507"/>
    <mergeCell ref="E508:F508"/>
    <mergeCell ref="E509:F509"/>
    <mergeCell ref="E510:F510"/>
    <mergeCell ref="E499:F499"/>
    <mergeCell ref="E500:F500"/>
    <mergeCell ref="E501:F501"/>
    <mergeCell ref="E502:F502"/>
    <mergeCell ref="E503:F503"/>
    <mergeCell ref="E504:F504"/>
    <mergeCell ref="E493:F493"/>
    <mergeCell ref="E494:F494"/>
    <mergeCell ref="E495:F495"/>
    <mergeCell ref="E496:F496"/>
    <mergeCell ref="E497:F497"/>
    <mergeCell ref="E498:F498"/>
    <mergeCell ref="E487:F487"/>
    <mergeCell ref="E488:F488"/>
    <mergeCell ref="E489:F489"/>
    <mergeCell ref="E490:F490"/>
    <mergeCell ref="E491:F491"/>
    <mergeCell ref="E492:F492"/>
    <mergeCell ref="E481:F481"/>
    <mergeCell ref="E482:F482"/>
    <mergeCell ref="E483:F483"/>
    <mergeCell ref="E484:F484"/>
    <mergeCell ref="E485:F485"/>
    <mergeCell ref="E486:F486"/>
    <mergeCell ref="E475:F475"/>
    <mergeCell ref="E476:F476"/>
    <mergeCell ref="E477:F477"/>
    <mergeCell ref="E478:F478"/>
    <mergeCell ref="E479:F479"/>
    <mergeCell ref="E480:F480"/>
    <mergeCell ref="E469:F469"/>
    <mergeCell ref="E470:F470"/>
    <mergeCell ref="E471:F471"/>
    <mergeCell ref="E472:F472"/>
    <mergeCell ref="E473:F473"/>
    <mergeCell ref="E474:F474"/>
    <mergeCell ref="E463:F463"/>
    <mergeCell ref="E464:F464"/>
    <mergeCell ref="E465:F465"/>
    <mergeCell ref="E466:F466"/>
    <mergeCell ref="E467:F467"/>
    <mergeCell ref="E468:F468"/>
    <mergeCell ref="E457:F457"/>
    <mergeCell ref="E458:F458"/>
    <mergeCell ref="E459:F459"/>
    <mergeCell ref="E460:F460"/>
    <mergeCell ref="E461:F461"/>
    <mergeCell ref="E462:F462"/>
    <mergeCell ref="E451:F451"/>
    <mergeCell ref="E452:F452"/>
    <mergeCell ref="E453:F453"/>
    <mergeCell ref="E454:F454"/>
    <mergeCell ref="E455:F455"/>
    <mergeCell ref="E456:F456"/>
    <mergeCell ref="E445:F445"/>
    <mergeCell ref="E446:F446"/>
    <mergeCell ref="E447:F447"/>
    <mergeCell ref="E448:F448"/>
    <mergeCell ref="E449:F449"/>
    <mergeCell ref="E450:F450"/>
    <mergeCell ref="E439:F439"/>
    <mergeCell ref="E440:F440"/>
    <mergeCell ref="E441:F441"/>
    <mergeCell ref="E442:F442"/>
    <mergeCell ref="E443:F443"/>
    <mergeCell ref="E444:F444"/>
    <mergeCell ref="E433:F433"/>
    <mergeCell ref="E434:F434"/>
    <mergeCell ref="E435:F435"/>
    <mergeCell ref="E436:F436"/>
    <mergeCell ref="E437:F437"/>
    <mergeCell ref="E438:F438"/>
    <mergeCell ref="E427:F427"/>
    <mergeCell ref="E428:F428"/>
    <mergeCell ref="E429:F429"/>
    <mergeCell ref="E430:F430"/>
    <mergeCell ref="E431:F431"/>
    <mergeCell ref="E432:F432"/>
    <mergeCell ref="E421:F421"/>
    <mergeCell ref="E422:F422"/>
    <mergeCell ref="E423:F423"/>
    <mergeCell ref="E424:F424"/>
    <mergeCell ref="E425:F425"/>
    <mergeCell ref="E426:F426"/>
    <mergeCell ref="E415:F415"/>
    <mergeCell ref="E416:F416"/>
    <mergeCell ref="E417:F417"/>
    <mergeCell ref="E418:F418"/>
    <mergeCell ref="E419:F419"/>
    <mergeCell ref="E420:F420"/>
    <mergeCell ref="E409:F409"/>
    <mergeCell ref="E410:F410"/>
    <mergeCell ref="E411:F411"/>
    <mergeCell ref="E412:F412"/>
    <mergeCell ref="E413:F413"/>
    <mergeCell ref="E414:F414"/>
    <mergeCell ref="E403:F403"/>
    <mergeCell ref="E404:F404"/>
    <mergeCell ref="E405:F405"/>
    <mergeCell ref="E406:F406"/>
    <mergeCell ref="E407:F407"/>
    <mergeCell ref="E408:F408"/>
    <mergeCell ref="E397:F397"/>
    <mergeCell ref="E398:F398"/>
    <mergeCell ref="E399:F399"/>
    <mergeCell ref="E400:F400"/>
    <mergeCell ref="E401:F401"/>
    <mergeCell ref="E402:F402"/>
    <mergeCell ref="E391:F391"/>
    <mergeCell ref="E392:F392"/>
    <mergeCell ref="E393:F393"/>
    <mergeCell ref="E394:F394"/>
    <mergeCell ref="E395:F395"/>
    <mergeCell ref="E396:F396"/>
    <mergeCell ref="E385:F385"/>
    <mergeCell ref="E386:F386"/>
    <mergeCell ref="E387:F387"/>
    <mergeCell ref="E388:F388"/>
    <mergeCell ref="E389:F389"/>
    <mergeCell ref="E390:F390"/>
    <mergeCell ref="E379:F379"/>
    <mergeCell ref="E380:F380"/>
    <mergeCell ref="E381:F381"/>
    <mergeCell ref="E382:F382"/>
    <mergeCell ref="E383:F383"/>
    <mergeCell ref="E384:F384"/>
    <mergeCell ref="E373:F373"/>
    <mergeCell ref="E374:F374"/>
    <mergeCell ref="E375:F375"/>
    <mergeCell ref="E376:F376"/>
    <mergeCell ref="E377:F377"/>
    <mergeCell ref="E378:F378"/>
    <mergeCell ref="E367:F367"/>
    <mergeCell ref="E368:F368"/>
    <mergeCell ref="E369:F369"/>
    <mergeCell ref="E370:F370"/>
    <mergeCell ref="E371:F371"/>
    <mergeCell ref="E372:F372"/>
    <mergeCell ref="E361:F361"/>
    <mergeCell ref="E362:F362"/>
    <mergeCell ref="E363:F363"/>
    <mergeCell ref="E364:F364"/>
    <mergeCell ref="E365:F365"/>
    <mergeCell ref="E366:F366"/>
    <mergeCell ref="E355:F355"/>
    <mergeCell ref="E356:F356"/>
    <mergeCell ref="E357:F357"/>
    <mergeCell ref="E358:F358"/>
    <mergeCell ref="E359:F359"/>
    <mergeCell ref="E360:F360"/>
    <mergeCell ref="E349:F349"/>
    <mergeCell ref="E350:F350"/>
    <mergeCell ref="E351:F351"/>
    <mergeCell ref="E352:F352"/>
    <mergeCell ref="E353:F353"/>
    <mergeCell ref="E354:F354"/>
    <mergeCell ref="E343:F343"/>
    <mergeCell ref="E344:F344"/>
    <mergeCell ref="E345:F345"/>
    <mergeCell ref="E346:F346"/>
    <mergeCell ref="E347:F347"/>
    <mergeCell ref="E348:F348"/>
    <mergeCell ref="E337:F337"/>
    <mergeCell ref="E338:F338"/>
    <mergeCell ref="E339:F339"/>
    <mergeCell ref="E340:F340"/>
    <mergeCell ref="E341:F341"/>
    <mergeCell ref="E342:F342"/>
    <mergeCell ref="E331:F331"/>
    <mergeCell ref="E332:F332"/>
    <mergeCell ref="E333:F333"/>
    <mergeCell ref="E334:F334"/>
    <mergeCell ref="E335:F335"/>
    <mergeCell ref="E336:F336"/>
    <mergeCell ref="E325:F325"/>
    <mergeCell ref="E326:F326"/>
    <mergeCell ref="E327:F327"/>
    <mergeCell ref="E328:F328"/>
    <mergeCell ref="E329:F329"/>
    <mergeCell ref="E330:F330"/>
    <mergeCell ref="E319:F319"/>
    <mergeCell ref="E320:F320"/>
    <mergeCell ref="E321:F321"/>
    <mergeCell ref="E322:F322"/>
    <mergeCell ref="E323:F323"/>
    <mergeCell ref="E324:F324"/>
    <mergeCell ref="E313:F313"/>
    <mergeCell ref="E314:F314"/>
    <mergeCell ref="E315:F315"/>
    <mergeCell ref="E316:F316"/>
    <mergeCell ref="E317:F317"/>
    <mergeCell ref="E318:F318"/>
    <mergeCell ref="E307:F307"/>
    <mergeCell ref="E308:F308"/>
    <mergeCell ref="E309:F309"/>
    <mergeCell ref="E310:F310"/>
    <mergeCell ref="E311:F311"/>
    <mergeCell ref="E312:F312"/>
    <mergeCell ref="E301:F301"/>
    <mergeCell ref="E302:F302"/>
    <mergeCell ref="E303:F303"/>
    <mergeCell ref="E304:F304"/>
    <mergeCell ref="E305:F305"/>
    <mergeCell ref="E306:F306"/>
    <mergeCell ref="E295:F295"/>
    <mergeCell ref="E296:F296"/>
    <mergeCell ref="E297:F297"/>
    <mergeCell ref="E298:F298"/>
    <mergeCell ref="E299:F299"/>
    <mergeCell ref="E300:F300"/>
    <mergeCell ref="E289:F289"/>
    <mergeCell ref="E290:F290"/>
    <mergeCell ref="E291:F291"/>
    <mergeCell ref="E292:F292"/>
    <mergeCell ref="E293:F293"/>
    <mergeCell ref="E294:F294"/>
    <mergeCell ref="E283:F283"/>
    <mergeCell ref="E284:F284"/>
    <mergeCell ref="E285:F285"/>
    <mergeCell ref="E286:F286"/>
    <mergeCell ref="E287:F287"/>
    <mergeCell ref="E288:F288"/>
    <mergeCell ref="E277:F277"/>
    <mergeCell ref="E278:F278"/>
    <mergeCell ref="E279:F279"/>
    <mergeCell ref="E280:F280"/>
    <mergeCell ref="E281:F281"/>
    <mergeCell ref="E282:F282"/>
    <mergeCell ref="E271:F271"/>
    <mergeCell ref="E272:F272"/>
    <mergeCell ref="E273:F273"/>
    <mergeCell ref="E274:F274"/>
    <mergeCell ref="E275:F275"/>
    <mergeCell ref="E276:F276"/>
    <mergeCell ref="E265:F265"/>
    <mergeCell ref="E266:F266"/>
    <mergeCell ref="E267:F267"/>
    <mergeCell ref="E268:F268"/>
    <mergeCell ref="E269:F269"/>
    <mergeCell ref="E270:F270"/>
    <mergeCell ref="E259:F259"/>
    <mergeCell ref="E260:F260"/>
    <mergeCell ref="E261:F261"/>
    <mergeCell ref="E262:F262"/>
    <mergeCell ref="E263:F263"/>
    <mergeCell ref="E264:F264"/>
    <mergeCell ref="E253:F253"/>
    <mergeCell ref="E254:F254"/>
    <mergeCell ref="E255:F255"/>
    <mergeCell ref="E256:F256"/>
    <mergeCell ref="E257:F257"/>
    <mergeCell ref="E258:F258"/>
    <mergeCell ref="E247:F247"/>
    <mergeCell ref="E248:F248"/>
    <mergeCell ref="E249:F249"/>
    <mergeCell ref="E250:F250"/>
    <mergeCell ref="E251:F251"/>
    <mergeCell ref="E252:F252"/>
    <mergeCell ref="E241:F241"/>
    <mergeCell ref="E242:F242"/>
    <mergeCell ref="E243:F243"/>
    <mergeCell ref="E244:F244"/>
    <mergeCell ref="E245:F245"/>
    <mergeCell ref="E246:F246"/>
    <mergeCell ref="E235:F235"/>
    <mergeCell ref="E236:F236"/>
    <mergeCell ref="E237:F237"/>
    <mergeCell ref="E238:F238"/>
    <mergeCell ref="E239:F239"/>
    <mergeCell ref="E240:F240"/>
    <mergeCell ref="E229:F229"/>
    <mergeCell ref="E230:F230"/>
    <mergeCell ref="E231:F231"/>
    <mergeCell ref="E232:F232"/>
    <mergeCell ref="E233:F233"/>
    <mergeCell ref="E234:F234"/>
    <mergeCell ref="E223:F223"/>
    <mergeCell ref="E224:F224"/>
    <mergeCell ref="E225:F225"/>
    <mergeCell ref="E226:F226"/>
    <mergeCell ref="E227:F227"/>
    <mergeCell ref="E228:F228"/>
    <mergeCell ref="E217:F217"/>
    <mergeCell ref="E218:F218"/>
    <mergeCell ref="E219:F219"/>
    <mergeCell ref="E220:F220"/>
    <mergeCell ref="E221:F221"/>
    <mergeCell ref="E222:F222"/>
    <mergeCell ref="E211:F211"/>
    <mergeCell ref="E212:F212"/>
    <mergeCell ref="E213:F213"/>
    <mergeCell ref="E214:F214"/>
    <mergeCell ref="E215:F215"/>
    <mergeCell ref="E216:F216"/>
    <mergeCell ref="E205:F205"/>
    <mergeCell ref="E206:F206"/>
    <mergeCell ref="E207:F207"/>
    <mergeCell ref="E208:F208"/>
    <mergeCell ref="E209:F209"/>
    <mergeCell ref="E210:F210"/>
    <mergeCell ref="E199:F199"/>
    <mergeCell ref="E200:F200"/>
    <mergeCell ref="E201:F201"/>
    <mergeCell ref="E202:F202"/>
    <mergeCell ref="E203:F203"/>
    <mergeCell ref="E204:F204"/>
    <mergeCell ref="E193:F193"/>
    <mergeCell ref="E194:F194"/>
    <mergeCell ref="E195:F195"/>
    <mergeCell ref="E196:F196"/>
    <mergeCell ref="E197:F197"/>
    <mergeCell ref="E198:F198"/>
    <mergeCell ref="E187:F187"/>
    <mergeCell ref="E188:F188"/>
    <mergeCell ref="E189:F189"/>
    <mergeCell ref="E190:F190"/>
    <mergeCell ref="E191:F191"/>
    <mergeCell ref="E192:F192"/>
    <mergeCell ref="E181:F181"/>
    <mergeCell ref="E182:F182"/>
    <mergeCell ref="E183:F183"/>
    <mergeCell ref="E184:F184"/>
    <mergeCell ref="E185:F185"/>
    <mergeCell ref="E186:F186"/>
    <mergeCell ref="E175:F175"/>
    <mergeCell ref="E176:F176"/>
    <mergeCell ref="E177:F177"/>
    <mergeCell ref="E178:F178"/>
    <mergeCell ref="E179:F179"/>
    <mergeCell ref="E180:F180"/>
    <mergeCell ref="E169:F169"/>
    <mergeCell ref="E170:F170"/>
    <mergeCell ref="E171:F171"/>
    <mergeCell ref="E172:F172"/>
    <mergeCell ref="E173:F173"/>
    <mergeCell ref="E174:F174"/>
    <mergeCell ref="E163:F163"/>
    <mergeCell ref="E164:F164"/>
    <mergeCell ref="E165:F165"/>
    <mergeCell ref="E166:F166"/>
    <mergeCell ref="E167:F167"/>
    <mergeCell ref="E168:F168"/>
    <mergeCell ref="E157:F157"/>
    <mergeCell ref="E158:F158"/>
    <mergeCell ref="E159:F159"/>
    <mergeCell ref="E160:F160"/>
    <mergeCell ref="E161:F161"/>
    <mergeCell ref="E162:F162"/>
    <mergeCell ref="E151:F151"/>
    <mergeCell ref="E152:F152"/>
    <mergeCell ref="E153:F153"/>
    <mergeCell ref="E154:F154"/>
    <mergeCell ref="E155:F155"/>
    <mergeCell ref="E156:F156"/>
    <mergeCell ref="E145:F145"/>
    <mergeCell ref="E146:F146"/>
    <mergeCell ref="E147:F147"/>
    <mergeCell ref="E148:F148"/>
    <mergeCell ref="E149:F149"/>
    <mergeCell ref="E150:F150"/>
    <mergeCell ref="E139:F139"/>
    <mergeCell ref="E140:F140"/>
    <mergeCell ref="E141:F141"/>
    <mergeCell ref="E142:F142"/>
    <mergeCell ref="E143:F143"/>
    <mergeCell ref="E144:F144"/>
    <mergeCell ref="E133:F133"/>
    <mergeCell ref="E134:F134"/>
    <mergeCell ref="E135:F135"/>
    <mergeCell ref="E136:F136"/>
    <mergeCell ref="E137:F137"/>
    <mergeCell ref="E138:F138"/>
    <mergeCell ref="E127:F127"/>
    <mergeCell ref="E128:F128"/>
    <mergeCell ref="E129:F129"/>
    <mergeCell ref="E130:F130"/>
    <mergeCell ref="E131:F131"/>
    <mergeCell ref="E132:F132"/>
    <mergeCell ref="E121:F121"/>
    <mergeCell ref="E122:F122"/>
    <mergeCell ref="E123:F123"/>
    <mergeCell ref="E124:F124"/>
    <mergeCell ref="E125:F125"/>
    <mergeCell ref="E126:F126"/>
    <mergeCell ref="E115:F115"/>
    <mergeCell ref="E116:F116"/>
    <mergeCell ref="E117:F117"/>
    <mergeCell ref="E118:F118"/>
    <mergeCell ref="E119:F119"/>
    <mergeCell ref="E120:F120"/>
    <mergeCell ref="E109:F109"/>
    <mergeCell ref="E110:F110"/>
    <mergeCell ref="E111:F111"/>
    <mergeCell ref="E112:F112"/>
    <mergeCell ref="E113:F113"/>
    <mergeCell ref="E114:F114"/>
    <mergeCell ref="E103:F103"/>
    <mergeCell ref="E104:F104"/>
    <mergeCell ref="E105:F105"/>
    <mergeCell ref="E106:F106"/>
    <mergeCell ref="E107:F107"/>
    <mergeCell ref="E108:F108"/>
    <mergeCell ref="E97:F97"/>
    <mergeCell ref="E98:F98"/>
    <mergeCell ref="E99:F99"/>
    <mergeCell ref="E100:F100"/>
    <mergeCell ref="E101:F101"/>
    <mergeCell ref="E102:F102"/>
    <mergeCell ref="E91:F91"/>
    <mergeCell ref="E92:F92"/>
    <mergeCell ref="E93:F93"/>
    <mergeCell ref="E94:F94"/>
    <mergeCell ref="E95:F95"/>
    <mergeCell ref="E96:F96"/>
    <mergeCell ref="E85:F85"/>
    <mergeCell ref="E86:F86"/>
    <mergeCell ref="E87:F87"/>
    <mergeCell ref="E88:F88"/>
    <mergeCell ref="E89:F89"/>
    <mergeCell ref="E90:F90"/>
    <mergeCell ref="E79:F79"/>
    <mergeCell ref="E80:F80"/>
    <mergeCell ref="E81:F81"/>
    <mergeCell ref="E82:F82"/>
    <mergeCell ref="E83:F83"/>
    <mergeCell ref="E84:F84"/>
    <mergeCell ref="E73:F73"/>
    <mergeCell ref="E74:F74"/>
    <mergeCell ref="E75:F75"/>
    <mergeCell ref="E76:F76"/>
    <mergeCell ref="E77:F77"/>
    <mergeCell ref="E78:F78"/>
    <mergeCell ref="E67:F67"/>
    <mergeCell ref="E68:F68"/>
    <mergeCell ref="E69:F69"/>
    <mergeCell ref="E70:F70"/>
    <mergeCell ref="E71:F71"/>
    <mergeCell ref="E72:F72"/>
    <mergeCell ref="E61:F61"/>
    <mergeCell ref="E62:F62"/>
    <mergeCell ref="E63:F63"/>
    <mergeCell ref="E64:F64"/>
    <mergeCell ref="E65:F65"/>
    <mergeCell ref="E66:F66"/>
    <mergeCell ref="E55:F55"/>
    <mergeCell ref="E56:F56"/>
    <mergeCell ref="E57:F57"/>
    <mergeCell ref="E58:F58"/>
    <mergeCell ref="E59:F59"/>
    <mergeCell ref="E60:F60"/>
    <mergeCell ref="E49:F49"/>
    <mergeCell ref="E50:F50"/>
    <mergeCell ref="E51:F51"/>
    <mergeCell ref="E52:F52"/>
    <mergeCell ref="E53:F53"/>
    <mergeCell ref="E54:F54"/>
    <mergeCell ref="E43:F43"/>
    <mergeCell ref="E44:F44"/>
    <mergeCell ref="E45:F45"/>
    <mergeCell ref="E46:F46"/>
    <mergeCell ref="E47:F47"/>
    <mergeCell ref="E48:F48"/>
    <mergeCell ref="E37:F37"/>
    <mergeCell ref="E38:F38"/>
    <mergeCell ref="E39:F39"/>
    <mergeCell ref="E40:F40"/>
    <mergeCell ref="E41:F41"/>
    <mergeCell ref="E42:F42"/>
    <mergeCell ref="E31:F31"/>
    <mergeCell ref="E32:F32"/>
    <mergeCell ref="E33:F33"/>
    <mergeCell ref="E34:F34"/>
    <mergeCell ref="E35:F35"/>
    <mergeCell ref="E36:F36"/>
    <mergeCell ref="E25:F25"/>
    <mergeCell ref="E26:F26"/>
    <mergeCell ref="E27:F27"/>
    <mergeCell ref="E28:F28"/>
    <mergeCell ref="E29:F29"/>
    <mergeCell ref="E30:F30"/>
    <mergeCell ref="E19:F19"/>
    <mergeCell ref="E20:F20"/>
    <mergeCell ref="E21:F21"/>
    <mergeCell ref="E22:F22"/>
    <mergeCell ref="E23:F23"/>
    <mergeCell ref="E24:F24"/>
    <mergeCell ref="E13:F13"/>
    <mergeCell ref="E14:F14"/>
    <mergeCell ref="E15:F15"/>
    <mergeCell ref="E16:F16"/>
    <mergeCell ref="E17:F17"/>
    <mergeCell ref="E18:F18"/>
    <mergeCell ref="A7:G7"/>
    <mergeCell ref="A8:F8"/>
    <mergeCell ref="E9:F9"/>
    <mergeCell ref="E10:F10"/>
    <mergeCell ref="E11:F11"/>
    <mergeCell ref="E12:F12"/>
    <mergeCell ref="A4:C4"/>
    <mergeCell ref="D4:F4"/>
    <mergeCell ref="A5:C5"/>
    <mergeCell ref="D5:F5"/>
    <mergeCell ref="A6:C6"/>
    <mergeCell ref="D6:F6"/>
    <mergeCell ref="A1:C1"/>
    <mergeCell ref="D1:F1"/>
    <mergeCell ref="A2:C2"/>
    <mergeCell ref="D2:F2"/>
    <mergeCell ref="A3:C3"/>
    <mergeCell ref="D3:F3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abSelected="1" topLeftCell="I1" workbookViewId="0">
      <selection activeCell="Q34" sqref="Q5:Q34"/>
    </sheetView>
  </sheetViews>
  <sheetFormatPr defaultRowHeight="12.75" x14ac:dyDescent="0.2"/>
  <cols>
    <col min="3" max="3" width="13.33203125" bestFit="1" customWidth="1"/>
    <col min="9" max="9" width="10.1640625" bestFit="1" customWidth="1"/>
    <col min="10" max="10" width="14.1640625" bestFit="1" customWidth="1"/>
    <col min="11" max="11" width="14.6640625" style="36" bestFit="1" customWidth="1"/>
    <col min="12" max="12" width="13.33203125" bestFit="1" customWidth="1"/>
    <col min="13" max="13" width="23.5" bestFit="1" customWidth="1"/>
    <col min="14" max="14" width="13.33203125" bestFit="1" customWidth="1"/>
    <col min="15" max="15" width="14" customWidth="1"/>
    <col min="17" max="17" width="12.83203125" customWidth="1"/>
    <col min="22" max="22" width="10.1640625" style="38" bestFit="1" customWidth="1"/>
  </cols>
  <sheetData>
    <row r="1" spans="1:23" x14ac:dyDescent="0.2">
      <c r="J1">
        <f>6.5/100/366</f>
        <v>1.7759562841530055E-4</v>
      </c>
    </row>
    <row r="2" spans="1:23" x14ac:dyDescent="0.2">
      <c r="A2" s="33" t="s">
        <v>667</v>
      </c>
      <c r="P2" s="9">
        <v>1594.74</v>
      </c>
      <c r="Q2">
        <f>SUM(M:M)</f>
        <v>1594.7417700819672</v>
      </c>
      <c r="R2">
        <f>SUM(N:N)</f>
        <v>1594.74</v>
      </c>
    </row>
    <row r="3" spans="1:23" x14ac:dyDescent="0.2">
      <c r="J3" s="33" t="s">
        <v>671</v>
      </c>
      <c r="K3" s="36" t="s">
        <v>670</v>
      </c>
      <c r="L3" t="s">
        <v>669</v>
      </c>
      <c r="M3" t="s">
        <v>672</v>
      </c>
      <c r="N3" t="s">
        <v>673</v>
      </c>
    </row>
    <row r="4" spans="1:23" ht="12.75" customHeight="1" x14ac:dyDescent="0.2">
      <c r="A4" s="4" t="s">
        <v>3</v>
      </c>
      <c r="B4" s="5" t="s">
        <v>4</v>
      </c>
      <c r="C4" s="6" t="s">
        <v>5</v>
      </c>
      <c r="D4" s="5" t="s">
        <v>6</v>
      </c>
      <c r="E4" s="43" t="s">
        <v>7</v>
      </c>
      <c r="F4" s="45"/>
      <c r="I4" s="27">
        <f>A11</f>
        <v>43948</v>
      </c>
      <c r="J4" s="9">
        <v>177710.92</v>
      </c>
      <c r="K4" s="37">
        <f>SUMIFS(B:B,A:A,"&gt;="&amp;I4,A:A,"&lt;="&amp;I4)-SUMIFS(C:C,A:A,"&gt;="&amp;I4,A:A,"&lt;="&amp;I4)</f>
        <v>-94682.89</v>
      </c>
      <c r="L4" s="32">
        <f>J4+K4</f>
        <v>83028.030000000013</v>
      </c>
      <c r="M4" s="34"/>
      <c r="T4" s="32">
        <f t="shared" ref="T4:T34" si="0">ROUND(M4,2)</f>
        <v>0</v>
      </c>
      <c r="V4" s="38" t="s">
        <v>674</v>
      </c>
      <c r="W4" t="str">
        <f>IF(K4&gt;0,"new Operation(new OperationRequest{Dat=DateTime.Parse("""&amp;V4&amp;"""),SourceDogovorId=""cash"",TargetDogovorId=""halva"",Type=OperationType.PutCash,sum="&amp;K4&amp;"m, atmPlace=ATMPlace.Own}),","new Operation(new OperationRequest{Dat=DateTime.Parse("""&amp;V4&amp;"""),SourceDogovorId=""halva"",TargetDogovorId=""cash"",Type=OperationType.GetCash,sum="&amp;K4&amp;"m, atmPlace=ATMPlace.Own}),")</f>
        <v>new Operation(new OperationRequest{Dat=DateTime.Parse("27.04.2020"),SourceDogovorId="halva",TargetDogovorId="cash",Type=OperationType.GetCash,sum=-94682,89m, atmPlace=ATMPlace.Own}),</v>
      </c>
    </row>
    <row r="5" spans="1:23" x14ac:dyDescent="0.2">
      <c r="A5" s="7">
        <v>43948</v>
      </c>
      <c r="B5" s="8" t="s">
        <v>8</v>
      </c>
      <c r="C5" s="17">
        <v>7800</v>
      </c>
      <c r="D5" s="9">
        <v>169910.92</v>
      </c>
      <c r="E5" s="60" t="s">
        <v>602</v>
      </c>
      <c r="F5" s="61"/>
      <c r="I5" s="27">
        <f>A12</f>
        <v>43949</v>
      </c>
      <c r="J5" s="28">
        <f>D11</f>
        <v>83028.03</v>
      </c>
      <c r="K5" s="37">
        <f t="shared" ref="K5:K33" si="1">SUMIFS(B:B,A:A,"&gt;="&amp;I5,A:A,"&lt;="&amp;I5)-SUMIFS(C:C,A:A,"&gt;="&amp;I5,A:A,"&lt;="&amp;I5)</f>
        <v>-1845.2299999999996</v>
      </c>
      <c r="L5" s="32">
        <f>J5+K5</f>
        <v>81182.8</v>
      </c>
      <c r="M5" s="35">
        <f>J5*$J$1</f>
        <v>14.745415163934426</v>
      </c>
      <c r="Q5" s="32"/>
      <c r="T5" s="32">
        <f t="shared" si="0"/>
        <v>14.75</v>
      </c>
      <c r="V5" s="38" t="s">
        <v>675</v>
      </c>
      <c r="W5" t="str">
        <f t="shared" ref="W5:W33" si="2">IF(K5&gt;0,"new Operation(new OperationRequest{Dat=DateTime.Parse("""&amp;V5&amp;"""),SourceDogovorId=""cash"",TargetDogovorId=""halva"",Type=OperationType.PutCash,sum="&amp;K5&amp;"m, atmPlace=ATMPlace.Own}),","new Operation(new OperationRequest{Dat=DateTime.Parse("""&amp;V5&amp;"""),SourceDogovorId=""halva"",TargetDogovorId=""cash"",Type=OperationType.GetCash,sum="&amp;K5&amp;"m, atmPlace=ATMPlace.Own}),")</f>
        <v>new Operation(new OperationRequest{Dat=DateTime.Parse("28.04.2020"),SourceDogovorId="halva",TargetDogovorId="cash",Type=OperationType.GetCash,sum=-1845,23m, atmPlace=ATMPlace.Own}),</v>
      </c>
    </row>
    <row r="6" spans="1:23" x14ac:dyDescent="0.2">
      <c r="A6" s="7">
        <v>43948</v>
      </c>
      <c r="B6" s="8" t="s">
        <v>8</v>
      </c>
      <c r="C6" s="17">
        <v>40000</v>
      </c>
      <c r="D6" s="9">
        <v>129910.92</v>
      </c>
      <c r="E6" s="60" t="s">
        <v>603</v>
      </c>
      <c r="F6" s="61"/>
      <c r="I6" s="27">
        <f>I5+1</f>
        <v>43950</v>
      </c>
      <c r="J6" s="32">
        <f>L5</f>
        <v>81182.8</v>
      </c>
      <c r="K6" s="37">
        <f t="shared" si="1"/>
        <v>14869.58</v>
      </c>
      <c r="L6" s="32">
        <f>J6+K6</f>
        <v>96052.38</v>
      </c>
      <c r="M6" s="35">
        <f t="shared" ref="M6:M32" si="3">J6*$J$1</f>
        <v>14.417710382513661</v>
      </c>
      <c r="Q6" s="32"/>
      <c r="T6" s="32">
        <f t="shared" si="0"/>
        <v>14.42</v>
      </c>
      <c r="V6" s="38" t="s">
        <v>676</v>
      </c>
      <c r="W6" t="str">
        <f t="shared" si="2"/>
        <v>new Operation(new OperationRequest{Dat=DateTime.Parse("29.04.2020"),SourceDogovorId="cash",TargetDogovorId="halva",Type=OperationType.PutCash,sum=14869,58m, atmPlace=ATMPlace.Own}),</v>
      </c>
    </row>
    <row r="7" spans="1:23" x14ac:dyDescent="0.2">
      <c r="A7" s="7">
        <v>43948</v>
      </c>
      <c r="B7" s="8" t="s">
        <v>8</v>
      </c>
      <c r="C7" s="17">
        <v>40000</v>
      </c>
      <c r="D7" s="9">
        <v>89910.92</v>
      </c>
      <c r="E7" s="60" t="s">
        <v>604</v>
      </c>
      <c r="F7" s="61"/>
      <c r="I7" s="27">
        <f t="shared" ref="I7:I34" si="4">I6+1</f>
        <v>43951</v>
      </c>
      <c r="J7" s="32">
        <f t="shared" ref="J7:J34" si="5">L6</f>
        <v>96052.38</v>
      </c>
      <c r="K7" s="37">
        <f t="shared" si="1"/>
        <v>74900.89</v>
      </c>
      <c r="L7" s="32">
        <f t="shared" ref="L7:L34" si="6">J7+K7</f>
        <v>170953.27000000002</v>
      </c>
      <c r="M7" s="35">
        <f>J7*$J$1</f>
        <v>17.058482786885246</v>
      </c>
      <c r="Q7" s="32"/>
      <c r="T7" s="32">
        <f t="shared" si="0"/>
        <v>17.059999999999999</v>
      </c>
      <c r="V7" s="38" t="s">
        <v>677</v>
      </c>
      <c r="W7" t="str">
        <f t="shared" si="2"/>
        <v>new Operation(new OperationRequest{Dat=DateTime.Parse("30.04.2020"),SourceDogovorId="cash",TargetDogovorId="halva",Type=OperationType.PutCash,sum=74900,89m, atmPlace=ATMPlace.Own}),</v>
      </c>
    </row>
    <row r="8" spans="1:23" x14ac:dyDescent="0.2">
      <c r="A8" s="7">
        <v>43948</v>
      </c>
      <c r="B8" s="9">
        <v>786.42</v>
      </c>
      <c r="C8" s="11" t="s">
        <v>8</v>
      </c>
      <c r="D8" s="9">
        <v>90697.34</v>
      </c>
      <c r="E8" s="60" t="s">
        <v>605</v>
      </c>
      <c r="F8" s="61"/>
      <c r="I8" s="27">
        <f t="shared" si="4"/>
        <v>43952</v>
      </c>
      <c r="J8" s="32">
        <f t="shared" si="5"/>
        <v>170953.27000000002</v>
      </c>
      <c r="K8" s="37">
        <f t="shared" si="1"/>
        <v>136819.63</v>
      </c>
      <c r="L8" s="32">
        <f t="shared" si="6"/>
        <v>307772.90000000002</v>
      </c>
      <c r="M8" s="35">
        <f t="shared" si="3"/>
        <v>30.360553415300551</v>
      </c>
      <c r="Q8" s="32"/>
      <c r="T8" s="32">
        <f t="shared" si="0"/>
        <v>30.36</v>
      </c>
      <c r="V8" s="38" t="s">
        <v>678</v>
      </c>
      <c r="W8" t="str">
        <f t="shared" si="2"/>
        <v>new Operation(new OperationRequest{Dat=DateTime.Parse("01.05.2020"),SourceDogovorId="cash",TargetDogovorId="halva",Type=OperationType.PutCash,sum=136819,63m, atmPlace=ATMPlace.Own}),</v>
      </c>
    </row>
    <row r="9" spans="1:23" x14ac:dyDescent="0.2">
      <c r="A9" s="7">
        <v>43948</v>
      </c>
      <c r="B9" s="8" t="s">
        <v>8</v>
      </c>
      <c r="C9" s="10">
        <v>98</v>
      </c>
      <c r="D9" s="9">
        <v>90599.34</v>
      </c>
      <c r="E9" s="46" t="s">
        <v>606</v>
      </c>
      <c r="F9" s="47"/>
      <c r="I9" s="27">
        <f t="shared" si="4"/>
        <v>43953</v>
      </c>
      <c r="J9" s="32">
        <f t="shared" si="5"/>
        <v>307772.90000000002</v>
      </c>
      <c r="K9" s="37">
        <f t="shared" si="1"/>
        <v>-100</v>
      </c>
      <c r="L9" s="32">
        <f t="shared" si="6"/>
        <v>307672.90000000002</v>
      </c>
      <c r="M9" s="35">
        <f t="shared" si="3"/>
        <v>54.659121584699456</v>
      </c>
      <c r="Q9" s="32"/>
      <c r="T9" s="32">
        <f t="shared" si="0"/>
        <v>54.66</v>
      </c>
      <c r="V9" s="38" t="s">
        <v>679</v>
      </c>
      <c r="W9" t="str">
        <f t="shared" si="2"/>
        <v>new Operation(new OperationRequest{Dat=DateTime.Parse("02.05.2020"),SourceDogovorId="halva",TargetDogovorId="cash",Type=OperationType.GetCash,sum=-100m, atmPlace=ATMPlace.Own}),</v>
      </c>
    </row>
    <row r="10" spans="1:23" x14ac:dyDescent="0.2">
      <c r="A10" s="7">
        <v>43948</v>
      </c>
      <c r="B10" s="8" t="s">
        <v>8</v>
      </c>
      <c r="C10" s="17">
        <v>6552.41</v>
      </c>
      <c r="D10" s="9">
        <v>84046.93</v>
      </c>
      <c r="E10" s="46" t="s">
        <v>607</v>
      </c>
      <c r="F10" s="47"/>
      <c r="I10" s="27">
        <f t="shared" si="4"/>
        <v>43954</v>
      </c>
      <c r="J10" s="32">
        <f t="shared" si="5"/>
        <v>307672.90000000002</v>
      </c>
      <c r="K10" s="37">
        <f t="shared" si="1"/>
        <v>-1050</v>
      </c>
      <c r="L10" s="32">
        <f t="shared" si="6"/>
        <v>306622.90000000002</v>
      </c>
      <c r="M10" s="35">
        <f t="shared" si="3"/>
        <v>54.64136202185793</v>
      </c>
      <c r="Q10" s="32"/>
      <c r="T10" s="32">
        <f t="shared" si="0"/>
        <v>54.64</v>
      </c>
      <c r="V10" s="38" t="s">
        <v>680</v>
      </c>
      <c r="W10" t="str">
        <f t="shared" si="2"/>
        <v>new Operation(new OperationRequest{Dat=DateTime.Parse("03.05.2020"),SourceDogovorId="halva",TargetDogovorId="cash",Type=OperationType.GetCash,sum=-1050m, atmPlace=ATMPlace.Own}),</v>
      </c>
    </row>
    <row r="11" spans="1:23" ht="12.75" customHeight="1" x14ac:dyDescent="0.2">
      <c r="A11" s="7">
        <v>43948</v>
      </c>
      <c r="B11" s="8" t="s">
        <v>8</v>
      </c>
      <c r="C11" s="17">
        <v>1018.9</v>
      </c>
      <c r="D11" s="9">
        <v>83028.03</v>
      </c>
      <c r="E11" s="60" t="s">
        <v>608</v>
      </c>
      <c r="F11" s="61"/>
      <c r="I11" s="27">
        <f t="shared" si="4"/>
        <v>43955</v>
      </c>
      <c r="J11" s="32">
        <f t="shared" si="5"/>
        <v>306622.90000000002</v>
      </c>
      <c r="K11" s="37">
        <f t="shared" si="1"/>
        <v>-976.72</v>
      </c>
      <c r="L11" s="32">
        <f t="shared" si="6"/>
        <v>305646.18000000005</v>
      </c>
      <c r="M11" s="35">
        <f t="shared" si="3"/>
        <v>54.454886612021859</v>
      </c>
      <c r="Q11" s="32"/>
      <c r="T11" s="32">
        <f t="shared" si="0"/>
        <v>54.45</v>
      </c>
      <c r="V11" s="38" t="s">
        <v>681</v>
      </c>
      <c r="W11" t="str">
        <f t="shared" si="2"/>
        <v>new Operation(new OperationRequest{Dat=DateTime.Parse("04.05.2020"),SourceDogovorId="halva",TargetDogovorId="cash",Type=OperationType.GetCash,sum=-976,72m, atmPlace=ATMPlace.Own}),</v>
      </c>
    </row>
    <row r="12" spans="1:23" x14ac:dyDescent="0.2">
      <c r="A12" s="29">
        <v>43949</v>
      </c>
      <c r="B12" s="9">
        <v>1168.5</v>
      </c>
      <c r="C12" s="11" t="s">
        <v>8</v>
      </c>
      <c r="D12" s="9">
        <v>84196.53</v>
      </c>
      <c r="E12" s="60" t="s">
        <v>50</v>
      </c>
      <c r="F12" s="61"/>
      <c r="I12" s="27">
        <f t="shared" si="4"/>
        <v>43956</v>
      </c>
      <c r="J12" s="32">
        <f t="shared" si="5"/>
        <v>305646.18000000005</v>
      </c>
      <c r="K12" s="37">
        <f t="shared" si="1"/>
        <v>0</v>
      </c>
      <c r="L12" s="32">
        <f t="shared" si="6"/>
        <v>305646.18000000005</v>
      </c>
      <c r="M12" s="35">
        <f t="shared" si="3"/>
        <v>54.281425409836075</v>
      </c>
      <c r="Q12" s="32"/>
      <c r="T12" s="32">
        <f t="shared" si="0"/>
        <v>54.28</v>
      </c>
      <c r="V12" s="38" t="s">
        <v>682</v>
      </c>
    </row>
    <row r="13" spans="1:23" x14ac:dyDescent="0.2">
      <c r="A13" s="7">
        <v>43949</v>
      </c>
      <c r="B13" s="8" t="s">
        <v>8</v>
      </c>
      <c r="C13" s="17">
        <v>356</v>
      </c>
      <c r="D13" s="9">
        <v>83840.53</v>
      </c>
      <c r="E13" s="46" t="s">
        <v>609</v>
      </c>
      <c r="F13" s="47"/>
      <c r="I13" s="27">
        <f t="shared" si="4"/>
        <v>43957</v>
      </c>
      <c r="J13" s="32">
        <f t="shared" si="5"/>
        <v>305646.18000000005</v>
      </c>
      <c r="K13" s="37">
        <f t="shared" si="1"/>
        <v>0</v>
      </c>
      <c r="L13" s="32">
        <f t="shared" si="6"/>
        <v>305646.18000000005</v>
      </c>
      <c r="M13" s="35">
        <f t="shared" si="3"/>
        <v>54.281425409836075</v>
      </c>
      <c r="Q13" s="32"/>
      <c r="T13" s="32">
        <f t="shared" si="0"/>
        <v>54.28</v>
      </c>
      <c r="V13" s="38" t="s">
        <v>683</v>
      </c>
    </row>
    <row r="14" spans="1:23" x14ac:dyDescent="0.2">
      <c r="A14" s="7">
        <v>43949</v>
      </c>
      <c r="B14" s="8" t="s">
        <v>8</v>
      </c>
      <c r="C14" s="17">
        <v>1782.2</v>
      </c>
      <c r="D14" s="9">
        <v>82058.33</v>
      </c>
      <c r="E14" s="46" t="s">
        <v>610</v>
      </c>
      <c r="F14" s="47"/>
      <c r="I14" s="27">
        <f t="shared" si="4"/>
        <v>43958</v>
      </c>
      <c r="J14" s="32">
        <f t="shared" si="5"/>
        <v>305646.18000000005</v>
      </c>
      <c r="K14" s="37">
        <f t="shared" si="1"/>
        <v>0</v>
      </c>
      <c r="L14" s="32">
        <f t="shared" si="6"/>
        <v>305646.18000000005</v>
      </c>
      <c r="M14" s="35">
        <f t="shared" si="3"/>
        <v>54.281425409836075</v>
      </c>
      <c r="Q14" s="32"/>
      <c r="T14" s="32">
        <f t="shared" si="0"/>
        <v>54.28</v>
      </c>
      <c r="V14" s="38" t="s">
        <v>684</v>
      </c>
    </row>
    <row r="15" spans="1:23" x14ac:dyDescent="0.2">
      <c r="A15" s="7">
        <v>43949</v>
      </c>
      <c r="B15" s="8" t="s">
        <v>8</v>
      </c>
      <c r="C15" s="17">
        <v>375.53</v>
      </c>
      <c r="D15" s="9">
        <v>81682.8</v>
      </c>
      <c r="E15" s="46" t="s">
        <v>611</v>
      </c>
      <c r="F15" s="47"/>
      <c r="I15" s="27">
        <f t="shared" si="4"/>
        <v>43959</v>
      </c>
      <c r="J15" s="32">
        <f t="shared" si="5"/>
        <v>305646.18000000005</v>
      </c>
      <c r="K15" s="37">
        <f t="shared" si="1"/>
        <v>0</v>
      </c>
      <c r="L15" s="32">
        <f t="shared" si="6"/>
        <v>305646.18000000005</v>
      </c>
      <c r="M15" s="35">
        <f t="shared" si="3"/>
        <v>54.281425409836075</v>
      </c>
      <c r="Q15" s="32"/>
      <c r="T15" s="32">
        <f t="shared" si="0"/>
        <v>54.28</v>
      </c>
      <c r="V15" s="38" t="s">
        <v>685</v>
      </c>
    </row>
    <row r="16" spans="1:23" x14ac:dyDescent="0.2">
      <c r="A16" s="7">
        <v>43949</v>
      </c>
      <c r="B16" s="8" t="s">
        <v>8</v>
      </c>
      <c r="C16" s="17">
        <v>500</v>
      </c>
      <c r="D16" s="9">
        <v>81182.8</v>
      </c>
      <c r="E16" s="60" t="s">
        <v>612</v>
      </c>
      <c r="F16" s="61"/>
      <c r="I16" s="27">
        <f t="shared" si="4"/>
        <v>43960</v>
      </c>
      <c r="J16" s="32">
        <f t="shared" si="5"/>
        <v>305646.18000000005</v>
      </c>
      <c r="K16" s="37">
        <f t="shared" si="1"/>
        <v>0</v>
      </c>
      <c r="L16" s="32">
        <f t="shared" si="6"/>
        <v>305646.18000000005</v>
      </c>
      <c r="M16" s="35">
        <f t="shared" si="3"/>
        <v>54.281425409836075</v>
      </c>
      <c r="Q16" s="32"/>
      <c r="T16" s="32">
        <f t="shared" si="0"/>
        <v>54.28</v>
      </c>
      <c r="V16" s="38" t="s">
        <v>686</v>
      </c>
    </row>
    <row r="17" spans="1:23" x14ac:dyDescent="0.2">
      <c r="A17" s="12">
        <v>43950</v>
      </c>
      <c r="B17" s="14">
        <v>15000</v>
      </c>
      <c r="C17" s="20" t="s">
        <v>8</v>
      </c>
      <c r="D17" s="14">
        <v>96182.8</v>
      </c>
      <c r="E17" s="65" t="s">
        <v>613</v>
      </c>
      <c r="F17" s="66"/>
      <c r="I17" s="27">
        <f t="shared" si="4"/>
        <v>43961</v>
      </c>
      <c r="J17" s="32">
        <f t="shared" si="5"/>
        <v>305646.18000000005</v>
      </c>
      <c r="K17" s="37">
        <f t="shared" si="1"/>
        <v>0</v>
      </c>
      <c r="L17" s="32">
        <f t="shared" si="6"/>
        <v>305646.18000000005</v>
      </c>
      <c r="M17" s="35">
        <f t="shared" si="3"/>
        <v>54.281425409836075</v>
      </c>
      <c r="Q17" s="32"/>
      <c r="T17" s="32">
        <f t="shared" si="0"/>
        <v>54.28</v>
      </c>
      <c r="V17" s="38" t="s">
        <v>687</v>
      </c>
    </row>
    <row r="18" spans="1:23" x14ac:dyDescent="0.2">
      <c r="A18" s="7">
        <v>43950</v>
      </c>
      <c r="B18" s="8" t="s">
        <v>8</v>
      </c>
      <c r="C18" s="10">
        <v>130.41999999999999</v>
      </c>
      <c r="D18" s="9">
        <v>96052.38</v>
      </c>
      <c r="E18" s="46" t="s">
        <v>614</v>
      </c>
      <c r="F18" s="47"/>
      <c r="I18" s="27">
        <f t="shared" si="4"/>
        <v>43962</v>
      </c>
      <c r="J18" s="32">
        <f t="shared" si="5"/>
        <v>305646.18000000005</v>
      </c>
      <c r="K18" s="37">
        <f t="shared" si="1"/>
        <v>-549</v>
      </c>
      <c r="L18" s="32">
        <f t="shared" si="6"/>
        <v>305097.18000000005</v>
      </c>
      <c r="M18" s="35">
        <f t="shared" si="3"/>
        <v>54.281425409836075</v>
      </c>
      <c r="Q18" s="32"/>
      <c r="T18" s="32">
        <f t="shared" si="0"/>
        <v>54.28</v>
      </c>
      <c r="V18" s="38" t="s">
        <v>688</v>
      </c>
      <c r="W18" t="str">
        <f t="shared" si="2"/>
        <v>new Operation(new OperationRequest{Dat=DateTime.Parse("11.05.2020"),SourceDogovorId="halva",TargetDogovorId="cash",Type=OperationType.GetCash,sum=-549m, atmPlace=ATMPlace.Own}),</v>
      </c>
    </row>
    <row r="19" spans="1:23" x14ac:dyDescent="0.2">
      <c r="A19" s="7">
        <v>43951</v>
      </c>
      <c r="B19" s="9">
        <v>74900.89</v>
      </c>
      <c r="C19" s="11" t="s">
        <v>8</v>
      </c>
      <c r="D19" s="9">
        <v>170953.27</v>
      </c>
      <c r="E19" s="60" t="s">
        <v>615</v>
      </c>
      <c r="F19" s="61"/>
      <c r="I19" s="27">
        <f t="shared" si="4"/>
        <v>43963</v>
      </c>
      <c r="J19" s="32">
        <f t="shared" si="5"/>
        <v>305097.18000000005</v>
      </c>
      <c r="K19" s="37">
        <f t="shared" si="1"/>
        <v>-425.40999999999997</v>
      </c>
      <c r="L19" s="32">
        <f t="shared" si="6"/>
        <v>304671.77000000008</v>
      </c>
      <c r="M19" s="35">
        <f t="shared" si="3"/>
        <v>54.183925409836071</v>
      </c>
      <c r="Q19" s="32"/>
      <c r="T19" s="32">
        <f t="shared" si="0"/>
        <v>54.18</v>
      </c>
      <c r="V19" s="38" t="s">
        <v>689</v>
      </c>
      <c r="W19" t="str">
        <f t="shared" si="2"/>
        <v>new Operation(new OperationRequest{Dat=DateTime.Parse("12.05.2020"),SourceDogovorId="halva",TargetDogovorId="cash",Type=OperationType.GetCash,sum=-425,41m, atmPlace=ATMPlace.Own}),</v>
      </c>
    </row>
    <row r="20" spans="1:23" x14ac:dyDescent="0.2">
      <c r="A20" s="7">
        <v>43952</v>
      </c>
      <c r="B20" s="8" t="s">
        <v>8</v>
      </c>
      <c r="C20" s="10">
        <v>538.04999999999995</v>
      </c>
      <c r="D20" s="9">
        <v>170415.22</v>
      </c>
      <c r="E20" s="46" t="s">
        <v>616</v>
      </c>
      <c r="F20" s="47"/>
      <c r="I20" s="27">
        <f t="shared" si="4"/>
        <v>43964</v>
      </c>
      <c r="J20" s="32">
        <f t="shared" si="5"/>
        <v>304671.77000000008</v>
      </c>
      <c r="K20" s="37">
        <f t="shared" si="1"/>
        <v>51990</v>
      </c>
      <c r="L20" s="32">
        <f t="shared" si="6"/>
        <v>356661.77000000008</v>
      </c>
      <c r="M20" s="35">
        <f t="shared" si="3"/>
        <v>54.108374453551924</v>
      </c>
      <c r="Q20" s="32"/>
      <c r="T20" s="32">
        <f t="shared" si="0"/>
        <v>54.11</v>
      </c>
      <c r="V20" s="38" t="s">
        <v>690</v>
      </c>
      <c r="W20" t="str">
        <f t="shared" si="2"/>
        <v>new Operation(new OperationRequest{Dat=DateTime.Parse("13.05.2020"),SourceDogovorId="cash",TargetDogovorId="halva",Type=OperationType.PutCash,sum=51990m, atmPlace=ATMPlace.Own}),</v>
      </c>
    </row>
    <row r="21" spans="1:23" x14ac:dyDescent="0.2">
      <c r="A21" s="7">
        <v>43952</v>
      </c>
      <c r="B21" s="8" t="s">
        <v>8</v>
      </c>
      <c r="C21" s="10">
        <v>742.32</v>
      </c>
      <c r="D21" s="9">
        <v>169672.9</v>
      </c>
      <c r="E21" s="46" t="s">
        <v>617</v>
      </c>
      <c r="F21" s="47"/>
      <c r="I21" s="27">
        <f t="shared" si="4"/>
        <v>43965</v>
      </c>
      <c r="J21" s="32">
        <f t="shared" si="5"/>
        <v>356661.77000000008</v>
      </c>
      <c r="K21" s="37">
        <f t="shared" si="1"/>
        <v>0</v>
      </c>
      <c r="L21" s="32">
        <f t="shared" si="6"/>
        <v>356661.77000000008</v>
      </c>
      <c r="M21" s="35">
        <f t="shared" si="3"/>
        <v>63.341571174863404</v>
      </c>
      <c r="Q21" s="32"/>
      <c r="T21" s="32">
        <f t="shared" si="0"/>
        <v>63.34</v>
      </c>
      <c r="V21" s="38" t="s">
        <v>691</v>
      </c>
    </row>
    <row r="22" spans="1:23" x14ac:dyDescent="0.2">
      <c r="A22" s="7">
        <v>43952</v>
      </c>
      <c r="B22" s="8" t="s">
        <v>8</v>
      </c>
      <c r="C22" s="10">
        <v>9900</v>
      </c>
      <c r="D22" s="9">
        <v>159772.9</v>
      </c>
      <c r="E22" s="60" t="s">
        <v>618</v>
      </c>
      <c r="F22" s="61"/>
      <c r="I22" s="27">
        <f t="shared" si="4"/>
        <v>43966</v>
      </c>
      <c r="J22" s="32">
        <f t="shared" si="5"/>
        <v>356661.77000000008</v>
      </c>
      <c r="K22" s="37">
        <f t="shared" si="1"/>
        <v>0</v>
      </c>
      <c r="L22" s="32">
        <f t="shared" si="6"/>
        <v>356661.77000000008</v>
      </c>
      <c r="M22" s="35">
        <f t="shared" si="3"/>
        <v>63.341571174863404</v>
      </c>
      <c r="Q22" s="32"/>
      <c r="T22" s="32">
        <f t="shared" si="0"/>
        <v>63.34</v>
      </c>
      <c r="V22" s="38" t="s">
        <v>692</v>
      </c>
    </row>
    <row r="23" spans="1:23" x14ac:dyDescent="0.2">
      <c r="A23" s="7">
        <v>43952</v>
      </c>
      <c r="B23" s="9">
        <v>148000</v>
      </c>
      <c r="C23" s="11" t="s">
        <v>8</v>
      </c>
      <c r="D23" s="9">
        <v>307772.90000000002</v>
      </c>
      <c r="E23" s="60" t="s">
        <v>619</v>
      </c>
      <c r="F23" s="61"/>
      <c r="I23" s="27">
        <f t="shared" si="4"/>
        <v>43967</v>
      </c>
      <c r="J23" s="32">
        <f t="shared" si="5"/>
        <v>356661.77000000008</v>
      </c>
      <c r="K23" s="37">
        <f t="shared" si="1"/>
        <v>-1502.3</v>
      </c>
      <c r="L23" s="32">
        <f t="shared" si="6"/>
        <v>355159.47000000009</v>
      </c>
      <c r="M23" s="35">
        <f t="shared" si="3"/>
        <v>63.341571174863404</v>
      </c>
      <c r="Q23" s="32"/>
      <c r="T23" s="32">
        <f t="shared" si="0"/>
        <v>63.34</v>
      </c>
      <c r="V23" s="38" t="s">
        <v>693</v>
      </c>
      <c r="W23" t="str">
        <f t="shared" si="2"/>
        <v>new Operation(new OperationRequest{Dat=DateTime.Parse("16.05.2020"),SourceDogovorId="halva",TargetDogovorId="cash",Type=OperationType.GetCash,sum=-1502,3m, atmPlace=ATMPlace.Own}),</v>
      </c>
    </row>
    <row r="24" spans="1:23" x14ac:dyDescent="0.2">
      <c r="A24" s="7">
        <v>43953</v>
      </c>
      <c r="B24" s="8" t="s">
        <v>8</v>
      </c>
      <c r="C24" s="10">
        <v>100</v>
      </c>
      <c r="D24" s="9">
        <v>307672.90000000002</v>
      </c>
      <c r="E24" s="60" t="s">
        <v>620</v>
      </c>
      <c r="F24" s="61"/>
      <c r="I24" s="27">
        <f t="shared" si="4"/>
        <v>43968</v>
      </c>
      <c r="J24" s="32">
        <f t="shared" si="5"/>
        <v>355159.47000000009</v>
      </c>
      <c r="K24" s="37">
        <f t="shared" si="1"/>
        <v>0</v>
      </c>
      <c r="L24" s="32">
        <f t="shared" si="6"/>
        <v>355159.47000000009</v>
      </c>
      <c r="M24" s="35">
        <f t="shared" si="3"/>
        <v>63.074769262295099</v>
      </c>
      <c r="Q24" s="32"/>
      <c r="T24" s="32">
        <f t="shared" si="0"/>
        <v>63.07</v>
      </c>
      <c r="V24" s="38" t="s">
        <v>694</v>
      </c>
    </row>
    <row r="25" spans="1:23" x14ac:dyDescent="0.2">
      <c r="A25" s="7">
        <v>43954</v>
      </c>
      <c r="B25" s="8" t="s">
        <v>8</v>
      </c>
      <c r="C25" s="10">
        <v>50</v>
      </c>
      <c r="D25" s="9">
        <v>307622.90000000002</v>
      </c>
      <c r="E25" s="60" t="s">
        <v>621</v>
      </c>
      <c r="F25" s="61"/>
      <c r="I25" s="27">
        <f t="shared" si="4"/>
        <v>43969</v>
      </c>
      <c r="J25" s="32">
        <f t="shared" si="5"/>
        <v>355159.47000000009</v>
      </c>
      <c r="K25" s="37">
        <f t="shared" si="1"/>
        <v>0</v>
      </c>
      <c r="L25" s="32">
        <f t="shared" si="6"/>
        <v>355159.47000000009</v>
      </c>
      <c r="M25" s="35">
        <f t="shared" si="3"/>
        <v>63.074769262295099</v>
      </c>
      <c r="Q25" s="32"/>
      <c r="T25" s="32">
        <f t="shared" si="0"/>
        <v>63.07</v>
      </c>
      <c r="V25" s="38" t="s">
        <v>695</v>
      </c>
    </row>
    <row r="26" spans="1:23" x14ac:dyDescent="0.2">
      <c r="A26" s="7">
        <v>43954</v>
      </c>
      <c r="B26" s="8" t="s">
        <v>8</v>
      </c>
      <c r="C26" s="10">
        <v>1000</v>
      </c>
      <c r="D26" s="9">
        <v>306622.90000000002</v>
      </c>
      <c r="E26" s="46" t="s">
        <v>622</v>
      </c>
      <c r="F26" s="47"/>
      <c r="I26" s="27">
        <f t="shared" si="4"/>
        <v>43970</v>
      </c>
      <c r="J26" s="32">
        <f t="shared" si="5"/>
        <v>355159.47000000009</v>
      </c>
      <c r="K26" s="37">
        <f t="shared" si="1"/>
        <v>-520.71</v>
      </c>
      <c r="L26" s="32">
        <f t="shared" si="6"/>
        <v>354638.76000000007</v>
      </c>
      <c r="M26" s="35">
        <f t="shared" si="3"/>
        <v>63.074769262295099</v>
      </c>
      <c r="Q26" s="32"/>
      <c r="T26" s="32">
        <f t="shared" si="0"/>
        <v>63.07</v>
      </c>
      <c r="V26" s="38" t="s">
        <v>696</v>
      </c>
      <c r="W26" t="str">
        <f t="shared" si="2"/>
        <v>new Operation(new OperationRequest{Dat=DateTime.Parse("19.05.2020"),SourceDogovorId="halva",TargetDogovorId="cash",Type=OperationType.GetCash,sum=-520,71m, atmPlace=ATMPlace.Own}),</v>
      </c>
    </row>
    <row r="27" spans="1:23" x14ac:dyDescent="0.2">
      <c r="A27" s="7">
        <v>43955</v>
      </c>
      <c r="B27" s="8" t="s">
        <v>8</v>
      </c>
      <c r="C27" s="10">
        <v>243.32</v>
      </c>
      <c r="D27" s="9">
        <v>306379.58</v>
      </c>
      <c r="E27" s="46" t="s">
        <v>623</v>
      </c>
      <c r="F27" s="47"/>
      <c r="I27" s="27">
        <f t="shared" si="4"/>
        <v>43971</v>
      </c>
      <c r="J27" s="32">
        <f t="shared" si="5"/>
        <v>354638.76000000007</v>
      </c>
      <c r="K27" s="37">
        <f t="shared" si="1"/>
        <v>8847.3100000000013</v>
      </c>
      <c r="L27" s="32">
        <f t="shared" si="6"/>
        <v>363486.07000000007</v>
      </c>
      <c r="M27" s="35">
        <f t="shared" si="3"/>
        <v>62.982293442622961</v>
      </c>
      <c r="Q27" s="32"/>
      <c r="T27" s="32">
        <f t="shared" si="0"/>
        <v>62.98</v>
      </c>
      <c r="V27" s="38" t="s">
        <v>697</v>
      </c>
      <c r="W27" t="str">
        <f t="shared" si="2"/>
        <v>new Operation(new OperationRequest{Dat=DateTime.Parse("20.05.2020"),SourceDogovorId="cash",TargetDogovorId="halva",Type=OperationType.PutCash,sum=8847,31m, atmPlace=ATMPlace.Own}),</v>
      </c>
    </row>
    <row r="28" spans="1:23" x14ac:dyDescent="0.2">
      <c r="A28" s="7">
        <v>43955</v>
      </c>
      <c r="B28" s="8" t="s">
        <v>8</v>
      </c>
      <c r="C28" s="10">
        <v>210.4</v>
      </c>
      <c r="D28" s="9">
        <v>306169.18</v>
      </c>
      <c r="E28" s="46" t="s">
        <v>624</v>
      </c>
      <c r="F28" s="47"/>
      <c r="I28" s="27">
        <f t="shared" si="4"/>
        <v>43972</v>
      </c>
      <c r="J28" s="32">
        <f t="shared" si="5"/>
        <v>363486.07000000007</v>
      </c>
      <c r="K28" s="37">
        <f t="shared" si="1"/>
        <v>-23177.91</v>
      </c>
      <c r="L28" s="32">
        <f t="shared" si="6"/>
        <v>340308.16000000009</v>
      </c>
      <c r="M28" s="35">
        <f t="shared" si="3"/>
        <v>64.553537021857935</v>
      </c>
      <c r="Q28" s="32"/>
      <c r="T28" s="32">
        <f t="shared" si="0"/>
        <v>64.55</v>
      </c>
      <c r="V28" s="38" t="s">
        <v>698</v>
      </c>
      <c r="W28" t="str">
        <f t="shared" si="2"/>
        <v>new Operation(new OperationRequest{Dat=DateTime.Parse("21.05.2020"),SourceDogovorId="halva",TargetDogovorId="cash",Type=OperationType.GetCash,sum=-23177,91m, atmPlace=ATMPlace.Own}),</v>
      </c>
    </row>
    <row r="29" spans="1:23" x14ac:dyDescent="0.2">
      <c r="A29" s="7">
        <v>43955</v>
      </c>
      <c r="B29" s="8" t="s">
        <v>8</v>
      </c>
      <c r="C29" s="10">
        <v>25</v>
      </c>
      <c r="D29" s="9">
        <v>306144.18</v>
      </c>
      <c r="E29" s="46" t="s">
        <v>625</v>
      </c>
      <c r="F29" s="47"/>
      <c r="I29" s="27">
        <f t="shared" si="4"/>
        <v>43973</v>
      </c>
      <c r="J29" s="32">
        <f t="shared" si="5"/>
        <v>340308.16000000009</v>
      </c>
      <c r="K29" s="37">
        <f t="shared" si="1"/>
        <v>-1000</v>
      </c>
      <c r="L29" s="32">
        <f t="shared" si="6"/>
        <v>339308.16000000009</v>
      </c>
      <c r="M29" s="35">
        <f t="shared" si="3"/>
        <v>60.437241530054663</v>
      </c>
      <c r="Q29" s="32"/>
      <c r="T29" s="32">
        <f t="shared" si="0"/>
        <v>60.44</v>
      </c>
      <c r="V29" s="38" t="s">
        <v>699</v>
      </c>
      <c r="W29" t="str">
        <f t="shared" si="2"/>
        <v>new Operation(new OperationRequest{Dat=DateTime.Parse("22.05.2020"),SourceDogovorId="halva",TargetDogovorId="cash",Type=OperationType.GetCash,sum=-1000m, atmPlace=ATMPlace.Own}),</v>
      </c>
    </row>
    <row r="30" spans="1:23" x14ac:dyDescent="0.2">
      <c r="A30" s="7">
        <v>43955</v>
      </c>
      <c r="B30" s="8" t="s">
        <v>8</v>
      </c>
      <c r="C30" s="10">
        <v>498</v>
      </c>
      <c r="D30" s="9">
        <v>305646.18</v>
      </c>
      <c r="E30" s="46" t="s">
        <v>626</v>
      </c>
      <c r="F30" s="47"/>
      <c r="I30" s="27">
        <f t="shared" si="4"/>
        <v>43974</v>
      </c>
      <c r="J30" s="32">
        <f t="shared" si="5"/>
        <v>339308.16000000009</v>
      </c>
      <c r="K30" s="37">
        <f t="shared" si="1"/>
        <v>-1720.81</v>
      </c>
      <c r="L30" s="32">
        <f t="shared" si="6"/>
        <v>337587.35000000009</v>
      </c>
      <c r="M30" s="35">
        <f t="shared" si="3"/>
        <v>60.25964590163936</v>
      </c>
      <c r="Q30" s="32"/>
      <c r="T30" s="32">
        <f t="shared" si="0"/>
        <v>60.26</v>
      </c>
      <c r="V30" s="38" t="s">
        <v>700</v>
      </c>
      <c r="W30" t="str">
        <f t="shared" si="2"/>
        <v>new Operation(new OperationRequest{Dat=DateTime.Parse("23.05.2020"),SourceDogovorId="halva",TargetDogovorId="cash",Type=OperationType.GetCash,sum=-1720,81m, atmPlace=ATMPlace.Own}),</v>
      </c>
    </row>
    <row r="31" spans="1:23" x14ac:dyDescent="0.2">
      <c r="A31" s="12">
        <v>43962</v>
      </c>
      <c r="B31" s="13" t="s">
        <v>8</v>
      </c>
      <c r="C31" s="19">
        <v>549</v>
      </c>
      <c r="D31" s="14">
        <v>305097.18</v>
      </c>
      <c r="E31" s="62" t="s">
        <v>627</v>
      </c>
      <c r="F31" s="63"/>
      <c r="I31" s="27">
        <f t="shared" si="4"/>
        <v>43975</v>
      </c>
      <c r="J31" s="32">
        <f t="shared" si="5"/>
        <v>337587.35000000009</v>
      </c>
      <c r="K31" s="37">
        <f t="shared" si="1"/>
        <v>0</v>
      </c>
      <c r="L31" s="32">
        <f t="shared" si="6"/>
        <v>337587.35000000009</v>
      </c>
      <c r="M31" s="35">
        <f t="shared" si="3"/>
        <v>59.954037568306028</v>
      </c>
      <c r="Q31" s="32"/>
      <c r="T31" s="32">
        <f t="shared" si="0"/>
        <v>59.95</v>
      </c>
      <c r="V31" s="38" t="s">
        <v>701</v>
      </c>
    </row>
    <row r="32" spans="1:23" x14ac:dyDescent="0.2">
      <c r="A32" s="7">
        <v>43963</v>
      </c>
      <c r="B32" s="8" t="s">
        <v>8</v>
      </c>
      <c r="C32" s="17">
        <v>246.65</v>
      </c>
      <c r="D32" s="9">
        <v>304850.53000000003</v>
      </c>
      <c r="E32" s="46" t="s">
        <v>628</v>
      </c>
      <c r="F32" s="47"/>
      <c r="I32" s="27">
        <f t="shared" si="4"/>
        <v>43976</v>
      </c>
      <c r="J32" s="32">
        <f t="shared" si="5"/>
        <v>337587.35000000009</v>
      </c>
      <c r="K32" s="37">
        <f t="shared" si="1"/>
        <v>0</v>
      </c>
      <c r="L32" s="32">
        <f t="shared" si="6"/>
        <v>337587.35000000009</v>
      </c>
      <c r="M32" s="35">
        <f t="shared" si="3"/>
        <v>59.954037568306028</v>
      </c>
      <c r="Q32" s="32"/>
      <c r="T32" s="32">
        <f t="shared" si="0"/>
        <v>59.95</v>
      </c>
      <c r="V32" s="38" t="s">
        <v>702</v>
      </c>
    </row>
    <row r="33" spans="1:23" x14ac:dyDescent="0.2">
      <c r="A33" s="7">
        <v>43963</v>
      </c>
      <c r="B33" s="8" t="s">
        <v>8</v>
      </c>
      <c r="C33" s="17">
        <v>178.76</v>
      </c>
      <c r="D33" s="9">
        <v>304671.77</v>
      </c>
      <c r="E33" s="46" t="s">
        <v>629</v>
      </c>
      <c r="F33" s="47"/>
      <c r="I33" s="27">
        <f t="shared" si="4"/>
        <v>43977</v>
      </c>
      <c r="J33" s="32">
        <f t="shared" si="5"/>
        <v>337587.35000000009</v>
      </c>
      <c r="K33" s="37">
        <f t="shared" si="1"/>
        <v>-6508.77</v>
      </c>
      <c r="L33" s="32">
        <f t="shared" si="6"/>
        <v>331078.58000000007</v>
      </c>
      <c r="M33" s="35">
        <f>J33*$J$1</f>
        <v>59.954037568306028</v>
      </c>
      <c r="Q33" s="32"/>
      <c r="T33" s="32">
        <f t="shared" si="0"/>
        <v>59.95</v>
      </c>
      <c r="V33" s="38" t="s">
        <v>703</v>
      </c>
      <c r="W33" t="str">
        <f t="shared" si="2"/>
        <v>new Operation(new OperationRequest{Dat=DateTime.Parse("26.05.2020"),SourceDogovorId="halva",TargetDogovorId="cash",Type=OperationType.GetCash,sum=-6508,77m, atmPlace=ATMPlace.Own}),</v>
      </c>
    </row>
    <row r="34" spans="1:23" x14ac:dyDescent="0.2">
      <c r="A34" s="7">
        <v>43964</v>
      </c>
      <c r="B34" s="9">
        <v>52000</v>
      </c>
      <c r="C34" s="11" t="s">
        <v>8</v>
      </c>
      <c r="D34" s="9">
        <v>356671.77</v>
      </c>
      <c r="E34" s="46" t="s">
        <v>630</v>
      </c>
      <c r="F34" s="47"/>
      <c r="I34" s="27">
        <f t="shared" si="4"/>
        <v>43978</v>
      </c>
      <c r="J34" s="32">
        <f t="shared" si="5"/>
        <v>331078.58000000007</v>
      </c>
      <c r="K34" s="37">
        <f>SUMIFS(B:B,A:A,"&gt;="&amp;I34,A:A,"&lt;="&amp;I34)-SUMIFS(C:C,A:A,"&gt;="&amp;I34,A:A,"&lt;="&amp;I34)</f>
        <v>1594.74</v>
      </c>
      <c r="L34" s="32">
        <f t="shared" si="6"/>
        <v>332673.32000000007</v>
      </c>
      <c r="M34" s="35">
        <f>J34*$J$1</f>
        <v>58.798108469945369</v>
      </c>
      <c r="N34" s="34">
        <f>ROUND(SUM(M5:M34),2)</f>
        <v>1594.74</v>
      </c>
      <c r="Q34" s="32"/>
      <c r="T34" s="32">
        <f t="shared" si="0"/>
        <v>58.8</v>
      </c>
      <c r="V34" s="38" t="s">
        <v>704</v>
      </c>
    </row>
    <row r="35" spans="1:23" x14ac:dyDescent="0.2">
      <c r="A35" s="7">
        <v>43964</v>
      </c>
      <c r="B35" s="8" t="s">
        <v>8</v>
      </c>
      <c r="C35" s="10">
        <v>10</v>
      </c>
      <c r="D35" s="9">
        <v>356661.77</v>
      </c>
      <c r="E35" s="46" t="s">
        <v>631</v>
      </c>
      <c r="F35" s="47"/>
      <c r="I35" s="27"/>
      <c r="J35" s="32"/>
      <c r="K35" s="37"/>
      <c r="L35" s="32"/>
      <c r="M35" s="34"/>
    </row>
    <row r="36" spans="1:23" x14ac:dyDescent="0.2">
      <c r="A36" s="7">
        <v>43967</v>
      </c>
      <c r="B36" s="8" t="s">
        <v>8</v>
      </c>
      <c r="C36" s="17">
        <v>500</v>
      </c>
      <c r="D36" s="9">
        <v>356161.77</v>
      </c>
      <c r="E36" s="60" t="s">
        <v>632</v>
      </c>
      <c r="F36" s="61"/>
      <c r="I36" s="27"/>
      <c r="J36" s="32"/>
      <c r="K36" s="37"/>
      <c r="L36" s="32"/>
    </row>
    <row r="37" spans="1:23" x14ac:dyDescent="0.2">
      <c r="A37" s="7">
        <v>43967</v>
      </c>
      <c r="B37" s="8" t="s">
        <v>8</v>
      </c>
      <c r="C37" s="10">
        <v>50</v>
      </c>
      <c r="D37" s="9">
        <v>356111.77</v>
      </c>
      <c r="E37" s="60" t="s">
        <v>633</v>
      </c>
      <c r="F37" s="61"/>
      <c r="I37" s="27"/>
      <c r="J37" s="32"/>
      <c r="K37" s="37"/>
      <c r="L37" s="32"/>
    </row>
    <row r="38" spans="1:23" x14ac:dyDescent="0.2">
      <c r="A38" s="7">
        <v>43967</v>
      </c>
      <c r="B38" s="8" t="s">
        <v>8</v>
      </c>
      <c r="C38" s="17">
        <v>952.3</v>
      </c>
      <c r="D38" s="9">
        <v>355159.47</v>
      </c>
      <c r="E38" s="46" t="s">
        <v>634</v>
      </c>
      <c r="F38" s="47"/>
      <c r="I38" s="27"/>
      <c r="J38" s="32"/>
      <c r="K38" s="37"/>
      <c r="L38" s="32"/>
    </row>
    <row r="39" spans="1:23" x14ac:dyDescent="0.2">
      <c r="A39" s="7">
        <v>43970</v>
      </c>
      <c r="B39" s="8" t="s">
        <v>8</v>
      </c>
      <c r="C39" s="17">
        <v>331.94</v>
      </c>
      <c r="D39" s="9">
        <v>354827.53</v>
      </c>
      <c r="E39" s="46" t="s">
        <v>635</v>
      </c>
      <c r="F39" s="47"/>
      <c r="I39" s="27"/>
      <c r="J39" s="32"/>
      <c r="K39" s="37"/>
      <c r="L39" s="27">
        <v>43998</v>
      </c>
    </row>
    <row r="40" spans="1:23" x14ac:dyDescent="0.2">
      <c r="A40" s="7">
        <v>43970</v>
      </c>
      <c r="B40" s="8" t="s">
        <v>8</v>
      </c>
      <c r="C40" s="17">
        <v>188.77</v>
      </c>
      <c r="D40" s="9">
        <v>354638.76</v>
      </c>
      <c r="E40" s="46" t="s">
        <v>636</v>
      </c>
      <c r="F40" s="47"/>
      <c r="I40" s="27"/>
      <c r="J40" s="32"/>
      <c r="K40" s="37"/>
      <c r="L40" s="27">
        <f>L39+181</f>
        <v>44179</v>
      </c>
      <c r="O40" s="38" t="s">
        <v>674</v>
      </c>
      <c r="P40" s="38" t="s">
        <v>705</v>
      </c>
      <c r="Q40" t="str">
        <f>"("""&amp;O40&amp;""", "&amp;P40&amp;"m),"</f>
        <v>("27.04.2020", -94682.89m),</v>
      </c>
    </row>
    <row r="41" spans="1:23" x14ac:dyDescent="0.2">
      <c r="A41" s="7">
        <v>43971</v>
      </c>
      <c r="B41" s="9">
        <v>22400.2</v>
      </c>
      <c r="C41" s="11" t="s">
        <v>8</v>
      </c>
      <c r="D41" s="9">
        <v>377038.96</v>
      </c>
      <c r="E41" s="60" t="s">
        <v>637</v>
      </c>
      <c r="F41" s="61"/>
      <c r="I41" s="27"/>
      <c r="J41" s="32"/>
      <c r="K41" s="37"/>
      <c r="L41" s="32"/>
      <c r="O41" s="38" t="s">
        <v>675</v>
      </c>
      <c r="P41" s="38" t="s">
        <v>706</v>
      </c>
      <c r="Q41" t="str">
        <f t="shared" ref="Q41:Q70" si="7">"("""&amp;O41&amp;""", "&amp;P41&amp;"m),"</f>
        <v>("28.04.2020", -1845.23m),</v>
      </c>
    </row>
    <row r="42" spans="1:23" x14ac:dyDescent="0.2">
      <c r="A42" s="7">
        <v>43971</v>
      </c>
      <c r="B42" s="8" t="s">
        <v>8</v>
      </c>
      <c r="C42" s="17">
        <v>13552.89</v>
      </c>
      <c r="D42" s="9">
        <v>363486.07</v>
      </c>
      <c r="E42" s="60" t="s">
        <v>638</v>
      </c>
      <c r="F42" s="61"/>
      <c r="I42" s="27"/>
      <c r="J42" s="32"/>
      <c r="K42" s="37"/>
      <c r="L42" s="32"/>
      <c r="O42" s="38" t="s">
        <v>676</v>
      </c>
      <c r="P42" s="38" t="s">
        <v>707</v>
      </c>
      <c r="Q42" t="str">
        <f t="shared" si="7"/>
        <v>("29.04.2020", 14869.58m),</v>
      </c>
    </row>
    <row r="43" spans="1:23" x14ac:dyDescent="0.2">
      <c r="A43" s="7">
        <v>43972</v>
      </c>
      <c r="B43" s="8" t="s">
        <v>8</v>
      </c>
      <c r="C43" s="17">
        <v>5000</v>
      </c>
      <c r="D43" s="9">
        <v>358486.07</v>
      </c>
      <c r="E43" s="46" t="s">
        <v>639</v>
      </c>
      <c r="F43" s="47"/>
      <c r="I43" s="27"/>
      <c r="J43" s="32"/>
      <c r="K43" s="37"/>
      <c r="L43" s="32"/>
      <c r="O43" s="38" t="s">
        <v>677</v>
      </c>
      <c r="P43" s="38" t="s">
        <v>708</v>
      </c>
      <c r="Q43" t="str">
        <f t="shared" si="7"/>
        <v>("30.04.2020", 74900.89m),</v>
      </c>
    </row>
    <row r="44" spans="1:23" x14ac:dyDescent="0.2">
      <c r="A44" s="7">
        <v>43972</v>
      </c>
      <c r="B44" s="8" t="s">
        <v>8</v>
      </c>
      <c r="C44" s="17">
        <v>5000</v>
      </c>
      <c r="D44" s="9">
        <v>353486.07</v>
      </c>
      <c r="E44" s="46" t="s">
        <v>640</v>
      </c>
      <c r="F44" s="47"/>
      <c r="I44" s="27"/>
      <c r="J44" s="32"/>
      <c r="K44" s="37"/>
      <c r="L44" s="32"/>
      <c r="O44" s="38" t="s">
        <v>678</v>
      </c>
      <c r="P44" s="38" t="s">
        <v>709</v>
      </c>
      <c r="Q44" t="str">
        <f t="shared" si="7"/>
        <v>("01.05.2020", 136819.63m),</v>
      </c>
    </row>
    <row r="45" spans="1:23" x14ac:dyDescent="0.2">
      <c r="A45" s="12">
        <v>43972</v>
      </c>
      <c r="B45" s="13" t="s">
        <v>8</v>
      </c>
      <c r="C45" s="15">
        <v>5000</v>
      </c>
      <c r="D45" s="14">
        <v>348486.07</v>
      </c>
      <c r="E45" s="62" t="s">
        <v>641</v>
      </c>
      <c r="F45" s="63"/>
      <c r="I45" s="27"/>
      <c r="J45" s="32"/>
      <c r="K45" s="37"/>
      <c r="L45" s="32"/>
      <c r="O45" s="38" t="s">
        <v>679</v>
      </c>
      <c r="P45" s="38" t="s">
        <v>710</v>
      </c>
      <c r="Q45" t="str">
        <f t="shared" si="7"/>
        <v>("02.05.2020", -100m),</v>
      </c>
    </row>
    <row r="46" spans="1:23" x14ac:dyDescent="0.2">
      <c r="A46" s="7">
        <v>43972</v>
      </c>
      <c r="B46" s="8" t="s">
        <v>8</v>
      </c>
      <c r="C46" s="10">
        <v>6400</v>
      </c>
      <c r="D46" s="9">
        <v>342086.07</v>
      </c>
      <c r="E46" s="46" t="s">
        <v>642</v>
      </c>
      <c r="F46" s="47"/>
      <c r="I46" s="27"/>
      <c r="J46" s="32"/>
      <c r="K46" s="37"/>
      <c r="L46" s="32"/>
      <c r="O46" s="38" t="s">
        <v>680</v>
      </c>
      <c r="P46" s="38" t="s">
        <v>711</v>
      </c>
      <c r="Q46" t="str">
        <f t="shared" si="7"/>
        <v>("03.05.2020", -1050m),</v>
      </c>
    </row>
    <row r="47" spans="1:23" x14ac:dyDescent="0.2">
      <c r="A47" s="7">
        <v>43972</v>
      </c>
      <c r="B47" s="8" t="s">
        <v>8</v>
      </c>
      <c r="C47" s="10">
        <v>450</v>
      </c>
      <c r="D47" s="9">
        <v>341636.07</v>
      </c>
      <c r="E47" s="46" t="s">
        <v>643</v>
      </c>
      <c r="F47" s="47"/>
      <c r="I47" s="27"/>
      <c r="J47" s="32"/>
      <c r="K47" s="37"/>
      <c r="L47" s="32"/>
      <c r="O47" s="38" t="s">
        <v>681</v>
      </c>
      <c r="P47" s="38" t="s">
        <v>712</v>
      </c>
      <c r="Q47" t="str">
        <f t="shared" si="7"/>
        <v>("04.05.2020", -976.72m),</v>
      </c>
    </row>
    <row r="48" spans="1:23" x14ac:dyDescent="0.2">
      <c r="A48" s="7">
        <v>43972</v>
      </c>
      <c r="B48" s="8" t="s">
        <v>8</v>
      </c>
      <c r="C48" s="10">
        <v>1000</v>
      </c>
      <c r="D48" s="9">
        <v>340636.07</v>
      </c>
      <c r="E48" s="46" t="s">
        <v>644</v>
      </c>
      <c r="F48" s="47"/>
      <c r="I48" s="27"/>
      <c r="J48" s="32"/>
      <c r="K48" s="37"/>
      <c r="L48" s="32"/>
      <c r="O48" s="38" t="s">
        <v>682</v>
      </c>
      <c r="P48" s="38" t="s">
        <v>713</v>
      </c>
    </row>
    <row r="49" spans="1:17" x14ac:dyDescent="0.2">
      <c r="A49" s="7">
        <v>43972</v>
      </c>
      <c r="B49" s="8" t="s">
        <v>8</v>
      </c>
      <c r="C49" s="10">
        <v>225</v>
      </c>
      <c r="D49" s="9">
        <v>340411.07</v>
      </c>
      <c r="E49" s="46" t="s">
        <v>645</v>
      </c>
      <c r="F49" s="47"/>
      <c r="I49" s="27"/>
      <c r="J49" s="32"/>
      <c r="K49" s="37"/>
      <c r="L49" s="32"/>
      <c r="O49" s="38" t="s">
        <v>683</v>
      </c>
      <c r="P49" s="38" t="s">
        <v>713</v>
      </c>
    </row>
    <row r="50" spans="1:17" x14ac:dyDescent="0.2">
      <c r="A50" s="7">
        <v>43972</v>
      </c>
      <c r="B50" s="8" t="s">
        <v>8</v>
      </c>
      <c r="C50" s="10">
        <v>102.91</v>
      </c>
      <c r="D50" s="9">
        <v>340308.16</v>
      </c>
      <c r="E50" s="46" t="s">
        <v>646</v>
      </c>
      <c r="F50" s="47"/>
      <c r="I50" s="27"/>
      <c r="J50" s="32"/>
      <c r="K50" s="37"/>
      <c r="L50" s="32"/>
      <c r="O50" s="38" t="s">
        <v>684</v>
      </c>
      <c r="P50" s="38" t="s">
        <v>713</v>
      </c>
    </row>
    <row r="51" spans="1:17" x14ac:dyDescent="0.2">
      <c r="A51" s="7">
        <v>43973</v>
      </c>
      <c r="B51" s="8" t="s">
        <v>8</v>
      </c>
      <c r="C51" s="10">
        <v>1000</v>
      </c>
      <c r="D51" s="9">
        <v>339308.16</v>
      </c>
      <c r="E51" s="46" t="s">
        <v>647</v>
      </c>
      <c r="F51" s="47"/>
      <c r="I51" s="27"/>
      <c r="J51" s="32"/>
      <c r="K51" s="37"/>
      <c r="L51" s="32"/>
      <c r="O51" s="38" t="s">
        <v>685</v>
      </c>
      <c r="P51" s="38" t="s">
        <v>713</v>
      </c>
    </row>
    <row r="52" spans="1:17" x14ac:dyDescent="0.2">
      <c r="A52" s="7">
        <v>43974</v>
      </c>
      <c r="B52" s="8" t="s">
        <v>8</v>
      </c>
      <c r="C52" s="10">
        <v>1359.06</v>
      </c>
      <c r="D52" s="9">
        <v>337949.1</v>
      </c>
      <c r="E52" s="46" t="s">
        <v>648</v>
      </c>
      <c r="F52" s="47"/>
      <c r="O52" s="38" t="s">
        <v>686</v>
      </c>
      <c r="P52" s="38" t="s">
        <v>713</v>
      </c>
    </row>
    <row r="53" spans="1:17" x14ac:dyDescent="0.2">
      <c r="A53" s="7">
        <v>43974</v>
      </c>
      <c r="B53" s="8" t="s">
        <v>8</v>
      </c>
      <c r="C53" s="10">
        <v>361.75</v>
      </c>
      <c r="D53" s="9">
        <v>337587.35</v>
      </c>
      <c r="E53" s="46" t="s">
        <v>649</v>
      </c>
      <c r="F53" s="47"/>
      <c r="O53" s="38" t="s">
        <v>687</v>
      </c>
      <c r="P53" s="38" t="s">
        <v>713</v>
      </c>
    </row>
    <row r="54" spans="1:17" x14ac:dyDescent="0.2">
      <c r="A54" s="7">
        <v>43977</v>
      </c>
      <c r="B54" s="8" t="s">
        <v>8</v>
      </c>
      <c r="C54" s="10">
        <v>307.77</v>
      </c>
      <c r="D54" s="9">
        <v>337279.58</v>
      </c>
      <c r="E54" s="46" t="s">
        <v>650</v>
      </c>
      <c r="F54" s="47"/>
      <c r="O54" s="38" t="s">
        <v>688</v>
      </c>
      <c r="P54" s="38" t="s">
        <v>714</v>
      </c>
      <c r="Q54" t="str">
        <f t="shared" si="7"/>
        <v>("11.05.2020", -549m),</v>
      </c>
    </row>
    <row r="55" spans="1:17" x14ac:dyDescent="0.2">
      <c r="A55" s="7">
        <v>43977</v>
      </c>
      <c r="B55" s="8" t="s">
        <v>8</v>
      </c>
      <c r="C55" s="10">
        <v>6201</v>
      </c>
      <c r="D55" s="9">
        <v>331078.58</v>
      </c>
      <c r="E55" s="46" t="s">
        <v>651</v>
      </c>
      <c r="F55" s="47"/>
      <c r="O55" s="38" t="s">
        <v>689</v>
      </c>
      <c r="P55" s="38" t="s">
        <v>715</v>
      </c>
      <c r="Q55" t="str">
        <f t="shared" si="7"/>
        <v>("12.05.2020", -425.41m),</v>
      </c>
    </row>
    <row r="56" spans="1:17" x14ac:dyDescent="0.2">
      <c r="A56" s="7">
        <v>43978</v>
      </c>
      <c r="B56" s="9">
        <v>1594.74</v>
      </c>
      <c r="C56" s="11" t="s">
        <v>8</v>
      </c>
      <c r="D56" s="9">
        <v>332673.32</v>
      </c>
      <c r="E56" s="70" t="s">
        <v>652</v>
      </c>
      <c r="F56" s="71"/>
      <c r="O56" s="38" t="s">
        <v>690</v>
      </c>
      <c r="P56" s="38" t="s">
        <v>716</v>
      </c>
      <c r="Q56" t="str">
        <f t="shared" si="7"/>
        <v>("13.05.2020", 51990m),</v>
      </c>
    </row>
    <row r="57" spans="1:17" x14ac:dyDescent="0.2">
      <c r="O57" s="38" t="s">
        <v>691</v>
      </c>
      <c r="P57" s="38" t="s">
        <v>713</v>
      </c>
    </row>
    <row r="58" spans="1:17" x14ac:dyDescent="0.2">
      <c r="O58" s="38" t="s">
        <v>692</v>
      </c>
      <c r="P58" s="38" t="s">
        <v>713</v>
      </c>
    </row>
    <row r="59" spans="1:17" x14ac:dyDescent="0.2">
      <c r="O59" s="38" t="s">
        <v>693</v>
      </c>
      <c r="P59" s="38" t="s">
        <v>717</v>
      </c>
      <c r="Q59" t="str">
        <f t="shared" si="7"/>
        <v>("16.05.2020", -1502.3m),</v>
      </c>
    </row>
    <row r="60" spans="1:17" x14ac:dyDescent="0.2">
      <c r="O60" s="38" t="s">
        <v>694</v>
      </c>
      <c r="P60" s="38" t="s">
        <v>713</v>
      </c>
    </row>
    <row r="61" spans="1:17" x14ac:dyDescent="0.2">
      <c r="O61" s="38" t="s">
        <v>695</v>
      </c>
      <c r="P61" s="38" t="s">
        <v>713</v>
      </c>
    </row>
    <row r="62" spans="1:17" x14ac:dyDescent="0.2">
      <c r="O62" s="38" t="s">
        <v>696</v>
      </c>
      <c r="P62" s="38" t="s">
        <v>718</v>
      </c>
      <c r="Q62" t="str">
        <f t="shared" si="7"/>
        <v>("19.05.2020", -520.71m),</v>
      </c>
    </row>
    <row r="63" spans="1:17" x14ac:dyDescent="0.2">
      <c r="O63" s="38" t="s">
        <v>697</v>
      </c>
      <c r="P63" s="38" t="s">
        <v>719</v>
      </c>
      <c r="Q63" t="str">
        <f t="shared" si="7"/>
        <v>("20.05.2020", 8847.31m),</v>
      </c>
    </row>
    <row r="64" spans="1:17" x14ac:dyDescent="0.2">
      <c r="O64" s="38" t="s">
        <v>698</v>
      </c>
      <c r="P64" s="38" t="s">
        <v>720</v>
      </c>
      <c r="Q64" t="str">
        <f t="shared" si="7"/>
        <v>("21.05.2020", -23177.91m),</v>
      </c>
    </row>
    <row r="65" spans="15:17" x14ac:dyDescent="0.2">
      <c r="O65" s="38" t="s">
        <v>699</v>
      </c>
      <c r="P65" s="38" t="s">
        <v>721</v>
      </c>
      <c r="Q65" t="str">
        <f t="shared" si="7"/>
        <v>("22.05.2020", -1000m),</v>
      </c>
    </row>
    <row r="66" spans="15:17" x14ac:dyDescent="0.2">
      <c r="O66" s="38" t="s">
        <v>700</v>
      </c>
      <c r="P66" s="38" t="s">
        <v>722</v>
      </c>
      <c r="Q66" t="str">
        <f t="shared" si="7"/>
        <v>("23.05.2020", -1720.81m),</v>
      </c>
    </row>
    <row r="67" spans="15:17" x14ac:dyDescent="0.2">
      <c r="O67" s="38" t="s">
        <v>701</v>
      </c>
      <c r="P67" s="38" t="s">
        <v>713</v>
      </c>
    </row>
    <row r="68" spans="15:17" x14ac:dyDescent="0.2">
      <c r="O68" s="38" t="s">
        <v>702</v>
      </c>
      <c r="P68" s="38" t="s">
        <v>713</v>
      </c>
    </row>
    <row r="69" spans="15:17" x14ac:dyDescent="0.2">
      <c r="O69" s="38" t="s">
        <v>703</v>
      </c>
      <c r="P69" s="38" t="s">
        <v>723</v>
      </c>
      <c r="Q69" t="str">
        <f t="shared" si="7"/>
        <v>("26.05.2020", -6508.77m),</v>
      </c>
    </row>
    <row r="70" spans="15:17" x14ac:dyDescent="0.2">
      <c r="O70" s="38" t="s">
        <v>704</v>
      </c>
      <c r="P70" s="38" t="s">
        <v>724</v>
      </c>
      <c r="Q70" t="str">
        <f t="shared" si="7"/>
        <v>("27.05.2020", 1594.74m),</v>
      </c>
    </row>
  </sheetData>
  <mergeCells count="53">
    <mergeCell ref="E10:F10"/>
    <mergeCell ref="E53:F53"/>
    <mergeCell ref="E54:F54"/>
    <mergeCell ref="E55:F55"/>
    <mergeCell ref="E56:F56"/>
    <mergeCell ref="E51:F51"/>
    <mergeCell ref="E52:F52"/>
    <mergeCell ref="E40:F40"/>
    <mergeCell ref="E29:F29"/>
    <mergeCell ref="E30:F30"/>
    <mergeCell ref="E31:F31"/>
    <mergeCell ref="E32:F32"/>
    <mergeCell ref="E33:F33"/>
    <mergeCell ref="E34:F34"/>
    <mergeCell ref="E23:F23"/>
    <mergeCell ref="E24:F24"/>
    <mergeCell ref="E4:F4"/>
    <mergeCell ref="E5:F5"/>
    <mergeCell ref="E6:F6"/>
    <mergeCell ref="E7:F7"/>
    <mergeCell ref="E8:F8"/>
    <mergeCell ref="E9:F9"/>
    <mergeCell ref="E47:F47"/>
    <mergeCell ref="E48:F48"/>
    <mergeCell ref="E49:F49"/>
    <mergeCell ref="E50:F50"/>
    <mergeCell ref="E41:F41"/>
    <mergeCell ref="E42:F42"/>
    <mergeCell ref="E43:F43"/>
    <mergeCell ref="E44:F44"/>
    <mergeCell ref="E45:F45"/>
    <mergeCell ref="E46:F46"/>
    <mergeCell ref="E35:F35"/>
    <mergeCell ref="E36:F36"/>
    <mergeCell ref="E37:F37"/>
    <mergeCell ref="E38:F38"/>
    <mergeCell ref="E39:F39"/>
    <mergeCell ref="E25:F25"/>
    <mergeCell ref="E26:F26"/>
    <mergeCell ref="E27:F27"/>
    <mergeCell ref="E28:F28"/>
    <mergeCell ref="E17:F17"/>
    <mergeCell ref="E18:F18"/>
    <mergeCell ref="E19:F19"/>
    <mergeCell ref="E20:F20"/>
    <mergeCell ref="E21:F21"/>
    <mergeCell ref="E22:F22"/>
    <mergeCell ref="E16:F16"/>
    <mergeCell ref="E11:F11"/>
    <mergeCell ref="E12:F12"/>
    <mergeCell ref="E13:F13"/>
    <mergeCell ref="E14:F14"/>
    <mergeCell ref="E15:F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Table 1</vt:lpstr>
      <vt:lpstr>Table 1 (2)</vt:lpstr>
      <vt:lpstr>Table 1 (3)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Tc</cp:lastModifiedBy>
  <dcterms:created xsi:type="dcterms:W3CDTF">2020-06-04T02:45:03Z</dcterms:created>
  <dcterms:modified xsi:type="dcterms:W3CDTF">2023-03-08T19:23:51Z</dcterms:modified>
</cp:coreProperties>
</file>