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555" windowHeight="9285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M24" i="1" l="1"/>
  <c r="M14" i="1"/>
  <c r="M30" i="1"/>
  <c r="I24" i="1"/>
  <c r="M26" i="1"/>
  <c r="M25" i="1"/>
  <c r="C50" i="1"/>
  <c r="K30" i="1"/>
  <c r="M32" i="1"/>
  <c r="F31" i="1"/>
  <c r="I30" i="1"/>
  <c r="J32" i="1"/>
  <c r="L32" i="1" s="1"/>
  <c r="I32" i="1"/>
  <c r="F32" i="1"/>
  <c r="K31" i="1"/>
  <c r="J31" i="1"/>
  <c r="I31" i="1"/>
  <c r="M31" i="1"/>
  <c r="J30" i="1"/>
  <c r="F30" i="1"/>
  <c r="G31" i="1" s="1"/>
  <c r="J55" i="1"/>
  <c r="J56" i="1"/>
  <c r="J57" i="1"/>
  <c r="J58" i="1"/>
  <c r="J59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14" i="1"/>
  <c r="I13" i="1"/>
  <c r="I12" i="1"/>
  <c r="I25" i="1"/>
  <c r="I26" i="1"/>
  <c r="F26" i="1"/>
  <c r="F25" i="1"/>
  <c r="G26" i="1" s="1"/>
  <c r="F24" i="1"/>
  <c r="F38" i="1"/>
  <c r="D12" i="1"/>
  <c r="D13" i="1" s="1"/>
  <c r="D14" i="1" s="1"/>
  <c r="D15" i="1" s="1"/>
  <c r="J14" i="1" s="1"/>
  <c r="K14" i="1" s="1"/>
  <c r="G14" i="1"/>
  <c r="F14" i="1"/>
  <c r="N15" i="1" s="1"/>
  <c r="F13" i="1"/>
  <c r="M13" i="1" s="1"/>
  <c r="F12" i="1"/>
  <c r="M12" i="1" s="1"/>
  <c r="C9" i="1"/>
  <c r="C4" i="1"/>
  <c r="B6" i="1"/>
  <c r="K32" i="1" l="1"/>
  <c r="G32" i="1"/>
  <c r="L14" i="1"/>
  <c r="G25" i="1"/>
  <c r="D16" i="1"/>
  <c r="G13" i="1"/>
  <c r="J12" i="1"/>
  <c r="K12" i="1" s="1"/>
  <c r="J13" i="1"/>
  <c r="K13" i="1" s="1"/>
</calcChain>
</file>

<file path=xl/sharedStrings.xml><?xml version="1.0" encoding="utf-8"?>
<sst xmlns="http://schemas.openxmlformats.org/spreadsheetml/2006/main" count="22" uniqueCount="13">
  <si>
    <t>отч.период</t>
  </si>
  <si>
    <t>выписка</t>
  </si>
  <si>
    <t>оплатить мин. До</t>
  </si>
  <si>
    <t>мин.платеж</t>
  </si>
  <si>
    <t>долг на момент выписки</t>
  </si>
  <si>
    <t>полный возврат</t>
  </si>
  <si>
    <t>долг</t>
  </si>
  <si>
    <t>К возврату</t>
  </si>
  <si>
    <t>покупки</t>
  </si>
  <si>
    <t>возврат</t>
  </si>
  <si>
    <t>день недели конца</t>
  </si>
  <si>
    <t>ё-выпало на выходной - сдвигаем</t>
  </si>
  <si>
    <t>вопрос- попали бы покупки с 22.06 в новый льгот период с 22.06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</si>
</sst>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26</xdr:row>
      <xdr:rowOff>19050</xdr:rowOff>
    </xdr:from>
    <xdr:to>
      <xdr:col>8</xdr:col>
      <xdr:colOff>981075</xdr:colOff>
      <xdr:row>27</xdr:row>
      <xdr:rowOff>142875</xdr:rowOff>
    </xdr:to>
    <xdr:sp macro="" textlink="">
      <xdr:nvSpPr>
        <xdr:cNvPr id="2" name="Стрелка вниз 1"/>
        <xdr:cNvSpPr/>
      </xdr:nvSpPr>
      <xdr:spPr>
        <a:xfrm>
          <a:off x="6162675" y="4972050"/>
          <a:ext cx="828675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9"/>
  <sheetViews>
    <sheetView tabSelected="1" topLeftCell="A7" workbookViewId="0">
      <selection activeCell="H30" sqref="H30"/>
    </sheetView>
  </sheetViews>
  <sheetFormatPr defaultRowHeight="15" x14ac:dyDescent="0.25"/>
  <cols>
    <col min="2" max="3" width="10.140625" bestFit="1" customWidth="1"/>
    <col min="4" max="4" width="10" customWidth="1"/>
    <col min="5" max="5" width="20.28515625" customWidth="1"/>
    <col min="6" max="8" width="10.140625" bestFit="1" customWidth="1"/>
    <col min="9" max="9" width="19.140625" customWidth="1"/>
    <col min="10" max="10" width="23.85546875" bestFit="1" customWidth="1"/>
    <col min="11" max="12" width="10.140625" customWidth="1"/>
    <col min="13" max="13" width="17.28515625" bestFit="1" customWidth="1"/>
    <col min="14" max="14" width="10.140625" bestFit="1" customWidth="1"/>
  </cols>
  <sheetData>
    <row r="4" spans="2:14" x14ac:dyDescent="0.25">
      <c r="B4" s="1">
        <v>44780</v>
      </c>
      <c r="C4" s="1">
        <f>B4+110</f>
        <v>44890</v>
      </c>
    </row>
    <row r="5" spans="2:14" x14ac:dyDescent="0.25">
      <c r="B5" s="1">
        <v>44872</v>
      </c>
    </row>
    <row r="6" spans="2:14" x14ac:dyDescent="0.25">
      <c r="B6">
        <f>B5-B4</f>
        <v>92</v>
      </c>
    </row>
    <row r="8" spans="2:14" x14ac:dyDescent="0.25">
      <c r="B8" s="1">
        <v>44811</v>
      </c>
    </row>
    <row r="9" spans="2:14" x14ac:dyDescent="0.25">
      <c r="B9" s="1">
        <v>44922</v>
      </c>
      <c r="C9">
        <f>B9-B8</f>
        <v>111</v>
      </c>
    </row>
    <row r="11" spans="2:14" x14ac:dyDescent="0.25">
      <c r="D11" t="s">
        <v>6</v>
      </c>
      <c r="F11" t="s">
        <v>1</v>
      </c>
      <c r="G11" s="6" t="s">
        <v>0</v>
      </c>
      <c r="H11" s="6"/>
      <c r="I11" s="2" t="s">
        <v>10</v>
      </c>
      <c r="J11" t="s">
        <v>4</v>
      </c>
      <c r="K11" t="s">
        <v>3</v>
      </c>
      <c r="L11" t="s">
        <v>7</v>
      </c>
      <c r="M11" t="s">
        <v>2</v>
      </c>
    </row>
    <row r="12" spans="2:14" x14ac:dyDescent="0.25">
      <c r="B12" s="1">
        <v>44658</v>
      </c>
      <c r="C12">
        <v>-50000</v>
      </c>
      <c r="D12">
        <f>C12</f>
        <v>-50000</v>
      </c>
      <c r="E12">
        <v>1</v>
      </c>
      <c r="F12" s="1">
        <f>H12+1</f>
        <v>44673</v>
      </c>
      <c r="G12" s="1">
        <v>44642</v>
      </c>
      <c r="H12" s="1">
        <v>44672</v>
      </c>
      <c r="I12">
        <f>WEEKDAY(H12,2)</f>
        <v>4</v>
      </c>
      <c r="J12">
        <f>D12</f>
        <v>-50000</v>
      </c>
      <c r="K12">
        <f>-J12*0.03</f>
        <v>1500</v>
      </c>
      <c r="M12" s="1">
        <f>F12+20</f>
        <v>44693</v>
      </c>
    </row>
    <row r="13" spans="2:14" x14ac:dyDescent="0.25">
      <c r="B13" s="1">
        <v>44673</v>
      </c>
      <c r="C13">
        <v>1500</v>
      </c>
      <c r="D13">
        <f>D12+C13</f>
        <v>-48500</v>
      </c>
      <c r="E13">
        <v>2</v>
      </c>
      <c r="F13" s="1">
        <f>H13+1</f>
        <v>44703</v>
      </c>
      <c r="G13" s="1">
        <f>F12</f>
        <v>44673</v>
      </c>
      <c r="H13" s="1">
        <v>44702</v>
      </c>
      <c r="I13">
        <f>WEEKDAY(H13,2)</f>
        <v>6</v>
      </c>
      <c r="J13">
        <f>D14</f>
        <v>-98500</v>
      </c>
      <c r="K13">
        <f>-J13*0.03</f>
        <v>2955</v>
      </c>
      <c r="M13" s="1">
        <f>F13+20</f>
        <v>44723</v>
      </c>
    </row>
    <row r="14" spans="2:14" x14ac:dyDescent="0.25">
      <c r="B14" s="1">
        <v>44683</v>
      </c>
      <c r="C14">
        <v>-50000</v>
      </c>
      <c r="D14">
        <f t="shared" ref="D14:D16" si="0">D13+C14</f>
        <v>-98500</v>
      </c>
      <c r="E14">
        <v>3</v>
      </c>
      <c r="F14" s="1">
        <f>H14+1</f>
        <v>44734</v>
      </c>
      <c r="G14" s="1">
        <f>F13</f>
        <v>44703</v>
      </c>
      <c r="H14" s="1">
        <v>44733</v>
      </c>
      <c r="I14">
        <f>WEEKDAY(H14,2)</f>
        <v>2</v>
      </c>
      <c r="J14">
        <f>D15</f>
        <v>-95545</v>
      </c>
      <c r="K14">
        <f>-J14*0.03</f>
        <v>2866.35</v>
      </c>
      <c r="L14">
        <f>J14</f>
        <v>-95545</v>
      </c>
      <c r="M14" s="3">
        <f>F14+20</f>
        <v>44754</v>
      </c>
      <c r="N14" t="s">
        <v>5</v>
      </c>
    </row>
    <row r="15" spans="2:14" x14ac:dyDescent="0.25">
      <c r="B15" s="1">
        <v>44703</v>
      </c>
      <c r="C15">
        <v>2955</v>
      </c>
      <c r="D15">
        <f t="shared" si="0"/>
        <v>-95545</v>
      </c>
      <c r="F15" s="1"/>
      <c r="G15" s="1"/>
      <c r="H15" s="1"/>
      <c r="I15" s="1"/>
      <c r="K15" s="1"/>
      <c r="L15" s="1"/>
      <c r="N15">
        <f>M14-B12</f>
        <v>96</v>
      </c>
    </row>
    <row r="16" spans="2:14" x14ac:dyDescent="0.25">
      <c r="B16" s="1">
        <v>44753</v>
      </c>
      <c r="C16">
        <v>95545</v>
      </c>
      <c r="D16">
        <f t="shared" si="0"/>
        <v>0</v>
      </c>
    </row>
    <row r="17" spans="2:14" x14ac:dyDescent="0.25">
      <c r="I17" t="s">
        <v>12</v>
      </c>
    </row>
    <row r="23" spans="2:14" x14ac:dyDescent="0.25">
      <c r="F23" t="s">
        <v>1</v>
      </c>
      <c r="G23" s="6" t="s">
        <v>0</v>
      </c>
      <c r="H23" s="6"/>
      <c r="I23" s="2"/>
    </row>
    <row r="24" spans="2:14" x14ac:dyDescent="0.25">
      <c r="B24" s="1">
        <v>44508</v>
      </c>
      <c r="C24">
        <v>-50000</v>
      </c>
      <c r="E24">
        <v>1</v>
      </c>
      <c r="F24" s="1">
        <f>H24+1</f>
        <v>44522</v>
      </c>
      <c r="G24" s="1">
        <v>44491</v>
      </c>
      <c r="H24" s="1">
        <v>44521</v>
      </c>
      <c r="I24" s="4">
        <f>WEEKDAY(H24,2)</f>
        <v>7</v>
      </c>
      <c r="J24" t="s">
        <v>11</v>
      </c>
      <c r="M24" s="1">
        <f>F24+20</f>
        <v>44542</v>
      </c>
    </row>
    <row r="25" spans="2:14" x14ac:dyDescent="0.25">
      <c r="B25" s="1">
        <v>44509</v>
      </c>
      <c r="C25" t="s">
        <v>8</v>
      </c>
      <c r="E25">
        <v>2</v>
      </c>
      <c r="F25" s="1">
        <f>H25+1</f>
        <v>44552</v>
      </c>
      <c r="G25" s="1">
        <f>F24</f>
        <v>44522</v>
      </c>
      <c r="H25" s="1">
        <v>44551</v>
      </c>
      <c r="I25">
        <f>WEEKDAY(H25,2)</f>
        <v>2</v>
      </c>
      <c r="M25" s="1">
        <f>F25+20</f>
        <v>44572</v>
      </c>
    </row>
    <row r="26" spans="2:14" x14ac:dyDescent="0.25">
      <c r="B26" s="1">
        <v>44531</v>
      </c>
      <c r="C26">
        <v>-42192</v>
      </c>
      <c r="E26">
        <v>3</v>
      </c>
      <c r="F26" s="1">
        <f>H26+1</f>
        <v>44583</v>
      </c>
      <c r="G26" s="1">
        <f>F25</f>
        <v>44552</v>
      </c>
      <c r="H26" s="1">
        <v>44582</v>
      </c>
      <c r="I26">
        <f>WEEKDAY(H26,2)</f>
        <v>5</v>
      </c>
      <c r="M26" s="3">
        <f>F26+20</f>
        <v>44603</v>
      </c>
    </row>
    <row r="27" spans="2:14" x14ac:dyDescent="0.25">
      <c r="B27" s="1">
        <v>44562</v>
      </c>
      <c r="C27">
        <v>-50000</v>
      </c>
      <c r="F27" s="1"/>
      <c r="G27" s="1"/>
      <c r="H27" s="1"/>
      <c r="I27" s="1"/>
      <c r="K27" s="1"/>
      <c r="L27" s="1"/>
    </row>
    <row r="28" spans="2:14" x14ac:dyDescent="0.25">
      <c r="B28" s="1">
        <v>44593</v>
      </c>
      <c r="C28">
        <v>-50000</v>
      </c>
    </row>
    <row r="29" spans="2:14" x14ac:dyDescent="0.25">
      <c r="B29" s="1">
        <v>44657</v>
      </c>
      <c r="C29" t="s">
        <v>9</v>
      </c>
      <c r="F29" t="s">
        <v>1</v>
      </c>
      <c r="G29" s="6" t="s">
        <v>0</v>
      </c>
      <c r="H29" s="6"/>
      <c r="I29" s="2"/>
      <c r="J29" t="s">
        <v>4</v>
      </c>
      <c r="K29" t="s">
        <v>3</v>
      </c>
      <c r="L29" t="s">
        <v>7</v>
      </c>
      <c r="M29" t="s">
        <v>2</v>
      </c>
    </row>
    <row r="30" spans="2:14" x14ac:dyDescent="0.25">
      <c r="E30">
        <v>1</v>
      </c>
      <c r="F30" s="5">
        <f>H30+1</f>
        <v>44523</v>
      </c>
      <c r="G30" s="1">
        <v>44491</v>
      </c>
      <c r="H30" s="5">
        <v>44522</v>
      </c>
      <c r="I30" s="4">
        <f>WEEKDAY(H30,2)</f>
        <v>1</v>
      </c>
      <c r="J30">
        <f>D30</f>
        <v>0</v>
      </c>
      <c r="K30">
        <f>-J30*0.03</f>
        <v>0</v>
      </c>
      <c r="M30" s="5">
        <f>F30+20</f>
        <v>44543</v>
      </c>
    </row>
    <row r="31" spans="2:14" x14ac:dyDescent="0.25">
      <c r="E31">
        <v>2</v>
      </c>
      <c r="F31" s="1">
        <f>H31+1</f>
        <v>44552</v>
      </c>
      <c r="G31" s="5">
        <f>F30</f>
        <v>44523</v>
      </c>
      <c r="H31" s="1">
        <v>44551</v>
      </c>
      <c r="I31">
        <f>WEEKDAY(H31,2)</f>
        <v>2</v>
      </c>
      <c r="J31">
        <f>D32</f>
        <v>0</v>
      </c>
      <c r="K31">
        <f>-J31*0.03</f>
        <v>0</v>
      </c>
      <c r="M31" s="1">
        <f>F31+20</f>
        <v>44572</v>
      </c>
    </row>
    <row r="32" spans="2:14" x14ac:dyDescent="0.25">
      <c r="E32">
        <v>3</v>
      </c>
      <c r="F32" s="1">
        <f>H32+1</f>
        <v>44583</v>
      </c>
      <c r="G32" s="1">
        <f>F31</f>
        <v>44552</v>
      </c>
      <c r="H32" s="1">
        <v>44582</v>
      </c>
      <c r="I32">
        <f>WEEKDAY(H32,2)</f>
        <v>5</v>
      </c>
      <c r="J32">
        <f>D33</f>
        <v>0</v>
      </c>
      <c r="K32">
        <f>-J32*0.03</f>
        <v>0</v>
      </c>
      <c r="L32">
        <f>J32</f>
        <v>0</v>
      </c>
      <c r="M32" s="3">
        <f>F32+20</f>
        <v>44603</v>
      </c>
      <c r="N32" t="s">
        <v>5</v>
      </c>
    </row>
    <row r="33" spans="5:14" x14ac:dyDescent="0.25">
      <c r="F33" s="1"/>
      <c r="G33" s="1"/>
      <c r="H33" s="1"/>
      <c r="I33" s="1"/>
      <c r="K33" s="1"/>
      <c r="L33" s="1"/>
      <c r="N33" s="1"/>
    </row>
    <row r="34" spans="5:14" x14ac:dyDescent="0.25">
      <c r="I34" s="1"/>
    </row>
    <row r="37" spans="5:14" x14ac:dyDescent="0.25">
      <c r="I37" s="1"/>
      <c r="M37" s="1">
        <v>46048</v>
      </c>
      <c r="N37">
        <f>WEEKDAY(M37,2)</f>
        <v>1</v>
      </c>
    </row>
    <row r="38" spans="5:14" x14ac:dyDescent="0.25">
      <c r="E38" s="1">
        <v>44523</v>
      </c>
      <c r="F38" s="1">
        <f>E38+20</f>
        <v>44543</v>
      </c>
      <c r="I38" s="1"/>
      <c r="M38" s="1">
        <v>46079</v>
      </c>
      <c r="N38">
        <f t="shared" ref="N38:N55" si="1">WEEKDAY(M38,2)</f>
        <v>4</v>
      </c>
    </row>
    <row r="39" spans="5:14" x14ac:dyDescent="0.25">
      <c r="I39" s="1"/>
      <c r="M39" s="1">
        <v>46107</v>
      </c>
      <c r="N39">
        <f t="shared" si="1"/>
        <v>4</v>
      </c>
    </row>
    <row r="40" spans="5:14" x14ac:dyDescent="0.25">
      <c r="I40" s="1"/>
      <c r="M40" s="1">
        <v>46138</v>
      </c>
      <c r="N40">
        <f t="shared" si="1"/>
        <v>7</v>
      </c>
    </row>
    <row r="41" spans="5:14" x14ac:dyDescent="0.25">
      <c r="I41" s="1"/>
      <c r="M41" s="1">
        <v>46168</v>
      </c>
      <c r="N41">
        <f t="shared" si="1"/>
        <v>2</v>
      </c>
    </row>
    <row r="42" spans="5:14" x14ac:dyDescent="0.25">
      <c r="I42" s="1">
        <v>44368</v>
      </c>
      <c r="J42">
        <f t="shared" ref="J42:J59" si="2">WEEKDAY(I42,2)</f>
        <v>1</v>
      </c>
      <c r="M42" s="1">
        <v>46199</v>
      </c>
      <c r="N42">
        <f t="shared" si="1"/>
        <v>5</v>
      </c>
    </row>
    <row r="43" spans="5:14" x14ac:dyDescent="0.25">
      <c r="I43" s="1">
        <v>44398</v>
      </c>
      <c r="J43">
        <f t="shared" si="2"/>
        <v>3</v>
      </c>
      <c r="M43" s="1">
        <v>46229</v>
      </c>
      <c r="N43">
        <f t="shared" si="1"/>
        <v>7</v>
      </c>
    </row>
    <row r="44" spans="5:14" x14ac:dyDescent="0.25">
      <c r="I44" s="1">
        <v>44429</v>
      </c>
      <c r="J44">
        <f t="shared" si="2"/>
        <v>6</v>
      </c>
      <c r="M44" s="1">
        <v>46260</v>
      </c>
      <c r="N44">
        <f t="shared" si="1"/>
        <v>3</v>
      </c>
    </row>
    <row r="45" spans="5:14" x14ac:dyDescent="0.25">
      <c r="I45" s="1">
        <v>44460</v>
      </c>
      <c r="J45">
        <f t="shared" si="2"/>
        <v>2</v>
      </c>
      <c r="M45" s="1">
        <v>46291</v>
      </c>
      <c r="N45">
        <f t="shared" si="1"/>
        <v>6</v>
      </c>
    </row>
    <row r="46" spans="5:14" x14ac:dyDescent="0.25">
      <c r="I46" s="1">
        <v>44490</v>
      </c>
      <c r="J46">
        <f t="shared" si="2"/>
        <v>4</v>
      </c>
      <c r="M46" s="1">
        <v>46321</v>
      </c>
      <c r="N46">
        <f t="shared" si="1"/>
        <v>1</v>
      </c>
    </row>
    <row r="47" spans="5:14" x14ac:dyDescent="0.25">
      <c r="I47" s="3">
        <v>44521</v>
      </c>
      <c r="J47" s="4">
        <f t="shared" si="2"/>
        <v>7</v>
      </c>
      <c r="M47" s="1">
        <v>46352</v>
      </c>
      <c r="N47">
        <f t="shared" si="1"/>
        <v>4</v>
      </c>
    </row>
    <row r="48" spans="5:14" x14ac:dyDescent="0.25">
      <c r="I48" s="1">
        <v>44551</v>
      </c>
      <c r="J48">
        <f t="shared" si="2"/>
        <v>2</v>
      </c>
      <c r="M48" s="1">
        <v>46382</v>
      </c>
      <c r="N48">
        <f t="shared" si="1"/>
        <v>6</v>
      </c>
    </row>
    <row r="49" spans="3:14" x14ac:dyDescent="0.25">
      <c r="C49" s="1">
        <v>44902</v>
      </c>
      <c r="I49" s="1">
        <v>44582</v>
      </c>
      <c r="J49">
        <f t="shared" si="2"/>
        <v>5</v>
      </c>
      <c r="M49" s="1">
        <v>44587</v>
      </c>
      <c r="N49">
        <f t="shared" si="1"/>
        <v>3</v>
      </c>
    </row>
    <row r="50" spans="3:14" x14ac:dyDescent="0.25">
      <c r="C50" s="1">
        <f>C49+110</f>
        <v>45012</v>
      </c>
      <c r="I50" s="1">
        <v>44613</v>
      </c>
      <c r="J50">
        <f t="shared" si="2"/>
        <v>1</v>
      </c>
      <c r="M50" s="1">
        <v>44618</v>
      </c>
      <c r="N50">
        <f t="shared" si="1"/>
        <v>6</v>
      </c>
    </row>
    <row r="51" spans="3:14" x14ac:dyDescent="0.25">
      <c r="I51" s="1">
        <v>44641</v>
      </c>
      <c r="J51">
        <f t="shared" si="2"/>
        <v>1</v>
      </c>
      <c r="M51" s="1">
        <v>44646</v>
      </c>
      <c r="N51">
        <f t="shared" si="1"/>
        <v>6</v>
      </c>
    </row>
    <row r="52" spans="3:14" x14ac:dyDescent="0.25">
      <c r="I52" s="1">
        <v>44672</v>
      </c>
      <c r="J52">
        <f t="shared" si="2"/>
        <v>4</v>
      </c>
      <c r="M52" s="1">
        <v>44677</v>
      </c>
      <c r="N52">
        <f t="shared" si="1"/>
        <v>2</v>
      </c>
    </row>
    <row r="53" spans="3:14" x14ac:dyDescent="0.25">
      <c r="I53" s="1">
        <v>44702</v>
      </c>
      <c r="J53">
        <f t="shared" si="2"/>
        <v>6</v>
      </c>
      <c r="M53" s="1">
        <v>44707</v>
      </c>
      <c r="N53">
        <f t="shared" si="1"/>
        <v>4</v>
      </c>
    </row>
    <row r="54" spans="3:14" x14ac:dyDescent="0.25">
      <c r="I54" s="1">
        <v>44733</v>
      </c>
      <c r="J54">
        <f t="shared" si="2"/>
        <v>2</v>
      </c>
      <c r="M54" s="1">
        <v>44738</v>
      </c>
      <c r="N54">
        <f t="shared" si="1"/>
        <v>7</v>
      </c>
    </row>
    <row r="55" spans="3:14" x14ac:dyDescent="0.25">
      <c r="I55" s="1">
        <v>44763</v>
      </c>
      <c r="J55">
        <f t="shared" si="2"/>
        <v>4</v>
      </c>
      <c r="M55" s="1">
        <v>44768</v>
      </c>
      <c r="N55">
        <f t="shared" si="1"/>
        <v>2</v>
      </c>
    </row>
    <row r="56" spans="3:14" x14ac:dyDescent="0.25">
      <c r="I56" s="3">
        <v>44794</v>
      </c>
      <c r="J56" s="4">
        <f t="shared" si="2"/>
        <v>7</v>
      </c>
    </row>
    <row r="57" spans="3:14" x14ac:dyDescent="0.25">
      <c r="I57" s="1">
        <v>44825</v>
      </c>
      <c r="J57">
        <f t="shared" si="2"/>
        <v>3</v>
      </c>
    </row>
    <row r="58" spans="3:14" x14ac:dyDescent="0.25">
      <c r="I58" s="1">
        <v>44855</v>
      </c>
      <c r="J58">
        <f t="shared" si="2"/>
        <v>5</v>
      </c>
    </row>
    <row r="59" spans="3:14" x14ac:dyDescent="0.25">
      <c r="I59" s="1">
        <v>44886</v>
      </c>
      <c r="J59">
        <f t="shared" si="2"/>
        <v>1</v>
      </c>
    </row>
  </sheetData>
  <mergeCells count="3">
    <mergeCell ref="G11:H11"/>
    <mergeCell ref="G23:H23"/>
    <mergeCell ref="G29:H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2022-11-02T14:49:46Z</dcterms:created>
  <dcterms:modified xsi:type="dcterms:W3CDTF">2022-11-10T15:59:45Z</dcterms:modified>
</cp:coreProperties>
</file>