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5815" windowHeight="14025" activeTab="4"/>
  </bookViews>
  <sheets>
    <sheet name="новая структура" sheetId="1" r:id="rId1"/>
    <sheet name="РОССУВ сублимация" sheetId="6" r:id="rId2"/>
    <sheet name="РОССУВ брелки с поли" sheetId="5" r:id="rId3"/>
    <sheet name="РОССУВ Деколь" sheetId="4" r:id="rId4"/>
    <sheet name="РОССУВ полиграфия (оперативка)" sheetId="3" r:id="rId5"/>
    <sheet name="СС полиграфия (оперативка)" sheetId="2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3" l="1"/>
  <c r="R44" i="3"/>
  <c r="R43" i="3"/>
  <c r="R42" i="3"/>
  <c r="R41" i="3"/>
  <c r="R40" i="3"/>
  <c r="B45" i="3"/>
  <c r="B45" i="2"/>
  <c r="S3" i="4" l="1"/>
  <c r="S2" i="4"/>
  <c r="C25" i="2" l="1"/>
  <c r="C26" i="2" s="1"/>
  <c r="C27" i="2" s="1"/>
  <c r="D25" i="2"/>
  <c r="E25" i="2"/>
  <c r="F25" i="2"/>
  <c r="F26" i="2" s="1"/>
  <c r="F27" i="2" s="1"/>
  <c r="G25" i="2"/>
  <c r="G26" i="2" s="1"/>
  <c r="G27" i="2" s="1"/>
  <c r="D26" i="2"/>
  <c r="D27" i="2" s="1"/>
  <c r="E26" i="2"/>
  <c r="E27" i="2" s="1"/>
  <c r="B25" i="2"/>
  <c r="B26" i="2" s="1"/>
  <c r="C15" i="2"/>
  <c r="C16" i="2" s="1"/>
  <c r="C17" i="2" s="1"/>
  <c r="B15" i="2"/>
  <c r="B16" i="2" s="1"/>
  <c r="B17" i="2" s="1"/>
  <c r="B27" i="2" l="1"/>
</calcChain>
</file>

<file path=xl/sharedStrings.xml><?xml version="1.0" encoding="utf-8"?>
<sst xmlns="http://schemas.openxmlformats.org/spreadsheetml/2006/main" count="260" uniqueCount="155">
  <si>
    <t>структура калькулятора</t>
  </si>
  <si>
    <t>нанесение логотипа</t>
  </si>
  <si>
    <t>шелкография</t>
  </si>
  <si>
    <t>тампопечать</t>
  </si>
  <si>
    <t>уф печать</t>
  </si>
  <si>
    <t>деколь</t>
  </si>
  <si>
    <t>гравировка</t>
  </si>
  <si>
    <t>тиснение</t>
  </si>
  <si>
    <t xml:space="preserve">сублимация </t>
  </si>
  <si>
    <t>DTG (прямая печать на ткани)</t>
  </si>
  <si>
    <t>широкоформатная и интерьерная печать (вместо баннеры)</t>
  </si>
  <si>
    <t>ленты для бейджей с логотипом</t>
  </si>
  <si>
    <t>диски с записью и печатью</t>
  </si>
  <si>
    <t>значки закатные</t>
  </si>
  <si>
    <t>браслеты силиконовые</t>
  </si>
  <si>
    <t>браслеты слэп</t>
  </si>
  <si>
    <t>шары с логотипом</t>
  </si>
  <si>
    <t>пакеты</t>
  </si>
  <si>
    <t>пакеты ПВД с шелкографией</t>
  </si>
  <si>
    <t>пакеты бумажные</t>
  </si>
  <si>
    <t>1-100</t>
  </si>
  <si>
    <t>101-200</t>
  </si>
  <si>
    <t>А3</t>
  </si>
  <si>
    <t>А4</t>
  </si>
  <si>
    <t>А5</t>
  </si>
  <si>
    <t>А6</t>
  </si>
  <si>
    <t>бумага, гр/м2</t>
  </si>
  <si>
    <t>40 листов</t>
  </si>
  <si>
    <t>50-60</t>
  </si>
  <si>
    <t>печать цифра</t>
  </si>
  <si>
    <t>печать ризограф</t>
  </si>
  <si>
    <t>50-59</t>
  </si>
  <si>
    <t>60-69</t>
  </si>
  <si>
    <t>70-79</t>
  </si>
  <si>
    <t>80-89</t>
  </si>
  <si>
    <t>90-99</t>
  </si>
  <si>
    <t>100-149</t>
  </si>
  <si>
    <t>А4 черный</t>
  </si>
  <si>
    <t>А4 (синий, зеленый, красный)</t>
  </si>
  <si>
    <t>150-199</t>
  </si>
  <si>
    <t>200-299</t>
  </si>
  <si>
    <t>300-399</t>
  </si>
  <si>
    <t>400-499</t>
  </si>
  <si>
    <t>500-999</t>
  </si>
  <si>
    <t>1000-1499</t>
  </si>
  <si>
    <t>1500-1999</t>
  </si>
  <si>
    <t>до 20</t>
  </si>
  <si>
    <t>25-50</t>
  </si>
  <si>
    <t>55-100</t>
  </si>
  <si>
    <t>от 100</t>
  </si>
  <si>
    <t xml:space="preserve">А3 </t>
  </si>
  <si>
    <t>А6 (от 8 шт)</t>
  </si>
  <si>
    <t>А7 (от 16шт)</t>
  </si>
  <si>
    <t>блокнот, обложка 300 гр 4+0, вн блок 40стр  80 гр 0+0, подложка 0+0</t>
  </si>
  <si>
    <t>блокнот, обложка 300 гр 4+0, вн блок 40стр  80 гр 1+0, подложка 0+0</t>
  </si>
  <si>
    <t>Поля для расчета Блокнот индивидуальный</t>
  </si>
  <si>
    <t>1 цвет черный с 1 стороны</t>
  </si>
  <si>
    <t>1 цвет с 1 стороны (синий ИЛИ зеленый ИЛИ красный)</t>
  </si>
  <si>
    <t>цветной с 1 стороны</t>
  </si>
  <si>
    <t>1 цвет черный с 2 сторон</t>
  </si>
  <si>
    <t>цветной с 2 сторон</t>
  </si>
  <si>
    <t>1 цвет с 2 сторон (синий ИЛИ зеленый ИЛИ красный)</t>
  </si>
  <si>
    <t>Внутренний блок (выбор)</t>
  </si>
  <si>
    <t xml:space="preserve">Печать на подложке </t>
  </si>
  <si>
    <t>да</t>
  </si>
  <si>
    <t>нет</t>
  </si>
  <si>
    <t xml:space="preserve">как считали: взяли базовую цену за блокнот А5 в данном тираже (ячейка D20) + 10 дополнительных листов А5 (ячейка B14 *10) + запечатать 50 листов на ризографе (всегда в блокнтах это поле, при печати в 1 цвет. Если цветной- то считаем "печать цифра". 100 штук * 50 листов в 1 блокноте = 5000 листов а5. у нас ризограф А4. А5=А4/2, значит 5000/2) * ячейку N8 </t>
  </si>
  <si>
    <t>Получилась цена</t>
  </si>
  <si>
    <t>СПРАВОЧНИК</t>
  </si>
  <si>
    <t>из этих цифр будут считаться следующие позиции</t>
  </si>
  <si>
    <t>Блокнот фА3, обложка 300 гр 4+0, вн блок 40стр  80 гр 0+0, подложка 0+0</t>
  </si>
  <si>
    <t>Блокнот фА4, обложка 300 гр 4+0, вн блок 40стр  80 гр 0+0, подложка 0+0</t>
  </si>
  <si>
    <t>Блокнот фА5, обложка 300 гр 4+0, вн блок 40стр  80 гр 0+0, подложка 0+0</t>
  </si>
  <si>
    <t>Блокнот фА6, обложка 300 гр 4+0, вн блок 40стр  80 гр 0+0, подложка 0+0</t>
  </si>
  <si>
    <t>Блокнот фА7, обложка 300 гр 4+0, вн блок 40стр  80 гр 0+0, подложка 0+0</t>
  </si>
  <si>
    <t>готовая цена</t>
  </si>
  <si>
    <t>Блокнот индивидуальный</t>
  </si>
  <si>
    <t>расчет</t>
  </si>
  <si>
    <t>Листовая продукция</t>
  </si>
  <si>
    <t>Поля для расчета Листовая продукция</t>
  </si>
  <si>
    <t>Формат бумаги</t>
  </si>
  <si>
    <t>Тираж</t>
  </si>
  <si>
    <t>Плотность бумаги, гр м2</t>
  </si>
  <si>
    <t>Блокнот фА3</t>
  </si>
  <si>
    <t>Блокнот фА4</t>
  </si>
  <si>
    <t>Блокнот фА5</t>
  </si>
  <si>
    <t>Блокнот фА6</t>
  </si>
  <si>
    <t>Блокнот фА7</t>
  </si>
  <si>
    <t>Постпечать</t>
  </si>
  <si>
    <t xml:space="preserve">да/нет </t>
  </si>
  <si>
    <t>Если  да -вылазит сообщение "Для просчета обратитесь в ОР"</t>
  </si>
  <si>
    <t xml:space="preserve">Улучшение пружины на блокнот а5  </t>
  </si>
  <si>
    <t>(дополнительно к цене базовой модели)</t>
  </si>
  <si>
    <t>полиграфия (оперативка)</t>
  </si>
  <si>
    <t>готовая продукция</t>
  </si>
  <si>
    <t>Деколь</t>
  </si>
  <si>
    <t>Вид посуды</t>
  </si>
  <si>
    <t>Кружки, рюмки, бокалы</t>
  </si>
  <si>
    <t>Нанесение + обжиг (стекло, фарфор)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</si>
  <si>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</si>
  <si>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</si>
  <si>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</si>
  <si>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</si>
  <si>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</si>
  <si>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</si>
  <si>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</si>
  <si>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</si>
  <si>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</si>
  <si>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</si>
  <si>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</si>
  <si>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</si>
  <si>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</si>
  <si>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</si>
  <si>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</si>
  <si>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</si>
  <si>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</si>
  <si>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>Справочник</t>
  </si>
  <si>
    <t>Количество цветов</t>
  </si>
  <si>
    <t>Площадь лого, кв.см.</t>
  </si>
  <si>
    <t>Печать золотой краской</t>
  </si>
  <si>
    <t>(для тарелок) Диаметр основы тарелки</t>
  </si>
  <si>
    <t>20-24</t>
  </si>
  <si>
    <t>от 24</t>
  </si>
  <si>
    <t>цвет \ тираж</t>
  </si>
  <si>
    <t>200</t>
  </si>
  <si>
    <t>400</t>
  </si>
  <si>
    <t>500</t>
  </si>
  <si>
    <t>1000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</si>
  <si>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</si>
  <si>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</si>
  <si>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</si>
  <si>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</si>
  <si>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</si>
  <si>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</si>
  <si>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брелки с полиграфической вставкой</t>
  </si>
  <si>
    <t>вид продукции</t>
  </si>
  <si>
    <t xml:space="preserve">кружка </t>
  </si>
  <si>
    <t xml:space="preserve"> А4</t>
  </si>
  <si>
    <t xml:space="preserve"> А5</t>
  </si>
  <si>
    <t xml:space="preserve"> А6</t>
  </si>
  <si>
    <t xml:space="preserve">футболка </t>
  </si>
  <si>
    <t xml:space="preserve">(для футболки) площадь печати </t>
  </si>
  <si>
    <t>Вид нанесения</t>
  </si>
  <si>
    <t>кружка/футболка</t>
  </si>
  <si>
    <t xml:space="preserve">Площадь логотипа - ручной ввод в поле </t>
  </si>
  <si>
    <t>Основа: диаметр - ручной ввод в поле или выбор из списка(12-17; 20; 24)?</t>
  </si>
  <si>
    <t>Если ручной ввод - как считать случаи &lt;12, &gt;17 и &lt;20, &gt;20 и &lt;24, &gt;24?</t>
  </si>
  <si>
    <t>Печать золотой краской - галкой</t>
  </si>
  <si>
    <t>почему +C37, а не +B37 ? (кол-во страниц +10?)</t>
  </si>
  <si>
    <t>почему B24/4*10, а не B26*10 ?</t>
  </si>
  <si>
    <t>без параметров выбора (только поле ввода - тираж)?</t>
  </si>
  <si>
    <t>как влияет на цену?</t>
  </si>
  <si>
    <t>Пример для 1 блокнота а5, 40стр, тираж 100</t>
  </si>
  <si>
    <t>будет готовая ставка на штуку или посчитать и зафиксировать?</t>
  </si>
  <si>
    <t>Без печати? Или так же "Внутренний блок (выбор)", "Печать на подложке 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</si>
</sst>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sz val="8"/>
      <name val="Arial Cyr"/>
      <charset val="204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sz val="8"/>
      <color indexed="20"/>
      <name val="Arial"/>
      <family val="2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8"/>
      <color indexed="1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5" borderId="1" xfId="0" applyFont="1" applyFill="1" applyBorder="1" applyAlignment="1">
      <alignment horizontal="center" vertical="justify"/>
    </xf>
    <xf numFmtId="0" fontId="0" fillId="5" borderId="2" xfId="0" applyFill="1" applyBorder="1" applyAlignment="1">
      <alignment horizontal="center" vertical="justify"/>
    </xf>
    <xf numFmtId="0" fontId="0" fillId="5" borderId="1" xfId="0" applyFill="1" applyBorder="1" applyAlignment="1">
      <alignment horizontal="center" vertical="justify"/>
    </xf>
    <xf numFmtId="0" fontId="0" fillId="0" borderId="3" xfId="0" applyBorder="1" applyAlignment="1">
      <alignment horizontal="center" vertical="justify"/>
    </xf>
    <xf numFmtId="0" fontId="0" fillId="0" borderId="1" xfId="0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4" borderId="0" xfId="0" applyFill="1" applyAlignment="1">
      <alignment horizontal="center" vertical="justify"/>
    </xf>
    <xf numFmtId="0" fontId="8" fillId="4" borderId="0" xfId="0" applyFont="1" applyFill="1"/>
    <xf numFmtId="0" fontId="9" fillId="4" borderId="0" xfId="0" applyFont="1" applyFill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9" fillId="4" borderId="0" xfId="0" applyFont="1" applyFill="1" applyAlignment="1">
      <alignment vertical="top" wrapText="1" shrinkToFit="1"/>
    </xf>
    <xf numFmtId="0" fontId="11" fillId="4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0" fillId="4" borderId="0" xfId="0" applyFont="1" applyFill="1"/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8" xfId="0" applyBorder="1" applyAlignment="1">
      <alignment horizontal="center"/>
    </xf>
    <xf numFmtId="0" fontId="13" fillId="4" borderId="0" xfId="0" applyFont="1" applyFill="1"/>
    <xf numFmtId="0" fontId="0" fillId="6" borderId="0" xfId="0" applyFill="1"/>
    <xf numFmtId="49" fontId="14" fillId="4" borderId="0" xfId="0" applyNumberFormat="1" applyFont="1" applyFill="1"/>
    <xf numFmtId="49" fontId="16" fillId="4" borderId="0" xfId="0" applyNumberFormat="1" applyFont="1" applyFill="1"/>
    <xf numFmtId="49" fontId="17" fillId="5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9" fillId="4" borderId="0" xfId="0" applyNumberFormat="1" applyFont="1" applyFill="1" applyAlignment="1">
      <alignment horizontal="left"/>
    </xf>
    <xf numFmtId="49" fontId="20" fillId="4" borderId="0" xfId="0" applyNumberFormat="1" applyFont="1" applyFill="1" applyAlignment="1">
      <alignment horizontal="center"/>
    </xf>
    <xf numFmtId="49" fontId="21" fillId="4" borderId="0" xfId="0" applyNumberFormat="1" applyFont="1" applyFill="1" applyAlignment="1">
      <alignment horizontal="center"/>
    </xf>
    <xf numFmtId="49" fontId="19" fillId="4" borderId="0" xfId="0" applyNumberFormat="1" applyFont="1" applyFill="1" applyAlignment="1">
      <alignment horizontal="center"/>
    </xf>
    <xf numFmtId="49" fontId="22" fillId="4" borderId="0" xfId="0" applyNumberFormat="1" applyFont="1" applyFill="1" applyAlignment="1">
      <alignment horizontal="center"/>
    </xf>
    <xf numFmtId="0" fontId="0" fillId="0" borderId="9" xfId="0" applyBorder="1"/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49" fontId="17" fillId="5" borderId="5" xfId="0" applyNumberFormat="1" applyFont="1" applyFill="1" applyBorder="1" applyAlignment="1">
      <alignment horizontal="center"/>
    </xf>
    <xf numFmtId="49" fontId="17" fillId="5" borderId="6" xfId="0" applyNumberFormat="1" applyFont="1" applyFill="1" applyBorder="1" applyAlignment="1">
      <alignment horizontal="center"/>
    </xf>
    <xf numFmtId="49" fontId="17" fillId="0" borderId="5" xfId="0" applyNumberFormat="1" applyFont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323851</xdr:colOff>
      <xdr:row>0</xdr:row>
      <xdr:rowOff>0</xdr:rowOff>
    </xdr:from>
    <xdr:to>
      <xdr:col>10</xdr:col>
      <xdr:colOff>596901</xdr:colOff>
      <xdr:row>12</xdr:row>
      <xdr:rowOff>166721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9A50A6E3-D029-44F1-AE42-75DC80709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1" y="0"/>
          <a:ext cx="2711450" cy="2376521"/>
        </a:xfrm>
        <a:prstGeom prst="rect">
          <a:avLst/>
        </a:prstGeom>
      </xdr:spPr>
    </xdr:pic>
    <xdr:clientData/>
  </xdr:twoCellAnchor>
  <xdr:twoCellAnchor>
    <xdr:from>
      <xdr:col>0</xdr:col>
      <xdr:colOff>965200</xdr:colOff>
      <xdr:row>0</xdr:row>
      <xdr:rowOff>0</xdr:rowOff>
    </xdr:from>
    <xdr:to>
      <xdr:col>6</xdr:col>
      <xdr:colOff>355600</xdr:colOff>
      <xdr:row>1</xdr:row>
      <xdr:rowOff>88900</xdr:rowOff>
    </xdr:to>
    <xdr:sp macro="" textlink="">
      <xdr:nvSpPr>
        <xdr:cNvPr id="3" name="Стрелка: вправо 2">
          <a:extLst>
            <a:ext uri="{FF2B5EF4-FFF2-40B4-BE49-F238E27FC236}">
              <a16:creationId xmlns:a16="http://schemas.microsoft.com/office/drawing/2014/main" xmlns="" id="{28753A20-927E-45B9-BB62-EEAA2CA86446}"/>
            </a:ext>
          </a:extLst>
        </xdr:cNvPr>
        <xdr:cNvSpPr/>
      </xdr:nvSpPr>
      <xdr:spPr>
        <a:xfrm>
          <a:off x="965200" y="0"/>
          <a:ext cx="3409950" cy="273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28575</xdr:rowOff>
    </xdr:from>
    <xdr:to>
      <xdr:col>4</xdr:col>
      <xdr:colOff>152400</xdr:colOff>
      <xdr:row>6</xdr:row>
      <xdr:rowOff>0</xdr:rowOff>
    </xdr:to>
    <xdr:sp macro="" textlink="">
      <xdr:nvSpPr>
        <xdr:cNvPr id="2" name="Правая фигурная скобка 1"/>
        <xdr:cNvSpPr/>
      </xdr:nvSpPr>
      <xdr:spPr>
        <a:xfrm>
          <a:off x="3219450" y="219075"/>
          <a:ext cx="866775" cy="2790825"/>
        </a:xfrm>
        <a:prstGeom prst="rightBrace">
          <a:avLst>
            <a:gd name="adj1" fmla="val 8333"/>
            <a:gd name="adj2" fmla="val 58874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9525</xdr:colOff>
      <xdr:row>44</xdr:row>
      <xdr:rowOff>123825</xdr:rowOff>
    </xdr:from>
    <xdr:to>
      <xdr:col>2</xdr:col>
      <xdr:colOff>581025</xdr:colOff>
      <xdr:row>44</xdr:row>
      <xdr:rowOff>171450</xdr:rowOff>
    </xdr:to>
    <xdr:cxnSp macro="">
      <xdr:nvCxnSpPr>
        <xdr:cNvPr id="5" name="Прямая со стрелкой 4"/>
        <xdr:cNvCxnSpPr/>
      </xdr:nvCxnSpPr>
      <xdr:spPr>
        <a:xfrm>
          <a:off x="2724150" y="11744325"/>
          <a:ext cx="571500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1952625</xdr:colOff>
      <xdr:row>40</xdr:row>
      <xdr:rowOff>66675</xdr:rowOff>
    </xdr:from>
    <xdr:to>
      <xdr:col>2</xdr:col>
      <xdr:colOff>19050</xdr:colOff>
      <xdr:row>40</xdr:row>
      <xdr:rowOff>95250</xdr:rowOff>
    </xdr:to>
    <xdr:cxnSp macro="">
      <xdr:nvCxnSpPr>
        <xdr:cNvPr id="7" name="Прямая со стрелкой 6"/>
        <xdr:cNvCxnSpPr/>
      </xdr:nvCxnSpPr>
      <xdr:spPr>
        <a:xfrm>
          <a:off x="1952625" y="10115550"/>
          <a:ext cx="781050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H32" sqref="H32"/>
    </sheetView>
  </sheetViews>
  <sheetFormatPr defaultRowHeight="15"/>
  <cols>
    <col min="2" max="2" width="32.5703125" style="11" customWidth="1"/>
  </cols>
  <sheetData>
    <row r="1" spans="1:4" ht="21">
      <c r="A1" s="52" t="s">
        <v>0</v>
      </c>
      <c r="B1" s="52"/>
      <c r="C1" s="52"/>
      <c r="D1" s="52"/>
    </row>
    <row r="2" spans="1:4">
      <c r="A2" s="10" t="s">
        <v>1</v>
      </c>
    </row>
    <row r="3" spans="1:4">
      <c r="B3" s="11" t="s">
        <v>9</v>
      </c>
    </row>
    <row r="4" spans="1:4">
      <c r="B4" s="11" t="s">
        <v>6</v>
      </c>
    </row>
    <row r="5" spans="1:4">
      <c r="B5" s="12" t="s">
        <v>5</v>
      </c>
    </row>
    <row r="6" spans="1:4">
      <c r="B6" s="12" t="s">
        <v>8</v>
      </c>
    </row>
    <row r="7" spans="1:4">
      <c r="B7" s="11" t="s">
        <v>3</v>
      </c>
    </row>
    <row r="8" spans="1:4">
      <c r="B8" s="11" t="s">
        <v>7</v>
      </c>
    </row>
    <row r="9" spans="1:4">
      <c r="B9" s="11" t="s">
        <v>4</v>
      </c>
    </row>
    <row r="10" spans="1:4">
      <c r="B10" s="11" t="s">
        <v>2</v>
      </c>
    </row>
    <row r="11" spans="1:4">
      <c r="A11" s="10" t="s">
        <v>10</v>
      </c>
    </row>
    <row r="12" spans="1:4">
      <c r="A12" s="10" t="s">
        <v>94</v>
      </c>
    </row>
    <row r="13" spans="1:4">
      <c r="B13" s="11" t="s">
        <v>14</v>
      </c>
    </row>
    <row r="14" spans="1:4">
      <c r="B14" s="11" t="s">
        <v>15</v>
      </c>
    </row>
    <row r="15" spans="1:4">
      <c r="B15" s="12" t="s">
        <v>134</v>
      </c>
    </row>
    <row r="16" spans="1:4">
      <c r="B16" s="11" t="s">
        <v>12</v>
      </c>
    </row>
    <row r="17" spans="1:2">
      <c r="B17" s="11" t="s">
        <v>13</v>
      </c>
    </row>
    <row r="18" spans="1:2">
      <c r="B18" s="11" t="s">
        <v>11</v>
      </c>
    </row>
    <row r="19" spans="1:2">
      <c r="B19" s="11" t="s">
        <v>16</v>
      </c>
    </row>
    <row r="20" spans="1:2">
      <c r="A20" s="10" t="s">
        <v>17</v>
      </c>
    </row>
    <row r="21" spans="1:2">
      <c r="B21" s="11" t="s">
        <v>18</v>
      </c>
    </row>
    <row r="22" spans="1:2">
      <c r="B22" s="11" t="s">
        <v>19</v>
      </c>
    </row>
    <row r="23" spans="1:2">
      <c r="A23" s="10" t="s">
        <v>93</v>
      </c>
    </row>
    <row r="24" spans="1:2">
      <c r="B24" s="13" t="s">
        <v>83</v>
      </c>
    </row>
    <row r="25" spans="1:2">
      <c r="B25" s="13" t="s">
        <v>84</v>
      </c>
    </row>
    <row r="26" spans="1:2">
      <c r="B26" s="13" t="s">
        <v>85</v>
      </c>
    </row>
    <row r="27" spans="1:2">
      <c r="B27" s="13" t="s">
        <v>86</v>
      </c>
    </row>
    <row r="28" spans="1:2">
      <c r="B28" s="13" t="s">
        <v>87</v>
      </c>
    </row>
    <row r="29" spans="1:2">
      <c r="B29" s="13" t="s">
        <v>76</v>
      </c>
    </row>
    <row r="30" spans="1:2">
      <c r="B30" s="13" t="s">
        <v>78</v>
      </c>
    </row>
  </sheetData>
  <sortState ref="B13:B19">
    <sortCondition ref="B13"/>
  </sortState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O7" sqref="O7"/>
    </sheetView>
  </sheetViews>
  <sheetFormatPr defaultRowHeight="15"/>
  <cols>
    <col min="1" max="1" width="13.85546875" bestFit="1" customWidth="1"/>
  </cols>
  <sheetData>
    <row r="2" spans="1:5">
      <c r="A2" t="s">
        <v>142</v>
      </c>
      <c r="B2" t="s">
        <v>143</v>
      </c>
    </row>
    <row r="3" spans="1:5">
      <c r="A3" t="s">
        <v>141</v>
      </c>
    </row>
    <row r="6" spans="1:5">
      <c r="A6" s="4" t="s">
        <v>135</v>
      </c>
      <c r="B6" s="4">
        <v>10</v>
      </c>
      <c r="C6" s="4">
        <v>100</v>
      </c>
      <c r="D6" s="4">
        <v>300</v>
      </c>
      <c r="E6" s="50">
        <v>500</v>
      </c>
    </row>
    <row r="7" spans="1:5">
      <c r="A7" s="4" t="s">
        <v>140</v>
      </c>
    </row>
    <row r="8" spans="1:5">
      <c r="A8" s="51" t="s">
        <v>22</v>
      </c>
      <c r="B8" s="4">
        <v>180</v>
      </c>
      <c r="C8" s="4">
        <v>174</v>
      </c>
      <c r="D8" s="4">
        <v>170</v>
      </c>
      <c r="E8" s="4">
        <v>168</v>
      </c>
    </row>
    <row r="9" spans="1:5">
      <c r="A9" s="51" t="s">
        <v>137</v>
      </c>
      <c r="B9" s="4">
        <v>150</v>
      </c>
      <c r="C9" s="4">
        <v>145</v>
      </c>
      <c r="D9" s="4">
        <v>142</v>
      </c>
      <c r="E9" s="4">
        <v>136</v>
      </c>
    </row>
    <row r="10" spans="1:5">
      <c r="A10" s="51" t="s">
        <v>138</v>
      </c>
      <c r="B10" s="4">
        <v>75</v>
      </c>
      <c r="C10" s="4">
        <v>73</v>
      </c>
      <c r="D10" s="4">
        <v>71</v>
      </c>
      <c r="E10" s="4">
        <v>69</v>
      </c>
    </row>
    <row r="11" spans="1:5">
      <c r="A11" s="51" t="s">
        <v>139</v>
      </c>
      <c r="B11" s="4">
        <v>45</v>
      </c>
      <c r="C11" s="4">
        <v>43</v>
      </c>
      <c r="D11" s="4">
        <v>42</v>
      </c>
      <c r="E11" s="4">
        <v>41</v>
      </c>
    </row>
    <row r="12" spans="1:5">
      <c r="A12" s="4" t="s">
        <v>136</v>
      </c>
      <c r="B12" s="4">
        <v>75</v>
      </c>
      <c r="C12" s="4">
        <v>72</v>
      </c>
      <c r="D12" s="4">
        <v>49</v>
      </c>
      <c r="E12" s="50">
        <v>40</v>
      </c>
    </row>
  </sheetData>
  <dataValidations count="1">
    <dataValidation type="list" allowBlank="1" showInputMessage="1" showErrorMessage="1" sqref="B3">
      <formula1>$A$8:$A$11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B2"/>
    </sheetView>
  </sheetViews>
  <sheetFormatPr defaultRowHeight="15"/>
  <sheetData>
    <row r="1" spans="1:9">
      <c r="A1" s="41" t="s">
        <v>133</v>
      </c>
      <c r="B1" s="42"/>
      <c r="C1" s="42"/>
      <c r="D1" s="42"/>
      <c r="E1" s="42"/>
      <c r="F1" s="42"/>
      <c r="G1" s="42"/>
      <c r="H1" s="42"/>
      <c r="I1" s="15"/>
    </row>
    <row r="2" spans="1:9">
      <c r="A2" s="53" t="s">
        <v>123</v>
      </c>
      <c r="B2" s="54"/>
      <c r="C2" s="43">
        <v>100</v>
      </c>
      <c r="D2" s="43" t="s">
        <v>124</v>
      </c>
      <c r="E2" s="43">
        <v>300</v>
      </c>
      <c r="F2" s="43" t="s">
        <v>125</v>
      </c>
      <c r="G2" s="43" t="s">
        <v>126</v>
      </c>
      <c r="H2" s="43" t="s">
        <v>127</v>
      </c>
      <c r="I2" s="43" t="s">
        <v>128</v>
      </c>
    </row>
    <row r="3" spans="1:9">
      <c r="A3" s="55" t="s">
        <v>129</v>
      </c>
      <c r="B3" s="56"/>
      <c r="C3" s="44">
        <v>47.9</v>
      </c>
      <c r="D3" s="44">
        <v>45.6</v>
      </c>
      <c r="E3" s="44">
        <v>43.8</v>
      </c>
      <c r="F3" s="44">
        <v>43.4</v>
      </c>
      <c r="G3" s="44">
        <v>40.799999999999997</v>
      </c>
      <c r="H3" s="44">
        <v>38</v>
      </c>
      <c r="I3" s="44">
        <v>28.8</v>
      </c>
    </row>
    <row r="4" spans="1:9">
      <c r="A4" s="45" t="s">
        <v>130</v>
      </c>
      <c r="B4" s="46"/>
      <c r="C4" s="47"/>
      <c r="D4" s="47"/>
      <c r="E4" s="47"/>
      <c r="F4" s="47"/>
      <c r="G4" s="47"/>
      <c r="H4" s="47"/>
      <c r="I4" s="15"/>
    </row>
    <row r="5" spans="1:9">
      <c r="A5" s="45" t="s">
        <v>131</v>
      </c>
      <c r="B5" s="48"/>
      <c r="C5" s="47"/>
      <c r="D5" s="47"/>
      <c r="E5" s="47"/>
      <c r="F5" s="47"/>
      <c r="G5" s="47"/>
      <c r="H5" s="49"/>
      <c r="I5" s="15"/>
    </row>
    <row r="11" spans="1:9">
      <c r="I11" t="s">
        <v>132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307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J35" sqref="J35"/>
    </sheetView>
  </sheetViews>
  <sheetFormatPr defaultRowHeight="15"/>
  <cols>
    <col min="1" max="1" width="19.85546875" customWidth="1"/>
    <col min="18" max="18" width="11.140625" bestFit="1" customWidth="1"/>
  </cols>
  <sheetData>
    <row r="1" spans="1:19" ht="15.75">
      <c r="A1" s="57" t="s">
        <v>95</v>
      </c>
      <c r="B1" s="57"/>
      <c r="C1" s="57"/>
      <c r="D1" s="57"/>
      <c r="E1" s="57"/>
      <c r="F1" s="57"/>
      <c r="G1" s="57"/>
      <c r="H1" s="57"/>
      <c r="R1" t="s">
        <v>116</v>
      </c>
    </row>
    <row r="2" spans="1:19">
      <c r="A2" s="40" t="s">
        <v>96</v>
      </c>
      <c r="B2" s="40"/>
      <c r="R2" t="s">
        <v>96</v>
      </c>
      <c r="S2" t="str">
        <f>D9</f>
        <v>Кружки, рюмки, бокалы</v>
      </c>
    </row>
    <row r="3" spans="1:19">
      <c r="A3" s="40" t="s">
        <v>117</v>
      </c>
      <c r="B3" s="40"/>
      <c r="S3" t="str">
        <f>D28</f>
        <v>Тарелки</v>
      </c>
    </row>
    <row r="4" spans="1:19">
      <c r="A4" s="40" t="s">
        <v>118</v>
      </c>
      <c r="B4" s="40"/>
    </row>
    <row r="5" spans="1:19">
      <c r="A5" s="40" t="s">
        <v>119</v>
      </c>
      <c r="B5" s="40"/>
      <c r="S5" t="s">
        <v>64</v>
      </c>
    </row>
    <row r="6" spans="1:19" ht="15.75">
      <c r="A6" s="40" t="s">
        <v>120</v>
      </c>
      <c r="B6" s="40"/>
      <c r="C6" s="14"/>
      <c r="D6" s="14"/>
      <c r="E6" s="14"/>
      <c r="F6" s="14"/>
      <c r="G6" s="14"/>
      <c r="H6" s="14"/>
      <c r="I6" s="15"/>
      <c r="S6" t="s">
        <v>65</v>
      </c>
    </row>
    <row r="7" spans="1:19" ht="15.75">
      <c r="A7" s="40" t="s">
        <v>81</v>
      </c>
      <c r="B7" s="40"/>
      <c r="C7" s="14"/>
      <c r="D7" s="14"/>
      <c r="E7" s="14"/>
      <c r="F7" s="14"/>
      <c r="G7" s="14"/>
      <c r="H7" s="14"/>
      <c r="I7" s="15"/>
    </row>
    <row r="8" spans="1:19" ht="15.75">
      <c r="A8" s="14"/>
      <c r="B8" s="14"/>
      <c r="C8" s="14"/>
      <c r="D8" s="14"/>
      <c r="E8" s="14"/>
      <c r="F8" s="14"/>
      <c r="G8" s="14"/>
      <c r="H8" s="14"/>
      <c r="I8" s="15"/>
      <c r="S8" t="s">
        <v>46</v>
      </c>
    </row>
    <row r="9" spans="1:19">
      <c r="A9" s="16"/>
      <c r="B9" s="16"/>
      <c r="C9" s="16"/>
      <c r="D9" s="17" t="s">
        <v>97</v>
      </c>
      <c r="E9" s="16"/>
      <c r="F9" s="16"/>
      <c r="G9" s="16"/>
      <c r="H9" s="16"/>
      <c r="I9" s="15"/>
      <c r="S9" t="s">
        <v>121</v>
      </c>
    </row>
    <row r="10" spans="1:19" ht="15.75" thickBot="1">
      <c r="A10" s="16" t="s">
        <v>98</v>
      </c>
      <c r="B10" s="16"/>
      <c r="C10" s="16"/>
      <c r="D10" s="16"/>
      <c r="E10" s="16"/>
      <c r="F10" s="16"/>
      <c r="G10" s="16"/>
      <c r="H10" s="16"/>
      <c r="I10" s="15"/>
      <c r="S10" t="s">
        <v>122</v>
      </c>
    </row>
    <row r="11" spans="1:19">
      <c r="A11" s="18" t="s">
        <v>99</v>
      </c>
      <c r="B11" s="19">
        <v>50</v>
      </c>
      <c r="C11" s="19">
        <v>100</v>
      </c>
      <c r="D11" s="19">
        <v>200</v>
      </c>
      <c r="E11" s="19">
        <v>300</v>
      </c>
      <c r="F11" s="19">
        <v>400</v>
      </c>
      <c r="G11" s="19">
        <v>1000</v>
      </c>
      <c r="H11" s="19">
        <v>2000</v>
      </c>
      <c r="I11" s="19">
        <v>3000</v>
      </c>
      <c r="J11" s="20">
        <v>4000</v>
      </c>
      <c r="K11" s="20">
        <v>5000</v>
      </c>
      <c r="L11" s="20"/>
    </row>
    <row r="12" spans="1:19">
      <c r="A12" s="21">
        <v>1</v>
      </c>
      <c r="B12" s="22">
        <v>116.6</v>
      </c>
      <c r="C12" s="22">
        <v>81.8</v>
      </c>
      <c r="D12" s="22">
        <v>78.900000000000006</v>
      </c>
      <c r="E12" s="22">
        <v>75.900000000000006</v>
      </c>
      <c r="F12" s="22">
        <v>72.8</v>
      </c>
      <c r="G12" s="22">
        <v>43.5</v>
      </c>
      <c r="H12" s="22">
        <v>37.4</v>
      </c>
      <c r="I12" s="22">
        <v>38</v>
      </c>
      <c r="J12" s="22">
        <v>34.799999999999997</v>
      </c>
      <c r="K12" s="22">
        <v>29</v>
      </c>
      <c r="L12" s="22"/>
    </row>
    <row r="13" spans="1:19">
      <c r="A13" s="21">
        <v>2</v>
      </c>
      <c r="B13" s="22">
        <v>163.4</v>
      </c>
      <c r="C13" s="22">
        <v>116.6</v>
      </c>
      <c r="D13" s="22">
        <v>110.89999999999999</v>
      </c>
      <c r="E13" s="22">
        <v>104.89999999999999</v>
      </c>
      <c r="F13" s="22">
        <v>99</v>
      </c>
      <c r="G13" s="22">
        <v>61.2</v>
      </c>
      <c r="H13" s="22">
        <v>55.2</v>
      </c>
      <c r="I13" s="22">
        <v>49.5</v>
      </c>
      <c r="J13" s="22">
        <v>43.7</v>
      </c>
      <c r="K13" s="22">
        <v>37.799999999999997</v>
      </c>
      <c r="L13" s="22"/>
    </row>
    <row r="14" spans="1:19">
      <c r="A14" s="21">
        <v>3</v>
      </c>
      <c r="B14" s="22">
        <v>237.9</v>
      </c>
      <c r="C14" s="22">
        <v>151.80000000000001</v>
      </c>
      <c r="D14" s="22">
        <v>145.80000000000001</v>
      </c>
      <c r="E14" s="22">
        <v>140.29999999999998</v>
      </c>
      <c r="F14" s="22">
        <v>134.1</v>
      </c>
      <c r="G14" s="22">
        <v>87.6</v>
      </c>
      <c r="H14" s="22">
        <v>82.699999999999989</v>
      </c>
      <c r="I14" s="22">
        <v>75.900000000000006</v>
      </c>
      <c r="J14" s="22">
        <v>70.2</v>
      </c>
      <c r="K14" s="22">
        <v>63.9</v>
      </c>
      <c r="L14" s="22"/>
    </row>
    <row r="15" spans="1:19" ht="15.75" thickBot="1">
      <c r="A15" s="21">
        <v>4</v>
      </c>
      <c r="B15" s="22">
        <v>320.39999999999998</v>
      </c>
      <c r="C15" s="22">
        <v>181.4</v>
      </c>
      <c r="D15" s="22">
        <v>175.2</v>
      </c>
      <c r="E15" s="22">
        <v>169.2</v>
      </c>
      <c r="F15" s="22">
        <v>163.4</v>
      </c>
      <c r="G15" s="22">
        <v>110.89999999999999</v>
      </c>
      <c r="H15" s="22">
        <v>105.19999999999999</v>
      </c>
      <c r="I15" s="22">
        <v>99.199999999999989</v>
      </c>
      <c r="J15" s="22">
        <v>93.3</v>
      </c>
      <c r="K15" s="22">
        <v>87.6</v>
      </c>
      <c r="L15" s="23"/>
    </row>
    <row r="16" spans="1:19">
      <c r="A16" s="24"/>
      <c r="B16" s="24"/>
      <c r="C16" s="24"/>
      <c r="D16" s="24"/>
      <c r="E16" s="24"/>
      <c r="F16" s="24"/>
      <c r="G16" s="24"/>
      <c r="H16" s="24"/>
      <c r="I16" s="15"/>
    </row>
    <row r="17" spans="1:11" ht="15.75">
      <c r="A17" s="25" t="s">
        <v>100</v>
      </c>
      <c r="B17" s="26"/>
      <c r="C17" s="26"/>
      <c r="D17" s="26"/>
      <c r="E17" s="26"/>
      <c r="F17" s="26"/>
      <c r="G17" s="26"/>
      <c r="H17" s="26"/>
      <c r="I17" s="15"/>
    </row>
    <row r="18" spans="1:11">
      <c r="A18" s="27" t="s">
        <v>101</v>
      </c>
      <c r="B18" s="58" t="s">
        <v>102</v>
      </c>
      <c r="C18" s="59"/>
      <c r="D18" s="60" t="s">
        <v>103</v>
      </c>
      <c r="E18" s="61"/>
      <c r="F18" s="60" t="s">
        <v>104</v>
      </c>
      <c r="G18" s="61"/>
      <c r="H18" s="62" t="s">
        <v>105</v>
      </c>
      <c r="I18" s="62"/>
      <c r="K18" s="67" t="s">
        <v>144</v>
      </c>
    </row>
    <row r="19" spans="1:11">
      <c r="A19" s="28" t="s">
        <v>106</v>
      </c>
      <c r="B19" s="63">
        <v>1</v>
      </c>
      <c r="C19" s="64"/>
      <c r="D19" s="63">
        <v>1.1000000000000001</v>
      </c>
      <c r="E19" s="64"/>
      <c r="F19" s="63">
        <v>1.2</v>
      </c>
      <c r="G19" s="64"/>
      <c r="H19" s="63">
        <v>1.4</v>
      </c>
      <c r="I19" s="64"/>
    </row>
    <row r="20" spans="1:11" ht="15.75">
      <c r="A20" s="25" t="s">
        <v>107</v>
      </c>
      <c r="B20" s="26"/>
      <c r="C20" s="26"/>
      <c r="D20" s="26"/>
      <c r="E20" s="26"/>
      <c r="F20" s="16"/>
      <c r="G20" s="16"/>
      <c r="H20" s="16"/>
      <c r="I20" s="15"/>
      <c r="K20" s="67" t="s">
        <v>147</v>
      </c>
    </row>
    <row r="21" spans="1:11">
      <c r="A21" s="16"/>
      <c r="B21" s="16"/>
      <c r="C21" s="16"/>
      <c r="D21" s="16"/>
      <c r="E21" s="16"/>
      <c r="F21" s="16"/>
      <c r="G21" s="16"/>
      <c r="H21" s="16"/>
      <c r="I21" s="16"/>
    </row>
    <row r="22" spans="1:11" ht="15.75">
      <c r="A22" s="25" t="s">
        <v>108</v>
      </c>
      <c r="B22" s="26"/>
      <c r="C22" s="26"/>
      <c r="D22" s="26"/>
      <c r="E22" s="16"/>
      <c r="F22" s="16"/>
      <c r="G22" s="16"/>
      <c r="H22" s="16"/>
      <c r="I22" s="16"/>
    </row>
    <row r="23" spans="1:11" ht="15.75">
      <c r="A23" s="25" t="s">
        <v>109</v>
      </c>
      <c r="B23" s="26"/>
      <c r="C23" s="26"/>
      <c r="D23" s="26"/>
      <c r="E23" s="16"/>
      <c r="F23" s="16"/>
      <c r="G23" s="16"/>
      <c r="H23" s="16"/>
      <c r="I23" s="16"/>
    </row>
    <row r="24" spans="1:11">
      <c r="A24" s="16"/>
      <c r="B24" s="29"/>
      <c r="C24" s="29"/>
      <c r="D24" s="29"/>
      <c r="E24" s="29"/>
      <c r="F24" s="16"/>
      <c r="G24" s="29"/>
      <c r="H24" s="29"/>
      <c r="I24" s="16"/>
    </row>
    <row r="25" spans="1:11" ht="15.75">
      <c r="A25" s="25" t="s">
        <v>110</v>
      </c>
      <c r="B25" s="26"/>
      <c r="C25" s="26"/>
      <c r="D25" s="26"/>
      <c r="E25" s="26"/>
      <c r="F25" s="26"/>
      <c r="G25" s="26"/>
      <c r="H25" s="26"/>
      <c r="I25" s="16"/>
    </row>
    <row r="26" spans="1:11" ht="15.75">
      <c r="A26" s="25" t="s">
        <v>111</v>
      </c>
      <c r="B26" s="16"/>
      <c r="C26" s="16"/>
      <c r="D26" s="16"/>
      <c r="E26" s="16"/>
      <c r="F26" s="16"/>
      <c r="G26" s="16"/>
      <c r="H26" s="16"/>
      <c r="I26" s="16"/>
    </row>
    <row r="27" spans="1:11">
      <c r="A27" s="26"/>
      <c r="B27" s="16"/>
      <c r="C27" s="16"/>
      <c r="D27" s="16"/>
      <c r="E27" s="16"/>
      <c r="F27" s="16"/>
      <c r="G27" s="16"/>
      <c r="H27" s="16"/>
      <c r="I27" s="16"/>
    </row>
    <row r="28" spans="1:11">
      <c r="A28" s="16"/>
      <c r="B28" s="16"/>
      <c r="C28" s="16"/>
      <c r="D28" s="30" t="s">
        <v>112</v>
      </c>
      <c r="E28" s="31"/>
      <c r="F28" s="31"/>
      <c r="G28" s="31"/>
      <c r="H28" s="31"/>
      <c r="I28" s="16"/>
    </row>
    <row r="29" spans="1:11" ht="15.75" thickBot="1">
      <c r="A29" s="16" t="s">
        <v>113</v>
      </c>
      <c r="B29" s="16"/>
      <c r="C29" s="16"/>
      <c r="D29" s="32"/>
      <c r="E29" s="16"/>
      <c r="F29" s="16"/>
      <c r="G29" s="16"/>
      <c r="H29" s="16"/>
      <c r="I29" s="16"/>
    </row>
    <row r="30" spans="1:11">
      <c r="A30" s="33" t="s">
        <v>99</v>
      </c>
      <c r="B30" s="34">
        <v>50</v>
      </c>
      <c r="C30" s="34">
        <v>100</v>
      </c>
      <c r="D30" s="34">
        <v>200</v>
      </c>
      <c r="E30" s="34">
        <v>300</v>
      </c>
      <c r="F30" s="34">
        <v>400</v>
      </c>
      <c r="G30" s="34">
        <v>500</v>
      </c>
      <c r="H30" s="58"/>
      <c r="I30" s="59"/>
    </row>
    <row r="31" spans="1:11">
      <c r="A31" s="35">
        <v>1</v>
      </c>
      <c r="B31" s="22">
        <v>189</v>
      </c>
      <c r="C31" s="22">
        <v>175.5</v>
      </c>
      <c r="D31" s="22">
        <v>160.5</v>
      </c>
      <c r="E31" s="22">
        <v>145.5</v>
      </c>
      <c r="F31" s="22">
        <v>132</v>
      </c>
      <c r="G31" s="22">
        <v>117</v>
      </c>
      <c r="H31" s="36"/>
      <c r="I31" s="37"/>
    </row>
    <row r="32" spans="1:11">
      <c r="A32" s="35">
        <v>2</v>
      </c>
      <c r="B32" s="22">
        <v>217.5</v>
      </c>
      <c r="C32" s="22">
        <v>204</v>
      </c>
      <c r="D32" s="22">
        <v>189</v>
      </c>
      <c r="E32" s="22">
        <v>175.5</v>
      </c>
      <c r="F32" s="22">
        <v>160.5</v>
      </c>
      <c r="G32" s="22">
        <v>145.5</v>
      </c>
      <c r="H32" s="36"/>
      <c r="I32" s="37"/>
    </row>
    <row r="33" spans="1:11">
      <c r="A33" s="35">
        <v>3</v>
      </c>
      <c r="B33" s="22">
        <v>247.5</v>
      </c>
      <c r="C33" s="22">
        <v>232.5</v>
      </c>
      <c r="D33" s="22">
        <v>219</v>
      </c>
      <c r="E33" s="22">
        <v>205.5</v>
      </c>
      <c r="F33" s="22">
        <v>190.5</v>
      </c>
      <c r="G33" s="22">
        <v>175.5</v>
      </c>
      <c r="H33" s="36"/>
      <c r="I33" s="37"/>
    </row>
    <row r="34" spans="1:11" ht="15.75" thickBot="1">
      <c r="A34" s="38">
        <v>4</v>
      </c>
      <c r="B34" s="22">
        <v>277.5</v>
      </c>
      <c r="C34" s="22">
        <v>262.5</v>
      </c>
      <c r="D34" s="22">
        <v>247.5</v>
      </c>
      <c r="E34" s="22">
        <v>232.5</v>
      </c>
      <c r="F34" s="22">
        <v>219</v>
      </c>
      <c r="G34" s="22">
        <v>204</v>
      </c>
      <c r="H34" s="36"/>
      <c r="I34" s="37"/>
    </row>
    <row r="35" spans="1:11" ht="15.75">
      <c r="A35" s="25" t="s">
        <v>114</v>
      </c>
      <c r="B35" s="39"/>
      <c r="C35" s="39"/>
      <c r="D35" s="39"/>
      <c r="E35" s="39"/>
      <c r="F35" s="39"/>
      <c r="G35" s="39"/>
      <c r="H35" s="16"/>
      <c r="I35" s="16"/>
      <c r="K35" s="67" t="s">
        <v>145</v>
      </c>
    </row>
    <row r="36" spans="1:11" ht="15.75">
      <c r="A36" s="25" t="s">
        <v>115</v>
      </c>
      <c r="B36" s="39"/>
      <c r="C36" s="39"/>
      <c r="D36" s="39"/>
      <c r="E36" s="39"/>
      <c r="F36" s="39"/>
      <c r="G36" s="39"/>
      <c r="H36" s="16"/>
      <c r="I36" s="16"/>
      <c r="K36" s="67" t="s">
        <v>146</v>
      </c>
    </row>
  </sheetData>
  <mergeCells count="10">
    <mergeCell ref="A1:H1"/>
    <mergeCell ref="H30:I30"/>
    <mergeCell ref="B18:C18"/>
    <mergeCell ref="D18:E18"/>
    <mergeCell ref="F18:G18"/>
    <mergeCell ref="H18:I18"/>
    <mergeCell ref="B19:C19"/>
    <mergeCell ref="D19:E19"/>
    <mergeCell ref="F19:G19"/>
    <mergeCell ref="H19:I19"/>
  </mergeCells>
  <dataValidations count="4">
    <dataValidation type="list" allowBlank="1" showInputMessage="1" showErrorMessage="1" sqref="B2">
      <formula1>S2:S3</formula1>
    </dataValidation>
    <dataValidation type="list" allowBlank="1" showInputMessage="1" showErrorMessage="1" sqref="B3">
      <formula1>$A$12:$A$15</formula1>
    </dataValidation>
    <dataValidation type="list" allowBlank="1" showInputMessage="1" showErrorMessage="1" sqref="B5">
      <formula1>$S$5:$S$6</formula1>
    </dataValidation>
    <dataValidation type="list" allowBlank="1" showInputMessage="1" showErrorMessage="1" sqref="B6">
      <formula1>$S$8:$S$10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D50" sqref="D50"/>
    </sheetView>
  </sheetViews>
  <sheetFormatPr defaultRowHeight="15"/>
  <cols>
    <col min="1" max="1" width="31.5703125" customWidth="1"/>
    <col min="14" max="14" width="9.42578125" bestFit="1" customWidth="1"/>
    <col min="17" max="17" width="51.85546875" bestFit="1" customWidth="1"/>
  </cols>
  <sheetData>
    <row r="1" spans="1:6">
      <c r="A1" t="s">
        <v>69</v>
      </c>
    </row>
    <row r="2" spans="1:6" ht="42.6" customHeight="1">
      <c r="A2" s="8" t="s">
        <v>70</v>
      </c>
      <c r="B2" t="s">
        <v>75</v>
      </c>
    </row>
    <row r="3" spans="1:6" ht="45">
      <c r="A3" s="8" t="s">
        <v>71</v>
      </c>
      <c r="B3" t="s">
        <v>75</v>
      </c>
    </row>
    <row r="4" spans="1:6" ht="45">
      <c r="A4" s="8" t="s">
        <v>72</v>
      </c>
      <c r="B4" t="s">
        <v>75</v>
      </c>
      <c r="F4" s="67" t="s">
        <v>153</v>
      </c>
    </row>
    <row r="5" spans="1:6" ht="45">
      <c r="A5" s="8" t="s">
        <v>73</v>
      </c>
      <c r="B5" t="s">
        <v>75</v>
      </c>
      <c r="F5" s="67" t="s">
        <v>150</v>
      </c>
    </row>
    <row r="6" spans="1:6" ht="45">
      <c r="A6" s="8" t="s">
        <v>74</v>
      </c>
      <c r="B6" t="s">
        <v>75</v>
      </c>
    </row>
    <row r="7" spans="1:6">
      <c r="A7" s="8" t="s">
        <v>76</v>
      </c>
      <c r="B7" t="s">
        <v>77</v>
      </c>
    </row>
    <row r="8" spans="1:6">
      <c r="A8" s="8" t="s">
        <v>78</v>
      </c>
      <c r="B8" t="s">
        <v>77</v>
      </c>
    </row>
    <row r="9" spans="1:6">
      <c r="A9" s="9"/>
    </row>
    <row r="13" spans="1:6">
      <c r="A13" s="3" t="s">
        <v>29</v>
      </c>
      <c r="B13" s="4" t="s">
        <v>20</v>
      </c>
      <c r="C13" s="4" t="s">
        <v>21</v>
      </c>
    </row>
    <row r="14" spans="1:6">
      <c r="A14" s="3" t="s">
        <v>22</v>
      </c>
      <c r="B14" s="4">
        <v>14</v>
      </c>
      <c r="C14" s="4">
        <v>13</v>
      </c>
    </row>
    <row r="15" spans="1:6">
      <c r="A15" s="3" t="s">
        <v>23</v>
      </c>
      <c r="B15" s="4">
        <v>7</v>
      </c>
      <c r="C15" s="4">
        <v>6.5</v>
      </c>
    </row>
    <row r="16" spans="1:6">
      <c r="A16" s="3" t="s">
        <v>24</v>
      </c>
      <c r="B16" s="4">
        <v>3.5</v>
      </c>
      <c r="C16" s="4">
        <v>3.25</v>
      </c>
    </row>
    <row r="17" spans="1:14">
      <c r="A17" s="3" t="s">
        <v>25</v>
      </c>
      <c r="B17" s="4">
        <v>1.75</v>
      </c>
      <c r="C17" s="4">
        <v>1.625</v>
      </c>
    </row>
    <row r="18" spans="1:14">
      <c r="A18" s="2"/>
    </row>
    <row r="19" spans="1:14">
      <c r="A19" s="3" t="s">
        <v>30</v>
      </c>
      <c r="B19" s="4" t="s">
        <v>31</v>
      </c>
      <c r="C19" s="4" t="s">
        <v>32</v>
      </c>
      <c r="D19" s="4" t="s">
        <v>33</v>
      </c>
      <c r="E19" s="4" t="s">
        <v>34</v>
      </c>
      <c r="F19" s="4" t="s">
        <v>35</v>
      </c>
      <c r="G19" s="4" t="s">
        <v>36</v>
      </c>
      <c r="H19" s="4" t="s">
        <v>39</v>
      </c>
      <c r="I19" s="4" t="s">
        <v>40</v>
      </c>
      <c r="J19" s="4" t="s">
        <v>41</v>
      </c>
      <c r="K19" s="4" t="s">
        <v>42</v>
      </c>
      <c r="L19" s="4" t="s">
        <v>43</v>
      </c>
      <c r="M19" s="4" t="s">
        <v>44</v>
      </c>
      <c r="N19" s="4" t="s">
        <v>45</v>
      </c>
    </row>
    <row r="20" spans="1:14">
      <c r="A20" s="3" t="s">
        <v>37</v>
      </c>
      <c r="B20" s="4">
        <v>2.9</v>
      </c>
      <c r="C20" s="4">
        <v>2.3000000000000003</v>
      </c>
      <c r="D20" s="4">
        <v>2.1</v>
      </c>
      <c r="E20" s="4">
        <v>2</v>
      </c>
      <c r="F20" s="4">
        <v>1.8</v>
      </c>
      <c r="G20" s="4">
        <v>1.5</v>
      </c>
      <c r="H20" s="4">
        <v>1.5</v>
      </c>
      <c r="I20" s="4">
        <v>1.4000000000000001</v>
      </c>
      <c r="J20" s="4">
        <v>1.3</v>
      </c>
      <c r="K20" s="4">
        <v>1.2000000000000002</v>
      </c>
      <c r="L20" s="4">
        <v>1.1000000000000001</v>
      </c>
      <c r="M20" s="4">
        <v>0.9</v>
      </c>
      <c r="N20" s="4">
        <v>0.6</v>
      </c>
    </row>
    <row r="21" spans="1:14">
      <c r="A21" s="5" t="s">
        <v>38</v>
      </c>
      <c r="B21" s="4">
        <v>3.1</v>
      </c>
      <c r="C21" s="4">
        <v>2.9</v>
      </c>
      <c r="D21" s="4">
        <v>2.6</v>
      </c>
      <c r="E21" s="4">
        <v>2.4</v>
      </c>
      <c r="F21" s="4">
        <v>2.1</v>
      </c>
      <c r="G21" s="4">
        <v>1.8</v>
      </c>
      <c r="H21" s="4">
        <v>1.7000000000000002</v>
      </c>
      <c r="I21" s="4">
        <v>1.5</v>
      </c>
      <c r="J21" s="4">
        <v>1.4000000000000001</v>
      </c>
      <c r="K21" s="4">
        <v>1.2000000000000002</v>
      </c>
      <c r="L21" s="4">
        <v>1</v>
      </c>
      <c r="M21" s="4">
        <v>0.9</v>
      </c>
      <c r="N21" s="4">
        <v>0.79999999999999993</v>
      </c>
    </row>
    <row r="23" spans="1:14">
      <c r="A23" s="6" t="s">
        <v>26</v>
      </c>
      <c r="B23" s="4">
        <v>80</v>
      </c>
      <c r="C23" s="4">
        <v>115</v>
      </c>
      <c r="D23" s="4">
        <v>130</v>
      </c>
      <c r="E23" s="4">
        <v>150</v>
      </c>
      <c r="F23" s="4">
        <v>200</v>
      </c>
      <c r="G23" s="4">
        <v>300</v>
      </c>
    </row>
    <row r="24" spans="1:14">
      <c r="A24" s="3" t="s">
        <v>22</v>
      </c>
      <c r="B24" s="4">
        <v>3</v>
      </c>
      <c r="C24" s="4">
        <v>4.5</v>
      </c>
      <c r="D24" s="4">
        <v>5.3</v>
      </c>
      <c r="E24" s="4">
        <v>6.8</v>
      </c>
      <c r="F24" s="4">
        <v>7.5</v>
      </c>
      <c r="G24" s="4">
        <v>15</v>
      </c>
    </row>
    <row r="25" spans="1:14">
      <c r="A25" s="3" t="s">
        <v>23</v>
      </c>
      <c r="B25" s="4">
        <v>1.5</v>
      </c>
      <c r="C25" s="4">
        <v>2.3000000000000003</v>
      </c>
      <c r="D25" s="4">
        <v>2.7</v>
      </c>
      <c r="E25" s="4">
        <v>3.4</v>
      </c>
      <c r="F25" s="4">
        <v>3.8000000000000003</v>
      </c>
      <c r="G25" s="4">
        <v>7.5</v>
      </c>
    </row>
    <row r="26" spans="1:14">
      <c r="A26" s="3" t="s">
        <v>24</v>
      </c>
      <c r="B26" s="4">
        <v>0.79999999999999993</v>
      </c>
      <c r="C26" s="4">
        <v>1.2000000000000002</v>
      </c>
      <c r="D26" s="4">
        <v>1.4000000000000001</v>
      </c>
      <c r="E26" s="4">
        <v>1.7000000000000002</v>
      </c>
      <c r="F26" s="4">
        <v>1.9000000000000001</v>
      </c>
      <c r="G26" s="4">
        <v>3.8000000000000003</v>
      </c>
    </row>
    <row r="27" spans="1:14">
      <c r="A27" s="3" t="s">
        <v>25</v>
      </c>
      <c r="B27" s="4">
        <v>0.4</v>
      </c>
      <c r="C27" s="4">
        <v>0.6</v>
      </c>
      <c r="D27" s="4">
        <v>0.7</v>
      </c>
      <c r="E27" s="4">
        <v>0.9</v>
      </c>
      <c r="F27" s="4">
        <v>1</v>
      </c>
      <c r="G27" s="4">
        <v>1.9000000000000001</v>
      </c>
    </row>
    <row r="29" spans="1:14" ht="45">
      <c r="A29" s="5" t="s">
        <v>53</v>
      </c>
      <c r="B29" s="7" t="s">
        <v>46</v>
      </c>
      <c r="C29" s="7" t="s">
        <v>47</v>
      </c>
      <c r="D29" s="7" t="s">
        <v>48</v>
      </c>
      <c r="E29" s="7" t="s">
        <v>49</v>
      </c>
    </row>
    <row r="30" spans="1:14">
      <c r="A30" s="4" t="s">
        <v>50</v>
      </c>
      <c r="B30" s="4">
        <v>195</v>
      </c>
      <c r="C30" s="4">
        <v>150</v>
      </c>
      <c r="D30" s="4">
        <v>135</v>
      </c>
      <c r="E30" s="4">
        <v>120</v>
      </c>
    </row>
    <row r="31" spans="1:14" ht="14.45" customHeight="1">
      <c r="A31" s="4" t="s">
        <v>23</v>
      </c>
      <c r="B31" s="4">
        <v>150</v>
      </c>
      <c r="C31" s="4">
        <v>120</v>
      </c>
      <c r="D31" s="4">
        <v>105</v>
      </c>
      <c r="E31" s="4">
        <v>97.5</v>
      </c>
      <c r="H31" s="1"/>
      <c r="I31" s="1"/>
      <c r="J31" s="1"/>
    </row>
    <row r="32" spans="1:14">
      <c r="A32" s="4" t="s">
        <v>24</v>
      </c>
      <c r="B32" s="4">
        <v>82.5</v>
      </c>
      <c r="C32" s="4">
        <v>73.5</v>
      </c>
      <c r="D32" s="4">
        <v>57</v>
      </c>
      <c r="E32" s="4">
        <v>49.5</v>
      </c>
    </row>
    <row r="33" spans="1:18">
      <c r="A33" s="4" t="s">
        <v>51</v>
      </c>
      <c r="B33" s="4">
        <v>67.5</v>
      </c>
      <c r="C33" s="4">
        <v>52.5</v>
      </c>
      <c r="D33" s="4">
        <v>45</v>
      </c>
      <c r="E33" s="4">
        <v>42</v>
      </c>
    </row>
    <row r="34" spans="1:18">
      <c r="A34" s="4" t="s">
        <v>52</v>
      </c>
      <c r="B34" s="4">
        <v>45</v>
      </c>
      <c r="C34" s="4">
        <v>37.5</v>
      </c>
      <c r="D34" s="4">
        <v>30</v>
      </c>
      <c r="E34" s="4">
        <v>27</v>
      </c>
    </row>
    <row r="36" spans="1:18" ht="30">
      <c r="A36" s="5" t="s">
        <v>91</v>
      </c>
      <c r="B36" s="7" t="s">
        <v>27</v>
      </c>
      <c r="C36" s="7">
        <v>50</v>
      </c>
      <c r="D36" s="7" t="s">
        <v>28</v>
      </c>
    </row>
    <row r="37" spans="1:18">
      <c r="A37" s="4" t="s">
        <v>92</v>
      </c>
      <c r="B37" s="4">
        <v>0</v>
      </c>
      <c r="C37" s="4">
        <v>3</v>
      </c>
      <c r="D37" s="4">
        <v>6</v>
      </c>
    </row>
    <row r="39" spans="1:18">
      <c r="A39" s="65" t="s">
        <v>55</v>
      </c>
      <c r="B39" s="65"/>
      <c r="Q39" s="4" t="s">
        <v>68</v>
      </c>
      <c r="R39" s="68" t="s">
        <v>152</v>
      </c>
    </row>
    <row r="40" spans="1:18">
      <c r="A40" t="s">
        <v>62</v>
      </c>
      <c r="Q40" s="4" t="s">
        <v>56</v>
      </c>
      <c r="R40" s="68">
        <f>N20*(40+10)*100/2/100</f>
        <v>15</v>
      </c>
    </row>
    <row r="41" spans="1:18">
      <c r="A41" t="s">
        <v>63</v>
      </c>
      <c r="C41" s="67" t="s">
        <v>151</v>
      </c>
      <c r="Q41" s="4" t="s">
        <v>57</v>
      </c>
      <c r="R41" s="68">
        <f>N21*(40+10)*100/2/100</f>
        <v>20</v>
      </c>
    </row>
    <row r="42" spans="1:18">
      <c r="A42" t="s">
        <v>88</v>
      </c>
      <c r="B42" t="s">
        <v>89</v>
      </c>
      <c r="C42" t="s">
        <v>90</v>
      </c>
      <c r="Q42" s="4" t="s">
        <v>58</v>
      </c>
      <c r="R42" s="68">
        <f>B16*(40+10)</f>
        <v>175</v>
      </c>
    </row>
    <row r="43" spans="1:18">
      <c r="Q43" s="4" t="s">
        <v>59</v>
      </c>
      <c r="R43" s="68">
        <f>R40*2</f>
        <v>30</v>
      </c>
    </row>
    <row r="44" spans="1:18" ht="78.75" customHeight="1">
      <c r="A44" s="1" t="s">
        <v>54</v>
      </c>
      <c r="B44" s="66" t="s">
        <v>66</v>
      </c>
      <c r="C44" s="66"/>
      <c r="D44" s="66"/>
      <c r="E44" s="66"/>
      <c r="F44" s="66"/>
      <c r="G44" s="66"/>
      <c r="H44" s="66"/>
      <c r="I44" s="66"/>
      <c r="J44" s="66"/>
      <c r="Q44" s="4" t="s">
        <v>61</v>
      </c>
      <c r="R44" s="68">
        <f>R41*2</f>
        <v>40</v>
      </c>
    </row>
    <row r="45" spans="1:18">
      <c r="A45" t="s">
        <v>67</v>
      </c>
      <c r="B45">
        <f>D32+C37+B24/4*10+N20*5000/2/100</f>
        <v>82.5</v>
      </c>
      <c r="D45" s="67" t="s">
        <v>148</v>
      </c>
      <c r="Q45" s="4" t="s">
        <v>60</v>
      </c>
      <c r="R45" s="68">
        <f>R42*2</f>
        <v>350</v>
      </c>
    </row>
    <row r="46" spans="1:18">
      <c r="D46" s="67" t="s">
        <v>149</v>
      </c>
    </row>
    <row r="47" spans="1:18">
      <c r="Q47" t="s">
        <v>64</v>
      </c>
    </row>
    <row r="48" spans="1:18">
      <c r="A48" s="65" t="s">
        <v>79</v>
      </c>
      <c r="B48" s="65"/>
      <c r="Q48" t="s">
        <v>65</v>
      </c>
    </row>
    <row r="49" spans="1:4">
      <c r="A49" t="s">
        <v>80</v>
      </c>
      <c r="D49" s="67" t="s">
        <v>154</v>
      </c>
    </row>
    <row r="50" spans="1:4">
      <c r="A50" t="s">
        <v>82</v>
      </c>
    </row>
    <row r="51" spans="1:4">
      <c r="A51" t="s">
        <v>81</v>
      </c>
    </row>
    <row r="52" spans="1:4">
      <c r="A52" t="s">
        <v>88</v>
      </c>
      <c r="B52" t="s">
        <v>89</v>
      </c>
      <c r="C52" t="s">
        <v>90</v>
      </c>
    </row>
  </sheetData>
  <mergeCells count="3">
    <mergeCell ref="A39:B39"/>
    <mergeCell ref="B44:J44"/>
    <mergeCell ref="A48:B48"/>
  </mergeCells>
  <dataValidations count="4">
    <dataValidation type="list" allowBlank="1" showInputMessage="1" showErrorMessage="1" sqref="B41">
      <formula1>$Q$47:$Q$48</formula1>
    </dataValidation>
    <dataValidation type="list" allowBlank="1" showInputMessage="1" showErrorMessage="1" sqref="B40">
      <formula1>$Q$40:$Q$45</formula1>
    </dataValidation>
    <dataValidation type="list" allowBlank="1" showInputMessage="1" showErrorMessage="1" sqref="B50">
      <formula1>$B$23:$G$23</formula1>
    </dataValidation>
    <dataValidation type="list" allowBlank="1" showInputMessage="1" showErrorMessage="1" sqref="B49">
      <formula1>$A$14:$A$17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20" workbookViewId="0">
      <selection activeCell="J45" sqref="J45"/>
    </sheetView>
  </sheetViews>
  <sheetFormatPr defaultRowHeight="15"/>
  <cols>
    <col min="1" max="1" width="31.5703125" customWidth="1"/>
    <col min="14" max="14" width="9.42578125" bestFit="1" customWidth="1"/>
  </cols>
  <sheetData>
    <row r="1" spans="1:3">
      <c r="A1" t="s">
        <v>69</v>
      </c>
    </row>
    <row r="2" spans="1:3" ht="42.6" customHeight="1">
      <c r="A2" s="8" t="s">
        <v>70</v>
      </c>
      <c r="B2" t="s">
        <v>75</v>
      </c>
    </row>
    <row r="3" spans="1:3" ht="45">
      <c r="A3" s="8" t="s">
        <v>71</v>
      </c>
      <c r="B3" t="s">
        <v>75</v>
      </c>
    </row>
    <row r="4" spans="1:3" ht="45">
      <c r="A4" s="8" t="s">
        <v>72</v>
      </c>
      <c r="B4" t="s">
        <v>75</v>
      </c>
    </row>
    <row r="5" spans="1:3" ht="45">
      <c r="A5" s="8" t="s">
        <v>73</v>
      </c>
      <c r="B5" t="s">
        <v>75</v>
      </c>
    </row>
    <row r="6" spans="1:3" ht="45">
      <c r="A6" s="8" t="s">
        <v>74</v>
      </c>
      <c r="B6" t="s">
        <v>75</v>
      </c>
    </row>
    <row r="7" spans="1:3">
      <c r="A7" s="8" t="s">
        <v>76</v>
      </c>
      <c r="B7" t="s">
        <v>77</v>
      </c>
    </row>
    <row r="8" spans="1:3">
      <c r="A8" s="8" t="s">
        <v>78</v>
      </c>
      <c r="B8" t="s">
        <v>77</v>
      </c>
    </row>
    <row r="9" spans="1:3">
      <c r="A9" s="9"/>
    </row>
    <row r="13" spans="1:3">
      <c r="A13" s="3" t="s">
        <v>29</v>
      </c>
      <c r="B13" s="4" t="s">
        <v>20</v>
      </c>
      <c r="C13" s="4" t="s">
        <v>21</v>
      </c>
    </row>
    <row r="14" spans="1:3">
      <c r="A14" s="3" t="s">
        <v>22</v>
      </c>
      <c r="B14" s="4">
        <v>14</v>
      </c>
      <c r="C14" s="4">
        <v>13</v>
      </c>
    </row>
    <row r="15" spans="1:3">
      <c r="A15" s="3" t="s">
        <v>23</v>
      </c>
      <c r="B15" s="4">
        <f>B14/2</f>
        <v>7</v>
      </c>
      <c r="C15" s="4">
        <f>C14/2</f>
        <v>6.5</v>
      </c>
    </row>
    <row r="16" spans="1:3">
      <c r="A16" s="3" t="s">
        <v>24</v>
      </c>
      <c r="B16" s="4">
        <f t="shared" ref="B16:B17" si="0">B15/2</f>
        <v>3.5</v>
      </c>
      <c r="C16" s="4">
        <f t="shared" ref="C16:C17" si="1">C15/2</f>
        <v>3.25</v>
      </c>
    </row>
    <row r="17" spans="1:14">
      <c r="A17" s="3" t="s">
        <v>25</v>
      </c>
      <c r="B17" s="4">
        <f t="shared" si="0"/>
        <v>1.75</v>
      </c>
      <c r="C17" s="4">
        <f t="shared" si="1"/>
        <v>1.625</v>
      </c>
    </row>
    <row r="18" spans="1:14">
      <c r="A18" s="2"/>
    </row>
    <row r="19" spans="1:14">
      <c r="A19" s="3" t="s">
        <v>30</v>
      </c>
      <c r="B19" s="4" t="s">
        <v>31</v>
      </c>
      <c r="C19" s="4" t="s">
        <v>32</v>
      </c>
      <c r="D19" s="4" t="s">
        <v>33</v>
      </c>
      <c r="E19" s="4" t="s">
        <v>34</v>
      </c>
      <c r="F19" s="4" t="s">
        <v>35</v>
      </c>
      <c r="G19" s="4" t="s">
        <v>36</v>
      </c>
      <c r="H19" s="4" t="s">
        <v>39</v>
      </c>
      <c r="I19" s="4" t="s">
        <v>40</v>
      </c>
      <c r="J19" s="4" t="s">
        <v>41</v>
      </c>
      <c r="K19" s="4" t="s">
        <v>42</v>
      </c>
      <c r="L19" s="4" t="s">
        <v>43</v>
      </c>
      <c r="M19" s="4" t="s">
        <v>44</v>
      </c>
      <c r="N19" s="4" t="s">
        <v>45</v>
      </c>
    </row>
    <row r="20" spans="1:14">
      <c r="A20" s="3" t="s">
        <v>37</v>
      </c>
      <c r="B20" s="4">
        <v>1.9</v>
      </c>
      <c r="C20" s="4">
        <v>1.5</v>
      </c>
      <c r="D20" s="4">
        <v>1.4</v>
      </c>
      <c r="E20" s="4">
        <v>1.3</v>
      </c>
      <c r="F20" s="4">
        <v>1.2</v>
      </c>
      <c r="G20" s="4">
        <v>1</v>
      </c>
      <c r="H20" s="4">
        <v>0.94</v>
      </c>
      <c r="I20" s="4">
        <v>0.9</v>
      </c>
      <c r="J20" s="4">
        <v>0.84</v>
      </c>
      <c r="K20" s="4">
        <v>0.78</v>
      </c>
      <c r="L20" s="4">
        <v>0.7</v>
      </c>
      <c r="M20" s="4">
        <v>0.6</v>
      </c>
      <c r="N20" s="4">
        <v>0.4</v>
      </c>
    </row>
    <row r="21" spans="1:14">
      <c r="A21" s="5" t="s">
        <v>38</v>
      </c>
      <c r="B21" s="4">
        <v>2.0499999999999998</v>
      </c>
      <c r="C21" s="4">
        <v>1.9</v>
      </c>
      <c r="D21" s="4">
        <v>1.7</v>
      </c>
      <c r="E21" s="4">
        <v>1.54</v>
      </c>
      <c r="F21" s="4">
        <v>1.4</v>
      </c>
      <c r="G21" s="4">
        <v>1.2</v>
      </c>
      <c r="H21" s="4">
        <v>1.1000000000000001</v>
      </c>
      <c r="I21" s="4">
        <v>1</v>
      </c>
      <c r="J21" s="4">
        <v>0.87</v>
      </c>
      <c r="K21" s="4">
        <v>0.75</v>
      </c>
      <c r="L21" s="4">
        <v>0.65</v>
      </c>
      <c r="M21" s="4">
        <v>0.6</v>
      </c>
      <c r="N21" s="4">
        <v>0.52</v>
      </c>
    </row>
    <row r="23" spans="1:14">
      <c r="A23" s="6" t="s">
        <v>26</v>
      </c>
      <c r="B23" s="4">
        <v>80</v>
      </c>
      <c r="C23" s="4">
        <v>115</v>
      </c>
      <c r="D23" s="4">
        <v>130</v>
      </c>
      <c r="E23" s="4">
        <v>150</v>
      </c>
      <c r="F23" s="4">
        <v>200</v>
      </c>
      <c r="G23" s="4">
        <v>300</v>
      </c>
    </row>
    <row r="24" spans="1:14">
      <c r="A24" s="3" t="s">
        <v>22</v>
      </c>
      <c r="B24" s="4">
        <v>2</v>
      </c>
      <c r="C24" s="4">
        <v>3</v>
      </c>
      <c r="D24" s="4">
        <v>3.5</v>
      </c>
      <c r="E24" s="4">
        <v>4.5</v>
      </c>
      <c r="F24" s="4">
        <v>5</v>
      </c>
      <c r="G24" s="4">
        <v>10</v>
      </c>
    </row>
    <row r="25" spans="1:14">
      <c r="A25" s="3" t="s">
        <v>23</v>
      </c>
      <c r="B25" s="4">
        <f>B24/2</f>
        <v>1</v>
      </c>
      <c r="C25" s="4">
        <f t="shared" ref="C25:G27" si="2">C24/2</f>
        <v>1.5</v>
      </c>
      <c r="D25" s="4">
        <f t="shared" si="2"/>
        <v>1.75</v>
      </c>
      <c r="E25" s="4">
        <f t="shared" si="2"/>
        <v>2.25</v>
      </c>
      <c r="F25" s="4">
        <f t="shared" si="2"/>
        <v>2.5</v>
      </c>
      <c r="G25" s="4">
        <f t="shared" si="2"/>
        <v>5</v>
      </c>
    </row>
    <row r="26" spans="1:14">
      <c r="A26" s="3" t="s">
        <v>24</v>
      </c>
      <c r="B26" s="4">
        <f t="shared" ref="B26:B27" si="3">B25/2</f>
        <v>0.5</v>
      </c>
      <c r="C26" s="4">
        <f t="shared" si="2"/>
        <v>0.75</v>
      </c>
      <c r="D26" s="4">
        <f t="shared" si="2"/>
        <v>0.875</v>
      </c>
      <c r="E26" s="4">
        <f t="shared" si="2"/>
        <v>1.125</v>
      </c>
      <c r="F26" s="4">
        <f t="shared" si="2"/>
        <v>1.25</v>
      </c>
      <c r="G26" s="4">
        <f t="shared" si="2"/>
        <v>2.5</v>
      </c>
    </row>
    <row r="27" spans="1:14">
      <c r="A27" s="3" t="s">
        <v>25</v>
      </c>
      <c r="B27" s="4">
        <f t="shared" si="3"/>
        <v>0.25</v>
      </c>
      <c r="C27" s="4">
        <f t="shared" si="2"/>
        <v>0.375</v>
      </c>
      <c r="D27" s="4">
        <f t="shared" si="2"/>
        <v>0.4375</v>
      </c>
      <c r="E27" s="4">
        <f t="shared" si="2"/>
        <v>0.5625</v>
      </c>
      <c r="F27" s="4">
        <f t="shared" si="2"/>
        <v>0.625</v>
      </c>
      <c r="G27" s="4">
        <f t="shared" si="2"/>
        <v>1.25</v>
      </c>
    </row>
    <row r="29" spans="1:14" ht="45">
      <c r="A29" s="5" t="s">
        <v>53</v>
      </c>
      <c r="B29" s="7" t="s">
        <v>46</v>
      </c>
      <c r="C29" s="7" t="s">
        <v>47</v>
      </c>
      <c r="D29" s="7" t="s">
        <v>48</v>
      </c>
      <c r="E29" s="7" t="s">
        <v>49</v>
      </c>
    </row>
    <row r="30" spans="1:14">
      <c r="A30" s="4" t="s">
        <v>50</v>
      </c>
      <c r="B30" s="4">
        <v>130</v>
      </c>
      <c r="C30" s="4">
        <v>100</v>
      </c>
      <c r="D30" s="4">
        <v>90</v>
      </c>
      <c r="E30" s="4">
        <v>80</v>
      </c>
    </row>
    <row r="31" spans="1:14" ht="14.45" customHeight="1">
      <c r="A31" s="4" t="s">
        <v>23</v>
      </c>
      <c r="B31" s="4">
        <v>100</v>
      </c>
      <c r="C31" s="4">
        <v>80</v>
      </c>
      <c r="D31" s="4">
        <v>70</v>
      </c>
      <c r="E31" s="4">
        <v>65</v>
      </c>
      <c r="H31" s="1"/>
      <c r="I31" s="1"/>
      <c r="J31" s="1"/>
    </row>
    <row r="32" spans="1:14">
      <c r="A32" s="4" t="s">
        <v>24</v>
      </c>
      <c r="B32" s="4">
        <v>55</v>
      </c>
      <c r="C32" s="4">
        <v>49</v>
      </c>
      <c r="D32" s="4">
        <v>38</v>
      </c>
      <c r="E32" s="4">
        <v>33</v>
      </c>
    </row>
    <row r="33" spans="1:17">
      <c r="A33" s="4" t="s">
        <v>51</v>
      </c>
      <c r="B33" s="4">
        <v>45</v>
      </c>
      <c r="C33" s="4">
        <v>35</v>
      </c>
      <c r="D33" s="4">
        <v>30</v>
      </c>
      <c r="E33" s="4">
        <v>28</v>
      </c>
    </row>
    <row r="34" spans="1:17">
      <c r="A34" s="4" t="s">
        <v>52</v>
      </c>
      <c r="B34" s="4">
        <v>30</v>
      </c>
      <c r="C34" s="4">
        <v>25</v>
      </c>
      <c r="D34" s="4">
        <v>20</v>
      </c>
      <c r="E34" s="4">
        <v>18</v>
      </c>
    </row>
    <row r="36" spans="1:17" ht="30">
      <c r="A36" s="5" t="s">
        <v>91</v>
      </c>
      <c r="B36" s="7" t="s">
        <v>27</v>
      </c>
      <c r="C36" s="7">
        <v>50</v>
      </c>
      <c r="D36" s="7" t="s">
        <v>28</v>
      </c>
    </row>
    <row r="37" spans="1:17">
      <c r="A37" s="4" t="s">
        <v>92</v>
      </c>
      <c r="B37" s="4">
        <v>0</v>
      </c>
      <c r="C37" s="4">
        <v>3</v>
      </c>
      <c r="D37" s="4">
        <v>6</v>
      </c>
    </row>
    <row r="39" spans="1:17">
      <c r="A39" s="65" t="s">
        <v>55</v>
      </c>
      <c r="B39" s="65"/>
      <c r="Q39" t="s">
        <v>68</v>
      </c>
    </row>
    <row r="40" spans="1:17">
      <c r="A40" t="s">
        <v>62</v>
      </c>
      <c r="Q40" t="s">
        <v>56</v>
      </c>
    </row>
    <row r="41" spans="1:17">
      <c r="A41" t="s">
        <v>63</v>
      </c>
      <c r="Q41" t="s">
        <v>57</v>
      </c>
    </row>
    <row r="42" spans="1:17">
      <c r="A42" t="s">
        <v>88</v>
      </c>
      <c r="B42" t="s">
        <v>89</v>
      </c>
      <c r="C42" t="s">
        <v>90</v>
      </c>
      <c r="Q42" t="s">
        <v>58</v>
      </c>
    </row>
    <row r="43" spans="1:17">
      <c r="Q43" t="s">
        <v>59</v>
      </c>
    </row>
    <row r="44" spans="1:17" ht="68.099999999999994" customHeight="1">
      <c r="A44" s="1" t="s">
        <v>54</v>
      </c>
      <c r="B44" s="66" t="s">
        <v>66</v>
      </c>
      <c r="C44" s="66"/>
      <c r="D44" s="66"/>
      <c r="E44" s="66"/>
      <c r="F44" s="66"/>
      <c r="G44" s="66"/>
      <c r="H44" s="66"/>
      <c r="I44" s="66"/>
      <c r="J44" s="66"/>
      <c r="Q44" t="s">
        <v>61</v>
      </c>
    </row>
    <row r="45" spans="1:17">
      <c r="A45" t="s">
        <v>67</v>
      </c>
      <c r="B45">
        <f>D32+C37+B24/4*10+N20*5000/2/100</f>
        <v>56</v>
      </c>
      <c r="Q45" t="s">
        <v>60</v>
      </c>
    </row>
    <row r="47" spans="1:17">
      <c r="Q47" t="s">
        <v>64</v>
      </c>
    </row>
    <row r="48" spans="1:17">
      <c r="A48" s="65" t="s">
        <v>79</v>
      </c>
      <c r="B48" s="65"/>
      <c r="Q48" t="s">
        <v>65</v>
      </c>
    </row>
    <row r="49" spans="1:3">
      <c r="A49" t="s">
        <v>80</v>
      </c>
    </row>
    <row r="50" spans="1:3">
      <c r="A50" t="s">
        <v>82</v>
      </c>
    </row>
    <row r="51" spans="1:3">
      <c r="A51" t="s">
        <v>81</v>
      </c>
    </row>
    <row r="52" spans="1:3">
      <c r="A52" t="s">
        <v>88</v>
      </c>
      <c r="B52" t="s">
        <v>89</v>
      </c>
      <c r="C52" t="s">
        <v>90</v>
      </c>
    </row>
  </sheetData>
  <mergeCells count="3">
    <mergeCell ref="B44:J44"/>
    <mergeCell ref="A39:B39"/>
    <mergeCell ref="A48:B48"/>
  </mergeCells>
  <dataValidations count="4">
    <dataValidation type="list" allowBlank="1" showInputMessage="1" showErrorMessage="1" sqref="B49">
      <formula1>$A$14:$A$17</formula1>
    </dataValidation>
    <dataValidation type="list" allowBlank="1" showInputMessage="1" showErrorMessage="1" sqref="B50">
      <formula1>$B$23:$G$23</formula1>
    </dataValidation>
    <dataValidation type="list" allowBlank="1" showInputMessage="1" showErrorMessage="1" sqref="B40">
      <formula1>$Q$40:$Q$45</formula1>
    </dataValidation>
    <dataValidation type="list" allowBlank="1" showInputMessage="1" showErrorMessage="1" sqref="B41">
      <formula1>$Q$47:$Q$48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новая структура</vt:lpstr>
      <vt:lpstr>РОССУВ сублимация</vt:lpstr>
      <vt:lpstr>РОССУВ брелки с поли</vt:lpstr>
      <vt:lpstr>РОССУВ Деколь</vt:lpstr>
      <vt:lpstr>РОССУВ полиграфия (оперативка)</vt:lpstr>
      <vt:lpstr>СС полиграфия (оперативка)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2019-03-11T06:42:28Z</dcterms:created>
  <dcterms:modified xsi:type="dcterms:W3CDTF">2019-03-11T17:58:48Z</dcterms:modified>
</cp:coreProperties>
</file>