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8800" windowHeight="13020" tabRatio="882"/>
  </bookViews>
  <sheets>
    <sheet name="рубрики" sheetId="10" r:id="rId1"/>
    <sheet name="квартальный календарь" sheetId="7" r:id="rId2"/>
    <sheet name="ленты для бейджей (ланъярды)" sheetId="6" r:id="rId3"/>
    <sheet name="открытки" sheetId="8" r:id="rId4"/>
    <sheet name="пакеты бумажные" sheetId="2" r:id="rId5"/>
    <sheet name="полиграфия" sheetId="9" r:id="rId6"/>
    <sheet name="силиконовые браслеты" sheetId="3" r:id="rId7"/>
    <sheet name="слэп браслеты" sheetId="4" r:id="rId8"/>
    <sheet name="шары" sheetId="1" r:id="rId9"/>
    <sheet name="футболки" sheetId="11" r:id="rId10"/>
    <sheet name="Лист1" sheetId="12" r:id="rId11"/>
  </sheets>
  <calcPr calcId="144525"/>
</workbook>
</file>

<file path=xl/calcChain.xml><?xml version="1.0" encoding="utf-8"?>
<calcChain xmlns="http://schemas.openxmlformats.org/spreadsheetml/2006/main">
  <c r="R5" i="6" l="1"/>
  <c r="E16" i="10"/>
  <c r="H16" i="10"/>
  <c r="K7" i="11" l="1"/>
  <c r="I6" i="11"/>
  <c r="J6" i="11"/>
  <c r="K6" i="11"/>
  <c r="I7" i="11"/>
  <c r="J7" i="11"/>
  <c r="I8" i="11"/>
  <c r="J8" i="11"/>
  <c r="K8" i="11"/>
  <c r="H7" i="11"/>
  <c r="H8" i="11"/>
  <c r="H6" i="11"/>
  <c r="M4" i="1"/>
  <c r="D13" i="11"/>
  <c r="D14" i="11"/>
  <c r="D12" i="11"/>
  <c r="F8" i="11"/>
  <c r="E8" i="11"/>
  <c r="D8" i="11"/>
  <c r="C8" i="11"/>
  <c r="F6" i="11"/>
  <c r="E6" i="11"/>
  <c r="D6" i="11"/>
  <c r="C6" i="11"/>
  <c r="J4" i="7" l="1"/>
  <c r="U4" i="1"/>
  <c r="O4" i="1"/>
  <c r="P4" i="1"/>
  <c r="Q4" i="1"/>
  <c r="R4" i="1"/>
  <c r="S4" i="1"/>
  <c r="T4" i="1"/>
  <c r="O5" i="1"/>
  <c r="P5" i="1"/>
  <c r="Q5" i="1"/>
  <c r="R5" i="1"/>
  <c r="S5" i="1"/>
  <c r="T5" i="1"/>
  <c r="U5" i="1"/>
  <c r="N4" i="1"/>
  <c r="N5" i="1"/>
  <c r="M5" i="1"/>
  <c r="C13" i="1"/>
  <c r="C12" i="1"/>
  <c r="T4" i="4"/>
  <c r="P4" i="4"/>
  <c r="Q4" i="4"/>
  <c r="R4" i="4"/>
  <c r="S4" i="4"/>
  <c r="P21" i="4"/>
  <c r="Q21" i="4"/>
  <c r="R21" i="4"/>
  <c r="S21" i="4"/>
  <c r="T21" i="4"/>
  <c r="O21" i="4"/>
  <c r="O4" i="4"/>
  <c r="D39" i="4"/>
  <c r="D38" i="4"/>
  <c r="U21" i="3"/>
  <c r="O21" i="3"/>
  <c r="P21" i="3"/>
  <c r="Q21" i="3"/>
  <c r="R21" i="3"/>
  <c r="S21" i="3"/>
  <c r="T21" i="3"/>
  <c r="U4" i="3"/>
  <c r="P4" i="3"/>
  <c r="Q4" i="3"/>
  <c r="R4" i="3"/>
  <c r="S4" i="3"/>
  <c r="T4" i="3"/>
  <c r="O4" i="3"/>
  <c r="D39" i="3"/>
  <c r="D38" i="3"/>
  <c r="J3" i="9"/>
  <c r="D16" i="9"/>
  <c r="D17" i="9"/>
  <c r="D15" i="9"/>
  <c r="J3" i="8"/>
  <c r="C16" i="8"/>
  <c r="C15" i="8"/>
  <c r="X19" i="6"/>
  <c r="S19" i="6"/>
  <c r="T19" i="6"/>
  <c r="U19" i="6"/>
  <c r="V19" i="6"/>
  <c r="W19" i="6"/>
  <c r="S20" i="6"/>
  <c r="T20" i="6"/>
  <c r="U20" i="6"/>
  <c r="V20" i="6"/>
  <c r="W20" i="6"/>
  <c r="X20" i="6"/>
  <c r="S21" i="6"/>
  <c r="T21" i="6"/>
  <c r="U21" i="6"/>
  <c r="V21" i="6"/>
  <c r="W21" i="6"/>
  <c r="X21" i="6"/>
  <c r="S22" i="6"/>
  <c r="T22" i="6"/>
  <c r="U22" i="6"/>
  <c r="V22" i="6"/>
  <c r="W22" i="6"/>
  <c r="X22" i="6"/>
  <c r="R20" i="6"/>
  <c r="R21" i="6"/>
  <c r="R22" i="6"/>
  <c r="R19" i="6"/>
  <c r="X5" i="6"/>
  <c r="S5" i="6"/>
  <c r="T5" i="6"/>
  <c r="U5" i="6"/>
  <c r="V5" i="6"/>
  <c r="W5" i="6"/>
  <c r="S6" i="6"/>
  <c r="T6" i="6"/>
  <c r="U6" i="6"/>
  <c r="V6" i="6"/>
  <c r="W6" i="6"/>
  <c r="X6" i="6"/>
  <c r="S7" i="6"/>
  <c r="T7" i="6"/>
  <c r="U7" i="6"/>
  <c r="V7" i="6"/>
  <c r="W7" i="6"/>
  <c r="X7" i="6"/>
  <c r="R7" i="6"/>
  <c r="R6" i="6"/>
  <c r="C42" i="6"/>
  <c r="C43" i="6"/>
  <c r="C44" i="6"/>
  <c r="C41" i="6"/>
  <c r="C38" i="6"/>
  <c r="C39" i="6"/>
  <c r="C37" i="6"/>
  <c r="C34" i="6"/>
  <c r="C33" i="6"/>
  <c r="D20" i="10"/>
  <c r="D21" i="10"/>
  <c r="D22" i="10"/>
  <c r="D23" i="10"/>
  <c r="D24" i="10"/>
  <c r="D25" i="10"/>
  <c r="D26" i="10"/>
  <c r="D27" i="10"/>
  <c r="D19" i="10"/>
  <c r="E27" i="10"/>
  <c r="E26" i="10"/>
  <c r="E25" i="10"/>
  <c r="E24" i="10"/>
  <c r="E23" i="10"/>
  <c r="E22" i="10"/>
  <c r="E21" i="10"/>
  <c r="E20" i="10"/>
  <c r="E19" i="10"/>
  <c r="H15" i="10"/>
  <c r="E15" i="10"/>
  <c r="H14" i="10"/>
  <c r="E14" i="10"/>
  <c r="H13" i="10"/>
  <c r="E13" i="10"/>
  <c r="H12" i="10"/>
  <c r="E12" i="10"/>
  <c r="H11" i="10"/>
  <c r="E11" i="10"/>
  <c r="H10" i="10"/>
  <c r="E10" i="10"/>
  <c r="H9" i="10"/>
  <c r="E9" i="10"/>
  <c r="H8" i="10"/>
  <c r="E8" i="10"/>
  <c r="H7" i="10"/>
  <c r="E7" i="10"/>
  <c r="H6" i="10"/>
  <c r="E6" i="10"/>
  <c r="H5" i="10"/>
  <c r="E5" i="10"/>
  <c r="H4" i="10"/>
  <c r="E4" i="10"/>
  <c r="H3" i="10"/>
  <c r="E3" i="10"/>
  <c r="H2" i="10"/>
  <c r="E2" i="10"/>
</calcChain>
</file>

<file path=xl/sharedStrings.xml><?xml version="1.0" encoding="utf-8"?>
<sst xmlns="http://schemas.openxmlformats.org/spreadsheetml/2006/main" count="154" uniqueCount="104">
  <si>
    <t>Квартальный календарь</t>
  </si>
  <si>
    <t>Базовая модель (1 панно А4, без рекламных полей, сетка стандартная)</t>
  </si>
  <si>
    <t>Тираж</t>
  </si>
  <si>
    <t>добавить 1 рекламное поле</t>
  </si>
  <si>
    <t>добавить индивидуальную сетку</t>
  </si>
  <si>
    <t>Цена базовой модели</t>
  </si>
  <si>
    <t>Шары</t>
  </si>
  <si>
    <t xml:space="preserve">шар "Пастель" </t>
  </si>
  <si>
    <t>1 цвет 1 сторона</t>
  </si>
  <si>
    <t>1 цвет  2 стороны</t>
  </si>
  <si>
    <t>Шар "Металлик" дороже на 1,5 рубля</t>
  </si>
  <si>
    <t>палочка с розеткой 4 рубля</t>
  </si>
  <si>
    <t>Количество</t>
  </si>
  <si>
    <t>Цена</t>
  </si>
  <si>
    <t>Дополнительно можно</t>
  </si>
  <si>
    <t>добавить ещё один цвет нанесения</t>
  </si>
  <si>
    <t>добавить колечко на браслет</t>
  </si>
  <si>
    <t>сделать браслет светонакопительным</t>
  </si>
  <si>
    <t>упаковать каждый браслет в отдельный пакетик</t>
  </si>
  <si>
    <t>сегментировать браслет</t>
  </si>
  <si>
    <t>выполнить полноцветное нанесение</t>
  </si>
  <si>
    <r>
      <t>премиум крепление</t>
    </r>
    <r>
      <rPr>
        <sz val="12"/>
        <color rgb="FFFF3877"/>
        <rFont val="Tahoma"/>
        <family val="2"/>
        <charset val="204"/>
      </rPr>
      <t>*</t>
    </r>
  </si>
  <si>
    <t>замок обрыва</t>
  </si>
  <si>
    <t>межуровневый замок</t>
  </si>
  <si>
    <t>20мм</t>
  </si>
  <si>
    <t>15мм</t>
  </si>
  <si>
    <t>25мм</t>
  </si>
  <si>
    <t>СУБЛИМАЦИЯ ПОЛЦНОВЕТ</t>
  </si>
  <si>
    <t xml:space="preserve">Лента для бейджа </t>
  </si>
  <si>
    <t>ШЕЛКОГРАФИЯ</t>
  </si>
  <si>
    <t>12мм</t>
  </si>
  <si>
    <t>Дополнительные опции</t>
  </si>
  <si>
    <r>
      <t>премиум крепление</t>
    </r>
    <r>
      <rPr>
        <sz val="11"/>
        <color rgb="FFFF3877"/>
        <rFont val="Calibri"/>
        <family val="2"/>
        <charset val="204"/>
        <scheme val="minor"/>
      </rPr>
      <t>*</t>
    </r>
  </si>
  <si>
    <t>браслет шелкография 1цв</t>
  </si>
  <si>
    <t>Силиконовый браслет</t>
  </si>
  <si>
    <t>браслеты c выпуклыми прокрашенным логотипом</t>
  </si>
  <si>
    <t>слэп (slap) браслеты</t>
  </si>
  <si>
    <t>Светоотражающие с лого 1 цв</t>
  </si>
  <si>
    <t>Силиконовые с лого 1 цв</t>
  </si>
  <si>
    <t>ОТКРЫТКИ</t>
  </si>
  <si>
    <t>Евро 210*100 300 гр 4+4</t>
  </si>
  <si>
    <t>Открытка 210*290 4+4 300 гр 2 биговки</t>
  </si>
  <si>
    <t>добавить ушки</t>
  </si>
  <si>
    <t>добавить кальку 0+0</t>
  </si>
  <si>
    <t>добавить кальку 1+0</t>
  </si>
  <si>
    <t>добавить кальку 4+0</t>
  </si>
  <si>
    <t>ленты для бейджей (ланъярды)</t>
  </si>
  <si>
    <t>А4 300гр 4+0</t>
  </si>
  <si>
    <t>А3 300гр 4+0</t>
  </si>
  <si>
    <t>Евробуклет 115гр</t>
  </si>
  <si>
    <t>ПРОЧАЯ ПОЛИГРАФИЯ</t>
  </si>
  <si>
    <t>галочками</t>
  </si>
  <si>
    <t>от 0 до 3 списком</t>
  </si>
  <si>
    <t>галка</t>
  </si>
  <si>
    <t>галки</t>
  </si>
  <si>
    <t>списком?</t>
  </si>
  <si>
    <t>Пакеты ПВД</t>
  </si>
  <si>
    <t>Закатные значки</t>
  </si>
  <si>
    <t>Кружки с сублимацией</t>
  </si>
  <si>
    <t>Футболка с сублимацией</t>
  </si>
  <si>
    <t>Баннеры и ПВХ</t>
  </si>
  <si>
    <t>Шары с логотипом</t>
  </si>
  <si>
    <t>Силиконовые браслеты</t>
  </si>
  <si>
    <t>Слэп браслеты</t>
  </si>
  <si>
    <t>Ленты для бейджей (ланъярды)</t>
  </si>
  <si>
    <t xml:space="preserve">Открытки </t>
  </si>
  <si>
    <t>Прочая полиграфия</t>
  </si>
  <si>
    <t>Квартальные календари</t>
  </si>
  <si>
    <t>Нанесение логотипа</t>
  </si>
  <si>
    <t>Пакеты бумажные</t>
  </si>
  <si>
    <t>catId</t>
  </si>
  <si>
    <t>parentByCat</t>
  </si>
  <si>
    <t>сублимация полноцвет</t>
  </si>
  <si>
    <t>шелкография</t>
  </si>
  <si>
    <t>c выпуклыми прокрашенным логотипом</t>
  </si>
  <si>
    <t>шелкография 1цв</t>
  </si>
  <si>
    <t>cветоотражающие с лого 1 цв</t>
  </si>
  <si>
    <t>cиликоновые с лого 1 цв</t>
  </si>
  <si>
    <t>33.8</t>
  </si>
  <si>
    <t>44.3</t>
  </si>
  <si>
    <t>35.3</t>
  </si>
  <si>
    <t>23.3</t>
  </si>
  <si>
    <t>20.3</t>
  </si>
  <si>
    <t>14.7</t>
  </si>
  <si>
    <t>12.9</t>
  </si>
  <si>
    <t>12.3</t>
  </si>
  <si>
    <t>11.3</t>
  </si>
  <si>
    <t>10.8</t>
  </si>
  <si>
    <t>9.8</t>
  </si>
  <si>
    <t>29.3</t>
  </si>
  <si>
    <t>24.8</t>
  </si>
  <si>
    <t>18.8</t>
  </si>
  <si>
    <t>15.8</t>
  </si>
  <si>
    <t>15</t>
  </si>
  <si>
    <t>13.5</t>
  </si>
  <si>
    <t>12.8</t>
  </si>
  <si>
    <t>Вид футболки</t>
  </si>
  <si>
    <t>Футболка сэндвич</t>
  </si>
  <si>
    <t>Футболка синтетика</t>
  </si>
  <si>
    <t xml:space="preserve">Размер нанесения </t>
  </si>
  <si>
    <t>А3</t>
  </si>
  <si>
    <t>А4</t>
  </si>
  <si>
    <t>А5</t>
  </si>
  <si>
    <r>
      <t>Запись дисков</t>
    </r>
    <r>
      <rPr>
        <sz val="11"/>
        <color rgb="FF000000"/>
        <rFont val="Arial"/>
        <family val="2"/>
        <charset val="204"/>
      </rPr>
      <t> 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</si>
</sst>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charset val="204"/>
      <scheme val="minor"/>
    </font>
    <font>
      <b/>
      <sz val="10"/>
      <name val="Arial"/>
      <family val="2"/>
      <charset val="204"/>
    </font>
    <font>
      <sz val="20"/>
      <color theme="1"/>
      <name val="Calibri"/>
      <family val="2"/>
      <charset val="204"/>
      <scheme val="minor"/>
    </font>
    <font>
      <sz val="12"/>
      <color rgb="FF666666"/>
      <name val="Tahoma"/>
      <family val="2"/>
      <charset val="204"/>
    </font>
    <font>
      <sz val="12"/>
      <color rgb="FF999999"/>
      <name val="Tahoma"/>
      <family val="2"/>
      <charset val="204"/>
    </font>
    <font>
      <sz val="12"/>
      <color rgb="FFFF3877"/>
      <name val="Tahoma"/>
      <family val="2"/>
      <charset val="204"/>
    </font>
    <font>
      <sz val="11"/>
      <color rgb="FF999999"/>
      <name val="Calibri"/>
      <family val="2"/>
      <charset val="204"/>
      <scheme val="minor"/>
    </font>
    <font>
      <sz val="11"/>
      <color rgb="FFFF3877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sz val="11"/>
      <color rgb="FF000000"/>
      <name val="Arial"/>
      <family val="2"/>
      <charset val="204"/>
    </font>
    <font>
      <sz val="11"/>
      <color rgb="FF00000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ck">
        <color rgb="FF888888"/>
      </bottom>
      <diagonal/>
    </border>
    <border>
      <left/>
      <right/>
      <top/>
      <bottom style="thick">
        <color rgb="FFF1F1F1"/>
      </bottom>
      <diagonal/>
    </border>
    <border>
      <left/>
      <right/>
      <top style="thick">
        <color rgb="FFF1F1F1"/>
      </top>
      <bottom style="thick">
        <color rgb="FF888888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1" xfId="0" applyBorder="1"/>
    <xf numFmtId="0" fontId="1" fillId="2" borderId="2" xfId="0" applyFont="1" applyFill="1" applyBorder="1" applyAlignment="1">
      <alignment horizontal="center" vertical="center" wrapText="1"/>
    </xf>
    <xf numFmtId="3" fontId="0" fillId="0" borderId="3" xfId="0" applyNumberFormat="1" applyBorder="1" applyAlignment="1">
      <alignment horizontal="center" vertical="center" wrapText="1"/>
    </xf>
    <xf numFmtId="3" fontId="0" fillId="0" borderId="4" xfId="0" applyNumberFormat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2" fillId="0" borderId="0" xfId="0" applyFont="1"/>
    <xf numFmtId="0" fontId="1" fillId="3" borderId="0" xfId="0" applyFont="1" applyFill="1"/>
    <xf numFmtId="0" fontId="0" fillId="0" borderId="0" xfId="0" applyAlignment="1">
      <alignment wrapText="1"/>
    </xf>
    <xf numFmtId="0" fontId="0" fillId="4" borderId="13" xfId="0" applyFill="1" applyBorder="1" applyAlignment="1">
      <alignment horizontal="left" vertical="center" wrapText="1"/>
    </xf>
    <xf numFmtId="0" fontId="3" fillId="4" borderId="13" xfId="0" applyFont="1" applyFill="1" applyBorder="1" applyAlignment="1">
      <alignment horizontal="left" vertical="center" wrapText="1"/>
    </xf>
    <xf numFmtId="0" fontId="0" fillId="4" borderId="14" xfId="0" applyFill="1" applyBorder="1" applyAlignment="1">
      <alignment horizontal="left" vertical="center" wrapText="1"/>
    </xf>
    <xf numFmtId="0" fontId="3" fillId="4" borderId="14" xfId="0" applyFont="1" applyFill="1" applyBorder="1" applyAlignment="1">
      <alignment horizontal="left" vertical="center" wrapText="1"/>
    </xf>
    <xf numFmtId="0" fontId="4" fillId="4" borderId="14" xfId="0" applyFont="1" applyFill="1" applyBorder="1" applyAlignment="1">
      <alignment horizontal="left" vertical="center" wrapText="1"/>
    </xf>
    <xf numFmtId="0" fontId="3" fillId="4" borderId="0" xfId="0" applyFont="1" applyFill="1" applyBorder="1" applyAlignment="1">
      <alignment horizontal="left" vertical="center" wrapText="1"/>
    </xf>
    <xf numFmtId="0" fontId="4" fillId="4" borderId="0" xfId="0" applyFont="1" applyFill="1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0" borderId="14" xfId="0" applyBorder="1" applyAlignment="1">
      <alignment horizontal="left" vertical="center" wrapText="1"/>
    </xf>
    <xf numFmtId="0" fontId="6" fillId="0" borderId="14" xfId="0" applyFont="1" applyBorder="1" applyAlignment="1">
      <alignment horizontal="left" vertical="center" wrapText="1"/>
    </xf>
    <xf numFmtId="0" fontId="6" fillId="4" borderId="14" xfId="0" applyFont="1" applyFill="1" applyBorder="1" applyAlignment="1">
      <alignment horizontal="left" vertical="center" wrapText="1"/>
    </xf>
    <xf numFmtId="0" fontId="0" fillId="0" borderId="1" xfId="0" applyFill="1" applyBorder="1"/>
    <xf numFmtId="0" fontId="3" fillId="4" borderId="13" xfId="0" applyFont="1" applyFill="1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0" fillId="0" borderId="0" xfId="0" applyFill="1" applyBorder="1" applyAlignment="1">
      <alignment horizontal="left" vertical="center" wrapText="1"/>
    </xf>
    <xf numFmtId="0" fontId="0" fillId="0" borderId="0" xfId="0"/>
    <xf numFmtId="0" fontId="0" fillId="0" borderId="0" xfId="0" applyFill="1" applyBorder="1"/>
    <xf numFmtId="0" fontId="8" fillId="5" borderId="1" xfId="0" applyFont="1" applyFill="1" applyBorder="1" applyAlignment="1">
      <alignment horizontal="center" vertical="center" wrapText="1"/>
    </xf>
    <xf numFmtId="0" fontId="0" fillId="0" borderId="0" xfId="0"/>
    <xf numFmtId="0" fontId="0" fillId="0" borderId="1" xfId="0" applyFill="1" applyBorder="1"/>
    <xf numFmtId="0" fontId="0" fillId="0" borderId="0" xfId="0" applyAlignment="1">
      <alignment vertical="center" wrapText="1"/>
    </xf>
    <xf numFmtId="0" fontId="0" fillId="6" borderId="1" xfId="0" applyFill="1" applyBorder="1"/>
    <xf numFmtId="0" fontId="1" fillId="2" borderId="16" xfId="0" applyFont="1" applyFill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/>
    </xf>
    <xf numFmtId="49" fontId="0" fillId="0" borderId="9" xfId="0" applyNumberFormat="1" applyBorder="1" applyAlignment="1">
      <alignment horizontal="center" vertical="center"/>
    </xf>
    <xf numFmtId="49" fontId="0" fillId="0" borderId="11" xfId="0" applyNumberFormat="1" applyBorder="1" applyAlignment="1">
      <alignment horizontal="center" vertical="center"/>
    </xf>
    <xf numFmtId="49" fontId="0" fillId="0" borderId="12" xfId="0" applyNumberFormat="1" applyBorder="1" applyAlignment="1">
      <alignment horizontal="center" vertical="center"/>
    </xf>
    <xf numFmtId="0" fontId="9" fillId="0" borderId="0" xfId="0" applyFont="1"/>
    <xf numFmtId="0" fontId="0" fillId="0" borderId="15" xfId="0" applyBorder="1" applyAlignment="1">
      <alignment horizontal="left" vertical="center" wrapText="1"/>
    </xf>
    <xf numFmtId="0" fontId="3" fillId="4" borderId="15" xfId="0" applyFont="1" applyFill="1" applyBorder="1" applyAlignment="1">
      <alignment horizontal="left" vertical="center" wrapText="1"/>
    </xf>
    <xf numFmtId="0" fontId="3" fillId="4" borderId="13" xfId="0" applyFont="1" applyFill="1" applyBorder="1" applyAlignment="1">
      <alignment horizontal="left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30"/>
  <sheetViews>
    <sheetView tabSelected="1" topLeftCell="A8" workbookViewId="0">
      <selection activeCell="F42" sqref="F42"/>
    </sheetView>
  </sheetViews>
  <sheetFormatPr defaultRowHeight="15" x14ac:dyDescent="0.25"/>
  <cols>
    <col min="2" max="2" width="53" customWidth="1"/>
    <col min="3" max="3" width="21.5703125" customWidth="1"/>
    <col min="4" max="4" width="21.5703125" hidden="1" customWidth="1"/>
  </cols>
  <sheetData>
    <row r="2" spans="1:14" x14ac:dyDescent="0.25">
      <c r="A2">
        <v>1</v>
      </c>
      <c r="B2" t="s">
        <v>68</v>
      </c>
      <c r="E2" t="str">
        <f>"&lt;li&gt;&lt;a href=""/Home/AddLi?zId=@Model.id&amp;tipProd="&amp;A2&amp;"""&gt;"&amp;B2&amp;"&lt;/a&gt;&lt;/li&gt;"</f>
        <v>&lt;li&gt;&lt;a href="/Home/AddLi?zId=@Model.id&amp;tipProd=1"&gt;Нанесение логотипа&lt;/a&gt;&lt;/li&gt;</v>
      </c>
      <c r="H2" t="str">
        <f>" case "&amp;A2&amp;": return '"&amp;B2&amp;"';"</f>
        <v xml:space="preserve"> case 1: return 'Нанесение логотипа';</v>
      </c>
    </row>
    <row r="3" spans="1:14" x14ac:dyDescent="0.25">
      <c r="A3">
        <v>3</v>
      </c>
      <c r="B3" t="s">
        <v>60</v>
      </c>
      <c r="E3" t="str">
        <f t="shared" ref="E3:E15" si="0">"&lt;li&gt;&lt;a href=""/Home/AddLi?zId=@Model.id&amp;tipProd="&amp;A3&amp;"""&gt;"&amp;B3&amp;"&lt;/a&gt;&lt;/li&gt;"</f>
        <v>&lt;li&gt;&lt;a href="/Home/AddLi?zId=@Model.id&amp;tipProd=3"&gt;Баннеры и ПВХ&lt;/a&gt;&lt;/li&gt;</v>
      </c>
      <c r="H3" t="str">
        <f t="shared" ref="H3:H15" si="1">" case "&amp;A3&amp;": return '"&amp;B3&amp;"';"</f>
        <v xml:space="preserve"> case 3: return 'Баннеры и ПВХ';</v>
      </c>
    </row>
    <row r="4" spans="1:14" x14ac:dyDescent="0.25">
      <c r="A4">
        <v>4</v>
      </c>
      <c r="B4" t="s">
        <v>57</v>
      </c>
      <c r="E4" t="str">
        <f t="shared" si="0"/>
        <v>&lt;li&gt;&lt;a href="/Home/AddLi?zId=@Model.id&amp;tipProd=4"&gt;Закатные значки&lt;/a&gt;&lt;/li&gt;</v>
      </c>
      <c r="H4" t="str">
        <f t="shared" si="1"/>
        <v xml:space="preserve"> case 4: return 'Закатные значки';</v>
      </c>
    </row>
    <row r="5" spans="1:14" x14ac:dyDescent="0.25">
      <c r="A5">
        <v>5</v>
      </c>
      <c r="B5" t="s">
        <v>67</v>
      </c>
      <c r="E5" t="str">
        <f t="shared" si="0"/>
        <v>&lt;li&gt;&lt;a href="/Home/AddLi?zId=@Model.id&amp;tipProd=5"&gt;Квартальные календари&lt;/a&gt;&lt;/li&gt;</v>
      </c>
      <c r="H5" t="str">
        <f t="shared" si="1"/>
        <v xml:space="preserve"> case 5: return 'Квартальные календари';</v>
      </c>
    </row>
    <row r="6" spans="1:14" x14ac:dyDescent="0.25">
      <c r="A6">
        <v>6</v>
      </c>
      <c r="B6" t="s">
        <v>58</v>
      </c>
      <c r="E6" t="str">
        <f t="shared" si="0"/>
        <v>&lt;li&gt;&lt;a href="/Home/AddLi?zId=@Model.id&amp;tipProd=6"&gt;Кружки с сублимацией&lt;/a&gt;&lt;/li&gt;</v>
      </c>
      <c r="H6" t="str">
        <f t="shared" si="1"/>
        <v xml:space="preserve"> case 6: return 'Кружки с сублимацией';</v>
      </c>
    </row>
    <row r="7" spans="1:14" x14ac:dyDescent="0.25">
      <c r="A7">
        <v>7</v>
      </c>
      <c r="B7" t="s">
        <v>64</v>
      </c>
      <c r="E7" t="str">
        <f t="shared" si="0"/>
        <v>&lt;li&gt;&lt;a href="/Home/AddLi?zId=@Model.id&amp;tipProd=7"&gt;Ленты для бейджей (ланъярды)&lt;/a&gt;&lt;/li&gt;</v>
      </c>
      <c r="H7" t="str">
        <f t="shared" si="1"/>
        <v xml:space="preserve"> case 7: return 'Ленты для бейджей (ланъярды)';</v>
      </c>
    </row>
    <row r="8" spans="1:14" x14ac:dyDescent="0.25">
      <c r="A8">
        <v>8</v>
      </c>
      <c r="B8" t="s">
        <v>65</v>
      </c>
      <c r="E8" t="str">
        <f t="shared" si="0"/>
        <v>&lt;li&gt;&lt;a href="/Home/AddLi?zId=@Model.id&amp;tipProd=8"&gt;Открытки &lt;/a&gt;&lt;/li&gt;</v>
      </c>
      <c r="H8" t="str">
        <f t="shared" si="1"/>
        <v xml:space="preserve"> case 8: return 'Открытки ';</v>
      </c>
    </row>
    <row r="9" spans="1:14" x14ac:dyDescent="0.25">
      <c r="A9">
        <v>9</v>
      </c>
      <c r="B9" t="s">
        <v>69</v>
      </c>
      <c r="E9" t="str">
        <f t="shared" si="0"/>
        <v>&lt;li&gt;&lt;a href="/Home/AddLi?zId=@Model.id&amp;tipProd=9"&gt;Пакеты бумажные&lt;/a&gt;&lt;/li&gt;</v>
      </c>
      <c r="H9" t="str">
        <f t="shared" si="1"/>
        <v xml:space="preserve"> case 9: return 'Пакеты бумажные';</v>
      </c>
    </row>
    <row r="10" spans="1:14" x14ac:dyDescent="0.25">
      <c r="A10">
        <v>10</v>
      </c>
      <c r="B10" t="s">
        <v>56</v>
      </c>
      <c r="E10" t="str">
        <f t="shared" si="0"/>
        <v>&lt;li&gt;&lt;a href="/Home/AddLi?zId=@Model.id&amp;tipProd=10"&gt;Пакеты ПВД&lt;/a&gt;&lt;/li&gt;</v>
      </c>
      <c r="H10" t="str">
        <f t="shared" si="1"/>
        <v xml:space="preserve"> case 10: return 'Пакеты ПВД';</v>
      </c>
    </row>
    <row r="11" spans="1:14" x14ac:dyDescent="0.25">
      <c r="A11">
        <v>11</v>
      </c>
      <c r="B11" t="s">
        <v>66</v>
      </c>
      <c r="E11" t="str">
        <f t="shared" si="0"/>
        <v>&lt;li&gt;&lt;a href="/Home/AddLi?zId=@Model.id&amp;tipProd=11"&gt;Прочая полиграфия&lt;/a&gt;&lt;/li&gt;</v>
      </c>
      <c r="H11" t="str">
        <f t="shared" si="1"/>
        <v xml:space="preserve"> case 11: return 'Прочая полиграфия';</v>
      </c>
    </row>
    <row r="12" spans="1:14" x14ac:dyDescent="0.25">
      <c r="A12">
        <v>12</v>
      </c>
      <c r="B12" t="s">
        <v>62</v>
      </c>
      <c r="E12" t="str">
        <f t="shared" si="0"/>
        <v>&lt;li&gt;&lt;a href="/Home/AddLi?zId=@Model.id&amp;tipProd=12"&gt;Силиконовые браслеты&lt;/a&gt;&lt;/li&gt;</v>
      </c>
      <c r="H12" t="str">
        <f t="shared" si="1"/>
        <v xml:space="preserve"> case 12: return 'Силиконовые браслеты';</v>
      </c>
    </row>
    <row r="13" spans="1:14" x14ac:dyDescent="0.25">
      <c r="A13">
        <v>13</v>
      </c>
      <c r="B13" t="s">
        <v>63</v>
      </c>
      <c r="E13" t="str">
        <f t="shared" si="0"/>
        <v>&lt;li&gt;&lt;a href="/Home/AddLi?zId=@Model.id&amp;tipProd=13"&gt;Слэп браслеты&lt;/a&gt;&lt;/li&gt;</v>
      </c>
      <c r="H13" t="str">
        <f t="shared" si="1"/>
        <v xml:space="preserve"> case 13: return 'Слэп браслеты';</v>
      </c>
    </row>
    <row r="14" spans="1:14" x14ac:dyDescent="0.25">
      <c r="A14">
        <v>14</v>
      </c>
      <c r="B14" t="s">
        <v>59</v>
      </c>
      <c r="E14" t="str">
        <f t="shared" si="0"/>
        <v>&lt;li&gt;&lt;a href="/Home/AddLi?zId=@Model.id&amp;tipProd=14"&gt;Футболка с сублимацией&lt;/a&gt;&lt;/li&gt;</v>
      </c>
      <c r="H14" t="str">
        <f t="shared" si="1"/>
        <v xml:space="preserve"> case 14: return 'Футболка с сублимацией';</v>
      </c>
    </row>
    <row r="15" spans="1:14" x14ac:dyDescent="0.25">
      <c r="A15">
        <v>15</v>
      </c>
      <c r="B15" t="s">
        <v>61</v>
      </c>
      <c r="E15" t="str">
        <f t="shared" si="0"/>
        <v>&lt;li&gt;&lt;a href="/Home/AddLi?zId=@Model.id&amp;tipProd=15"&gt;Шары с логотипом&lt;/a&gt;&lt;/li&gt;</v>
      </c>
      <c r="H15" t="str">
        <f t="shared" si="1"/>
        <v xml:space="preserve"> case 15: return 'Шары с логотипом';</v>
      </c>
    </row>
    <row r="16" spans="1:14" x14ac:dyDescent="0.25">
      <c r="A16">
        <v>16</v>
      </c>
      <c r="B16" s="40" t="s">
        <v>103</v>
      </c>
      <c r="E16" s="31" t="str">
        <f t="shared" ref="E16" si="2">"&lt;li&gt;&lt;a href=""/Home/AddLi?zId=@Model.id&amp;tipProd="&amp;A16&amp;"""&gt;"&amp;B16&amp;"&lt;/a&gt;&lt;/li&gt;"</f>
        <v>&lt;li&gt;&lt;a href="/Home/AddLi?zId=@Model.id&amp;tipProd=16"&gt;Запись дисков &lt;/a&gt;&lt;/li&gt;</v>
      </c>
      <c r="F16" s="31"/>
      <c r="G16" s="31"/>
      <c r="H16" s="31" t="str">
        <f t="shared" ref="H16" si="3">" case "&amp;A16&amp;": return '"&amp;B16&amp;"';"</f>
        <v xml:space="preserve"> case 16: return 'Запись дисков ';</v>
      </c>
      <c r="I16" s="31"/>
      <c r="J16" s="31"/>
      <c r="K16" s="31"/>
      <c r="L16" s="31"/>
      <c r="M16" s="31"/>
      <c r="N16" s="31"/>
    </row>
    <row r="18" spans="1:5" x14ac:dyDescent="0.25">
      <c r="A18" t="s">
        <v>70</v>
      </c>
      <c r="C18" t="s">
        <v>71</v>
      </c>
    </row>
    <row r="19" spans="1:5" x14ac:dyDescent="0.25">
      <c r="A19">
        <v>211</v>
      </c>
      <c r="B19" t="s">
        <v>67</v>
      </c>
      <c r="C19">
        <v>416</v>
      </c>
      <c r="D19" t="str">
        <f>", { "&amp;A19&amp;", "&amp;C19&amp;"}"</f>
        <v>, { 211, 416}</v>
      </c>
      <c r="E19" t="str">
        <f>"insert into Category (tip) values('"&amp;B19&amp;"');"</f>
        <v>insert into Category (tip) values('Квартальные календари');</v>
      </c>
    </row>
    <row r="20" spans="1:5" x14ac:dyDescent="0.25">
      <c r="A20">
        <v>212</v>
      </c>
      <c r="B20" t="s">
        <v>64</v>
      </c>
      <c r="C20">
        <v>417</v>
      </c>
      <c r="D20" t="str">
        <f t="shared" ref="D20:D27" si="4">", { "&amp;A20&amp;", "&amp;C20&amp;"}"</f>
        <v>, { 212, 417}</v>
      </c>
      <c r="E20" t="str">
        <f t="shared" ref="E20:E27" si="5">"insert into Category (tip) values('"&amp;B20&amp;"');"</f>
        <v>insert into Category (tip) values('Ленты для бейджей (ланъярды)');</v>
      </c>
    </row>
    <row r="21" spans="1:5" x14ac:dyDescent="0.25">
      <c r="A21">
        <v>213</v>
      </c>
      <c r="B21" t="s">
        <v>65</v>
      </c>
      <c r="C21">
        <v>418</v>
      </c>
      <c r="D21" t="str">
        <f t="shared" si="4"/>
        <v>, { 213, 418}</v>
      </c>
      <c r="E21" t="str">
        <f t="shared" si="5"/>
        <v>insert into Category (tip) values('Открытки ');</v>
      </c>
    </row>
    <row r="22" spans="1:5" x14ac:dyDescent="0.25">
      <c r="A22">
        <v>214</v>
      </c>
      <c r="B22" t="s">
        <v>69</v>
      </c>
      <c r="C22">
        <v>419</v>
      </c>
      <c r="D22" t="str">
        <f t="shared" si="4"/>
        <v>, { 214, 419}</v>
      </c>
      <c r="E22" t="str">
        <f t="shared" si="5"/>
        <v>insert into Category (tip) values('Пакеты бумажные');</v>
      </c>
    </row>
    <row r="23" spans="1:5" x14ac:dyDescent="0.25">
      <c r="A23">
        <v>215</v>
      </c>
      <c r="B23" t="s">
        <v>66</v>
      </c>
      <c r="C23">
        <v>420</v>
      </c>
      <c r="D23" t="str">
        <f t="shared" si="4"/>
        <v>, { 215, 420}</v>
      </c>
      <c r="E23" t="str">
        <f t="shared" si="5"/>
        <v>insert into Category (tip) values('Прочая полиграфия');</v>
      </c>
    </row>
    <row r="24" spans="1:5" x14ac:dyDescent="0.25">
      <c r="A24">
        <v>216</v>
      </c>
      <c r="B24" t="s">
        <v>62</v>
      </c>
      <c r="C24">
        <v>421</v>
      </c>
      <c r="D24" t="str">
        <f t="shared" si="4"/>
        <v>, { 216, 421}</v>
      </c>
      <c r="E24" t="str">
        <f t="shared" si="5"/>
        <v>insert into Category (tip) values('Силиконовые браслеты');</v>
      </c>
    </row>
    <row r="25" spans="1:5" x14ac:dyDescent="0.25">
      <c r="A25">
        <v>217</v>
      </c>
      <c r="B25" t="s">
        <v>63</v>
      </c>
      <c r="C25">
        <v>422</v>
      </c>
      <c r="D25" t="str">
        <f t="shared" si="4"/>
        <v>, { 217, 422}</v>
      </c>
      <c r="E25" t="str">
        <f t="shared" si="5"/>
        <v>insert into Category (tip) values('Слэп браслеты');</v>
      </c>
    </row>
    <row r="26" spans="1:5" x14ac:dyDescent="0.25">
      <c r="A26">
        <v>218</v>
      </c>
      <c r="B26" t="s">
        <v>59</v>
      </c>
      <c r="C26">
        <v>423</v>
      </c>
      <c r="D26" t="str">
        <f t="shared" si="4"/>
        <v>, { 218, 423}</v>
      </c>
      <c r="E26" t="str">
        <f t="shared" si="5"/>
        <v>insert into Category (tip) values('Футболка с сублимацией');</v>
      </c>
    </row>
    <row r="27" spans="1:5" x14ac:dyDescent="0.25">
      <c r="A27">
        <v>219</v>
      </c>
      <c r="B27" t="s">
        <v>61</v>
      </c>
      <c r="C27">
        <v>424</v>
      </c>
      <c r="D27" t="str">
        <f t="shared" si="4"/>
        <v>, { 219, 424}</v>
      </c>
      <c r="E27" t="str">
        <f t="shared" si="5"/>
        <v>insert into Category (tip) values('Шары с логотипом');</v>
      </c>
    </row>
    <row r="30" spans="1:5" x14ac:dyDescent="0.25">
      <c r="A30">
        <v>269</v>
      </c>
      <c r="B30" s="40" t="s">
        <v>103</v>
      </c>
      <c r="C30">
        <v>425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="115" zoomScaleNormal="115" workbookViewId="0">
      <selection activeCell="C2" sqref="A2:C2"/>
    </sheetView>
  </sheetViews>
  <sheetFormatPr defaultRowHeight="15" x14ac:dyDescent="0.25"/>
  <cols>
    <col min="1" max="1" width="19.5703125" style="31" bestFit="1" customWidth="1"/>
    <col min="2" max="2" width="19.5703125" style="31" customWidth="1"/>
    <col min="3" max="3" width="8.7109375" style="31" customWidth="1"/>
    <col min="4" max="16384" width="9.140625" style="31"/>
  </cols>
  <sheetData>
    <row r="1" spans="1:11" x14ac:dyDescent="0.25">
      <c r="A1" s="31" t="s">
        <v>96</v>
      </c>
    </row>
    <row r="2" spans="1:11" x14ac:dyDescent="0.25">
      <c r="A2" s="1" t="s">
        <v>97</v>
      </c>
      <c r="B2" s="1"/>
      <c r="C2" s="1">
        <v>320</v>
      </c>
    </row>
    <row r="3" spans="1:11" x14ac:dyDescent="0.25">
      <c r="A3" s="1" t="s">
        <v>98</v>
      </c>
      <c r="B3" s="1"/>
      <c r="C3" s="1">
        <v>270</v>
      </c>
    </row>
    <row r="5" spans="1:11" x14ac:dyDescent="0.25">
      <c r="A5" s="1" t="s">
        <v>99</v>
      </c>
      <c r="B5" s="1"/>
      <c r="C5" s="1">
        <v>10</v>
      </c>
      <c r="D5" s="1">
        <v>30</v>
      </c>
      <c r="E5" s="1">
        <v>50</v>
      </c>
      <c r="F5" s="1">
        <v>100</v>
      </c>
    </row>
    <row r="6" spans="1:11" x14ac:dyDescent="0.25">
      <c r="A6" s="1" t="s">
        <v>100</v>
      </c>
      <c r="B6" s="33">
        <v>261</v>
      </c>
      <c r="C6" s="1">
        <f>ROUNDUP(C7*2,0)</f>
        <v>400</v>
      </c>
      <c r="D6" s="1">
        <f t="shared" ref="D6:F6" si="0">ROUNDUP(D7*2,0)</f>
        <v>360</v>
      </c>
      <c r="E6" s="1">
        <f t="shared" si="0"/>
        <v>330</v>
      </c>
      <c r="F6" s="1">
        <f t="shared" si="0"/>
        <v>300</v>
      </c>
      <c r="H6" s="31" t="str">
        <f>"insert into price (catId,tiraz,cena) values ("&amp;$B6&amp;","&amp;C$5&amp;","&amp;C6&amp;");"</f>
        <v>insert into price (catId,tiraz,cena) values (261,10,400);</v>
      </c>
      <c r="I6" s="31" t="str">
        <f t="shared" ref="I6:K8" si="1">"insert into price (catId,tiraz,cena) values ("&amp;$B6&amp;","&amp;D$5&amp;","&amp;D6&amp;");"</f>
        <v>insert into price (catId,tiraz,cena) values (261,30,360);</v>
      </c>
      <c r="J6" s="31" t="str">
        <f t="shared" si="1"/>
        <v>insert into price (catId,tiraz,cena) values (261,50,330);</v>
      </c>
      <c r="K6" s="31" t="str">
        <f t="shared" si="1"/>
        <v>insert into price (catId,tiraz,cena) values (261,100,300);</v>
      </c>
    </row>
    <row r="7" spans="1:11" x14ac:dyDescent="0.25">
      <c r="A7" s="1" t="s">
        <v>101</v>
      </c>
      <c r="B7" s="33">
        <v>262</v>
      </c>
      <c r="C7" s="1">
        <v>200</v>
      </c>
      <c r="D7" s="1">
        <v>180</v>
      </c>
      <c r="E7" s="1">
        <v>165</v>
      </c>
      <c r="F7" s="1">
        <v>150</v>
      </c>
      <c r="H7" s="31" t="str">
        <f t="shared" ref="H7:H8" si="2">"insert into price (catId,tiraz,cena) values ("&amp;$B7&amp;","&amp;C$5&amp;","&amp;C7&amp;");"</f>
        <v>insert into price (catId,tiraz,cena) values (262,10,200);</v>
      </c>
      <c r="I7" s="31" t="str">
        <f t="shared" si="1"/>
        <v>insert into price (catId,tiraz,cena) values (262,30,180);</v>
      </c>
      <c r="J7" s="31" t="str">
        <f t="shared" si="1"/>
        <v>insert into price (catId,tiraz,cena) values (262,50,165);</v>
      </c>
      <c r="K7" s="31" t="str">
        <f>"insert into price (catId,tiraz,cena) values ("&amp;$B7&amp;","&amp;F$5&amp;","&amp;F7&amp;");"</f>
        <v>insert into price (catId,tiraz,cena) values (262,100,150);</v>
      </c>
    </row>
    <row r="8" spans="1:11" x14ac:dyDescent="0.25">
      <c r="A8" s="1" t="s">
        <v>102</v>
      </c>
      <c r="B8" s="33">
        <v>263</v>
      </c>
      <c r="C8" s="1">
        <f>ROUNDUP(C7/1.5,0)</f>
        <v>134</v>
      </c>
      <c r="D8" s="1">
        <f t="shared" ref="D8:F8" si="3">ROUNDUP(D7/1.5,0)</f>
        <v>120</v>
      </c>
      <c r="E8" s="1">
        <f t="shared" si="3"/>
        <v>110</v>
      </c>
      <c r="F8" s="1">
        <f t="shared" si="3"/>
        <v>100</v>
      </c>
      <c r="H8" s="31" t="str">
        <f t="shared" si="2"/>
        <v>insert into price (catId,tiraz,cena) values (263,10,134);</v>
      </c>
      <c r="I8" s="31" t="str">
        <f t="shared" si="1"/>
        <v>insert into price (catId,tiraz,cena) values (263,30,120);</v>
      </c>
      <c r="J8" s="31" t="str">
        <f t="shared" si="1"/>
        <v>insert into price (catId,tiraz,cena) values (263,50,110);</v>
      </c>
      <c r="K8" s="31" t="str">
        <f t="shared" si="1"/>
        <v>insert into price (catId,tiraz,cena) values (263,100,100);</v>
      </c>
    </row>
    <row r="11" spans="1:11" x14ac:dyDescent="0.25">
      <c r="D11" s="31">
        <v>423</v>
      </c>
    </row>
    <row r="12" spans="1:11" x14ac:dyDescent="0.25">
      <c r="D12" s="31" t="str">
        <f>"insert into Category (parentId,tip) values("&amp;$D$11&amp;",'"&amp;A6&amp;"');"</f>
        <v>insert into Category (parentId,tip) values(423,'А3');</v>
      </c>
    </row>
    <row r="13" spans="1:11" x14ac:dyDescent="0.25">
      <c r="D13" s="31" t="str">
        <f t="shared" ref="D13:D14" si="4">"insert into Category (parentId,tip) values("&amp;$D$11&amp;",'"&amp;A7&amp;"');"</f>
        <v>insert into Category (parentId,tip) values(423,'А4');</v>
      </c>
    </row>
    <row r="14" spans="1:11" x14ac:dyDescent="0.25">
      <c r="D14" s="31" t="str">
        <f t="shared" si="4"/>
        <v>insert into Category (parentId,tip) values(423,'А5');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5"/>
  <sheetViews>
    <sheetView workbookViewId="0">
      <selection activeCell="B40" sqref="B40"/>
    </sheetView>
  </sheetViews>
  <sheetFormatPr defaultRowHeight="15" x14ac:dyDescent="0.25"/>
  <cols>
    <col min="2" max="2" width="53" customWidth="1"/>
    <col min="3" max="3" width="8" style="31" customWidth="1"/>
  </cols>
  <sheetData>
    <row r="1" spans="2:15" ht="26.25" x14ac:dyDescent="0.4">
      <c r="B1" s="10" t="s">
        <v>0</v>
      </c>
      <c r="C1" s="10"/>
      <c r="D1" s="10"/>
      <c r="E1" s="10"/>
      <c r="F1" s="10"/>
      <c r="G1" s="10"/>
      <c r="H1" s="10"/>
    </row>
    <row r="2" spans="2:15" x14ac:dyDescent="0.25">
      <c r="B2" t="s">
        <v>1</v>
      </c>
    </row>
    <row r="3" spans="2:15" x14ac:dyDescent="0.25">
      <c r="B3" s="1" t="s">
        <v>2</v>
      </c>
      <c r="C3" s="1"/>
      <c r="D3" s="1">
        <v>50</v>
      </c>
      <c r="E3" s="1">
        <v>100</v>
      </c>
      <c r="F3" s="1">
        <v>200</v>
      </c>
      <c r="G3" s="1">
        <v>300</v>
      </c>
      <c r="H3" s="1">
        <v>500</v>
      </c>
    </row>
    <row r="4" spans="2:15" x14ac:dyDescent="0.25">
      <c r="B4" s="1" t="s">
        <v>5</v>
      </c>
      <c r="C4" s="1">
        <v>416</v>
      </c>
      <c r="D4" s="1"/>
      <c r="E4" s="1"/>
      <c r="F4" s="1"/>
      <c r="G4" s="1"/>
      <c r="H4" s="1">
        <v>5</v>
      </c>
      <c r="J4" s="31" t="str">
        <f>"insert into price (catId,tiraz,cena) values ("&amp;$C4&amp;","&amp;D3&amp;","&amp;D4&amp;");"</f>
        <v>insert into price (catId,tiraz,cena) values (416,50,);</v>
      </c>
      <c r="K4" s="31"/>
      <c r="L4" s="31"/>
      <c r="M4" s="31"/>
      <c r="N4" s="31"/>
      <c r="O4" s="31"/>
    </row>
    <row r="5" spans="2:15" x14ac:dyDescent="0.25">
      <c r="B5" s="1" t="s">
        <v>3</v>
      </c>
      <c r="C5" s="1"/>
      <c r="D5" s="1" t="s">
        <v>52</v>
      </c>
      <c r="E5" s="1"/>
      <c r="F5" s="1"/>
      <c r="G5" s="1"/>
      <c r="H5" s="1"/>
    </row>
    <row r="6" spans="2:15" x14ac:dyDescent="0.25">
      <c r="B6" s="1" t="s">
        <v>4</v>
      </c>
      <c r="C6" s="1"/>
      <c r="D6" s="1" t="s">
        <v>53</v>
      </c>
      <c r="E6" s="1"/>
      <c r="F6" s="1"/>
      <c r="G6" s="1"/>
      <c r="H6" s="1"/>
    </row>
    <row r="9" spans="2:15" x14ac:dyDescent="0.25">
      <c r="D9" s="28"/>
      <c r="E9" s="28"/>
      <c r="F9" s="28"/>
      <c r="G9" s="28"/>
    </row>
    <row r="10" spans="2:15" x14ac:dyDescent="0.25">
      <c r="D10" s="28"/>
      <c r="E10" s="28"/>
      <c r="F10" s="28"/>
      <c r="G10" s="28"/>
    </row>
    <row r="11" spans="2:15" x14ac:dyDescent="0.25">
      <c r="D11" s="28"/>
      <c r="E11" s="29"/>
      <c r="F11" s="28"/>
      <c r="G11" s="28"/>
    </row>
    <row r="12" spans="2:15" x14ac:dyDescent="0.25">
      <c r="D12" s="28"/>
      <c r="E12" s="30"/>
      <c r="F12" s="28"/>
      <c r="G12" s="28"/>
    </row>
    <row r="13" spans="2:15" x14ac:dyDescent="0.25">
      <c r="D13" s="28"/>
      <c r="E13" s="28"/>
      <c r="F13" s="28"/>
      <c r="G13" s="28"/>
    </row>
    <row r="14" spans="2:15" x14ac:dyDescent="0.25">
      <c r="D14" s="28"/>
      <c r="E14" s="28"/>
      <c r="F14" s="28"/>
      <c r="G14" s="28"/>
    </row>
    <row r="15" spans="2:15" x14ac:dyDescent="0.25">
      <c r="D15" s="28"/>
      <c r="E15" s="28"/>
    </row>
  </sheetData>
  <sortState ref="B14:B26">
    <sortCondition ref="B26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4"/>
  <sheetViews>
    <sheetView zoomScale="70" zoomScaleNormal="70" workbookViewId="0">
      <selection activeCell="A29" sqref="A27:C29"/>
    </sheetView>
  </sheetViews>
  <sheetFormatPr defaultRowHeight="15" x14ac:dyDescent="0.25"/>
  <cols>
    <col min="1" max="1" width="52.140625" customWidth="1"/>
    <col min="9" max="9" width="9.140625" style="28"/>
  </cols>
  <sheetData>
    <row r="1" spans="1:29" x14ac:dyDescent="0.25">
      <c r="A1" t="s">
        <v>46</v>
      </c>
    </row>
    <row r="2" spans="1:29" ht="26.25" x14ac:dyDescent="0.4">
      <c r="A2" s="10" t="s">
        <v>28</v>
      </c>
    </row>
    <row r="3" spans="1:29" ht="26.25" x14ac:dyDescent="0.4">
      <c r="A3" s="10" t="s">
        <v>27</v>
      </c>
    </row>
    <row r="4" spans="1:29" ht="30.75" thickBot="1" x14ac:dyDescent="0.3">
      <c r="A4" s="14" t="s">
        <v>12</v>
      </c>
      <c r="B4" s="14" t="s">
        <v>25</v>
      </c>
      <c r="C4" s="14" t="s">
        <v>24</v>
      </c>
      <c r="D4" s="18" t="s">
        <v>26</v>
      </c>
      <c r="H4" s="25" t="s">
        <v>12</v>
      </c>
      <c r="I4" s="18"/>
      <c r="J4" s="16">
        <v>100</v>
      </c>
      <c r="K4" s="16">
        <v>200</v>
      </c>
      <c r="L4" s="16">
        <v>350</v>
      </c>
      <c r="M4" s="16">
        <v>500</v>
      </c>
      <c r="N4" s="16">
        <v>1000</v>
      </c>
      <c r="O4" s="16">
        <v>2000</v>
      </c>
      <c r="P4" s="16">
        <v>3000</v>
      </c>
    </row>
    <row r="5" spans="1:29" ht="16.5" thickTop="1" thickBot="1" x14ac:dyDescent="0.3">
      <c r="A5" s="16">
        <v>100</v>
      </c>
      <c r="B5" s="17">
        <v>132</v>
      </c>
      <c r="C5" s="17">
        <v>155</v>
      </c>
      <c r="D5" s="16">
        <v>180</v>
      </c>
      <c r="H5" s="25" t="s">
        <v>25</v>
      </c>
      <c r="I5" s="33">
        <v>222</v>
      </c>
      <c r="J5" s="17">
        <v>132</v>
      </c>
      <c r="K5" s="17">
        <v>119</v>
      </c>
      <c r="L5" s="17">
        <v>102</v>
      </c>
      <c r="M5" s="17">
        <v>95</v>
      </c>
      <c r="N5" s="17">
        <v>87</v>
      </c>
      <c r="O5" s="17">
        <v>86</v>
      </c>
      <c r="P5" s="17">
        <v>83</v>
      </c>
      <c r="R5" s="31" t="str">
        <f>"insert into price (catId,tiraz,cena) values ("&amp;$I5&amp;","&amp;J$4&amp;","&amp;J5&amp;");"</f>
        <v>insert into price (catId,tiraz,cena) values (222,100,132);</v>
      </c>
      <c r="S5" s="31" t="str">
        <f t="shared" ref="S5:X7" si="0">"insert into price (catId,tiraz,cena) values ("&amp;$I5&amp;","&amp;K$4&amp;","&amp;K5&amp;");"</f>
        <v>insert into price (catId,tiraz,cena) values (222,200,119);</v>
      </c>
      <c r="T5" s="31" t="str">
        <f t="shared" si="0"/>
        <v>insert into price (catId,tiraz,cena) values (222,350,102);</v>
      </c>
      <c r="U5" s="31" t="str">
        <f t="shared" si="0"/>
        <v>insert into price (catId,tiraz,cena) values (222,500,95);</v>
      </c>
      <c r="V5" s="31" t="str">
        <f t="shared" si="0"/>
        <v>insert into price (catId,tiraz,cena) values (222,1000,87);</v>
      </c>
      <c r="W5" s="31" t="str">
        <f t="shared" si="0"/>
        <v>insert into price (catId,tiraz,cena) values (222,2000,86);</v>
      </c>
      <c r="X5" s="31" t="str">
        <f>"insert into price (catId,tiraz,cena) values ("&amp;$I5&amp;","&amp;P$4&amp;","&amp;P5&amp;");"</f>
        <v>insert into price (catId,tiraz,cena) values (222,3000,83);</v>
      </c>
      <c r="Y5" s="31"/>
      <c r="Z5" s="31"/>
      <c r="AA5" s="31"/>
      <c r="AB5" s="31"/>
      <c r="AC5" s="31"/>
    </row>
    <row r="6" spans="1:29" ht="16.5" thickTop="1" thickBot="1" x14ac:dyDescent="0.3">
      <c r="A6" s="16">
        <v>200</v>
      </c>
      <c r="B6" s="17">
        <v>119</v>
      </c>
      <c r="C6" s="17">
        <v>131</v>
      </c>
      <c r="D6" s="16">
        <v>150</v>
      </c>
      <c r="H6" s="25" t="s">
        <v>24</v>
      </c>
      <c r="I6" s="33">
        <v>223</v>
      </c>
      <c r="J6" s="17">
        <v>155</v>
      </c>
      <c r="K6" s="17">
        <v>131</v>
      </c>
      <c r="L6" s="17">
        <v>119</v>
      </c>
      <c r="M6" s="17">
        <v>111</v>
      </c>
      <c r="N6" s="17">
        <v>105</v>
      </c>
      <c r="O6" s="16">
        <v>102</v>
      </c>
      <c r="P6" s="16">
        <v>96</v>
      </c>
      <c r="R6" s="31" t="str">
        <f t="shared" ref="R6" si="1">"insert into price (catId,tiraz,cena) values ("&amp;$I6&amp;","&amp;J$4&amp;","&amp;J6&amp;");"</f>
        <v>insert into price (catId,tiraz,cena) values (223,100,155);</v>
      </c>
      <c r="S6" s="31" t="str">
        <f t="shared" si="0"/>
        <v>insert into price (catId,tiraz,cena) values (223,200,131);</v>
      </c>
      <c r="T6" s="31" t="str">
        <f t="shared" si="0"/>
        <v>insert into price (catId,tiraz,cena) values (223,350,119);</v>
      </c>
      <c r="U6" s="31" t="str">
        <f t="shared" si="0"/>
        <v>insert into price (catId,tiraz,cena) values (223,500,111);</v>
      </c>
      <c r="V6" s="31" t="str">
        <f t="shared" si="0"/>
        <v>insert into price (catId,tiraz,cena) values (223,1000,105);</v>
      </c>
      <c r="W6" s="31" t="str">
        <f t="shared" si="0"/>
        <v>insert into price (catId,tiraz,cena) values (223,2000,102);</v>
      </c>
      <c r="X6" s="31" t="str">
        <f t="shared" si="0"/>
        <v>insert into price (catId,tiraz,cena) values (223,3000,96);</v>
      </c>
      <c r="Y6" s="31"/>
      <c r="Z6" s="31"/>
      <c r="AA6" s="31"/>
      <c r="AB6" s="31"/>
      <c r="AC6" s="31"/>
    </row>
    <row r="7" spans="1:29" ht="16.5" thickTop="1" thickBot="1" x14ac:dyDescent="0.3">
      <c r="A7" s="16">
        <v>350</v>
      </c>
      <c r="B7" s="17">
        <v>102</v>
      </c>
      <c r="C7" s="17">
        <v>119</v>
      </c>
      <c r="D7" s="16">
        <v>131</v>
      </c>
      <c r="H7" s="18" t="s">
        <v>26</v>
      </c>
      <c r="I7" s="33">
        <v>224</v>
      </c>
      <c r="J7" s="16">
        <v>180</v>
      </c>
      <c r="K7" s="16">
        <v>150</v>
      </c>
      <c r="L7" s="16">
        <v>131</v>
      </c>
      <c r="M7" s="16">
        <v>122</v>
      </c>
      <c r="N7" s="16">
        <v>111</v>
      </c>
      <c r="O7" s="16">
        <v>104</v>
      </c>
      <c r="P7" s="16">
        <v>99</v>
      </c>
      <c r="R7" s="31" t="str">
        <f>"insert into price (catId,tiraz,cena) values ("&amp;$I7&amp;","&amp;J$4&amp;","&amp;J7&amp;");"</f>
        <v>insert into price (catId,tiraz,cena) values (224,100,180);</v>
      </c>
      <c r="S7" s="31" t="str">
        <f t="shared" si="0"/>
        <v>insert into price (catId,tiraz,cena) values (224,200,150);</v>
      </c>
      <c r="T7" s="31" t="str">
        <f t="shared" si="0"/>
        <v>insert into price (catId,tiraz,cena) values (224,350,131);</v>
      </c>
      <c r="U7" s="31" t="str">
        <f t="shared" si="0"/>
        <v>insert into price (catId,tiraz,cena) values (224,500,122);</v>
      </c>
      <c r="V7" s="31" t="str">
        <f t="shared" si="0"/>
        <v>insert into price (catId,tiraz,cena) values (224,1000,111);</v>
      </c>
      <c r="W7" s="31" t="str">
        <f t="shared" si="0"/>
        <v>insert into price (catId,tiraz,cena) values (224,2000,104);</v>
      </c>
      <c r="X7" s="31" t="str">
        <f t="shared" si="0"/>
        <v>insert into price (catId,tiraz,cena) values (224,3000,99);</v>
      </c>
      <c r="Y7" s="31"/>
      <c r="Z7" s="31"/>
      <c r="AA7" s="31"/>
      <c r="AB7" s="31"/>
      <c r="AC7" s="31"/>
    </row>
    <row r="8" spans="1:29" ht="16.5" thickTop="1" thickBot="1" x14ac:dyDescent="0.3">
      <c r="A8" s="16">
        <v>500</v>
      </c>
      <c r="B8" s="17">
        <v>95</v>
      </c>
      <c r="C8" s="17">
        <v>111</v>
      </c>
      <c r="D8" s="16">
        <v>122</v>
      </c>
    </row>
    <row r="9" spans="1:29" ht="16.5" thickTop="1" thickBot="1" x14ac:dyDescent="0.3">
      <c r="A9" s="16">
        <v>1000</v>
      </c>
      <c r="B9" s="17">
        <v>87</v>
      </c>
      <c r="C9" s="17">
        <v>105</v>
      </c>
      <c r="D9" s="16">
        <v>111</v>
      </c>
    </row>
    <row r="10" spans="1:29" ht="16.5" thickTop="1" thickBot="1" x14ac:dyDescent="0.3">
      <c r="A10" s="16">
        <v>2000</v>
      </c>
      <c r="B10" s="17">
        <v>86</v>
      </c>
      <c r="C10" s="16">
        <v>102</v>
      </c>
      <c r="D10" s="16">
        <v>104</v>
      </c>
    </row>
    <row r="11" spans="1:29" ht="16.5" thickTop="1" thickBot="1" x14ac:dyDescent="0.3">
      <c r="A11" s="16">
        <v>3000</v>
      </c>
      <c r="B11" s="17">
        <v>83</v>
      </c>
      <c r="C11" s="16">
        <v>96</v>
      </c>
      <c r="D11" s="16">
        <v>99</v>
      </c>
    </row>
    <row r="12" spans="1:29" ht="15.75" thickTop="1" x14ac:dyDescent="0.25"/>
    <row r="13" spans="1:29" ht="15.75" thickBot="1" x14ac:dyDescent="0.3">
      <c r="A13" s="16" t="s">
        <v>21</v>
      </c>
      <c r="B13" s="16">
        <v>12</v>
      </c>
    </row>
    <row r="14" spans="1:29" ht="16.5" thickTop="1" thickBot="1" x14ac:dyDescent="0.3">
      <c r="A14" s="16" t="s">
        <v>22</v>
      </c>
      <c r="B14" s="16">
        <v>12</v>
      </c>
    </row>
    <row r="15" spans="1:29" ht="16.5" thickTop="1" thickBot="1" x14ac:dyDescent="0.3">
      <c r="A15" s="16" t="s">
        <v>23</v>
      </c>
      <c r="B15" s="16">
        <v>12</v>
      </c>
    </row>
    <row r="16" spans="1:29" ht="15.75" thickTop="1" x14ac:dyDescent="0.25"/>
    <row r="17" spans="1:28" ht="26.25" x14ac:dyDescent="0.4">
      <c r="A17" s="10" t="s">
        <v>29</v>
      </c>
    </row>
    <row r="18" spans="1:28" ht="30.75" thickBot="1" x14ac:dyDescent="0.3">
      <c r="A18" s="14" t="s">
        <v>12</v>
      </c>
      <c r="B18" s="14" t="s">
        <v>30</v>
      </c>
      <c r="C18" s="20" t="s">
        <v>25</v>
      </c>
      <c r="D18" s="14" t="s">
        <v>24</v>
      </c>
      <c r="E18" s="14" t="s">
        <v>26</v>
      </c>
      <c r="H18" s="25" t="s">
        <v>12</v>
      </c>
      <c r="I18" s="18"/>
      <c r="J18" s="16">
        <v>100</v>
      </c>
      <c r="K18" s="16">
        <v>200</v>
      </c>
      <c r="L18" s="16">
        <v>350</v>
      </c>
      <c r="M18" s="16">
        <v>500</v>
      </c>
      <c r="N18" s="16">
        <v>1000</v>
      </c>
      <c r="O18" s="16">
        <v>2000</v>
      </c>
      <c r="P18" s="16">
        <v>3000</v>
      </c>
    </row>
    <row r="19" spans="1:28" ht="16.5" thickTop="1" thickBot="1" x14ac:dyDescent="0.3">
      <c r="A19" s="16">
        <v>100</v>
      </c>
      <c r="B19" s="16">
        <v>111</v>
      </c>
      <c r="C19" s="21">
        <v>116</v>
      </c>
      <c r="D19" s="16">
        <v>122</v>
      </c>
      <c r="E19" s="16">
        <v>126</v>
      </c>
      <c r="H19" s="25" t="s">
        <v>30</v>
      </c>
      <c r="I19" s="33">
        <v>225</v>
      </c>
      <c r="J19" s="16">
        <v>111</v>
      </c>
      <c r="K19" s="16">
        <v>92</v>
      </c>
      <c r="L19" s="16">
        <v>84</v>
      </c>
      <c r="M19" s="16">
        <v>72</v>
      </c>
      <c r="N19" s="16">
        <v>62</v>
      </c>
      <c r="O19" s="16">
        <v>59</v>
      </c>
      <c r="P19" s="16">
        <v>54</v>
      </c>
      <c r="R19" s="31" t="str">
        <f>"insert into price (catId,tiraz,cena) values ("&amp;$I19&amp;","&amp;J$18&amp;","&amp;J19&amp;");"</f>
        <v>insert into price (catId,tiraz,cena) values (225,100,111);</v>
      </c>
      <c r="S19" s="31" t="str">
        <f t="shared" ref="S19:X22" si="2">"insert into price (catId,tiraz,cena) values ("&amp;$I19&amp;","&amp;K$18&amp;","&amp;K19&amp;");"</f>
        <v>insert into price (catId,tiraz,cena) values (225,200,92);</v>
      </c>
      <c r="T19" s="31" t="str">
        <f t="shared" si="2"/>
        <v>insert into price (catId,tiraz,cena) values (225,350,84);</v>
      </c>
      <c r="U19" s="31" t="str">
        <f t="shared" si="2"/>
        <v>insert into price (catId,tiraz,cena) values (225,500,72);</v>
      </c>
      <c r="V19" s="31" t="str">
        <f t="shared" si="2"/>
        <v>insert into price (catId,tiraz,cena) values (225,1000,62);</v>
      </c>
      <c r="W19" s="31" t="str">
        <f t="shared" si="2"/>
        <v>insert into price (catId,tiraz,cena) values (225,2000,59);</v>
      </c>
      <c r="X19" s="31" t="str">
        <f>"insert into price (catId,tiraz,cena) values ("&amp;$I19&amp;","&amp;P$18&amp;","&amp;P19&amp;");"</f>
        <v>insert into price (catId,tiraz,cena) values (225,3000,54);</v>
      </c>
      <c r="Y19" s="31"/>
      <c r="Z19" s="31"/>
      <c r="AA19" s="31"/>
      <c r="AB19" s="31"/>
    </row>
    <row r="20" spans="1:28" ht="16.5" thickTop="1" thickBot="1" x14ac:dyDescent="0.3">
      <c r="A20" s="16">
        <v>200</v>
      </c>
      <c r="B20" s="16">
        <v>92</v>
      </c>
      <c r="C20" s="21">
        <v>96</v>
      </c>
      <c r="D20" s="16">
        <v>102</v>
      </c>
      <c r="E20" s="16">
        <v>107</v>
      </c>
      <c r="H20" s="20" t="s">
        <v>25</v>
      </c>
      <c r="I20" s="33">
        <v>226</v>
      </c>
      <c r="J20" s="21">
        <v>116</v>
      </c>
      <c r="K20" s="21">
        <v>96</v>
      </c>
      <c r="L20" s="21">
        <v>90</v>
      </c>
      <c r="M20" s="21">
        <v>77</v>
      </c>
      <c r="N20" s="21">
        <v>68</v>
      </c>
      <c r="O20" s="21">
        <v>65</v>
      </c>
      <c r="P20" s="21">
        <v>59</v>
      </c>
      <c r="R20" s="31" t="str">
        <f t="shared" ref="R20:R22" si="3">"insert into price (catId,tiraz,cena) values ("&amp;$I20&amp;","&amp;J$18&amp;","&amp;J20&amp;");"</f>
        <v>insert into price (catId,tiraz,cena) values (226,100,116);</v>
      </c>
      <c r="S20" s="31" t="str">
        <f t="shared" si="2"/>
        <v>insert into price (catId,tiraz,cena) values (226,200,96);</v>
      </c>
      <c r="T20" s="31" t="str">
        <f t="shared" si="2"/>
        <v>insert into price (catId,tiraz,cena) values (226,350,90);</v>
      </c>
      <c r="U20" s="31" t="str">
        <f t="shared" si="2"/>
        <v>insert into price (catId,tiraz,cena) values (226,500,77);</v>
      </c>
      <c r="V20" s="31" t="str">
        <f t="shared" si="2"/>
        <v>insert into price (catId,tiraz,cena) values (226,1000,68);</v>
      </c>
      <c r="W20" s="31" t="str">
        <f t="shared" si="2"/>
        <v>insert into price (catId,tiraz,cena) values (226,2000,65);</v>
      </c>
      <c r="X20" s="31" t="str">
        <f t="shared" si="2"/>
        <v>insert into price (catId,tiraz,cena) values (226,3000,59);</v>
      </c>
      <c r="Y20" s="31"/>
      <c r="Z20" s="31"/>
      <c r="AA20" s="31"/>
      <c r="AB20" s="31"/>
    </row>
    <row r="21" spans="1:28" ht="16.5" thickTop="1" thickBot="1" x14ac:dyDescent="0.3">
      <c r="A21" s="16">
        <v>350</v>
      </c>
      <c r="B21" s="16">
        <v>84</v>
      </c>
      <c r="C21" s="21">
        <v>90</v>
      </c>
      <c r="D21" s="16">
        <v>95</v>
      </c>
      <c r="E21" s="16">
        <v>101</v>
      </c>
      <c r="H21" s="25" t="s">
        <v>24</v>
      </c>
      <c r="I21" s="33">
        <v>227</v>
      </c>
      <c r="J21" s="16">
        <v>122</v>
      </c>
      <c r="K21" s="16">
        <v>102</v>
      </c>
      <c r="L21" s="16">
        <v>95</v>
      </c>
      <c r="M21" s="16">
        <v>83</v>
      </c>
      <c r="N21" s="16">
        <v>72</v>
      </c>
      <c r="O21" s="16">
        <v>69</v>
      </c>
      <c r="P21" s="16">
        <v>65</v>
      </c>
      <c r="R21" s="31" t="str">
        <f t="shared" si="3"/>
        <v>insert into price (catId,tiraz,cena) values (227,100,122);</v>
      </c>
      <c r="S21" s="31" t="str">
        <f t="shared" si="2"/>
        <v>insert into price (catId,tiraz,cena) values (227,200,102);</v>
      </c>
      <c r="T21" s="31" t="str">
        <f t="shared" si="2"/>
        <v>insert into price (catId,tiraz,cena) values (227,350,95);</v>
      </c>
      <c r="U21" s="31" t="str">
        <f t="shared" si="2"/>
        <v>insert into price (catId,tiraz,cena) values (227,500,83);</v>
      </c>
      <c r="V21" s="31" t="str">
        <f t="shared" si="2"/>
        <v>insert into price (catId,tiraz,cena) values (227,1000,72);</v>
      </c>
      <c r="W21" s="31" t="str">
        <f t="shared" si="2"/>
        <v>insert into price (catId,tiraz,cena) values (227,2000,69);</v>
      </c>
      <c r="X21" s="31" t="str">
        <f t="shared" si="2"/>
        <v>insert into price (catId,tiraz,cena) values (227,3000,65);</v>
      </c>
      <c r="Y21" s="31"/>
      <c r="Z21" s="31"/>
      <c r="AA21" s="31"/>
      <c r="AB21" s="31"/>
    </row>
    <row r="22" spans="1:28" ht="16.5" thickTop="1" thickBot="1" x14ac:dyDescent="0.3">
      <c r="A22" s="16">
        <v>500</v>
      </c>
      <c r="B22" s="16">
        <v>72</v>
      </c>
      <c r="C22" s="21">
        <v>77</v>
      </c>
      <c r="D22" s="16">
        <v>83</v>
      </c>
      <c r="E22" s="16">
        <v>87</v>
      </c>
      <c r="H22" s="25" t="s">
        <v>26</v>
      </c>
      <c r="I22" s="33">
        <v>228</v>
      </c>
      <c r="J22" s="16">
        <v>126</v>
      </c>
      <c r="K22" s="16">
        <v>107</v>
      </c>
      <c r="L22" s="16">
        <v>101</v>
      </c>
      <c r="M22" s="16">
        <v>87</v>
      </c>
      <c r="N22" s="16">
        <v>78</v>
      </c>
      <c r="O22" s="16">
        <v>74</v>
      </c>
      <c r="P22" s="16">
        <v>71</v>
      </c>
      <c r="R22" s="31" t="str">
        <f t="shared" si="3"/>
        <v>insert into price (catId,tiraz,cena) values (228,100,126);</v>
      </c>
      <c r="S22" s="31" t="str">
        <f t="shared" si="2"/>
        <v>insert into price (catId,tiraz,cena) values (228,200,107);</v>
      </c>
      <c r="T22" s="31" t="str">
        <f t="shared" si="2"/>
        <v>insert into price (catId,tiraz,cena) values (228,350,101);</v>
      </c>
      <c r="U22" s="31" t="str">
        <f t="shared" si="2"/>
        <v>insert into price (catId,tiraz,cena) values (228,500,87);</v>
      </c>
      <c r="V22" s="31" t="str">
        <f t="shared" si="2"/>
        <v>insert into price (catId,tiraz,cena) values (228,1000,78);</v>
      </c>
      <c r="W22" s="31" t="str">
        <f t="shared" si="2"/>
        <v>insert into price (catId,tiraz,cena) values (228,2000,74);</v>
      </c>
      <c r="X22" s="31" t="str">
        <f t="shared" si="2"/>
        <v>insert into price (catId,tiraz,cena) values (228,3000,71);</v>
      </c>
      <c r="Y22" s="31"/>
      <c r="Z22" s="31"/>
      <c r="AA22" s="31"/>
      <c r="AB22" s="31"/>
    </row>
    <row r="23" spans="1:28" ht="16.5" thickTop="1" thickBot="1" x14ac:dyDescent="0.3">
      <c r="A23" s="16">
        <v>1000</v>
      </c>
      <c r="B23" s="16">
        <v>62</v>
      </c>
      <c r="C23" s="21">
        <v>68</v>
      </c>
      <c r="D23" s="16">
        <v>72</v>
      </c>
      <c r="E23" s="16">
        <v>78</v>
      </c>
    </row>
    <row r="24" spans="1:28" ht="16.5" thickTop="1" thickBot="1" x14ac:dyDescent="0.3">
      <c r="A24" s="16">
        <v>2000</v>
      </c>
      <c r="B24" s="16">
        <v>59</v>
      </c>
      <c r="C24" s="21">
        <v>65</v>
      </c>
      <c r="D24" s="16">
        <v>69</v>
      </c>
      <c r="E24" s="16">
        <v>74</v>
      </c>
    </row>
    <row r="25" spans="1:28" ht="16.5" thickTop="1" thickBot="1" x14ac:dyDescent="0.3">
      <c r="A25" s="16">
        <v>3000</v>
      </c>
      <c r="B25" s="16">
        <v>54</v>
      </c>
      <c r="C25" s="21">
        <v>59</v>
      </c>
      <c r="D25" s="16">
        <v>65</v>
      </c>
      <c r="E25" s="16">
        <v>71</v>
      </c>
    </row>
    <row r="26" spans="1:28" ht="16.5" thickTop="1" thickBot="1" x14ac:dyDescent="0.3">
      <c r="A26" s="41" t="s">
        <v>31</v>
      </c>
      <c r="B26" s="41"/>
    </row>
    <row r="27" spans="1:28" ht="16.5" thickTop="1" thickBot="1" x14ac:dyDescent="0.3">
      <c r="A27" s="21" t="s">
        <v>32</v>
      </c>
      <c r="B27" s="21">
        <v>12</v>
      </c>
    </row>
    <row r="28" spans="1:28" ht="16.5" thickTop="1" thickBot="1" x14ac:dyDescent="0.3">
      <c r="A28" s="21" t="s">
        <v>22</v>
      </c>
      <c r="B28" s="21">
        <v>12</v>
      </c>
    </row>
    <row r="29" spans="1:28" ht="16.5" thickTop="1" thickBot="1" x14ac:dyDescent="0.3">
      <c r="A29" s="21" t="s">
        <v>23</v>
      </c>
      <c r="B29" s="21">
        <v>12</v>
      </c>
    </row>
    <row r="30" spans="1:28" s="31" customFormat="1" ht="15.75" thickTop="1" x14ac:dyDescent="0.25">
      <c r="A30" s="26"/>
      <c r="B30" s="26"/>
    </row>
    <row r="31" spans="1:28" s="31" customFormat="1" x14ac:dyDescent="0.25">
      <c r="A31" s="26"/>
      <c r="B31" s="26"/>
    </row>
    <row r="32" spans="1:28" x14ac:dyDescent="0.25">
      <c r="A32" s="27"/>
      <c r="C32" s="27">
        <v>417</v>
      </c>
    </row>
    <row r="33" spans="1:3" x14ac:dyDescent="0.25">
      <c r="A33" t="s">
        <v>72</v>
      </c>
      <c r="B33" s="33">
        <v>220</v>
      </c>
      <c r="C33" s="31" t="str">
        <f>"insert into Category (parentId,tip) values("&amp;$C$32&amp;",'"&amp;A33&amp;"');"</f>
        <v>insert into Category (parentId,tip) values(417,'сублимация полноцвет');</v>
      </c>
    </row>
    <row r="34" spans="1:3" x14ac:dyDescent="0.25">
      <c r="A34" t="s">
        <v>73</v>
      </c>
      <c r="B34" s="33">
        <v>221</v>
      </c>
      <c r="C34" s="31" t="str">
        <f>"insert into Category (parentId,tip) values("&amp;$C$32&amp;",'"&amp;A34&amp;"');"</f>
        <v>insert into Category (parentId,tip) values(417,'шелкография');</v>
      </c>
    </row>
    <row r="37" spans="1:3" x14ac:dyDescent="0.25">
      <c r="C37" s="31" t="str">
        <f>"insert into Category (parentId,tip) values("&amp;$B$33&amp;",'"&amp;H5&amp;"');"</f>
        <v>insert into Category (parentId,tip) values(220,'15мм');</v>
      </c>
    </row>
    <row r="38" spans="1:3" x14ac:dyDescent="0.25">
      <c r="C38" s="31" t="str">
        <f t="shared" ref="C38:C39" si="4">"insert into Category (parentId,tip) values("&amp;$B$33&amp;",'"&amp;H6&amp;"');"</f>
        <v>insert into Category (parentId,tip) values(220,'20мм');</v>
      </c>
    </row>
    <row r="39" spans="1:3" x14ac:dyDescent="0.25">
      <c r="C39" s="31" t="str">
        <f t="shared" si="4"/>
        <v>insert into Category (parentId,tip) values(220,'25мм');</v>
      </c>
    </row>
    <row r="41" spans="1:3" x14ac:dyDescent="0.25">
      <c r="C41" s="31" t="str">
        <f>"insert into Category (parentId,tip) values("&amp;$B$34&amp;",'"&amp;H19&amp;"');"</f>
        <v>insert into Category (parentId,tip) values(221,'12мм');</v>
      </c>
    </row>
    <row r="42" spans="1:3" x14ac:dyDescent="0.25">
      <c r="C42" s="31" t="str">
        <f t="shared" ref="C42:C44" si="5">"insert into Category (parentId,tip) values("&amp;$B$34&amp;",'"&amp;H20&amp;"');"</f>
        <v>insert into Category (parentId,tip) values(221,'15мм');</v>
      </c>
    </row>
    <row r="43" spans="1:3" x14ac:dyDescent="0.25">
      <c r="C43" s="31" t="str">
        <f t="shared" si="5"/>
        <v>insert into Category (parentId,tip) values(221,'20мм');</v>
      </c>
    </row>
    <row r="44" spans="1:3" x14ac:dyDescent="0.25">
      <c r="C44" s="31" t="str">
        <f t="shared" si="5"/>
        <v>insert into Category (parentId,tip) values(221,'25мм');</v>
      </c>
    </row>
  </sheetData>
  <mergeCells count="1">
    <mergeCell ref="A26:B26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zoomScale="85" zoomScaleNormal="85" workbookViewId="0">
      <selection activeCell="J3" sqref="J3"/>
    </sheetView>
  </sheetViews>
  <sheetFormatPr defaultRowHeight="15" x14ac:dyDescent="0.25"/>
  <cols>
    <col min="1" max="1" width="36.28515625" bestFit="1" customWidth="1"/>
    <col min="2" max="2" width="36.28515625" style="31" customWidth="1"/>
  </cols>
  <sheetData>
    <row r="1" spans="1:11" ht="26.25" x14ac:dyDescent="0.4">
      <c r="A1" s="10" t="s">
        <v>39</v>
      </c>
      <c r="B1" s="10"/>
    </row>
    <row r="2" spans="1:11" x14ac:dyDescent="0.25">
      <c r="A2" s="1" t="s">
        <v>2</v>
      </c>
      <c r="B2" s="1"/>
      <c r="C2" s="1">
        <v>50</v>
      </c>
      <c r="D2" s="1">
        <v>100</v>
      </c>
      <c r="E2" s="1">
        <v>200</v>
      </c>
      <c r="F2" s="1">
        <v>300</v>
      </c>
      <c r="G2" s="1">
        <v>500</v>
      </c>
    </row>
    <row r="3" spans="1:11" x14ac:dyDescent="0.25">
      <c r="A3" s="1" t="s">
        <v>40</v>
      </c>
      <c r="B3" s="34"/>
      <c r="C3" s="1"/>
      <c r="D3" s="1"/>
      <c r="E3" s="1"/>
      <c r="F3" s="1"/>
      <c r="G3" s="1"/>
      <c r="J3" s="31" t="str">
        <f>"insert into price (catId,tiraz,cena) values ("&amp;$B3&amp;","&amp;C$2&amp;","&amp;C3&amp;");"</f>
        <v>insert into price (catId,tiraz,cena) values (,50,);</v>
      </c>
      <c r="K3" s="31"/>
    </row>
    <row r="4" spans="1:11" x14ac:dyDescent="0.25">
      <c r="A4" s="1" t="s">
        <v>41</v>
      </c>
      <c r="B4" s="34"/>
      <c r="C4" s="1"/>
      <c r="D4" s="1"/>
      <c r="E4" s="1"/>
      <c r="F4" s="1"/>
      <c r="G4" s="1"/>
    </row>
    <row r="5" spans="1:11" x14ac:dyDescent="0.25">
      <c r="A5" s="1"/>
      <c r="B5" s="1"/>
      <c r="C5" s="1"/>
      <c r="D5" s="1"/>
      <c r="E5" s="1"/>
      <c r="F5" s="1"/>
      <c r="G5" s="1"/>
    </row>
    <row r="6" spans="1:11" x14ac:dyDescent="0.25">
      <c r="A6" s="1" t="s">
        <v>42</v>
      </c>
      <c r="B6" s="1"/>
      <c r="C6" s="1" t="s">
        <v>53</v>
      </c>
      <c r="D6" s="1"/>
      <c r="E6" s="1"/>
      <c r="F6" s="1"/>
      <c r="G6" s="1"/>
    </row>
    <row r="7" spans="1:11" x14ac:dyDescent="0.25">
      <c r="A7" s="24" t="s">
        <v>43</v>
      </c>
      <c r="B7" s="32"/>
      <c r="C7" s="1" t="s">
        <v>55</v>
      </c>
      <c r="D7" s="1"/>
      <c r="E7" s="1"/>
      <c r="F7" s="1"/>
      <c r="G7" s="1"/>
    </row>
    <row r="8" spans="1:11" x14ac:dyDescent="0.25">
      <c r="A8" s="24" t="s">
        <v>44</v>
      </c>
      <c r="B8" s="32"/>
      <c r="C8" s="1"/>
      <c r="D8" s="1"/>
      <c r="E8" s="1"/>
      <c r="F8" s="1"/>
      <c r="G8" s="1"/>
    </row>
    <row r="9" spans="1:11" x14ac:dyDescent="0.25">
      <c r="A9" s="24" t="s">
        <v>45</v>
      </c>
      <c r="B9" s="32"/>
      <c r="C9" s="1"/>
      <c r="D9" s="1"/>
      <c r="E9" s="1"/>
      <c r="F9" s="1"/>
      <c r="G9" s="1"/>
    </row>
    <row r="12" spans="1:11" x14ac:dyDescent="0.25">
      <c r="A12" t="s">
        <v>51</v>
      </c>
    </row>
    <row r="14" spans="1:11" x14ac:dyDescent="0.25">
      <c r="A14" s="27"/>
      <c r="B14" s="27"/>
      <c r="C14" s="27">
        <v>418</v>
      </c>
      <c r="E14" s="31"/>
      <c r="F14" s="31"/>
      <c r="G14" s="31"/>
      <c r="H14" s="31"/>
      <c r="I14" s="31"/>
    </row>
    <row r="15" spans="1:11" x14ac:dyDescent="0.25">
      <c r="A15" s="31"/>
      <c r="C15" s="31" t="str">
        <f>"insert into Category (parentId,tip) values("&amp;$C$14&amp;",'"&amp;A3&amp;"');"</f>
        <v>insert into Category (parentId,tip) values(418,'Евро 210*100 300 гр 4+4');</v>
      </c>
      <c r="E15" s="31"/>
      <c r="F15" s="31"/>
      <c r="G15" s="31"/>
      <c r="H15" s="31"/>
      <c r="I15" s="31"/>
    </row>
    <row r="16" spans="1:11" x14ac:dyDescent="0.25">
      <c r="A16" s="31"/>
      <c r="C16" s="31" t="str">
        <f>"insert into Category (parentId,tip) values("&amp;$C$14&amp;",'"&amp;A4&amp;"');"</f>
        <v>insert into Category (parentId,tip) values(418,'Открытка 210*290 4+4 300 гр 2 биговки');</v>
      </c>
      <c r="E16" s="31"/>
      <c r="F16" s="31"/>
      <c r="G16" s="31"/>
      <c r="H16" s="31"/>
      <c r="I16" s="31"/>
    </row>
    <row r="17" spans="1:9" x14ac:dyDescent="0.25">
      <c r="A17" s="31"/>
      <c r="C17" s="31"/>
      <c r="D17" s="31"/>
      <c r="E17" s="31"/>
      <c r="F17" s="31"/>
      <c r="G17" s="31"/>
      <c r="H17" s="31"/>
      <c r="I17" s="31"/>
    </row>
    <row r="18" spans="1:9" x14ac:dyDescent="0.25">
      <c r="A18" s="31"/>
      <c r="C18" s="31"/>
      <c r="D18" s="31"/>
      <c r="E18" s="31"/>
      <c r="F18" s="31"/>
      <c r="G18" s="31"/>
      <c r="H18" s="31"/>
      <c r="I18" s="31"/>
    </row>
    <row r="19" spans="1:9" x14ac:dyDescent="0.25">
      <c r="A19" s="31"/>
      <c r="C19" s="31"/>
      <c r="D19" s="31"/>
      <c r="E19" s="31"/>
      <c r="F19" s="31"/>
      <c r="G19" s="31"/>
      <c r="H19" s="31"/>
      <c r="I19" s="31"/>
    </row>
    <row r="20" spans="1:9" x14ac:dyDescent="0.25">
      <c r="A20" s="31"/>
      <c r="C20" s="31"/>
      <c r="D20" s="31"/>
      <c r="E20" s="31"/>
      <c r="F20" s="31"/>
      <c r="G20" s="31"/>
      <c r="H20" s="31"/>
      <c r="I20" s="31"/>
    </row>
    <row r="21" spans="1:9" x14ac:dyDescent="0.25">
      <c r="A21" s="31"/>
      <c r="C21" s="31"/>
      <c r="D21" s="31"/>
      <c r="E21" s="31"/>
      <c r="F21" s="31"/>
      <c r="G21" s="31"/>
      <c r="H21" s="31"/>
      <c r="I21" s="31"/>
    </row>
    <row r="22" spans="1:9" x14ac:dyDescent="0.25">
      <c r="A22" s="31"/>
      <c r="C22" s="31"/>
      <c r="D22" s="31"/>
      <c r="E22" s="31"/>
      <c r="F22" s="31"/>
      <c r="G22" s="31"/>
      <c r="H22" s="31"/>
      <c r="I22" s="31"/>
    </row>
    <row r="23" spans="1:9" x14ac:dyDescent="0.25">
      <c r="A23" s="31"/>
      <c r="C23" s="31"/>
      <c r="D23" s="31"/>
      <c r="E23" s="31"/>
      <c r="F23" s="31"/>
      <c r="G23" s="31"/>
      <c r="H23" s="31"/>
      <c r="I23" s="31"/>
    </row>
    <row r="24" spans="1:9" x14ac:dyDescent="0.25">
      <c r="A24" s="31"/>
      <c r="C24" s="31"/>
      <c r="D24" s="31"/>
      <c r="E24" s="31"/>
      <c r="F24" s="31"/>
      <c r="G24" s="31"/>
      <c r="H24" s="31"/>
      <c r="I24" s="31"/>
    </row>
    <row r="25" spans="1:9" x14ac:dyDescent="0.25">
      <c r="A25" s="31"/>
      <c r="C25" s="31"/>
      <c r="D25" s="31"/>
      <c r="E25" s="31"/>
      <c r="F25" s="31"/>
      <c r="G25" s="31"/>
      <c r="H25" s="31"/>
      <c r="I25" s="31"/>
    </row>
    <row r="26" spans="1:9" x14ac:dyDescent="0.25">
      <c r="A26" s="31"/>
      <c r="C26" s="31"/>
      <c r="D26" s="31"/>
      <c r="E26" s="31"/>
      <c r="F26" s="31"/>
      <c r="G26" s="31"/>
      <c r="H26" s="31"/>
      <c r="I26" s="31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25" sqref="I25"/>
    </sheetView>
  </sheetViews>
  <sheetFormatPr defaultRowHeight="15" x14ac:dyDescent="0.25"/>
  <cols>
    <col min="1" max="1" width="27" customWidth="1"/>
  </cols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workbookViewId="0">
      <selection activeCell="K40" sqref="K40"/>
    </sheetView>
  </sheetViews>
  <sheetFormatPr defaultRowHeight="15" x14ac:dyDescent="0.25"/>
  <cols>
    <col min="1" max="1" width="17" bestFit="1" customWidth="1"/>
    <col min="2" max="2" width="17" style="31" customWidth="1"/>
  </cols>
  <sheetData>
    <row r="1" spans="1:11" ht="26.25" x14ac:dyDescent="0.4">
      <c r="A1" s="10" t="s">
        <v>50</v>
      </c>
      <c r="B1" s="10"/>
    </row>
    <row r="2" spans="1:11" x14ac:dyDescent="0.25">
      <c r="A2" s="1" t="s">
        <v>2</v>
      </c>
      <c r="B2" s="1"/>
      <c r="C2" s="1">
        <v>50</v>
      </c>
      <c r="D2" s="1">
        <v>100</v>
      </c>
      <c r="E2" s="1">
        <v>200</v>
      </c>
      <c r="F2" s="1">
        <v>300</v>
      </c>
      <c r="G2" s="1">
        <v>500</v>
      </c>
    </row>
    <row r="3" spans="1:11" x14ac:dyDescent="0.25">
      <c r="A3" s="1" t="s">
        <v>47</v>
      </c>
      <c r="B3" s="34"/>
      <c r="C3" s="1"/>
      <c r="D3" s="1"/>
      <c r="E3" s="1"/>
      <c r="F3" s="1"/>
      <c r="G3" s="1"/>
      <c r="J3" s="31" t="str">
        <f>"insert into price (catId,tiraz,cena) values ("&amp;$B3&amp;","&amp;C$2&amp;","&amp;C3&amp;");"</f>
        <v>insert into price (catId,tiraz,cena) values (,50,);</v>
      </c>
      <c r="K3" s="31"/>
    </row>
    <row r="4" spans="1:11" x14ac:dyDescent="0.25">
      <c r="A4" s="1" t="s">
        <v>48</v>
      </c>
      <c r="B4" s="34"/>
      <c r="C4" s="1"/>
      <c r="D4" s="1"/>
      <c r="E4" s="1"/>
      <c r="F4" s="1"/>
      <c r="G4" s="1"/>
    </row>
    <row r="5" spans="1:11" x14ac:dyDescent="0.25">
      <c r="A5" s="1" t="s">
        <v>49</v>
      </c>
      <c r="B5" s="34"/>
      <c r="C5" s="1"/>
      <c r="D5" s="1"/>
      <c r="E5" s="1"/>
      <c r="F5" s="1"/>
      <c r="G5" s="1"/>
    </row>
    <row r="14" spans="1:11" x14ac:dyDescent="0.25">
      <c r="D14" s="27">
        <v>420</v>
      </c>
    </row>
    <row r="15" spans="1:11" x14ac:dyDescent="0.25">
      <c r="D15" s="31" t="str">
        <f>"insert into Category (parentId,tip) values("&amp;$D$14&amp;",'"&amp;A3&amp;"');"</f>
        <v>insert into Category (parentId,tip) values(420,'А4 300гр 4+0');</v>
      </c>
    </row>
    <row r="16" spans="1:11" x14ac:dyDescent="0.25">
      <c r="D16" s="31" t="str">
        <f t="shared" ref="D16:D17" si="0">"insert into Category (parentId,tip) values("&amp;$D$14&amp;",'"&amp;A4&amp;"');"</f>
        <v>insert into Category (parentId,tip) values(420,'А3 300гр 4+0');</v>
      </c>
    </row>
    <row r="17" spans="4:4" x14ac:dyDescent="0.25">
      <c r="D17" s="31" t="str">
        <f t="shared" si="0"/>
        <v>insert into Category (parentId,tip) values(420,'Евробуклет 115гр');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9"/>
  <sheetViews>
    <sheetView zoomScale="70" zoomScaleNormal="70" workbookViewId="0">
      <selection activeCell="D37" sqref="D37:D39"/>
    </sheetView>
  </sheetViews>
  <sheetFormatPr defaultRowHeight="15" x14ac:dyDescent="0.25"/>
  <cols>
    <col min="1" max="1" width="49.42578125" customWidth="1"/>
  </cols>
  <sheetData>
    <row r="1" spans="1:21" ht="26.25" x14ac:dyDescent="0.4">
      <c r="A1" s="10" t="s">
        <v>34</v>
      </c>
    </row>
    <row r="2" spans="1:21" ht="26.25" x14ac:dyDescent="0.4">
      <c r="A2" s="10" t="s">
        <v>33</v>
      </c>
    </row>
    <row r="3" spans="1:21" ht="30.75" thickBot="1" x14ac:dyDescent="0.3">
      <c r="A3" s="14" t="s">
        <v>12</v>
      </c>
      <c r="B3" s="14" t="s">
        <v>13</v>
      </c>
      <c r="C3" s="14"/>
      <c r="E3" s="25" t="s">
        <v>12</v>
      </c>
      <c r="F3" s="16">
        <v>100</v>
      </c>
      <c r="G3" s="16">
        <v>300</v>
      </c>
      <c r="H3" s="16">
        <v>500</v>
      </c>
      <c r="I3" s="16">
        <v>1000</v>
      </c>
      <c r="J3" s="16">
        <v>3000</v>
      </c>
      <c r="K3" s="16">
        <v>5000</v>
      </c>
      <c r="L3" s="16">
        <v>10000</v>
      </c>
    </row>
    <row r="4" spans="1:21" ht="16.5" thickTop="1" thickBot="1" x14ac:dyDescent="0.3">
      <c r="A4" s="16">
        <v>100</v>
      </c>
      <c r="B4" s="17">
        <v>47</v>
      </c>
      <c r="C4" s="16"/>
      <c r="E4" s="33">
        <v>229</v>
      </c>
      <c r="F4" s="17">
        <v>47</v>
      </c>
      <c r="G4" s="17">
        <v>35</v>
      </c>
      <c r="H4" s="17">
        <v>29</v>
      </c>
      <c r="I4" s="17">
        <v>23</v>
      </c>
      <c r="J4" s="17">
        <v>20</v>
      </c>
      <c r="K4" s="17">
        <v>17</v>
      </c>
      <c r="L4" s="17">
        <v>15</v>
      </c>
      <c r="O4" s="31" t="str">
        <f t="shared" ref="O4:U4" si="0">"insert into price (catId,tiraz,cena) values ("&amp;$E4&amp;","&amp;F3&amp;","&amp;F4&amp;");"</f>
        <v>insert into price (catId,tiraz,cena) values (229,100,47);</v>
      </c>
      <c r="P4" s="31" t="str">
        <f t="shared" si="0"/>
        <v>insert into price (catId,tiraz,cena) values (229,300,35);</v>
      </c>
      <c r="Q4" s="31" t="str">
        <f t="shared" si="0"/>
        <v>insert into price (catId,tiraz,cena) values (229,500,29);</v>
      </c>
      <c r="R4" s="31" t="str">
        <f t="shared" si="0"/>
        <v>insert into price (catId,tiraz,cena) values (229,1000,23);</v>
      </c>
      <c r="S4" s="31" t="str">
        <f t="shared" si="0"/>
        <v>insert into price (catId,tiraz,cena) values (229,3000,20);</v>
      </c>
      <c r="T4" s="31" t="str">
        <f t="shared" si="0"/>
        <v>insert into price (catId,tiraz,cena) values (229,5000,17);</v>
      </c>
      <c r="U4" s="31" t="str">
        <f t="shared" si="0"/>
        <v>insert into price (catId,tiraz,cena) values (229,10000,15);</v>
      </c>
    </row>
    <row r="5" spans="1:21" ht="16.5" thickTop="1" thickBot="1" x14ac:dyDescent="0.3">
      <c r="A5" s="16">
        <v>300</v>
      </c>
      <c r="B5" s="17">
        <v>35</v>
      </c>
      <c r="C5" s="16"/>
      <c r="R5" s="31"/>
    </row>
    <row r="6" spans="1:21" ht="16.5" thickTop="1" thickBot="1" x14ac:dyDescent="0.3">
      <c r="A6" s="16">
        <v>500</v>
      </c>
      <c r="B6" s="17">
        <v>29</v>
      </c>
      <c r="C6" s="16"/>
      <c r="R6" s="31"/>
    </row>
    <row r="7" spans="1:21" ht="16.5" thickTop="1" thickBot="1" x14ac:dyDescent="0.3">
      <c r="A7" s="16">
        <v>1000</v>
      </c>
      <c r="B7" s="17">
        <v>23</v>
      </c>
      <c r="C7" s="16"/>
      <c r="R7" s="31"/>
    </row>
    <row r="8" spans="1:21" ht="16.5" thickTop="1" thickBot="1" x14ac:dyDescent="0.3">
      <c r="A8" s="16">
        <v>3000</v>
      </c>
      <c r="B8" s="17">
        <v>20</v>
      </c>
      <c r="C8" s="16"/>
      <c r="R8" s="31"/>
    </row>
    <row r="9" spans="1:21" ht="16.5" thickTop="1" thickBot="1" x14ac:dyDescent="0.3">
      <c r="A9" s="16">
        <v>5000</v>
      </c>
      <c r="B9" s="17">
        <v>17</v>
      </c>
      <c r="C9" s="16"/>
      <c r="R9" s="31"/>
    </row>
    <row r="10" spans="1:21" ht="16.5" thickTop="1" thickBot="1" x14ac:dyDescent="0.3">
      <c r="A10" s="16">
        <v>10000</v>
      </c>
      <c r="B10" s="17">
        <v>15</v>
      </c>
      <c r="C10" s="16"/>
      <c r="R10" s="31"/>
    </row>
    <row r="11" spans="1:21" ht="16.5" thickTop="1" thickBot="1" x14ac:dyDescent="0.3">
      <c r="A11" s="18"/>
      <c r="B11" s="19"/>
      <c r="C11" s="18"/>
      <c r="R11" s="31"/>
    </row>
    <row r="12" spans="1:21" ht="16.5" thickTop="1" thickBot="1" x14ac:dyDescent="0.3">
      <c r="A12" s="42" t="s">
        <v>14</v>
      </c>
      <c r="B12" s="42"/>
      <c r="R12" s="31"/>
    </row>
    <row r="13" spans="1:21" ht="16.5" thickTop="1" thickBot="1" x14ac:dyDescent="0.3">
      <c r="A13" s="16" t="s">
        <v>15</v>
      </c>
      <c r="B13" s="16">
        <v>7</v>
      </c>
      <c r="R13" s="31"/>
    </row>
    <row r="14" spans="1:21" ht="16.5" thickTop="1" thickBot="1" x14ac:dyDescent="0.3">
      <c r="A14" s="16" t="s">
        <v>16</v>
      </c>
      <c r="B14" s="16">
        <v>7</v>
      </c>
      <c r="R14" s="31"/>
    </row>
    <row r="15" spans="1:21" ht="16.5" thickTop="1" thickBot="1" x14ac:dyDescent="0.3">
      <c r="A15" s="16" t="s">
        <v>17</v>
      </c>
      <c r="B15" s="16">
        <v>4</v>
      </c>
      <c r="R15" s="31"/>
    </row>
    <row r="16" spans="1:21" ht="31.5" thickTop="1" thickBot="1" x14ac:dyDescent="0.3">
      <c r="A16" s="16" t="s">
        <v>18</v>
      </c>
      <c r="B16" s="16">
        <v>4</v>
      </c>
      <c r="R16" s="31"/>
    </row>
    <row r="17" spans="1:24" ht="15.75" thickTop="1" x14ac:dyDescent="0.25">
      <c r="R17" s="31"/>
    </row>
    <row r="18" spans="1:24" x14ac:dyDescent="0.25">
      <c r="R18" s="31"/>
    </row>
    <row r="19" spans="1:24" ht="26.25" x14ac:dyDescent="0.4">
      <c r="A19" s="10" t="s">
        <v>35</v>
      </c>
      <c r="R19" s="31"/>
    </row>
    <row r="20" spans="1:24" ht="30.75" thickBot="1" x14ac:dyDescent="0.3">
      <c r="A20" s="14" t="s">
        <v>12</v>
      </c>
      <c r="B20" s="14" t="s">
        <v>13</v>
      </c>
      <c r="C20" s="14"/>
      <c r="E20" s="25" t="s">
        <v>12</v>
      </c>
      <c r="F20" s="16">
        <v>200</v>
      </c>
      <c r="G20" s="16">
        <v>300</v>
      </c>
      <c r="H20" s="16">
        <v>500</v>
      </c>
      <c r="I20" s="16">
        <v>1000</v>
      </c>
      <c r="J20" s="16">
        <v>2000</v>
      </c>
      <c r="K20" s="16">
        <v>3000</v>
      </c>
      <c r="L20" s="16">
        <v>5000</v>
      </c>
    </row>
    <row r="21" spans="1:24" ht="16.5" thickTop="1" thickBot="1" x14ac:dyDescent="0.3">
      <c r="A21" s="16">
        <v>200</v>
      </c>
      <c r="B21" s="16">
        <v>63</v>
      </c>
      <c r="C21" s="16"/>
      <c r="E21" s="33">
        <v>230</v>
      </c>
      <c r="F21" s="16">
        <v>63</v>
      </c>
      <c r="G21" s="16">
        <v>53</v>
      </c>
      <c r="H21" s="16">
        <v>44</v>
      </c>
      <c r="I21" s="16">
        <v>36</v>
      </c>
      <c r="J21" s="16">
        <v>35</v>
      </c>
      <c r="K21" s="16">
        <v>33</v>
      </c>
      <c r="L21" s="16">
        <v>32</v>
      </c>
      <c r="O21" s="31" t="str">
        <f t="shared" ref="O21:U21" si="1">"insert into price (catId,tiraz,cena) values ("&amp;$E21&amp;","&amp;F20&amp;","&amp;F21&amp;");"</f>
        <v>insert into price (catId,tiraz,cena) values (230,200,63);</v>
      </c>
      <c r="P21" s="31" t="str">
        <f t="shared" si="1"/>
        <v>insert into price (catId,tiraz,cena) values (230,300,53);</v>
      </c>
      <c r="Q21" s="31" t="str">
        <f t="shared" si="1"/>
        <v>insert into price (catId,tiraz,cena) values (230,500,44);</v>
      </c>
      <c r="R21" s="31" t="str">
        <f t="shared" si="1"/>
        <v>insert into price (catId,tiraz,cena) values (230,1000,36);</v>
      </c>
      <c r="S21" s="31" t="str">
        <f t="shared" si="1"/>
        <v>insert into price (catId,tiraz,cena) values (230,2000,35);</v>
      </c>
      <c r="T21" s="31" t="str">
        <f t="shared" si="1"/>
        <v>insert into price (catId,tiraz,cena) values (230,3000,33);</v>
      </c>
      <c r="U21" s="31" t="str">
        <f t="shared" si="1"/>
        <v>insert into price (catId,tiraz,cena) values (230,5000,32);</v>
      </c>
      <c r="V21" s="31"/>
      <c r="W21" s="31"/>
      <c r="X21" s="31"/>
    </row>
    <row r="22" spans="1:24" ht="16.5" thickTop="1" thickBot="1" x14ac:dyDescent="0.3">
      <c r="A22" s="16">
        <v>300</v>
      </c>
      <c r="B22" s="16">
        <v>53</v>
      </c>
      <c r="C22" s="16"/>
    </row>
    <row r="23" spans="1:24" ht="16.5" thickTop="1" thickBot="1" x14ac:dyDescent="0.3">
      <c r="A23" s="16">
        <v>500</v>
      </c>
      <c r="B23" s="16">
        <v>44</v>
      </c>
      <c r="C23" s="16"/>
    </row>
    <row r="24" spans="1:24" ht="16.5" thickTop="1" thickBot="1" x14ac:dyDescent="0.3">
      <c r="A24" s="16">
        <v>1000</v>
      </c>
      <c r="B24" s="16">
        <v>36</v>
      </c>
      <c r="C24" s="16"/>
    </row>
    <row r="25" spans="1:24" ht="16.5" thickTop="1" thickBot="1" x14ac:dyDescent="0.3">
      <c r="A25" s="16">
        <v>2000</v>
      </c>
      <c r="B25" s="16">
        <v>35</v>
      </c>
      <c r="C25" s="16"/>
    </row>
    <row r="26" spans="1:24" ht="16.5" thickTop="1" thickBot="1" x14ac:dyDescent="0.3">
      <c r="A26" s="16">
        <v>3000</v>
      </c>
      <c r="B26" s="16">
        <v>33</v>
      </c>
      <c r="C26" s="16"/>
    </row>
    <row r="27" spans="1:24" ht="16.5" thickTop="1" thickBot="1" x14ac:dyDescent="0.3">
      <c r="A27" s="16">
        <v>5000</v>
      </c>
      <c r="B27" s="16">
        <v>32</v>
      </c>
      <c r="C27" s="16"/>
    </row>
    <row r="28" spans="1:24" ht="15.75" thickTop="1" x14ac:dyDescent="0.25"/>
    <row r="29" spans="1:24" ht="15.75" thickBot="1" x14ac:dyDescent="0.3">
      <c r="A29" s="43" t="s">
        <v>14</v>
      </c>
      <c r="B29" s="43"/>
    </row>
    <row r="30" spans="1:24" ht="16.5" thickTop="1" thickBot="1" x14ac:dyDescent="0.3">
      <c r="A30" s="16" t="s">
        <v>15</v>
      </c>
      <c r="B30" s="16">
        <v>6</v>
      </c>
    </row>
    <row r="31" spans="1:24" ht="16.5" thickTop="1" thickBot="1" x14ac:dyDescent="0.3">
      <c r="A31" s="16" t="s">
        <v>16</v>
      </c>
      <c r="B31" s="16">
        <v>6</v>
      </c>
      <c r="D31" s="31"/>
    </row>
    <row r="32" spans="1:24" ht="16.5" thickTop="1" thickBot="1" x14ac:dyDescent="0.3">
      <c r="A32" s="16" t="s">
        <v>17</v>
      </c>
      <c r="B32" s="16">
        <v>4</v>
      </c>
      <c r="D32" s="31"/>
    </row>
    <row r="33" spans="1:4" ht="31.5" thickTop="1" thickBot="1" x14ac:dyDescent="0.3">
      <c r="A33" s="16" t="s">
        <v>18</v>
      </c>
      <c r="B33" s="16">
        <v>4</v>
      </c>
      <c r="D33" s="31"/>
    </row>
    <row r="34" spans="1:4" ht="16.5" thickTop="1" thickBot="1" x14ac:dyDescent="0.3">
      <c r="A34" s="16" t="s">
        <v>19</v>
      </c>
      <c r="B34" s="16">
        <v>6</v>
      </c>
      <c r="D34" s="31"/>
    </row>
    <row r="35" spans="1:4" ht="15.75" thickTop="1" x14ac:dyDescent="0.25"/>
    <row r="37" spans="1:4" x14ac:dyDescent="0.25">
      <c r="C37" s="31"/>
      <c r="D37" s="27">
        <v>421</v>
      </c>
    </row>
    <row r="38" spans="1:4" x14ac:dyDescent="0.25">
      <c r="A38" s="31" t="s">
        <v>75</v>
      </c>
      <c r="C38" s="33">
        <v>229</v>
      </c>
      <c r="D38" s="31" t="str">
        <f>"insert into Category (parentId,tip) values("&amp;$D$37&amp;",'"&amp;A38&amp;"');"</f>
        <v>insert into Category (parentId,tip) values(421,'шелкография 1цв');</v>
      </c>
    </row>
    <row r="39" spans="1:4" ht="26.25" x14ac:dyDescent="0.4">
      <c r="A39" s="10" t="s">
        <v>74</v>
      </c>
      <c r="C39" s="33">
        <v>230</v>
      </c>
      <c r="D39" s="31" t="str">
        <f>"insert into Category (parentId,tip) values("&amp;$D$37&amp;",'"&amp;A39&amp;"');"</f>
        <v>insert into Category (parentId,tip) values(421,'c выпуклыми прокрашенным логотипом');</v>
      </c>
    </row>
  </sheetData>
  <mergeCells count="2">
    <mergeCell ref="A12:B12"/>
    <mergeCell ref="A29:B29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9"/>
  <sheetViews>
    <sheetView topLeftCell="A7" workbookViewId="0">
      <selection activeCell="D38" sqref="D38"/>
    </sheetView>
  </sheetViews>
  <sheetFormatPr defaultRowHeight="15" x14ac:dyDescent="0.25"/>
  <cols>
    <col min="1" max="1" width="51.85546875" bestFit="1" customWidth="1"/>
  </cols>
  <sheetData>
    <row r="1" spans="1:24" ht="26.25" x14ac:dyDescent="0.4">
      <c r="A1" s="10" t="s">
        <v>36</v>
      </c>
    </row>
    <row r="2" spans="1:24" ht="26.25" x14ac:dyDescent="0.4">
      <c r="A2" s="10" t="s">
        <v>37</v>
      </c>
    </row>
    <row r="3" spans="1:24" ht="30.75" thickBot="1" x14ac:dyDescent="0.3">
      <c r="A3" s="20" t="s">
        <v>12</v>
      </c>
      <c r="B3" s="20" t="s">
        <v>13</v>
      </c>
      <c r="C3" s="20"/>
      <c r="E3" s="20" t="s">
        <v>12</v>
      </c>
      <c r="F3" s="21">
        <v>50</v>
      </c>
      <c r="G3" s="21">
        <v>100</v>
      </c>
      <c r="H3" s="21">
        <v>300</v>
      </c>
      <c r="I3" s="21">
        <v>500</v>
      </c>
      <c r="J3" s="21">
        <v>1000</v>
      </c>
      <c r="K3" s="21">
        <v>3000</v>
      </c>
    </row>
    <row r="4" spans="1:24" ht="16.5" thickTop="1" thickBot="1" x14ac:dyDescent="0.3">
      <c r="A4" s="21">
        <v>50</v>
      </c>
      <c r="B4" s="22">
        <v>63</v>
      </c>
      <c r="C4" s="21"/>
      <c r="E4" s="33">
        <v>231</v>
      </c>
      <c r="F4" s="22">
        <v>63</v>
      </c>
      <c r="G4" s="22">
        <v>60</v>
      </c>
      <c r="H4" s="22">
        <v>57</v>
      </c>
      <c r="I4" s="22">
        <v>54</v>
      </c>
      <c r="J4" s="22">
        <v>51</v>
      </c>
      <c r="K4" s="22">
        <v>48</v>
      </c>
      <c r="O4" s="31" t="str">
        <f>"insert into price (catId,tiraz,cena) values ("&amp;$E4&amp;","&amp;F3&amp;","&amp;F4&amp;");"</f>
        <v>insert into price (catId,tiraz,cena) values (231,50,63);</v>
      </c>
      <c r="P4" s="31" t="str">
        <f t="shared" ref="P4:S4" si="0">"insert into price (catId,tiraz,cena) values ("&amp;$E4&amp;","&amp;G3&amp;","&amp;G4&amp;");"</f>
        <v>insert into price (catId,tiraz,cena) values (231,100,60);</v>
      </c>
      <c r="Q4" s="31" t="str">
        <f t="shared" si="0"/>
        <v>insert into price (catId,tiraz,cena) values (231,300,57);</v>
      </c>
      <c r="R4" s="31" t="str">
        <f t="shared" si="0"/>
        <v>insert into price (catId,tiraz,cena) values (231,500,54);</v>
      </c>
      <c r="S4" s="31" t="str">
        <f t="shared" si="0"/>
        <v>insert into price (catId,tiraz,cena) values (231,1000,51);</v>
      </c>
      <c r="T4" s="31" t="str">
        <f>"insert into price (catId,tiraz,cena) values ("&amp;$E4&amp;","&amp;K3&amp;","&amp;K4&amp;");"</f>
        <v>insert into price (catId,tiraz,cena) values (231,3000,48);</v>
      </c>
      <c r="U4" s="31"/>
      <c r="V4" s="31"/>
      <c r="W4" s="31"/>
      <c r="X4" s="31"/>
    </row>
    <row r="5" spans="1:24" ht="16.5" thickTop="1" thickBot="1" x14ac:dyDescent="0.3">
      <c r="A5" s="21">
        <v>100</v>
      </c>
      <c r="B5" s="22">
        <v>60</v>
      </c>
      <c r="C5" s="21"/>
      <c r="O5" s="31"/>
      <c r="P5" s="31"/>
      <c r="Q5" s="31"/>
      <c r="R5" s="31"/>
      <c r="S5" s="31"/>
      <c r="T5" s="31"/>
      <c r="U5" s="31"/>
      <c r="V5" s="31"/>
      <c r="W5" s="31"/>
      <c r="X5" s="31"/>
    </row>
    <row r="6" spans="1:24" ht="16.5" thickTop="1" thickBot="1" x14ac:dyDescent="0.3">
      <c r="A6" s="21">
        <v>300</v>
      </c>
      <c r="B6" s="22">
        <v>57</v>
      </c>
      <c r="C6" s="21"/>
      <c r="O6" s="31"/>
      <c r="P6" s="31"/>
      <c r="Q6" s="31"/>
      <c r="R6" s="31"/>
      <c r="S6" s="31"/>
      <c r="T6" s="31"/>
      <c r="U6" s="31"/>
      <c r="V6" s="31"/>
      <c r="W6" s="31"/>
      <c r="X6" s="31"/>
    </row>
    <row r="7" spans="1:24" ht="16.5" thickTop="1" thickBot="1" x14ac:dyDescent="0.3">
      <c r="A7" s="21">
        <v>500</v>
      </c>
      <c r="B7" s="22">
        <v>54</v>
      </c>
      <c r="C7" s="21"/>
      <c r="O7" s="31"/>
      <c r="P7" s="31"/>
      <c r="Q7" s="31"/>
      <c r="R7" s="31"/>
      <c r="S7" s="31"/>
      <c r="T7" s="31"/>
      <c r="U7" s="31"/>
      <c r="V7" s="31"/>
      <c r="W7" s="31"/>
      <c r="X7" s="31"/>
    </row>
    <row r="8" spans="1:24" ht="16.5" thickTop="1" thickBot="1" x14ac:dyDescent="0.3">
      <c r="A8" s="21">
        <v>1000</v>
      </c>
      <c r="B8" s="22">
        <v>51</v>
      </c>
      <c r="C8" s="21"/>
      <c r="O8" s="31"/>
      <c r="P8" s="31"/>
      <c r="Q8" s="31"/>
      <c r="R8" s="31"/>
      <c r="S8" s="31"/>
      <c r="T8" s="31"/>
      <c r="U8" s="31"/>
      <c r="V8" s="31"/>
      <c r="W8" s="31"/>
      <c r="X8" s="31"/>
    </row>
    <row r="9" spans="1:24" ht="16.5" thickTop="1" thickBot="1" x14ac:dyDescent="0.3">
      <c r="A9" s="21">
        <v>3000</v>
      </c>
      <c r="B9" s="22">
        <v>48</v>
      </c>
      <c r="C9" s="21"/>
      <c r="O9" s="31"/>
      <c r="P9" s="31"/>
      <c r="Q9" s="31"/>
      <c r="R9" s="31"/>
      <c r="S9" s="31"/>
      <c r="T9" s="31"/>
      <c r="U9" s="31"/>
      <c r="V9" s="31"/>
      <c r="W9" s="31"/>
      <c r="X9" s="31"/>
    </row>
    <row r="10" spans="1:24" ht="16.5" thickTop="1" thickBot="1" x14ac:dyDescent="0.3">
      <c r="A10" s="43" t="s">
        <v>14</v>
      </c>
      <c r="B10" s="43"/>
      <c r="O10" s="31"/>
      <c r="P10" s="31"/>
      <c r="Q10" s="31"/>
      <c r="R10" s="31"/>
      <c r="S10" s="31"/>
      <c r="T10" s="31"/>
      <c r="U10" s="31"/>
      <c r="V10" s="31"/>
      <c r="W10" s="31"/>
      <c r="X10" s="31"/>
    </row>
    <row r="11" spans="1:24" ht="16.5" thickTop="1" thickBot="1" x14ac:dyDescent="0.3">
      <c r="A11" s="16" t="s">
        <v>15</v>
      </c>
      <c r="B11" s="16">
        <v>12</v>
      </c>
      <c r="O11" s="31"/>
      <c r="P11" s="31"/>
      <c r="Q11" s="31"/>
      <c r="R11" s="31"/>
      <c r="S11" s="31"/>
      <c r="T11" s="31"/>
      <c r="U11" s="31"/>
      <c r="V11" s="31"/>
      <c r="W11" s="31"/>
      <c r="X11" s="31"/>
    </row>
    <row r="12" spans="1:24" ht="31.5" thickTop="1" thickBot="1" x14ac:dyDescent="0.3">
      <c r="A12" s="16" t="s">
        <v>18</v>
      </c>
      <c r="B12" s="16">
        <v>4</v>
      </c>
      <c r="O12" s="31"/>
      <c r="P12" s="31"/>
      <c r="Q12" s="31"/>
      <c r="R12" s="31"/>
      <c r="S12" s="31"/>
      <c r="T12" s="31"/>
      <c r="U12" s="31"/>
      <c r="V12" s="31"/>
      <c r="W12" s="31"/>
      <c r="X12" s="31"/>
    </row>
    <row r="13" spans="1:24" ht="16.5" thickTop="1" thickBot="1" x14ac:dyDescent="0.3">
      <c r="A13" s="16" t="s">
        <v>20</v>
      </c>
      <c r="B13" s="16">
        <v>25</v>
      </c>
      <c r="O13" s="31"/>
      <c r="P13" s="31"/>
      <c r="Q13" s="31"/>
      <c r="R13" s="31"/>
      <c r="S13" s="31"/>
      <c r="T13" s="31"/>
      <c r="U13" s="31"/>
      <c r="V13" s="31"/>
      <c r="W13" s="31"/>
      <c r="X13" s="31"/>
    </row>
    <row r="14" spans="1:24" ht="15.75" thickTop="1" x14ac:dyDescent="0.25">
      <c r="O14" s="31"/>
      <c r="P14" s="31"/>
      <c r="Q14" s="31"/>
      <c r="R14" s="31"/>
      <c r="S14" s="31"/>
      <c r="T14" s="31"/>
      <c r="U14" s="31"/>
      <c r="V14" s="31"/>
      <c r="W14" s="31"/>
      <c r="X14" s="31"/>
    </row>
    <row r="15" spans="1:24" ht="26.25" x14ac:dyDescent="0.4">
      <c r="A15" s="10" t="s">
        <v>38</v>
      </c>
      <c r="O15" s="31"/>
      <c r="P15" s="31"/>
      <c r="Q15" s="31"/>
      <c r="R15" s="31"/>
      <c r="S15" s="31"/>
      <c r="T15" s="31"/>
      <c r="U15" s="31"/>
      <c r="V15" s="31"/>
      <c r="W15" s="31"/>
      <c r="X15" s="31"/>
    </row>
    <row r="16" spans="1:24" ht="15.75" thickBot="1" x14ac:dyDescent="0.3">
      <c r="A16" s="13" t="s">
        <v>12</v>
      </c>
      <c r="B16" s="13" t="s">
        <v>13</v>
      </c>
      <c r="C16" s="13"/>
      <c r="O16" s="31"/>
      <c r="P16" s="31"/>
      <c r="Q16" s="31"/>
      <c r="R16" s="31"/>
      <c r="S16" s="31"/>
      <c r="T16" s="31"/>
      <c r="U16" s="31"/>
      <c r="V16" s="31"/>
      <c r="W16" s="31"/>
      <c r="X16" s="31"/>
    </row>
    <row r="17" spans="1:24" ht="16.5" thickTop="1" thickBot="1" x14ac:dyDescent="0.3">
      <c r="A17" s="15">
        <v>50</v>
      </c>
      <c r="B17" s="23">
        <v>72</v>
      </c>
      <c r="C17" s="15"/>
      <c r="O17" s="31"/>
      <c r="P17" s="31"/>
      <c r="Q17" s="31"/>
      <c r="R17" s="31"/>
      <c r="S17" s="31"/>
      <c r="T17" s="31"/>
      <c r="U17" s="31"/>
      <c r="V17" s="31"/>
      <c r="W17" s="31"/>
      <c r="X17" s="31"/>
    </row>
    <row r="18" spans="1:24" ht="16.5" thickTop="1" thickBot="1" x14ac:dyDescent="0.3">
      <c r="A18" s="15">
        <v>100</v>
      </c>
      <c r="B18" s="23">
        <v>69</v>
      </c>
      <c r="C18" s="15"/>
      <c r="O18" s="31"/>
      <c r="P18" s="31"/>
      <c r="Q18" s="31"/>
      <c r="R18" s="31"/>
      <c r="S18" s="31"/>
      <c r="T18" s="31"/>
      <c r="U18" s="31"/>
      <c r="V18" s="31"/>
      <c r="W18" s="31"/>
      <c r="X18" s="31"/>
    </row>
    <row r="19" spans="1:24" ht="16.5" thickTop="1" thickBot="1" x14ac:dyDescent="0.3">
      <c r="A19" s="15">
        <v>300</v>
      </c>
      <c r="B19" s="23">
        <v>66</v>
      </c>
      <c r="C19" s="15"/>
      <c r="O19" s="31"/>
      <c r="P19" s="31"/>
      <c r="Q19" s="31"/>
      <c r="R19" s="31"/>
      <c r="S19" s="31"/>
      <c r="T19" s="31"/>
      <c r="U19" s="31"/>
      <c r="V19" s="31"/>
      <c r="W19" s="31"/>
      <c r="X19" s="31"/>
    </row>
    <row r="20" spans="1:24" ht="31.5" thickTop="1" thickBot="1" x14ac:dyDescent="0.3">
      <c r="A20" s="15">
        <v>500</v>
      </c>
      <c r="B20" s="23">
        <v>63</v>
      </c>
      <c r="C20" s="15"/>
      <c r="E20" s="13" t="s">
        <v>12</v>
      </c>
      <c r="F20" s="15">
        <v>50</v>
      </c>
      <c r="G20" s="15">
        <v>100</v>
      </c>
      <c r="H20" s="15">
        <v>300</v>
      </c>
      <c r="I20" s="15">
        <v>500</v>
      </c>
      <c r="J20" s="15">
        <v>1000</v>
      </c>
      <c r="K20" s="15">
        <v>3000</v>
      </c>
      <c r="O20" s="31"/>
      <c r="P20" s="31"/>
      <c r="Q20" s="31"/>
      <c r="R20" s="31"/>
      <c r="S20" s="31"/>
      <c r="T20" s="31"/>
      <c r="U20" s="31"/>
      <c r="V20" s="31"/>
      <c r="W20" s="31"/>
      <c r="X20" s="31"/>
    </row>
    <row r="21" spans="1:24" ht="16.5" thickTop="1" thickBot="1" x14ac:dyDescent="0.3">
      <c r="A21" s="15">
        <v>1000</v>
      </c>
      <c r="B21" s="23">
        <v>60</v>
      </c>
      <c r="C21" s="15"/>
      <c r="E21" s="33">
        <v>232</v>
      </c>
      <c r="F21" s="23">
        <v>72</v>
      </c>
      <c r="G21" s="23">
        <v>69</v>
      </c>
      <c r="H21" s="23">
        <v>66</v>
      </c>
      <c r="I21" s="23">
        <v>63</v>
      </c>
      <c r="J21" s="23">
        <v>60</v>
      </c>
      <c r="K21" s="23">
        <v>57</v>
      </c>
      <c r="O21" s="31" t="str">
        <f>"insert into price (catId,tiraz,cena) values ("&amp;$E21&amp;","&amp;F20&amp;","&amp;F21&amp;");"</f>
        <v>insert into price (catId,tiraz,cena) values (232,50,72);</v>
      </c>
      <c r="P21" s="31" t="str">
        <f t="shared" ref="P21:T21" si="1">"insert into price (catId,tiraz,cena) values ("&amp;$E21&amp;","&amp;G20&amp;","&amp;G21&amp;");"</f>
        <v>insert into price (catId,tiraz,cena) values (232,100,69);</v>
      </c>
      <c r="Q21" s="31" t="str">
        <f t="shared" si="1"/>
        <v>insert into price (catId,tiraz,cena) values (232,300,66);</v>
      </c>
      <c r="R21" s="31" t="str">
        <f t="shared" si="1"/>
        <v>insert into price (catId,tiraz,cena) values (232,500,63);</v>
      </c>
      <c r="S21" s="31" t="str">
        <f t="shared" si="1"/>
        <v>insert into price (catId,tiraz,cena) values (232,1000,60);</v>
      </c>
      <c r="T21" s="31" t="str">
        <f t="shared" si="1"/>
        <v>insert into price (catId,tiraz,cena) values (232,3000,57);</v>
      </c>
      <c r="U21" s="31"/>
      <c r="V21" s="31"/>
      <c r="W21" s="31"/>
      <c r="X21" s="31"/>
    </row>
    <row r="22" spans="1:24" ht="16.5" thickTop="1" thickBot="1" x14ac:dyDescent="0.3">
      <c r="A22" s="15">
        <v>3000</v>
      </c>
      <c r="B22" s="23">
        <v>57</v>
      </c>
      <c r="C22" s="15"/>
    </row>
    <row r="23" spans="1:24" ht="15.75" thickTop="1" x14ac:dyDescent="0.25"/>
    <row r="24" spans="1:24" ht="15.75" thickBot="1" x14ac:dyDescent="0.3">
      <c r="A24" s="43" t="s">
        <v>14</v>
      </c>
      <c r="B24" s="43"/>
    </row>
    <row r="25" spans="1:24" ht="16.5" thickTop="1" thickBot="1" x14ac:dyDescent="0.3">
      <c r="A25" s="16" t="s">
        <v>15</v>
      </c>
      <c r="B25" s="16">
        <v>12</v>
      </c>
    </row>
    <row r="26" spans="1:24" ht="31.5" thickTop="1" thickBot="1" x14ac:dyDescent="0.3">
      <c r="A26" s="16" t="s">
        <v>18</v>
      </c>
      <c r="B26" s="16">
        <v>4</v>
      </c>
    </row>
    <row r="27" spans="1:24" ht="15.75" thickTop="1" x14ac:dyDescent="0.25"/>
    <row r="37" spans="1:4" x14ac:dyDescent="0.25">
      <c r="A37" s="31"/>
      <c r="B37" s="31"/>
      <c r="C37" s="31"/>
      <c r="D37" s="27">
        <v>422</v>
      </c>
    </row>
    <row r="38" spans="1:4" x14ac:dyDescent="0.25">
      <c r="A38" s="31" t="s">
        <v>76</v>
      </c>
      <c r="B38" s="31"/>
      <c r="C38" s="33">
        <v>231</v>
      </c>
      <c r="D38" s="31" t="str">
        <f>"insert into Category (parentId,tip) values("&amp;$D$37&amp;",'"&amp;A38&amp;"');"</f>
        <v>insert into Category (parentId,tip) values(422,'cветоотражающие с лого 1 цв');</v>
      </c>
    </row>
    <row r="39" spans="1:4" ht="26.25" x14ac:dyDescent="0.4">
      <c r="A39" s="10" t="s">
        <v>77</v>
      </c>
      <c r="B39" s="31"/>
      <c r="C39" s="33">
        <v>232</v>
      </c>
      <c r="D39" s="31" t="str">
        <f>"insert into Category (parentId,tip) values("&amp;$D$37&amp;",'"&amp;A39&amp;"');"</f>
        <v>insert into Category (parentId,tip) values(422,'cиликоновые с лого 1 цв');</v>
      </c>
    </row>
  </sheetData>
  <mergeCells count="2">
    <mergeCell ref="A10:B10"/>
    <mergeCell ref="A24:B24"/>
  </mergeCells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3"/>
  <sheetViews>
    <sheetView zoomScale="70" zoomScaleNormal="70" workbookViewId="0">
      <selection activeCell="C19" sqref="C19"/>
    </sheetView>
  </sheetViews>
  <sheetFormatPr defaultRowHeight="15" x14ac:dyDescent="0.25"/>
  <cols>
    <col min="1" max="1" width="31.42578125" customWidth="1"/>
    <col min="2" max="2" width="31.42578125" style="31" customWidth="1"/>
    <col min="3" max="3" width="10.28515625" bestFit="1" customWidth="1"/>
    <col min="4" max="4" width="11.7109375" customWidth="1"/>
    <col min="8" max="8" width="15.85546875" bestFit="1" customWidth="1"/>
    <col min="10" max="10" width="15.42578125" customWidth="1"/>
    <col min="11" max="11" width="15.28515625" customWidth="1"/>
  </cols>
  <sheetData>
    <row r="1" spans="1:26" s="10" customFormat="1" ht="27" thickBot="1" x14ac:dyDescent="0.45">
      <c r="A1" s="10" t="s">
        <v>6</v>
      </c>
    </row>
    <row r="2" spans="1:26" ht="15.75" thickBot="1" x14ac:dyDescent="0.3">
      <c r="A2" s="2"/>
      <c r="B2" s="35"/>
      <c r="C2" s="3">
        <v>100</v>
      </c>
      <c r="D2" s="4">
        <v>200</v>
      </c>
      <c r="E2" s="4">
        <v>500</v>
      </c>
      <c r="F2" s="4">
        <v>1000</v>
      </c>
      <c r="G2" s="4">
        <v>2000</v>
      </c>
      <c r="H2" s="4">
        <v>3000</v>
      </c>
      <c r="I2" s="4">
        <v>4000</v>
      </c>
      <c r="J2" s="4">
        <v>5000</v>
      </c>
      <c r="K2" s="4">
        <v>10000</v>
      </c>
    </row>
    <row r="3" spans="1:26" x14ac:dyDescent="0.25">
      <c r="A3" s="5" t="s">
        <v>7</v>
      </c>
      <c r="B3" s="33"/>
      <c r="C3" s="6"/>
      <c r="D3" s="7"/>
      <c r="E3" s="7"/>
      <c r="F3" s="7"/>
      <c r="G3" s="7"/>
      <c r="H3" s="7"/>
      <c r="I3" s="7"/>
      <c r="J3" s="7"/>
      <c r="K3" s="7"/>
      <c r="M3" s="31"/>
    </row>
    <row r="4" spans="1:26" x14ac:dyDescent="0.25">
      <c r="A4" s="8" t="s">
        <v>8</v>
      </c>
      <c r="B4" s="33">
        <v>233</v>
      </c>
      <c r="C4" s="36" t="s">
        <v>78</v>
      </c>
      <c r="D4" s="37" t="s">
        <v>81</v>
      </c>
      <c r="E4" s="37" t="s">
        <v>82</v>
      </c>
      <c r="F4" s="37" t="s">
        <v>83</v>
      </c>
      <c r="G4" s="37" t="s">
        <v>84</v>
      </c>
      <c r="H4" s="37" t="s">
        <v>85</v>
      </c>
      <c r="I4" s="37" t="s">
        <v>86</v>
      </c>
      <c r="J4" s="37" t="s">
        <v>87</v>
      </c>
      <c r="K4" s="37" t="s">
        <v>88</v>
      </c>
      <c r="M4" s="31" t="str">
        <f>"insert into price (catId,tiraz,cena) values ("&amp;$B4&amp;","&amp;C$2&amp;","&amp;C4&amp;");"</f>
        <v>insert into price (catId,tiraz,cena) values (233,100,33.8);</v>
      </c>
      <c r="N4" s="31" t="str">
        <f>"insert into price (catId,tiraz,cena) values ("&amp;$B4&amp;","&amp;D$2&amp;","&amp;D4&amp;");"</f>
        <v>insert into price (catId,tiraz,cena) values (233,200,23.3);</v>
      </c>
      <c r="O4" s="31" t="str">
        <f t="shared" ref="O4:U5" si="0">"insert into price (catId,tiraz,cena) values ("&amp;$B4&amp;","&amp;E$2&amp;","&amp;E4&amp;");"</f>
        <v>insert into price (catId,tiraz,cena) values (233,500,20.3);</v>
      </c>
      <c r="P4" s="31" t="str">
        <f t="shared" si="0"/>
        <v>insert into price (catId,tiraz,cena) values (233,1000,14.7);</v>
      </c>
      <c r="Q4" s="31" t="str">
        <f t="shared" si="0"/>
        <v>insert into price (catId,tiraz,cena) values (233,2000,12.9);</v>
      </c>
      <c r="R4" s="31" t="str">
        <f t="shared" si="0"/>
        <v>insert into price (catId,tiraz,cena) values (233,3000,12.3);</v>
      </c>
      <c r="S4" s="31" t="str">
        <f t="shared" si="0"/>
        <v>insert into price (catId,tiraz,cena) values (233,4000,11.3);</v>
      </c>
      <c r="T4" s="31" t="str">
        <f t="shared" si="0"/>
        <v>insert into price (catId,tiraz,cena) values (233,5000,10.8);</v>
      </c>
      <c r="U4" s="31" t="str">
        <f>"insert into price (catId,tiraz,cena) values ("&amp;$B4&amp;","&amp;K$2&amp;","&amp;K4&amp;");"</f>
        <v>insert into price (catId,tiraz,cena) values (233,10000,9.8);</v>
      </c>
      <c r="V4" s="31"/>
      <c r="W4" s="31"/>
      <c r="X4" s="31"/>
      <c r="Y4" s="31"/>
      <c r="Z4" s="31"/>
    </row>
    <row r="5" spans="1:26" ht="15.75" thickBot="1" x14ac:dyDescent="0.3">
      <c r="A5" s="9" t="s">
        <v>9</v>
      </c>
      <c r="B5" s="33">
        <v>234</v>
      </c>
      <c r="C5" s="38" t="s">
        <v>79</v>
      </c>
      <c r="D5" s="39" t="s">
        <v>80</v>
      </c>
      <c r="E5" s="39" t="s">
        <v>89</v>
      </c>
      <c r="F5" s="39" t="s">
        <v>90</v>
      </c>
      <c r="G5" s="39" t="s">
        <v>91</v>
      </c>
      <c r="H5" s="39" t="s">
        <v>92</v>
      </c>
      <c r="I5" s="39" t="s">
        <v>93</v>
      </c>
      <c r="J5" s="39" t="s">
        <v>94</v>
      </c>
      <c r="K5" s="39" t="s">
        <v>95</v>
      </c>
      <c r="M5" s="31" t="str">
        <f>"insert into price (catId,tiraz,cena) values ("&amp;$B5&amp;","&amp;C$2&amp;","&amp;C5&amp;");"</f>
        <v>insert into price (catId,tiraz,cena) values (234,100,44.3);</v>
      </c>
      <c r="N5" s="31" t="str">
        <f>"insert into price (catId,tiraz,cena) values ("&amp;$B5&amp;","&amp;D$2&amp;","&amp;D5&amp;");"</f>
        <v>insert into price (catId,tiraz,cena) values (234,200,35.3);</v>
      </c>
      <c r="O5" s="31" t="str">
        <f t="shared" si="0"/>
        <v>insert into price (catId,tiraz,cena) values (234,500,29.3);</v>
      </c>
      <c r="P5" s="31" t="str">
        <f t="shared" si="0"/>
        <v>insert into price (catId,tiraz,cena) values (234,1000,24.8);</v>
      </c>
      <c r="Q5" s="31" t="str">
        <f t="shared" si="0"/>
        <v>insert into price (catId,tiraz,cena) values (234,2000,18.8);</v>
      </c>
      <c r="R5" s="31" t="str">
        <f t="shared" si="0"/>
        <v>insert into price (catId,tiraz,cena) values (234,3000,15.8);</v>
      </c>
      <c r="S5" s="31" t="str">
        <f t="shared" si="0"/>
        <v>insert into price (catId,tiraz,cena) values (234,4000,15);</v>
      </c>
      <c r="T5" s="31" t="str">
        <f t="shared" si="0"/>
        <v>insert into price (catId,tiraz,cena) values (234,5000,13.5);</v>
      </c>
      <c r="U5" s="31" t="str">
        <f t="shared" si="0"/>
        <v>insert into price (catId,tiraz,cena) values (234,10000,12.8);</v>
      </c>
      <c r="V5" s="31"/>
      <c r="W5" s="31"/>
      <c r="X5" s="31"/>
      <c r="Y5" s="31"/>
      <c r="Z5" s="31"/>
    </row>
    <row r="6" spans="1:26" x14ac:dyDescent="0.25">
      <c r="A6" s="11" t="s">
        <v>10</v>
      </c>
      <c r="B6" s="11"/>
      <c r="D6" t="s">
        <v>54</v>
      </c>
    </row>
    <row r="7" spans="1:26" x14ac:dyDescent="0.25">
      <c r="A7" s="12" t="s">
        <v>11</v>
      </c>
      <c r="B7" s="12"/>
    </row>
    <row r="11" spans="1:26" x14ac:dyDescent="0.25">
      <c r="C11" s="31">
        <v>424</v>
      </c>
    </row>
    <row r="12" spans="1:26" ht="15.75" thickBot="1" x14ac:dyDescent="0.3">
      <c r="C12" s="31" t="str">
        <f>"insert into Category (parentId,tip) values("&amp;$C$11&amp;",'"&amp;A4&amp;"');"</f>
        <v>insert into Category (parentId,tip) values(424,'1 цвет 1 сторона');</v>
      </c>
      <c r="H12" s="16"/>
    </row>
    <row r="13" spans="1:26" ht="16.5" thickTop="1" thickBot="1" x14ac:dyDescent="0.3">
      <c r="C13" s="31" t="str">
        <f>"insert into Category (parentId,tip) values("&amp;$C$11&amp;",'"&amp;A5&amp;"');"</f>
        <v>insert into Category (parentId,tip) values(424,'1 цвет  2 стороны');</v>
      </c>
      <c r="H13" s="16"/>
    </row>
    <row r="14" spans="1:26" ht="16.5" thickTop="1" thickBot="1" x14ac:dyDescent="0.3">
      <c r="C14" s="31"/>
      <c r="H14" s="16"/>
    </row>
    <row r="15" spans="1:26" ht="16.5" thickTop="1" thickBot="1" x14ac:dyDescent="0.3">
      <c r="C15" s="31"/>
      <c r="H15" s="16"/>
    </row>
    <row r="16" spans="1:26" ht="16.5" thickTop="1" thickBot="1" x14ac:dyDescent="0.3">
      <c r="H16" s="16"/>
    </row>
    <row r="17" spans="8:9" ht="16.5" thickTop="1" thickBot="1" x14ac:dyDescent="0.3">
      <c r="H17" s="16"/>
    </row>
    <row r="18" spans="8:9" ht="16.5" thickTop="1" thickBot="1" x14ac:dyDescent="0.3">
      <c r="H18" s="16"/>
    </row>
    <row r="19" spans="8:9" ht="15.75" thickTop="1" x14ac:dyDescent="0.25"/>
    <row r="25" spans="8:9" ht="15.75" thickBot="1" x14ac:dyDescent="0.3">
      <c r="I25" s="14"/>
    </row>
    <row r="26" spans="8:9" ht="16.5" thickTop="1" thickBot="1" x14ac:dyDescent="0.3">
      <c r="I26" s="21"/>
    </row>
    <row r="27" spans="8:9" ht="16.5" thickTop="1" thickBot="1" x14ac:dyDescent="0.3">
      <c r="I27" s="21"/>
    </row>
    <row r="28" spans="8:9" ht="16.5" thickTop="1" thickBot="1" x14ac:dyDescent="0.3">
      <c r="I28" s="21"/>
    </row>
    <row r="29" spans="8:9" ht="16.5" thickTop="1" thickBot="1" x14ac:dyDescent="0.3">
      <c r="I29" s="21"/>
    </row>
    <row r="30" spans="8:9" ht="16.5" thickTop="1" thickBot="1" x14ac:dyDescent="0.3">
      <c r="I30" s="21"/>
    </row>
    <row r="31" spans="8:9" ht="16.5" thickTop="1" thickBot="1" x14ac:dyDescent="0.3">
      <c r="I31" s="21"/>
    </row>
    <row r="32" spans="8:9" ht="16.5" thickTop="1" thickBot="1" x14ac:dyDescent="0.3">
      <c r="I32" s="21"/>
    </row>
    <row r="33" ht="15.75" thickTop="1" x14ac:dyDescent="0.25"/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11</vt:i4>
      </vt:variant>
    </vt:vector>
  </HeadingPairs>
  <TitlesOfParts>
    <vt:vector size="11" baseType="lpstr">
      <vt:lpstr>рубрики</vt:lpstr>
      <vt:lpstr>квартальный календарь</vt:lpstr>
      <vt:lpstr>ленты для бейджей (ланъярды)</vt:lpstr>
      <vt:lpstr>открытки</vt:lpstr>
      <vt:lpstr>пакеты бумажные</vt:lpstr>
      <vt:lpstr>полиграфия</vt:lpstr>
      <vt:lpstr>силиконовые браслеты</vt:lpstr>
      <vt:lpstr>слэп браслеты</vt:lpstr>
      <vt:lpstr>шары</vt:lpstr>
      <vt:lpstr>футболки</vt:lpstr>
      <vt:lpstr>Лист1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Tc</cp:lastModifiedBy>
  <dcterms:created xsi:type="dcterms:W3CDTF">2018-05-17T04:06:22Z</dcterms:created>
  <dcterms:modified xsi:type="dcterms:W3CDTF">2019-04-04T17:57:16Z</dcterms:modified>
</cp:coreProperties>
</file>