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15" windowWidth="4740" windowHeight="9900" activeTab="2"/>
  </bookViews>
  <sheets>
    <sheet name="BSN" sheetId="26" r:id="rId1"/>
    <sheet name="BSN1" sheetId="3" r:id="rId2"/>
    <sheet name="BSN2" sheetId="4" r:id="rId3"/>
    <sheet name="BSN3" sheetId="5" r:id="rId4"/>
    <sheet name="BSN4" sheetId="6" r:id="rId5"/>
    <sheet name="BSN5" sheetId="7" r:id="rId6"/>
    <sheet name="BSN6" sheetId="11" r:id="rId7"/>
    <sheet name="BSN7" sheetId="10" r:id="rId8"/>
    <sheet name="BSN8" sheetId="9" r:id="rId9"/>
    <sheet name="BSN9" sheetId="8" r:id="rId10"/>
    <sheet name="BSN10" sheetId="12" r:id="rId11"/>
    <sheet name="INV" sheetId="14" r:id="rId12"/>
    <sheet name="INV1" sheetId="13" r:id="rId13"/>
    <sheet name="INV2" sheetId="15" r:id="rId14"/>
    <sheet name="INV3" sheetId="16" r:id="rId15"/>
    <sheet name="INV4" sheetId="17" r:id="rId16"/>
    <sheet name="INV5" sheetId="18" r:id="rId17"/>
    <sheet name="INV6" sheetId="19" r:id="rId18"/>
    <sheet name="INV7" sheetId="20" r:id="rId19"/>
    <sheet name="INV8" sheetId="21" r:id="rId20"/>
    <sheet name="INV9" sheetId="22" r:id="rId21"/>
    <sheet name="INV10" sheetId="23" r:id="rId22"/>
    <sheet name="INV11" sheetId="24" r:id="rId23"/>
    <sheet name="INV12" sheetId="25" r:id="rId24"/>
  </sheets>
  <calcPr calcId="124519"/>
</workbook>
</file>

<file path=xl/calcChain.xml><?xml version="1.0" encoding="utf-8"?>
<calcChain xmlns="http://schemas.openxmlformats.org/spreadsheetml/2006/main">
  <c r="D4" i="24"/>
  <c r="D3"/>
  <c r="D6" i="25"/>
  <c r="D4"/>
  <c r="D3"/>
  <c r="D5" s="1"/>
  <c r="D6" i="24"/>
  <c r="D5"/>
  <c r="D4" i="19"/>
  <c r="D3"/>
  <c r="D4" i="18"/>
  <c r="D3"/>
  <c r="D4" i="17"/>
  <c r="D3"/>
  <c r="D6" i="23"/>
  <c r="D4"/>
  <c r="D3"/>
  <c r="D5" s="1"/>
  <c r="D6" i="22"/>
  <c r="D4"/>
  <c r="D3"/>
  <c r="D6" i="21"/>
  <c r="D4"/>
  <c r="D3"/>
  <c r="D5" s="1"/>
  <c r="D6" i="20"/>
  <c r="D4"/>
  <c r="D3"/>
  <c r="D5" s="1"/>
  <c r="D6" i="19"/>
  <c r="D5"/>
  <c r="D6" i="18"/>
  <c r="D6" i="17"/>
  <c r="D5"/>
  <c r="D6" i="16"/>
  <c r="D4"/>
  <c r="D3"/>
  <c r="D5" i="13"/>
  <c r="D4"/>
  <c r="D3"/>
  <c r="D5" i="15"/>
  <c r="D4"/>
  <c r="D3"/>
  <c r="D6"/>
  <c r="N13"/>
  <c r="D6" i="13"/>
  <c r="I11"/>
  <c r="I12"/>
  <c r="I13"/>
  <c r="I14"/>
  <c r="I15"/>
  <c r="I16"/>
  <c r="I17"/>
  <c r="I18"/>
  <c r="I19"/>
  <c r="I20"/>
  <c r="I21"/>
  <c r="I22"/>
  <c r="I23"/>
  <c r="I10"/>
  <c r="N13"/>
  <c r="L40" i="12"/>
  <c r="C2"/>
  <c r="C2" i="9"/>
  <c r="L40"/>
  <c r="L40" i="8"/>
  <c r="C3" s="1"/>
  <c r="S24"/>
  <c r="C2"/>
  <c r="C4" s="1"/>
  <c r="S24" i="10"/>
  <c r="T23"/>
  <c r="T12"/>
  <c r="T13"/>
  <c r="T14"/>
  <c r="T15"/>
  <c r="T16"/>
  <c r="T17"/>
  <c r="T18"/>
  <c r="T19"/>
  <c r="T20"/>
  <c r="T21"/>
  <c r="T22"/>
  <c r="T11"/>
  <c r="L40"/>
  <c r="M12"/>
  <c r="M13"/>
  <c r="M14"/>
  <c r="M15"/>
  <c r="M16"/>
  <c r="M17"/>
  <c r="M18"/>
  <c r="M19"/>
  <c r="M20"/>
  <c r="M21"/>
  <c r="M22"/>
  <c r="M23"/>
  <c r="M24"/>
  <c r="M25"/>
  <c r="M26"/>
  <c r="M27"/>
  <c r="M28"/>
  <c r="M29"/>
  <c r="M30"/>
  <c r="M31"/>
  <c r="M32"/>
  <c r="M33"/>
  <c r="M34"/>
  <c r="M35"/>
  <c r="M36"/>
  <c r="M37"/>
  <c r="M38"/>
  <c r="M39"/>
  <c r="M11"/>
  <c r="L40" i="11"/>
  <c r="M12"/>
  <c r="M13"/>
  <c r="M14"/>
  <c r="M15"/>
  <c r="M16"/>
  <c r="M17"/>
  <c r="M18"/>
  <c r="M19"/>
  <c r="M20"/>
  <c r="M21"/>
  <c r="M22"/>
  <c r="M23"/>
  <c r="M24"/>
  <c r="M25"/>
  <c r="M26"/>
  <c r="M27"/>
  <c r="M28"/>
  <c r="M29"/>
  <c r="M30"/>
  <c r="M31"/>
  <c r="M32"/>
  <c r="M33"/>
  <c r="M34"/>
  <c r="M35"/>
  <c r="M36"/>
  <c r="M37"/>
  <c r="M38"/>
  <c r="M39"/>
  <c r="M11"/>
  <c r="C2"/>
  <c r="T12"/>
  <c r="T13"/>
  <c r="T14"/>
  <c r="T15"/>
  <c r="T16"/>
  <c r="T17"/>
  <c r="T18"/>
  <c r="T19"/>
  <c r="T20"/>
  <c r="T21"/>
  <c r="T22"/>
  <c r="T23"/>
  <c r="T24"/>
  <c r="T11"/>
  <c r="S25"/>
  <c r="S24" i="7"/>
  <c r="L40"/>
  <c r="M12"/>
  <c r="M13"/>
  <c r="M14"/>
  <c r="M15"/>
  <c r="M16"/>
  <c r="M17"/>
  <c r="M18"/>
  <c r="M19"/>
  <c r="M20"/>
  <c r="M21"/>
  <c r="M22"/>
  <c r="M23"/>
  <c r="M24"/>
  <c r="M25"/>
  <c r="M26"/>
  <c r="M27"/>
  <c r="M28"/>
  <c r="M29"/>
  <c r="M30"/>
  <c r="M31"/>
  <c r="M32"/>
  <c r="M33"/>
  <c r="M34"/>
  <c r="M35"/>
  <c r="M36"/>
  <c r="M37"/>
  <c r="M38"/>
  <c r="M39"/>
  <c r="M11"/>
  <c r="T12"/>
  <c r="T13"/>
  <c r="T14"/>
  <c r="T15"/>
  <c r="T16"/>
  <c r="T17"/>
  <c r="T18"/>
  <c r="T19"/>
  <c r="T20"/>
  <c r="T21"/>
  <c r="T22"/>
  <c r="T23"/>
  <c r="T11"/>
  <c r="S25" i="6"/>
  <c r="T12"/>
  <c r="T13"/>
  <c r="T14"/>
  <c r="T15"/>
  <c r="T16"/>
  <c r="T17"/>
  <c r="T18"/>
  <c r="T19"/>
  <c r="T20"/>
  <c r="T21"/>
  <c r="T22"/>
  <c r="T23"/>
  <c r="T24"/>
  <c r="T11"/>
  <c r="L40"/>
  <c r="M12"/>
  <c r="M13"/>
  <c r="M14"/>
  <c r="M15"/>
  <c r="M16"/>
  <c r="M17"/>
  <c r="M18"/>
  <c r="M19"/>
  <c r="M20"/>
  <c r="M21"/>
  <c r="M22"/>
  <c r="M23"/>
  <c r="M24"/>
  <c r="M25"/>
  <c r="M26"/>
  <c r="M27"/>
  <c r="M28"/>
  <c r="M29"/>
  <c r="M30"/>
  <c r="M31"/>
  <c r="M32"/>
  <c r="M33"/>
  <c r="M34"/>
  <c r="M35"/>
  <c r="M36"/>
  <c r="M37"/>
  <c r="M38"/>
  <c r="M39"/>
  <c r="M11"/>
  <c r="C2" i="4"/>
  <c r="L40" i="5"/>
  <c r="T12"/>
  <c r="T13"/>
  <c r="T14"/>
  <c r="T15"/>
  <c r="T16"/>
  <c r="T17"/>
  <c r="C2" s="1"/>
  <c r="T18"/>
  <c r="T19"/>
  <c r="T20"/>
  <c r="T21"/>
  <c r="T22"/>
  <c r="T23"/>
  <c r="T11"/>
  <c r="C3"/>
  <c r="M12"/>
  <c r="M13"/>
  <c r="M14"/>
  <c r="M15"/>
  <c r="M16"/>
  <c r="M17"/>
  <c r="M18"/>
  <c r="M19"/>
  <c r="M20"/>
  <c r="M21"/>
  <c r="M22"/>
  <c r="M23"/>
  <c r="M24"/>
  <c r="M25"/>
  <c r="M26"/>
  <c r="M27"/>
  <c r="M28"/>
  <c r="M29"/>
  <c r="M30"/>
  <c r="M31"/>
  <c r="M32"/>
  <c r="M33"/>
  <c r="M34"/>
  <c r="M35"/>
  <c r="M36"/>
  <c r="M37"/>
  <c r="M38"/>
  <c r="M39"/>
  <c r="M11"/>
  <c r="B4" i="4"/>
  <c r="S24"/>
  <c r="S12"/>
  <c r="S13"/>
  <c r="S14"/>
  <c r="S15"/>
  <c r="S16"/>
  <c r="S17"/>
  <c r="S18"/>
  <c r="S19"/>
  <c r="S20"/>
  <c r="S21"/>
  <c r="S22"/>
  <c r="S23"/>
  <c r="S11"/>
  <c r="L40"/>
  <c r="M12"/>
  <c r="M13"/>
  <c r="M14"/>
  <c r="M15"/>
  <c r="M16"/>
  <c r="M17"/>
  <c r="M18"/>
  <c r="M19"/>
  <c r="M20"/>
  <c r="M21"/>
  <c r="M22"/>
  <c r="M23"/>
  <c r="M24"/>
  <c r="M25"/>
  <c r="M26"/>
  <c r="M27"/>
  <c r="M28"/>
  <c r="M29"/>
  <c r="M30"/>
  <c r="M31"/>
  <c r="M32"/>
  <c r="M33"/>
  <c r="M34"/>
  <c r="M35"/>
  <c r="M36"/>
  <c r="M37"/>
  <c r="M38"/>
  <c r="M39"/>
  <c r="M11"/>
  <c r="C3" s="1"/>
  <c r="R24" i="3"/>
  <c r="C3" i="12"/>
  <c r="C3" i="11"/>
  <c r="C3" i="10"/>
  <c r="C2"/>
  <c r="C3" i="9"/>
  <c r="C3" i="7"/>
  <c r="C2"/>
  <c r="C3" i="6"/>
  <c r="C2"/>
  <c r="L40" i="3"/>
  <c r="M12"/>
  <c r="M13"/>
  <c r="M14"/>
  <c r="M15"/>
  <c r="M16"/>
  <c r="M17"/>
  <c r="M18"/>
  <c r="M19"/>
  <c r="M20"/>
  <c r="M21"/>
  <c r="M22"/>
  <c r="M23"/>
  <c r="M24"/>
  <c r="M25"/>
  <c r="M26"/>
  <c r="M27"/>
  <c r="M28"/>
  <c r="M29"/>
  <c r="M30"/>
  <c r="M31"/>
  <c r="M32"/>
  <c r="M33"/>
  <c r="M34"/>
  <c r="M35"/>
  <c r="M36"/>
  <c r="M37"/>
  <c r="M38"/>
  <c r="M39"/>
  <c r="M11"/>
  <c r="C3" s="1"/>
  <c r="S12"/>
  <c r="S13"/>
  <c r="S14"/>
  <c r="S15"/>
  <c r="S16"/>
  <c r="S17"/>
  <c r="S18"/>
  <c r="S19"/>
  <c r="S20"/>
  <c r="S21"/>
  <c r="S22"/>
  <c r="S23"/>
  <c r="S11"/>
  <c r="D5" i="22" l="1"/>
  <c r="D5" i="18"/>
  <c r="D5" i="16"/>
  <c r="C4" i="12"/>
  <c r="C4" i="9"/>
  <c r="C4" i="10"/>
  <c r="C4" i="11"/>
  <c r="C4" i="7"/>
  <c r="C4" i="6"/>
  <c r="C4" i="5"/>
  <c r="C4" i="4"/>
  <c r="C2" i="3"/>
  <c r="C4" s="1"/>
</calcChain>
</file>

<file path=xl/sharedStrings.xml><?xml version="1.0" encoding="utf-8"?>
<sst xmlns="http://schemas.openxmlformats.org/spreadsheetml/2006/main" count="2673" uniqueCount="303">
  <si>
    <t>NFI</t>
  </si>
  <si>
    <t>FI</t>
  </si>
  <si>
    <t>Score</t>
  </si>
  <si>
    <t>Group</t>
  </si>
  <si>
    <t>Rank</t>
  </si>
  <si>
    <t>Công ty TNHH Dược phẩm Thiên Thảo</t>
  </si>
  <si>
    <t>Công ty Vận tải Biển Đông</t>
  </si>
  <si>
    <t>Công ty CP đầu tư và phát triển công nghệ Mefrimex</t>
  </si>
  <si>
    <t>Công ty TNHH Nhãn Bao bì Vina Úc</t>
  </si>
  <si>
    <t>Cong ty Phat trien tin hoc Infocom</t>
  </si>
  <si>
    <t>Công ty TNHH Hòa BÌnh</t>
  </si>
  <si>
    <t>Công ty TNHH TMTH Việt Á</t>
  </si>
  <si>
    <t>TenKH</t>
  </si>
  <si>
    <t>KyBC</t>
  </si>
  <si>
    <t>Nganh</t>
  </si>
  <si>
    <t>LH02</t>
  </si>
  <si>
    <t>LH01</t>
  </si>
  <si>
    <t>MucDiem</t>
  </si>
  <si>
    <t>ChiNhanh</t>
  </si>
  <si>
    <t>Nguồn trả nợ đáng tin cậy, doanh nghiệp hoàn toàn có khả năng trả nợ đúng hạn</t>
  </si>
  <si>
    <t>Lý lịch tư pháp tốt, chưa từng có tiền án tiền sự theo thông tin mà CBTD có</t>
  </si>
  <si>
    <t>Đại học</t>
  </si>
  <si>
    <t>Rất tốt</t>
  </si>
  <si>
    <t>Có mối quan hệ rất tốt, có thể tận dụng cơ hội tốt cho sự phát triển của doanh nghiệp</t>
  </si>
  <si>
    <t>Rất năng động, phản ứng nhanh với các thay đổi của thị trường, đáp ứng yêu cầu của thị trường</t>
  </si>
  <si>
    <t>Các quy trình kiểm soát nội bộ được thiết lập nhưng không được cập nhật và kiểm tra thường xuyên. Cơ cấu tổ chức tốt</t>
  </si>
  <si>
    <t>Có tầm nhìn và chiến lược kinh doanh rõ ràng và có tính khả thi cao trong thực tế</t>
  </si>
  <si>
    <t>Đang trong giai đoạn phát triển cao</t>
  </si>
  <si>
    <t>Khó, đòi hỏi đầu tư vốn và lao động lớn, trình độ cao</t>
  </si>
  <si>
    <t>Tương đối khó</t>
  </si>
  <si>
    <t>Rất ổn định</t>
  </si>
  <si>
    <t>Có chính sách bảo hộ/ khuyến khích/ ưu đãi và doanh nghiệp tận dụng các chính sách và phát huy hiệu quả cao trong hoạt động kinh doanh của doanh nghiệp</t>
  </si>
  <si>
    <t>Các chính sách của các thị trường XK rất thuận lợi; DN cập nhật thường xuyên các chính sách này và có quy trình hoạt động đảm bảo tuân thủ theo các yêu cầu của thị trường xuất khẩu</t>
  </si>
  <si>
    <t>ít phụ thuộc</t>
  </si>
  <si>
    <t>Dễ dàng tìm kiếm các nhà cung cấp trên thị trường</t>
  </si>
  <si>
    <t>Nhu cầu về sản phẩm trên thị trường rất lớn</t>
  </si>
  <si>
    <t>Toàn quốc, không có hoạt động xuất khẩu</t>
  </si>
  <si>
    <t>Có thương hiệu được nhiều người tiêu dùng biết đến hoặc được nhận các giải thưởng cấp tỉnh/ thành phố</t>
  </si>
  <si>
    <t>Có biến động, ảnh hưởng tích cực đối với hoạt động kinh doanh của doanh nghiệp</t>
  </si>
  <si>
    <t>Rất dễ dàng, có thể huy động từ nhiều nguồn khác nhau (các ngân hàng, TTCK, vay ưu đãi của Chính phủ..) với quy mô có thể đáp ứng nhu cầu phát triển của doanh nghiệp</t>
  </si>
  <si>
    <t>Phát triển nhanh và vững chắc trong 3 đến 5 năm tới</t>
  </si>
  <si>
    <t>SoCIF</t>
  </si>
  <si>
    <t>ChiTieu</t>
  </si>
  <si>
    <t>LuaChon</t>
  </si>
  <si>
    <t>Status</t>
  </si>
  <si>
    <t>Phi Tài Chính</t>
  </si>
  <si>
    <t>Khả năng trả nợ gốc trung, dài hạn</t>
  </si>
  <si>
    <t>Nguồn trả nợ của khách hàng theo đánh giá của cán bộ tín dụng</t>
  </si>
  <si>
    <t>Lý lịch tư pháp của người đứng đầu doanh nghiệp/ kế toán trưởng</t>
  </si>
  <si>
    <t>Kinh nghiệm chuyên môn của người trực tiếp quản lý DN</t>
  </si>
  <si>
    <t>Trình độ học vấn của người trực tiếp quản lý doanh nghiệp</t>
  </si>
  <si>
    <t>Năng lực điều hành của người trực tiếp quản lý DN theo đánh giá của CBTD</t>
  </si>
  <si>
    <t>Quan hệ của Ban lãnh đạo với các cơ quan hữu quan</t>
  </si>
  <si>
    <t>Tính năng động và độ nhạy bén của Ban lãnh đạo doanh nghiệp với sự thay đổi của thị trường theo đánh giá của CBTD</t>
  </si>
  <si>
    <t>Môi trường kiểm soát nội bộ của DN theo đánh giá của CBTD</t>
  </si>
  <si>
    <t>Môi trường nhân sự nội bộ của doanh nghiệp</t>
  </si>
  <si>
    <t>Tầm nhìn, chiến lược kinh doanh của DN trong giai đoạn từ 2 đến 5 năm tới</t>
  </si>
  <si>
    <t>Triển vọng ngành</t>
  </si>
  <si>
    <t>Khả năng gia nhập thị trường của các DN mới theo đánh giá của CBTD</t>
  </si>
  <si>
    <t>Khả năng sản phẩm của DN bị thay thế bởi các "sản phẩm thay thế"</t>
  </si>
  <si>
    <t>Tính ổn định của nguồn nguyên liệu đầu vào (khối lượng và giá cả)</t>
  </si>
  <si>
    <t>Các chính sách bảo hộ / ưu đãi của nhà nước</t>
  </si>
  <si>
    <t>Ảnh hưởng của các chính sách của các nước -  thị trường xuất khẩu chính của doanh nghiệp</t>
  </si>
  <si>
    <t>Mức độ phụ thuộc của hoạt động kinh doanh của DN vào các điều kiện tự nhiên</t>
  </si>
  <si>
    <t>Sự phụ thuộc vào một số ít nhà cung cấp (nguồn nguyên liệu đầu vào)</t>
  </si>
  <si>
    <t>Sự phụ thuộc vào một số ít người tiêu dùng (sản phẩm đầu ra)</t>
  </si>
  <si>
    <t>Tốc độ tăng trưởng trung bình năm của doanh thu của DN trong 3 năm gần đây</t>
  </si>
  <si>
    <t>Tốc độ tăng trưởng trung bình năm của lợi nhuận (sau thuế) của DN trong 3 năm gần đây</t>
  </si>
  <si>
    <t>Số năm hoạt động trong ngành</t>
  </si>
  <si>
    <t>Phạm vi hoạt động của doanh nghiệp (tiêu thụ sản phẩm)</t>
  </si>
  <si>
    <t>Uy tín của doanh nghiệp với người tiêu dùng</t>
  </si>
  <si>
    <t>Mức độ bảo hiểm tài sản</t>
  </si>
  <si>
    <t>Ảnh hưởng của sự biến động nhân sự đến hoạt động kinh doanh của DN trong 2 năm gần đây</t>
  </si>
  <si>
    <t>Khả năng tiếp cận các nguồn vốn</t>
  </si>
  <si>
    <t>Triển vọng phát triển của DN theo đánh giá của CBTD</t>
  </si>
  <si>
    <t>1.Khả năng thanh toán hiện hành</t>
  </si>
  <si>
    <t>2. Khả năng thanh toán nhanh</t>
  </si>
  <si>
    <t>3. Khả năng thanh toán tức thời</t>
  </si>
  <si>
    <t>4. Vòng quay vốn lưu động</t>
  </si>
  <si>
    <t>5. Vòng quay hàng tồn kho</t>
  </si>
  <si>
    <t>6. Vòng quay các khoản phải thu</t>
  </si>
  <si>
    <t>8. Tổng nợ phải trả/ Tổng tài sản</t>
  </si>
  <si>
    <t>9. Nợ dài dạn/Vốn CSH</t>
  </si>
  <si>
    <t>10. Lợi nhuận gộp/Doanh thu thuần</t>
  </si>
  <si>
    <t>11. Lợi nhuận từ hoạt động kinh doanh/Doanh thu thuần</t>
  </si>
  <si>
    <t>12. Lợi nhuận sau thuế/Vốn CSH bình quân</t>
  </si>
  <si>
    <t>13. Lợi nhuận sau thuế/Tổng tài sản bình quân</t>
  </si>
  <si>
    <t>14. EBIT/Chi phí lãi vay</t>
  </si>
  <si>
    <t>Tài chính</t>
  </si>
  <si>
    <t>Common</t>
  </si>
  <si>
    <t>010010</t>
  </si>
  <si>
    <t>010020</t>
  </si>
  <si>
    <t>020010</t>
  </si>
  <si>
    <t>020020</t>
  </si>
  <si>
    <t>020030</t>
  </si>
  <si>
    <t>020040</t>
  </si>
  <si>
    <t>020050</t>
  </si>
  <si>
    <t>020060</t>
  </si>
  <si>
    <t>020070</t>
  </si>
  <si>
    <t>020080</t>
  </si>
  <si>
    <t>020090</t>
  </si>
  <si>
    <t>040010</t>
  </si>
  <si>
    <t>040020</t>
  </si>
  <si>
    <t>040030</t>
  </si>
  <si>
    <t>040040</t>
  </si>
  <si>
    <t>040050</t>
  </si>
  <si>
    <t>040060</t>
  </si>
  <si>
    <t>040070</t>
  </si>
  <si>
    <t>050010</t>
  </si>
  <si>
    <t>050020</t>
  </si>
  <si>
    <t>050030</t>
  </si>
  <si>
    <t>050040</t>
  </si>
  <si>
    <t>050050</t>
  </si>
  <si>
    <t>050060</t>
  </si>
  <si>
    <t>050070</t>
  </si>
  <si>
    <t>050080</t>
  </si>
  <si>
    <t>050090</t>
  </si>
  <si>
    <t>050100</t>
  </si>
  <si>
    <t>050110</t>
  </si>
  <si>
    <t>03</t>
  </si>
  <si>
    <t>LoaiHinh</t>
  </si>
  <si>
    <t>FI Proportion</t>
  </si>
  <si>
    <t>Calculated</t>
  </si>
  <si>
    <t>Proportion</t>
  </si>
  <si>
    <t>A</t>
  </si>
  <si>
    <t>Trên Đại học</t>
  </si>
  <si>
    <t>Các quy trình kiểm soát nội bộ và quy trình hoạt động được thiết lập, cập nhật và kiểm tra thường xuyên , phát huy hiệu quả cao trên thực tế. Cơ cấu tổ chức tốt</t>
  </si>
  <si>
    <t>Tốt</t>
  </si>
  <si>
    <t>Rất khó, thị trường chưa có sản phẩm thay thế trong vòng 1 năm tới</t>
  </si>
  <si>
    <t>Tương đối ổn định hoặc có biến động nhưng ít ảnh hưởng đến hoạt động kinh  doanh và lợi nhuận của doanh nghiệp</t>
  </si>
  <si>
    <t>Có chính sách bảo hộ/ khuyến khích/ ưu đãi và doanh nghiệp tận dụng các chính sách trong hoạt động kinh doanh của doanh nghiệp, tuy nhiên hiệu quả mới ở mức thấp</t>
  </si>
  <si>
    <t>Có phụ thuộc nhưng ảnh hưởng không đáng kể</t>
  </si>
  <si>
    <t>Thuận lợi</t>
  </si>
  <si>
    <t>Bình thường</t>
  </si>
  <si>
    <t>Toàn quốc, có quan hệ với thị trường nước ngoài</t>
  </si>
  <si>
    <t>7. Hiệu suất sử dụng TSCĐ</t>
  </si>
  <si>
    <t>Sum</t>
  </si>
  <si>
    <t>Formal</t>
  </si>
  <si>
    <t>Ảnh hưởng từ các chính sách của các thị trường vận tải nước ngoài</t>
  </si>
  <si>
    <t>040080</t>
  </si>
  <si>
    <t>BBB</t>
  </si>
  <si>
    <t>05</t>
  </si>
  <si>
    <t xml:space="preserve"> Nguồn trả nợ đáng tin cậy, doanh nghiệp hoàn toàn có khả năng trả nợ đúng hạn</t>
  </si>
  <si>
    <t xml:space="preserve"> Lý lịch tư pháp tốt, chưa từng có tiền án tiền sự theo thông tin mà CBTD có</t>
  </si>
  <si>
    <t xml:space="preserve"> Đại học</t>
  </si>
  <si>
    <t xml:space="preserve"> Khá</t>
  </si>
  <si>
    <t xml:space="preserve"> Quan hệ bình thường</t>
  </si>
  <si>
    <t xml:space="preserve"> Năng động ở mức bình thường</t>
  </si>
  <si>
    <t xml:space="preserve"> Các quy trình kiểm soát nội bộ tồn tại nhưng không được chính thức hoá hay được ghi chép. Cơ cấu tổ chức còn nhiều hạn chế</t>
  </si>
  <si>
    <t xml:space="preserve"> Có tầm nhìn và chiến lược kinh doanh, tuy nhiên tính khả thi trong 1 số trường hợp còn hạn chế</t>
  </si>
  <si>
    <t xml:space="preserve"> Ổn định</t>
  </si>
  <si>
    <t xml:space="preserve"> Bình thường</t>
  </si>
  <si>
    <t xml:space="preserve"> Tương đối ổn định hoặc có biến động nhưng ít ảnh hưởng đến hoạt động kinh  doanh và lợi nhuận của doanh nghiệp</t>
  </si>
  <si>
    <t xml:space="preserve"> Không có chính sách bảo hộ/ ưu đãi; hoặc có nhưng doanh nghiệp không thể tận dụng để các chính sách này phát huy hiệu quả trong hoạt động kinh doanh</t>
  </si>
  <si>
    <t xml:space="preserve"> Trung bình/ Không xuất khẩu</t>
  </si>
  <si>
    <t xml:space="preserve"> Có phụ thuộc nhưng ảnh hưởng không đáng kể</t>
  </si>
  <si>
    <t xml:space="preserve"> Toàn quốc, không có hoạt động xuất khẩu</t>
  </si>
  <si>
    <t xml:space="preserve"> Người tiêu dùng biết đến ở mức bình thường</t>
  </si>
  <si>
    <t xml:space="preserve"> Biến động không đáng kể, không có ảnh hưởng đến hoạt động kinh doanh của doanh nghiệp</t>
  </si>
  <si>
    <t xml:space="preserve"> Có thể tiếp cận nhiều nguồn khác nhau, tuy nhiên, quy mô huy động còn hạn chế</t>
  </si>
  <si>
    <t xml:space="preserve"> Phát triển ở mức độ trung bình và tương đối vững chắc trong 3 đến 5 năm tới</t>
  </si>
  <si>
    <t xml:space="preserve"> Rất tốt</t>
  </si>
  <si>
    <t xml:space="preserve"> Có mối quan hệ rất tốt, có thể tận dụng cơ hội tốt cho sự phát triển của doanh nghiệp</t>
  </si>
  <si>
    <t xml:space="preserve"> Rất năng động, phản ứng nhanh với các thay đổi của thị trường, đáp ứng yêu cầu của thị trường</t>
  </si>
  <si>
    <t xml:space="preserve"> Các quy trình kiểm soát nội bộ và quy trình hoạt động được thiết lập, cập nhật và kiểm tra thường xuyên , phát huy hiệu quả cao trên thực tế. Cơ cấu tổ chức tốt</t>
  </si>
  <si>
    <t xml:space="preserve"> Tốt</t>
  </si>
  <si>
    <t xml:space="preserve"> Có tầm nhìn và chiến lược kinh doanh tương đối rõ ràng và có tính khả thi cao trong thực tế</t>
  </si>
  <si>
    <t xml:space="preserve"> Tương đối phát triển</t>
  </si>
  <si>
    <t xml:space="preserve"> Thuận lợi</t>
  </si>
  <si>
    <t xml:space="preserve"> Dễ dàng tìm kiếm các nhà cung cấp trên thị trường</t>
  </si>
  <si>
    <t xml:space="preserve"> Nhu cầu về sản phẩm trên thị trường rất lớn</t>
  </si>
  <si>
    <t xml:space="preserve"> Toàn quốc, có hoạt động xuất khẩu</t>
  </si>
  <si>
    <t xml:space="preserve"> Có biến động, không ảnh hưởng đối với hoạt động kinh doanh của doanh nghiệp; hoặc ít / không có biến động</t>
  </si>
  <si>
    <t xml:space="preserve"> Rất dễ dàng, có thể huy động từ nhiều nguồn khác nhau (các ngân hàng, TTCK, vay ưu đãi của Chính phủ..) với quy mô có thể đáp ứng nhu cầu phát triển của doanh nghiệp</t>
  </si>
  <si>
    <t xml:space="preserve"> Phát triển nhanh và vững chắc trong 3 đến 5 năm tới</t>
  </si>
  <si>
    <t xml:space="preserve"> Tương đối tốt</t>
  </si>
  <si>
    <t xml:space="preserve"> Khá năng động, có thể tận dụng các cơ hội để phát triển</t>
  </si>
  <si>
    <t xml:space="preserve"> Các quy trình kiểm soát nội bộ được thiết lập nhưng không được cập nhật và kiểm tra thường xuyên. Cơ cấu tổ chức tốt</t>
  </si>
  <si>
    <t xml:space="preserve"> Tương đối khó</t>
  </si>
  <si>
    <t xml:space="preserve"> ít phụ thuộc</t>
  </si>
  <si>
    <t xml:space="preserve"> Trong phạm vi miền</t>
  </si>
  <si>
    <t xml:space="preserve"> Phát triển ở mức độ trung bình, còn có yếu tố chưa bền vững</t>
  </si>
  <si>
    <t xml:space="preserve"> Dưới Đại học  hoặc không có thông tin</t>
  </si>
  <si>
    <t xml:space="preserve"> Các quy trình kiểm soát nội bộ và quy trình hoạt động được thiết lập, cập nhật và kiểm tra thường xuyên (hàng năm), phát huy hiệu quả cao trên thực tế. Cơ cấu tổ chức tốt</t>
  </si>
  <si>
    <t xml:space="preserve"> Có tầm nhìn và chiến lược kinh doanh rõ ràng và có tính khả thi cao trong thực tế</t>
  </si>
  <si>
    <t xml:space="preserve"> Đang trong giai đoạn phát triển cao</t>
  </si>
  <si>
    <t xml:space="preserve"> Có biến động, ảnh hưởng tích cực đối với hoạt động kinh doanh của doanh nghiệp</t>
  </si>
  <si>
    <t xml:space="preserve"> Khó, đòi hỏi đầu tư vốn và lao động lớn, trình độ cao</t>
  </si>
  <si>
    <t xml:space="preserve"> Rất ổn định</t>
  </si>
  <si>
    <t xml:space="preserve"> Có chính sách bảo hộ/ khuyến khích/ ưu đãi và doanh nghiệp tận dụng các chính sách và phát huy hiệu quả cao trong hoạt động kinh doanh của doanh nghiệp</t>
  </si>
  <si>
    <t xml:space="preserve"> Có thương hiệu được đăng ký trong hoặc ngoài nước, được nhận các giải thưởng cấp quốc gia/quốc tế (cho chất lượng, uy tín của sản phẩm)</t>
  </si>
  <si>
    <t>AA</t>
  </si>
  <si>
    <t>02</t>
  </si>
  <si>
    <t>Công ty TNHH Tự Cường</t>
  </si>
  <si>
    <t>Công ty TNHH sản xuất và thương mại M.E.G.A</t>
  </si>
  <si>
    <t>LH04</t>
  </si>
  <si>
    <t xml:space="preserve"> Khá năng động, phản ứng nhanh trước các thay đổi của thị trường</t>
  </si>
  <si>
    <t xml:space="preserve"> Tương đối tốt: Có các cơ chế kiểm soát và qui trình hoạt động được văn bản hóa, tuy nhiên việc thực hiện trong thực tế chưa được đánh giá là chặt chẽ</t>
  </si>
  <si>
    <t xml:space="preserve"> CBTD không nắm được thông tin này do khách hàng từ chối cung cấp vì lý do bảo mật</t>
  </si>
  <si>
    <t xml:space="preserve"> Không ổn định, ảnh hưởng lớn đến hoạt động kinh doanh, lợi nhuận</t>
  </si>
  <si>
    <t xml:space="preserve"> Phụ thuộc nhiều</t>
  </si>
  <si>
    <t xml:space="preserve"> Phụ thuộc nhiều  vào một số ít chủ đầu tư.</t>
  </si>
  <si>
    <t xml:space="preserve"> Chưa quan tâm đến thương hiệu</t>
  </si>
  <si>
    <t xml:space="preserve"> Có hạn chế về nguồn huy động và quy mô huy động</t>
  </si>
  <si>
    <t>Công ty TNHH Tân An</t>
  </si>
  <si>
    <t>Các quy trình kiểm soát nội bộ và quy trình hoạt động được thiết lập nhưng không được cập nhật và kiểm tra thường xuyên. Cơ cấu tổ chức tốt</t>
  </si>
  <si>
    <t>Có tầm nhìn và chiến lược kinh doanh tương đối rõ ràng và có tính khả thi cao trong thực tế</t>
  </si>
  <si>
    <t>Tương đối phát triển</t>
  </si>
  <si>
    <t>Rất ít phụ thuộc</t>
  </si>
  <si>
    <t>Từ 26 đến 35 tuổi</t>
  </si>
  <si>
    <t>Không</t>
  </si>
  <si>
    <t>Nhà sở hữu riềng ( nhà xây kiên cố, đất sở hữu)</t>
  </si>
  <si>
    <t>Dưới 3 người</t>
  </si>
  <si>
    <t>Gia đình hạt nhân(1 chồng, 1 vợ và 1 hoặc 2 con)</t>
  </si>
  <si>
    <t>Từ 30 đến dưới 50 triệu</t>
  </si>
  <si>
    <t>Quản lý, điều hành</t>
  </si>
  <si>
    <t>Thấp</t>
  </si>
  <si>
    <t>Luôn trả nợ đúng hạn</t>
  </si>
  <si>
    <t>Dịch vụ tiền gửi và các dịch vụ khác</t>
  </si>
  <si>
    <t>Lua chon</t>
  </si>
  <si>
    <t>Muc diem</t>
  </si>
  <si>
    <t>Tuổi</t>
  </si>
  <si>
    <t>Trình độ học vấn</t>
  </si>
  <si>
    <t>Tiền án, tiền sự</t>
  </si>
  <si>
    <t>Tình trạng chỗ ở</t>
  </si>
  <si>
    <t>Số người trực tiếp phụ thuộc kinh tế thường xuyên liên tục vào người vay (trong gia đình)</t>
  </si>
  <si>
    <t>Cơ cấu gia đình</t>
  </si>
  <si>
    <t>Bảo hiểm nhân mạng</t>
  </si>
  <si>
    <t>Tính chất của công việc hiện tại</t>
  </si>
  <si>
    <t>Thời gian làm công việc hiện tại</t>
  </si>
  <si>
    <t>Rủi ro nghề nghiệp</t>
  </si>
  <si>
    <t>Mức thu nhập ròng</t>
  </si>
  <si>
    <t>Tỷ lệ giữa số tiền phải trả trong kỳ với nguồn trả nợ chứng minh được cho kỳ đó</t>
  </si>
  <si>
    <t>Tình hình trả nợ gốc và lãi với Ngân hàng</t>
  </si>
  <si>
    <t>Các dịch vụ sử dụng ở Ngân hàng hiện tại</t>
  </si>
  <si>
    <t>AAA</t>
  </si>
  <si>
    <t>BB</t>
  </si>
  <si>
    <t>B</t>
  </si>
  <si>
    <t>CCC</t>
  </si>
  <si>
    <t>CC</t>
  </si>
  <si>
    <t>C</t>
  </si>
  <si>
    <t>D</t>
  </si>
  <si>
    <t>Trung bình</t>
  </si>
  <si>
    <t>----</t>
  </si>
  <si>
    <t>TSDB</t>
  </si>
  <si>
    <t>Từ 36 đến 55 tuổi</t>
  </si>
  <si>
    <t>Bất động sản (nhà ở thuộc sở hữu của khách hàng hoặc được bảo lãnh của bên thứ 3)</t>
  </si>
  <si>
    <t>Trên 200%</t>
  </si>
  <si>
    <t>1%-10%</t>
  </si>
  <si>
    <t>Loại tài sản đảm bảo</t>
  </si>
  <si>
    <t>Giá trị tài sản đảm bảo/Tổng nợ vay đề nghị</t>
  </si>
  <si>
    <t>Rủi ro tài sản đảm bảo liên quan đến việc giảm tài sản đảm bảo</t>
  </si>
  <si>
    <t>150%-200%</t>
  </si>
  <si>
    <t>Lua Chon</t>
  </si>
  <si>
    <t>Nhan than</t>
  </si>
  <si>
    <t>Diem Nhan than</t>
  </si>
  <si>
    <t>Diem KN tra no</t>
  </si>
  <si>
    <t>Diem TSDB</t>
  </si>
  <si>
    <t>FBD</t>
  </si>
  <si>
    <t>TB</t>
  </si>
  <si>
    <t>null</t>
  </si>
  <si>
    <t>SUMARY</t>
  </si>
  <si>
    <t>Individual</t>
  </si>
  <si>
    <t>Guarantee estate</t>
  </si>
  <si>
    <t>Nhỏ hơn 30 triệu</t>
  </si>
  <si>
    <t>Từ 20 đến 25 tuổi</t>
  </si>
  <si>
    <t>Tú tài  (hoặc tương đưong)</t>
  </si>
  <si>
    <t>Ở nhờ nhà bố mẹ(trừ trường hợp bố mẹ cũng đi thuê nhà)</t>
  </si>
  <si>
    <t>Sống chung với bố mẹ</t>
  </si>
  <si>
    <t>Không có</t>
  </si>
  <si>
    <t>Lĩnh vực kinh doanh</t>
  </si>
  <si>
    <t>Dịch vụ</t>
  </si>
  <si>
    <t>Thời gian hoạt động kinh doanh trong lĩnh vực hiện tại</t>
  </si>
  <si>
    <t>Sở hữu các cơ sở kinh doanh</t>
  </si>
  <si>
    <t>Đi thuê (Đã thanh toán tiền thuê dưới 1 năm)</t>
  </si>
  <si>
    <t>Rủi ro liên quan đến ngành ngề kinh doanh</t>
  </si>
  <si>
    <t>Khả năng sinh lời của phương án kinh doanh</t>
  </si>
  <si>
    <t>Không sử dụng</t>
  </si>
  <si>
    <t>Đánh giá của CBTD về tính khả thi của PAKD của khách hàng</t>
  </si>
  <si>
    <t>Nguồn trả nợ chắc chắn, có khả năng trả nợ đúng hạn cho Ngân hàng</t>
  </si>
  <si>
    <t>0% hoặc có xu hướng tăng</t>
  </si>
  <si>
    <t>Nhà sở hữu riêng (nhà xây kiên cố, đất sở hữu)</t>
  </si>
  <si>
    <t>Gia đình hạt nhân(1 chồng., 1vợ và 1 hoặc 2 con)</t>
  </si>
  <si>
    <t>Thuộc sở hữu của người vay/Thuộc sở hữu của người thân trong gia đình</t>
  </si>
  <si>
    <t>Từ 56 đến 60 tuổi</t>
  </si>
  <si>
    <t>Cao đẳng hoặc tương đương</t>
  </si>
  <si>
    <t>Cán bộ văn phòng, chuyên viên/Điều hành sản xuất kinh doanh nhỏ</t>
  </si>
  <si>
    <t>Đã từng có nợ quá hạn, tuy nhiên đã trả hết và hiên trả nợ tốt/Khách hàng mới, chưa có thông tin</t>
  </si>
  <si>
    <t>Nhà sở hữu riềng (nhà chung cư)</t>
  </si>
  <si>
    <t>Các trường hợp khác</t>
  </si>
  <si>
    <t>100%-150%</t>
  </si>
  <si>
    <t>Ở nhờ nhà bố mẹ ( trừ trường hợp bố mẹ đi thuê nhà)</t>
  </si>
  <si>
    <t>Chỉ sử dụng dịch vụ thanh toán</t>
  </si>
  <si>
    <t>Không có tài sản đảm bảo</t>
  </si>
  <si>
    <t>Dưới 70%</t>
  </si>
  <si>
    <t>Trên 50%</t>
  </si>
  <si>
    <t>Rủi ro thấp</t>
  </si>
  <si>
    <t>Rủi ro trung bình</t>
  </si>
  <si>
    <t>Rủi ro cao</t>
  </si>
  <si>
    <t>Mạnh</t>
  </si>
  <si>
    <t>ok</t>
  </si>
  <si>
    <t>k khớp</t>
  </si>
  <si>
    <t>Thiếu data</t>
  </si>
</sst>
</file>

<file path=xl/styles.xml><?xml version="1.0" encoding="utf-8"?>
<styleSheet xmlns="http://schemas.openxmlformats.org/spreadsheetml/2006/main">
  <numFmts count="1">
    <numFmt numFmtId="164" formatCode="0.000"/>
  </numFmts>
  <fonts count="3">
    <font>
      <sz val="11"/>
      <color theme="1"/>
      <name val="Calibri"/>
      <family val="2"/>
      <scheme val="minor"/>
    </font>
    <font>
      <sz val="11"/>
      <color theme="0"/>
      <name val="Calibri"/>
      <family val="2"/>
      <scheme val="minor"/>
    </font>
    <font>
      <b/>
      <sz val="16"/>
      <color theme="1"/>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bgColor indexed="64"/>
      </patternFill>
    </fill>
    <fill>
      <patternFill patternType="solid">
        <fgColor theme="5"/>
        <bgColor indexed="64"/>
      </patternFill>
    </fill>
    <fill>
      <patternFill patternType="solid">
        <fgColor theme="0" tint="-0.499984740745262"/>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0" tint="-0.14999847407452621"/>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1">
    <xf numFmtId="0" fontId="0" fillId="0" borderId="0"/>
  </cellStyleXfs>
  <cellXfs count="41">
    <xf numFmtId="0" fontId="0" fillId="0" borderId="0" xfId="0"/>
    <xf numFmtId="0" fontId="0" fillId="4" borderId="1" xfId="0" applyFill="1" applyBorder="1" applyAlignment="1">
      <alignment horizontal="center"/>
    </xf>
    <xf numFmtId="0" fontId="0" fillId="6" borderId="1" xfId="0" applyFill="1" applyBorder="1"/>
    <xf numFmtId="0" fontId="0" fillId="4" borderId="1" xfId="0" applyFill="1" applyBorder="1"/>
    <xf numFmtId="0" fontId="0" fillId="5" borderId="1" xfId="0" applyFill="1" applyBorder="1"/>
    <xf numFmtId="0" fontId="0" fillId="2" borderId="1" xfId="0" applyFill="1" applyBorder="1"/>
    <xf numFmtId="0" fontId="0" fillId="3" borderId="1" xfId="0" applyFill="1" applyBorder="1"/>
    <xf numFmtId="0" fontId="0" fillId="0" borderId="1" xfId="0" applyBorder="1"/>
    <xf numFmtId="49" fontId="0" fillId="2" borderId="1" xfId="0" applyNumberFormat="1" applyFill="1" applyBorder="1"/>
    <xf numFmtId="0" fontId="0" fillId="0" borderId="1" xfId="0" applyBorder="1" applyAlignment="1">
      <alignment wrapText="1"/>
    </xf>
    <xf numFmtId="0" fontId="1" fillId="5" borderId="1" xfId="0" applyFont="1" applyFill="1" applyBorder="1"/>
    <xf numFmtId="164" fontId="0" fillId="7" borderId="1" xfId="0" applyNumberFormat="1" applyFill="1" applyBorder="1"/>
    <xf numFmtId="0" fontId="0" fillId="0" borderId="1" xfId="0" quotePrefix="1" applyBorder="1"/>
    <xf numFmtId="0" fontId="0" fillId="0" borderId="1" xfId="0" applyFill="1" applyBorder="1"/>
    <xf numFmtId="0" fontId="0" fillId="5" borderId="1" xfId="0" applyFill="1" applyBorder="1" applyAlignment="1">
      <alignment horizontal="left" vertical="center"/>
    </xf>
    <xf numFmtId="164" fontId="2" fillId="7" borderId="1" xfId="0" applyNumberFormat="1" applyFont="1" applyFill="1" applyBorder="1" applyAlignment="1">
      <alignment horizontal="center" vertical="center"/>
    </xf>
    <xf numFmtId="164" fontId="2" fillId="7" borderId="1" xfId="0" quotePrefix="1" applyNumberFormat="1" applyFont="1" applyFill="1" applyBorder="1" applyAlignment="1">
      <alignment horizontal="center" vertical="center"/>
    </xf>
    <xf numFmtId="0" fontId="0" fillId="5" borderId="1" xfId="0" applyFill="1" applyBorder="1" applyAlignment="1">
      <alignment horizontal="left" vertical="center"/>
    </xf>
    <xf numFmtId="164" fontId="2" fillId="7" borderId="1" xfId="0" applyNumberFormat="1" applyFont="1" applyFill="1" applyBorder="1" applyAlignment="1">
      <alignment horizontal="center" vertical="center"/>
    </xf>
    <xf numFmtId="0" fontId="0" fillId="4" borderId="1" xfId="0" applyFill="1" applyBorder="1" applyAlignment="1">
      <alignment horizontal="center"/>
    </xf>
    <xf numFmtId="0" fontId="0" fillId="5" borderId="1" xfId="0" applyFill="1" applyBorder="1" applyAlignment="1">
      <alignment horizontal="left" vertical="center"/>
    </xf>
    <xf numFmtId="164" fontId="2" fillId="7" borderId="1" xfId="0" applyNumberFormat="1" applyFont="1" applyFill="1" applyBorder="1" applyAlignment="1">
      <alignment horizontal="center" vertical="center"/>
    </xf>
    <xf numFmtId="0" fontId="0" fillId="8" borderId="1" xfId="0" applyFill="1" applyBorder="1" applyAlignment="1">
      <alignment wrapText="1"/>
    </xf>
    <xf numFmtId="0" fontId="0" fillId="8" borderId="1" xfId="0" quotePrefix="1" applyFill="1" applyBorder="1" applyAlignment="1">
      <alignment wrapText="1"/>
    </xf>
    <xf numFmtId="0" fontId="0" fillId="7" borderId="1" xfId="0" applyFill="1" applyBorder="1"/>
    <xf numFmtId="0" fontId="1" fillId="5" borderId="1" xfId="0" applyFont="1" applyFill="1" applyBorder="1" applyAlignment="1">
      <alignment horizontal="center"/>
    </xf>
    <xf numFmtId="0" fontId="0" fillId="5" borderId="1" xfId="0" applyFill="1" applyBorder="1" applyAlignment="1">
      <alignment vertical="center"/>
    </xf>
    <xf numFmtId="164" fontId="2" fillId="7" borderId="1" xfId="0" applyNumberFormat="1" applyFont="1" applyFill="1" applyBorder="1" applyAlignment="1">
      <alignment vertical="center"/>
    </xf>
    <xf numFmtId="0" fontId="0" fillId="4" borderId="1" xfId="0" applyFill="1" applyBorder="1" applyAlignment="1"/>
    <xf numFmtId="164" fontId="2" fillId="7" borderId="2" xfId="0" applyNumberFormat="1" applyFont="1" applyFill="1" applyBorder="1" applyAlignment="1">
      <alignment horizontal="center" vertical="center"/>
    </xf>
    <xf numFmtId="164" fontId="2" fillId="7" borderId="3" xfId="0" applyNumberFormat="1" applyFont="1" applyFill="1" applyBorder="1" applyAlignment="1">
      <alignment horizontal="center" vertical="center"/>
    </xf>
    <xf numFmtId="0" fontId="0" fillId="5" borderId="1" xfId="0" applyFill="1" applyBorder="1" applyAlignment="1">
      <alignment horizontal="left" vertical="center"/>
    </xf>
    <xf numFmtId="164" fontId="2" fillId="7" borderId="1" xfId="0" applyNumberFormat="1" applyFont="1" applyFill="1" applyBorder="1" applyAlignment="1">
      <alignment horizontal="center" vertical="center"/>
    </xf>
    <xf numFmtId="0" fontId="0" fillId="5" borderId="1" xfId="0" applyFill="1"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1" fillId="5" borderId="1" xfId="0" applyFont="1" applyFill="1" applyBorder="1" applyAlignment="1">
      <alignment horizontal="center"/>
    </xf>
    <xf numFmtId="0" fontId="0" fillId="9" borderId="1"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theme="5"/>
  </sheetPr>
  <dimension ref="A1:D11"/>
  <sheetViews>
    <sheetView workbookViewId="0">
      <selection activeCell="C14" sqref="C14"/>
    </sheetView>
  </sheetViews>
  <sheetFormatPr defaultRowHeight="15"/>
  <cols>
    <col min="1" max="16384" width="9.140625" style="7"/>
  </cols>
  <sheetData>
    <row r="1" spans="1:4">
      <c r="A1" s="2" t="s">
        <v>13</v>
      </c>
      <c r="B1" s="2" t="s">
        <v>18</v>
      </c>
      <c r="C1" s="2" t="s">
        <v>41</v>
      </c>
    </row>
    <row r="2" spans="1:4">
      <c r="A2" s="4">
        <v>1</v>
      </c>
      <c r="B2" s="4">
        <v>10</v>
      </c>
      <c r="C2" s="4">
        <v>1</v>
      </c>
      <c r="D2" s="4" t="s">
        <v>301</v>
      </c>
    </row>
    <row r="3" spans="1:4">
      <c r="A3" s="4">
        <v>1</v>
      </c>
      <c r="B3" s="4">
        <v>10</v>
      </c>
      <c r="C3" s="4">
        <v>2</v>
      </c>
      <c r="D3" s="4" t="s">
        <v>301</v>
      </c>
    </row>
    <row r="4" spans="1:4">
      <c r="A4" s="4">
        <v>1</v>
      </c>
      <c r="B4" s="4">
        <v>10</v>
      </c>
      <c r="C4" s="4">
        <v>3</v>
      </c>
      <c r="D4" s="4" t="s">
        <v>301</v>
      </c>
    </row>
    <row r="5" spans="1:4">
      <c r="A5" s="4">
        <v>1</v>
      </c>
      <c r="B5" s="4">
        <v>20</v>
      </c>
      <c r="C5" s="4">
        <v>1</v>
      </c>
      <c r="D5" s="4" t="s">
        <v>301</v>
      </c>
    </row>
    <row r="6" spans="1:4">
      <c r="A6" s="4">
        <v>1</v>
      </c>
      <c r="B6" s="4">
        <v>20</v>
      </c>
      <c r="C6" s="4">
        <v>2</v>
      </c>
      <c r="D6" s="4" t="s">
        <v>301</v>
      </c>
    </row>
    <row r="7" spans="1:4">
      <c r="A7" s="4">
        <v>1</v>
      </c>
      <c r="B7" s="4">
        <v>20</v>
      </c>
      <c r="C7" s="4">
        <v>3</v>
      </c>
      <c r="D7" s="4" t="s">
        <v>301</v>
      </c>
    </row>
    <row r="8" spans="1:4">
      <c r="A8" s="4">
        <v>1</v>
      </c>
      <c r="B8" s="4">
        <v>30</v>
      </c>
      <c r="C8" s="4">
        <v>1</v>
      </c>
      <c r="D8" s="4" t="s">
        <v>301</v>
      </c>
    </row>
    <row r="9" spans="1:4">
      <c r="A9" s="13">
        <v>1</v>
      </c>
      <c r="B9" s="13">
        <v>40</v>
      </c>
      <c r="C9" s="13">
        <v>1</v>
      </c>
      <c r="D9" s="7" t="s">
        <v>300</v>
      </c>
    </row>
    <row r="10" spans="1:4">
      <c r="A10" s="4">
        <v>1</v>
      </c>
      <c r="B10" s="4">
        <v>40</v>
      </c>
      <c r="C10" s="4">
        <v>2</v>
      </c>
      <c r="D10" s="4" t="s">
        <v>301</v>
      </c>
    </row>
    <row r="11" spans="1:4">
      <c r="A11" s="4">
        <v>1</v>
      </c>
      <c r="B11" s="4">
        <v>40</v>
      </c>
      <c r="C11" s="4">
        <v>3</v>
      </c>
      <c r="D11" s="4" t="s">
        <v>301</v>
      </c>
    </row>
  </sheetData>
  <pageMargins left="0.7" right="0.7" top="0.75" bottom="0.75" header="0.3" footer="0.3"/>
  <pageSetup orientation="portrait" horizontalDpi="300" verticalDpi="0" copies="0" r:id="rId1"/>
</worksheet>
</file>

<file path=xl/worksheets/sheet10.xml><?xml version="1.0" encoding="utf-8"?>
<worksheet xmlns="http://schemas.openxmlformats.org/spreadsheetml/2006/main" xmlns:r="http://schemas.openxmlformats.org/officeDocument/2006/relationships">
  <dimension ref="A1:W41"/>
  <sheetViews>
    <sheetView workbookViewId="0">
      <selection activeCell="G23" sqref="G23"/>
    </sheetView>
  </sheetViews>
  <sheetFormatPr defaultRowHeight="1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20" width="9.140625" style="7"/>
    <col min="24" max="16384" width="9.140625" style="7"/>
  </cols>
  <sheetData>
    <row r="1" spans="1:20">
      <c r="A1" s="10"/>
      <c r="B1" s="10" t="s">
        <v>137</v>
      </c>
      <c r="C1" s="10" t="s">
        <v>2</v>
      </c>
      <c r="D1" s="10" t="s">
        <v>123</v>
      </c>
    </row>
    <row r="2" spans="1:20">
      <c r="A2" s="4" t="s">
        <v>1</v>
      </c>
      <c r="B2" s="11">
        <v>66</v>
      </c>
      <c r="C2" s="11">
        <f>SUM(T11:T23)/SUM(S11:S23)</f>
        <v>66</v>
      </c>
      <c r="D2" s="11">
        <v>30</v>
      </c>
    </row>
    <row r="3" spans="1:20">
      <c r="A3" s="4" t="s">
        <v>0</v>
      </c>
      <c r="B3" s="11">
        <v>81.603999999999999</v>
      </c>
      <c r="C3" s="11">
        <f>SUM(M11:M39)/L40</f>
        <v>77.377777777777794</v>
      </c>
      <c r="D3" s="11">
        <v>65</v>
      </c>
    </row>
    <row r="4" spans="1:20">
      <c r="A4" s="31" t="s">
        <v>136</v>
      </c>
      <c r="B4" s="32">
        <v>72.843000000000004</v>
      </c>
      <c r="C4" s="32">
        <f>(C2*D2+C3*D3)/100</f>
        <v>70.095555555555563</v>
      </c>
      <c r="D4" s="32"/>
    </row>
    <row r="5" spans="1:20">
      <c r="A5" s="31"/>
      <c r="B5" s="32"/>
      <c r="C5" s="32"/>
      <c r="D5" s="32"/>
    </row>
    <row r="6" spans="1:20" ht="21">
      <c r="A6" s="17" t="s">
        <v>3</v>
      </c>
      <c r="B6" s="16" t="s">
        <v>119</v>
      </c>
      <c r="C6" s="29"/>
      <c r="D6" s="30"/>
    </row>
    <row r="7" spans="1:20" ht="21">
      <c r="A7" s="17" t="s">
        <v>4</v>
      </c>
      <c r="B7" s="18" t="s">
        <v>124</v>
      </c>
      <c r="C7" s="29"/>
      <c r="D7" s="30"/>
    </row>
    <row r="9" spans="1:20">
      <c r="A9" s="34" t="s">
        <v>89</v>
      </c>
      <c r="B9" s="34"/>
      <c r="C9" s="34"/>
      <c r="D9" s="34"/>
      <c r="E9" s="34"/>
      <c r="F9" s="34"/>
      <c r="G9" s="35" t="s">
        <v>45</v>
      </c>
      <c r="H9" s="35"/>
      <c r="I9" s="35"/>
      <c r="J9" s="35"/>
      <c r="K9" s="35"/>
      <c r="L9" s="35"/>
      <c r="M9" s="19"/>
      <c r="N9" s="33" t="s">
        <v>88</v>
      </c>
      <c r="O9" s="33"/>
      <c r="P9" s="33"/>
      <c r="Q9" s="33"/>
      <c r="R9" s="33"/>
      <c r="S9" s="33"/>
      <c r="T9" s="33"/>
    </row>
    <row r="10" spans="1:20">
      <c r="A10" s="2" t="s">
        <v>13</v>
      </c>
      <c r="B10" s="2" t="s">
        <v>18</v>
      </c>
      <c r="C10" s="2" t="s">
        <v>41</v>
      </c>
      <c r="D10" s="2" t="s">
        <v>12</v>
      </c>
      <c r="E10" s="2" t="s">
        <v>120</v>
      </c>
      <c r="F10" s="2" t="s">
        <v>14</v>
      </c>
      <c r="G10" s="35" t="s">
        <v>42</v>
      </c>
      <c r="H10" s="35"/>
      <c r="I10" s="3" t="s">
        <v>14</v>
      </c>
      <c r="J10" s="3" t="s">
        <v>43</v>
      </c>
      <c r="K10" s="3" t="s">
        <v>17</v>
      </c>
      <c r="L10" s="3" t="s">
        <v>123</v>
      </c>
      <c r="M10" s="3" t="s">
        <v>44</v>
      </c>
      <c r="N10" s="33" t="s">
        <v>42</v>
      </c>
      <c r="O10" s="33"/>
      <c r="P10" s="4" t="s">
        <v>14</v>
      </c>
      <c r="Q10" s="4" t="s">
        <v>43</v>
      </c>
      <c r="R10" s="4" t="s">
        <v>17</v>
      </c>
      <c r="S10" s="4" t="s">
        <v>121</v>
      </c>
      <c r="T10" s="4" t="s">
        <v>122</v>
      </c>
    </row>
    <row r="11" spans="1:20">
      <c r="A11" s="2">
        <v>1</v>
      </c>
      <c r="B11" s="2">
        <v>40</v>
      </c>
      <c r="C11" s="2">
        <v>2</v>
      </c>
      <c r="D11" s="2" t="s">
        <v>193</v>
      </c>
      <c r="E11" s="2" t="s">
        <v>15</v>
      </c>
      <c r="F11" s="2">
        <v>29</v>
      </c>
      <c r="G11" s="8" t="s">
        <v>90</v>
      </c>
      <c r="H11" s="5" t="s">
        <v>46</v>
      </c>
      <c r="I11" s="5"/>
      <c r="J11" s="5">
        <v>3</v>
      </c>
      <c r="K11" s="5">
        <v>100</v>
      </c>
      <c r="L11" s="5">
        <v>2.8</v>
      </c>
      <c r="M11" s="5">
        <v>280</v>
      </c>
      <c r="N11" s="6">
        <v>10010</v>
      </c>
      <c r="O11" s="6" t="s">
        <v>75</v>
      </c>
      <c r="P11" s="6">
        <v>29</v>
      </c>
      <c r="Q11" s="6">
        <v>2.5510000000000002</v>
      </c>
      <c r="R11" s="6">
        <v>100</v>
      </c>
      <c r="S11" s="6">
        <v>10</v>
      </c>
      <c r="T11" s="6">
        <v>1000</v>
      </c>
    </row>
    <row r="12" spans="1:20">
      <c r="A12" s="2">
        <v>1</v>
      </c>
      <c r="B12" s="2">
        <v>40</v>
      </c>
      <c r="C12" s="2">
        <v>2</v>
      </c>
      <c r="D12" s="2" t="s">
        <v>193</v>
      </c>
      <c r="E12" s="2" t="s">
        <v>15</v>
      </c>
      <c r="F12" s="2">
        <v>29</v>
      </c>
      <c r="G12" s="8" t="s">
        <v>91</v>
      </c>
      <c r="H12" s="5" t="s">
        <v>47</v>
      </c>
      <c r="I12" s="5"/>
      <c r="J12" s="5" t="s">
        <v>142</v>
      </c>
      <c r="K12" s="5">
        <v>100</v>
      </c>
      <c r="L12" s="5">
        <v>4.2</v>
      </c>
      <c r="M12" s="5">
        <v>420</v>
      </c>
      <c r="N12" s="6">
        <v>10020</v>
      </c>
      <c r="O12" s="6" t="s">
        <v>76</v>
      </c>
      <c r="P12" s="6">
        <v>29</v>
      </c>
      <c r="Q12" s="6">
        <v>1.24</v>
      </c>
      <c r="R12" s="6">
        <v>100</v>
      </c>
      <c r="S12" s="6">
        <v>10</v>
      </c>
      <c r="T12" s="6">
        <v>1000</v>
      </c>
    </row>
    <row r="13" spans="1:20">
      <c r="A13" s="2">
        <v>1</v>
      </c>
      <c r="B13" s="2">
        <v>40</v>
      </c>
      <c r="C13" s="2">
        <v>2</v>
      </c>
      <c r="D13" s="2" t="s">
        <v>193</v>
      </c>
      <c r="E13" s="2" t="s">
        <v>15</v>
      </c>
      <c r="F13" s="2">
        <v>29</v>
      </c>
      <c r="G13" s="8" t="s">
        <v>92</v>
      </c>
      <c r="H13" s="5" t="s">
        <v>48</v>
      </c>
      <c r="I13" s="5"/>
      <c r="J13" s="5" t="s">
        <v>143</v>
      </c>
      <c r="K13" s="5">
        <v>100</v>
      </c>
      <c r="L13" s="5">
        <v>1.82</v>
      </c>
      <c r="M13" s="5">
        <v>182</v>
      </c>
      <c r="N13" s="6">
        <v>10030</v>
      </c>
      <c r="O13" s="6" t="s">
        <v>77</v>
      </c>
      <c r="P13" s="6">
        <v>29</v>
      </c>
      <c r="Q13" s="6">
        <v>0.44600000000000001</v>
      </c>
      <c r="R13" s="6">
        <v>100</v>
      </c>
      <c r="S13" s="6">
        <v>5</v>
      </c>
      <c r="T13" s="6">
        <v>500</v>
      </c>
    </row>
    <row r="14" spans="1:20">
      <c r="A14" s="2">
        <v>1</v>
      </c>
      <c r="B14" s="2">
        <v>40</v>
      </c>
      <c r="C14" s="2">
        <v>2</v>
      </c>
      <c r="D14" s="2" t="s">
        <v>193</v>
      </c>
      <c r="E14" s="2" t="s">
        <v>15</v>
      </c>
      <c r="F14" s="2">
        <v>29</v>
      </c>
      <c r="G14" s="8" t="s">
        <v>93</v>
      </c>
      <c r="H14" s="5" t="s">
        <v>49</v>
      </c>
      <c r="I14" s="5"/>
      <c r="J14" s="5">
        <v>7</v>
      </c>
      <c r="K14" s="5">
        <v>80</v>
      </c>
      <c r="L14" s="5">
        <v>3.9</v>
      </c>
      <c r="M14" s="5">
        <v>312</v>
      </c>
      <c r="N14" s="6">
        <v>20010</v>
      </c>
      <c r="O14" s="6" t="s">
        <v>78</v>
      </c>
      <c r="P14" s="6">
        <v>29</v>
      </c>
      <c r="Q14" s="6">
        <v>0.79800000000000004</v>
      </c>
      <c r="R14" s="6">
        <v>20</v>
      </c>
      <c r="S14" s="6">
        <v>10</v>
      </c>
      <c r="T14" s="6">
        <v>200</v>
      </c>
    </row>
    <row r="15" spans="1:20">
      <c r="A15" s="2">
        <v>1</v>
      </c>
      <c r="B15" s="2">
        <v>40</v>
      </c>
      <c r="C15" s="2">
        <v>2</v>
      </c>
      <c r="D15" s="2" t="s">
        <v>193</v>
      </c>
      <c r="E15" s="2" t="s">
        <v>15</v>
      </c>
      <c r="F15" s="2">
        <v>29</v>
      </c>
      <c r="G15" s="8" t="s">
        <v>94</v>
      </c>
      <c r="H15" s="5" t="s">
        <v>50</v>
      </c>
      <c r="I15" s="5"/>
      <c r="J15" s="5" t="s">
        <v>144</v>
      </c>
      <c r="K15" s="5">
        <v>60</v>
      </c>
      <c r="L15" s="5">
        <v>1.56</v>
      </c>
      <c r="M15" s="5">
        <v>93.6</v>
      </c>
      <c r="N15" s="6">
        <v>20020</v>
      </c>
      <c r="O15" s="6" t="s">
        <v>79</v>
      </c>
      <c r="P15" s="6">
        <v>29</v>
      </c>
      <c r="Q15" s="6">
        <v>1.296</v>
      </c>
      <c r="R15" s="6">
        <v>20</v>
      </c>
      <c r="S15" s="6">
        <v>10</v>
      </c>
      <c r="T15" s="6">
        <v>200</v>
      </c>
    </row>
    <row r="16" spans="1:20">
      <c r="A16" s="2">
        <v>1</v>
      </c>
      <c r="B16" s="2">
        <v>40</v>
      </c>
      <c r="C16" s="2">
        <v>2</v>
      </c>
      <c r="D16" s="2" t="s">
        <v>193</v>
      </c>
      <c r="E16" s="2" t="s">
        <v>15</v>
      </c>
      <c r="F16" s="2">
        <v>29</v>
      </c>
      <c r="G16" s="8" t="s">
        <v>95</v>
      </c>
      <c r="H16" s="5" t="s">
        <v>51</v>
      </c>
      <c r="I16" s="5"/>
      <c r="J16" s="5" t="s">
        <v>175</v>
      </c>
      <c r="K16" s="5">
        <v>80</v>
      </c>
      <c r="L16" s="5">
        <v>4.16</v>
      </c>
      <c r="M16" s="5">
        <v>332.8</v>
      </c>
      <c r="N16" s="6">
        <v>20030</v>
      </c>
      <c r="O16" s="6" t="s">
        <v>80</v>
      </c>
      <c r="P16" s="6">
        <v>29</v>
      </c>
      <c r="Q16" s="6">
        <v>3.2440000000000002</v>
      </c>
      <c r="R16" s="6">
        <v>20</v>
      </c>
      <c r="S16" s="6">
        <v>10</v>
      </c>
      <c r="T16" s="6">
        <v>200</v>
      </c>
    </row>
    <row r="17" spans="1:20">
      <c r="A17" s="2">
        <v>1</v>
      </c>
      <c r="B17" s="2">
        <v>40</v>
      </c>
      <c r="C17" s="2">
        <v>2</v>
      </c>
      <c r="D17" s="2" t="s">
        <v>193</v>
      </c>
      <c r="E17" s="2" t="s">
        <v>15</v>
      </c>
      <c r="F17" s="2">
        <v>29</v>
      </c>
      <c r="G17" s="8" t="s">
        <v>96</v>
      </c>
      <c r="H17" s="5" t="s">
        <v>52</v>
      </c>
      <c r="I17" s="5"/>
      <c r="J17" s="5" t="s">
        <v>162</v>
      </c>
      <c r="K17" s="5">
        <v>100</v>
      </c>
      <c r="L17" s="5">
        <v>1.82</v>
      </c>
      <c r="M17" s="5">
        <v>182</v>
      </c>
      <c r="N17" s="6">
        <v>30010</v>
      </c>
      <c r="O17" s="6" t="s">
        <v>81</v>
      </c>
      <c r="P17" s="6">
        <v>29</v>
      </c>
      <c r="Q17" s="6">
        <v>32.375</v>
      </c>
      <c r="R17" s="6">
        <v>100</v>
      </c>
      <c r="S17" s="6">
        <v>12</v>
      </c>
      <c r="T17" s="6">
        <v>1200</v>
      </c>
    </row>
    <row r="18" spans="1:20">
      <c r="A18" s="2">
        <v>1</v>
      </c>
      <c r="B18" s="2">
        <v>40</v>
      </c>
      <c r="C18" s="2">
        <v>2</v>
      </c>
      <c r="D18" s="2" t="s">
        <v>193</v>
      </c>
      <c r="E18" s="2" t="s">
        <v>15</v>
      </c>
      <c r="F18" s="2">
        <v>29</v>
      </c>
      <c r="G18" s="8" t="s">
        <v>97</v>
      </c>
      <c r="H18" s="5" t="s">
        <v>53</v>
      </c>
      <c r="I18" s="5"/>
      <c r="J18" s="5" t="s">
        <v>176</v>
      </c>
      <c r="K18" s="5">
        <v>80</v>
      </c>
      <c r="L18" s="5">
        <v>3.64</v>
      </c>
      <c r="M18" s="5">
        <v>291.2</v>
      </c>
      <c r="N18" s="6">
        <v>30020</v>
      </c>
      <c r="O18" s="6" t="s">
        <v>82</v>
      </c>
      <c r="P18" s="6">
        <v>29</v>
      </c>
      <c r="Q18" s="6">
        <v>0</v>
      </c>
      <c r="R18" s="6">
        <v>100</v>
      </c>
      <c r="S18" s="6">
        <v>8</v>
      </c>
      <c r="T18" s="6">
        <v>800</v>
      </c>
    </row>
    <row r="19" spans="1:20">
      <c r="A19" s="2">
        <v>1</v>
      </c>
      <c r="B19" s="2">
        <v>40</v>
      </c>
      <c r="C19" s="2">
        <v>2</v>
      </c>
      <c r="D19" s="2" t="s">
        <v>193</v>
      </c>
      <c r="E19" s="2" t="s">
        <v>15</v>
      </c>
      <c r="F19" s="2">
        <v>29</v>
      </c>
      <c r="G19" s="8" t="s">
        <v>98</v>
      </c>
      <c r="H19" s="5" t="s">
        <v>54</v>
      </c>
      <c r="I19" s="5"/>
      <c r="J19" s="5" t="s">
        <v>177</v>
      </c>
      <c r="K19" s="5">
        <v>80</v>
      </c>
      <c r="L19" s="5">
        <v>1.82</v>
      </c>
      <c r="M19" s="5">
        <v>145.6</v>
      </c>
      <c r="N19" s="6">
        <v>40010</v>
      </c>
      <c r="O19" s="6" t="s">
        <v>83</v>
      </c>
      <c r="P19" s="6">
        <v>29</v>
      </c>
      <c r="Q19" s="6">
        <v>16.553999999999998</v>
      </c>
      <c r="R19" s="6">
        <v>80</v>
      </c>
      <c r="S19" s="6">
        <v>6</v>
      </c>
      <c r="T19" s="6">
        <v>480</v>
      </c>
    </row>
    <row r="20" spans="1:20">
      <c r="A20" s="2">
        <v>1</v>
      </c>
      <c r="B20" s="2">
        <v>40</v>
      </c>
      <c r="C20" s="2">
        <v>2</v>
      </c>
      <c r="D20" s="2" t="s">
        <v>193</v>
      </c>
      <c r="E20" s="2" t="s">
        <v>15</v>
      </c>
      <c r="F20" s="2">
        <v>29</v>
      </c>
      <c r="G20" s="8" t="s">
        <v>99</v>
      </c>
      <c r="H20" s="5" t="s">
        <v>55</v>
      </c>
      <c r="I20" s="5"/>
      <c r="J20" s="5" t="s">
        <v>165</v>
      </c>
      <c r="K20" s="5">
        <v>80</v>
      </c>
      <c r="L20" s="5">
        <v>3.64</v>
      </c>
      <c r="M20" s="5">
        <v>291.2</v>
      </c>
      <c r="N20" s="6">
        <v>40020</v>
      </c>
      <c r="O20" s="6" t="s">
        <v>84</v>
      </c>
      <c r="P20" s="6">
        <v>29</v>
      </c>
      <c r="Q20" s="6">
        <v>13.789</v>
      </c>
      <c r="R20" s="6">
        <v>80</v>
      </c>
      <c r="S20" s="6">
        <v>6</v>
      </c>
      <c r="T20" s="6">
        <v>480</v>
      </c>
    </row>
    <row r="21" spans="1:20">
      <c r="A21" s="2">
        <v>1</v>
      </c>
      <c r="B21" s="2">
        <v>40</v>
      </c>
      <c r="C21" s="2">
        <v>2</v>
      </c>
      <c r="D21" s="2" t="s">
        <v>193</v>
      </c>
      <c r="E21" s="2" t="s">
        <v>15</v>
      </c>
      <c r="F21" s="2">
        <v>29</v>
      </c>
      <c r="G21" s="8" t="s">
        <v>100</v>
      </c>
      <c r="H21" s="5" t="s">
        <v>56</v>
      </c>
      <c r="I21" s="5"/>
      <c r="J21" s="5" t="s">
        <v>149</v>
      </c>
      <c r="K21" s="5">
        <v>60</v>
      </c>
      <c r="L21" s="5">
        <v>3.64</v>
      </c>
      <c r="M21" s="5">
        <v>218.4</v>
      </c>
      <c r="N21" s="6">
        <v>40030</v>
      </c>
      <c r="O21" s="6" t="s">
        <v>85</v>
      </c>
      <c r="P21" s="6">
        <v>29</v>
      </c>
      <c r="Q21" s="6">
        <v>5.4880000000000004</v>
      </c>
      <c r="R21" s="6">
        <v>20</v>
      </c>
      <c r="S21" s="6">
        <v>4</v>
      </c>
      <c r="T21" s="6">
        <v>80</v>
      </c>
    </row>
    <row r="22" spans="1:20">
      <c r="A22" s="2">
        <v>1</v>
      </c>
      <c r="B22" s="2">
        <v>40</v>
      </c>
      <c r="C22" s="2">
        <v>2</v>
      </c>
      <c r="D22" s="2" t="s">
        <v>193</v>
      </c>
      <c r="E22" s="2" t="s">
        <v>15</v>
      </c>
      <c r="F22" s="2">
        <v>29</v>
      </c>
      <c r="G22" s="8" t="s">
        <v>101</v>
      </c>
      <c r="H22" s="5" t="s">
        <v>57</v>
      </c>
      <c r="I22" s="5"/>
      <c r="J22" s="5" t="s">
        <v>167</v>
      </c>
      <c r="K22" s="5">
        <v>80</v>
      </c>
      <c r="L22" s="5">
        <v>1.5</v>
      </c>
      <c r="M22" s="5">
        <v>120</v>
      </c>
      <c r="N22" s="6">
        <v>40040</v>
      </c>
      <c r="O22" s="6" t="s">
        <v>86</v>
      </c>
      <c r="P22" s="6">
        <v>29</v>
      </c>
      <c r="Q22" s="6">
        <v>3.988</v>
      </c>
      <c r="R22" s="6">
        <v>40</v>
      </c>
      <c r="S22" s="6">
        <v>4</v>
      </c>
      <c r="T22" s="6">
        <v>160</v>
      </c>
    </row>
    <row r="23" spans="1:20">
      <c r="A23" s="2">
        <v>1</v>
      </c>
      <c r="B23" s="2">
        <v>40</v>
      </c>
      <c r="C23" s="2">
        <v>2</v>
      </c>
      <c r="D23" s="2" t="s">
        <v>193</v>
      </c>
      <c r="E23" s="2" t="s">
        <v>15</v>
      </c>
      <c r="F23" s="2">
        <v>29</v>
      </c>
      <c r="G23" s="8" t="s">
        <v>102</v>
      </c>
      <c r="H23" s="5" t="s">
        <v>58</v>
      </c>
      <c r="I23" s="5"/>
      <c r="J23" s="5" t="s">
        <v>151</v>
      </c>
      <c r="K23" s="5">
        <v>60</v>
      </c>
      <c r="L23" s="5">
        <v>2</v>
      </c>
      <c r="M23" s="5">
        <v>120</v>
      </c>
      <c r="N23" s="6">
        <v>40050</v>
      </c>
      <c r="O23" s="6" t="s">
        <v>87</v>
      </c>
      <c r="P23" s="6">
        <v>29</v>
      </c>
      <c r="Q23" s="6">
        <v>2.6850000000000001</v>
      </c>
      <c r="R23" s="6">
        <v>60</v>
      </c>
      <c r="S23" s="6">
        <v>5</v>
      </c>
      <c r="T23" s="6">
        <v>300</v>
      </c>
    </row>
    <row r="24" spans="1:20" ht="15" customHeight="1">
      <c r="A24" s="2">
        <v>1</v>
      </c>
      <c r="B24" s="2">
        <v>40</v>
      </c>
      <c r="C24" s="2">
        <v>2</v>
      </c>
      <c r="D24" s="2" t="s">
        <v>193</v>
      </c>
      <c r="E24" s="2" t="s">
        <v>15</v>
      </c>
      <c r="F24" s="2">
        <v>29</v>
      </c>
      <c r="G24" s="8" t="s">
        <v>103</v>
      </c>
      <c r="H24" s="5" t="s">
        <v>59</v>
      </c>
      <c r="I24" s="5"/>
      <c r="J24" s="5" t="s">
        <v>178</v>
      </c>
      <c r="K24" s="5">
        <v>80</v>
      </c>
      <c r="L24" s="5">
        <v>1.5</v>
      </c>
      <c r="M24" s="5">
        <v>120</v>
      </c>
      <c r="S24" s="7">
        <f>SUM(S11:S23)</f>
        <v>100</v>
      </c>
    </row>
    <row r="25" spans="1:20" ht="15.75" customHeight="1">
      <c r="A25" s="2">
        <v>1</v>
      </c>
      <c r="B25" s="2">
        <v>40</v>
      </c>
      <c r="C25" s="2">
        <v>2</v>
      </c>
      <c r="D25" s="2" t="s">
        <v>193</v>
      </c>
      <c r="E25" s="2" t="s">
        <v>15</v>
      </c>
      <c r="F25" s="2">
        <v>29</v>
      </c>
      <c r="G25" s="8" t="s">
        <v>104</v>
      </c>
      <c r="H25" s="5" t="s">
        <v>60</v>
      </c>
      <c r="I25" s="5"/>
      <c r="J25" s="5" t="s">
        <v>152</v>
      </c>
      <c r="K25" s="5">
        <v>60</v>
      </c>
      <c r="L25" s="5">
        <v>2</v>
      </c>
      <c r="M25" s="5">
        <v>120</v>
      </c>
    </row>
    <row r="26" spans="1:20">
      <c r="A26" s="2">
        <v>1</v>
      </c>
      <c r="B26" s="2">
        <v>40</v>
      </c>
      <c r="C26" s="2">
        <v>2</v>
      </c>
      <c r="D26" s="2" t="s">
        <v>193</v>
      </c>
      <c r="E26" s="2" t="s">
        <v>15</v>
      </c>
      <c r="F26" s="2">
        <v>29</v>
      </c>
      <c r="G26" s="8" t="s">
        <v>105</v>
      </c>
      <c r="H26" s="5" t="s">
        <v>61</v>
      </c>
      <c r="I26" s="5"/>
      <c r="J26" s="5" t="s">
        <v>153</v>
      </c>
      <c r="K26" s="5">
        <v>60</v>
      </c>
      <c r="L26" s="5">
        <v>1.5</v>
      </c>
      <c r="M26" s="5">
        <v>90</v>
      </c>
    </row>
    <row r="27" spans="1:20">
      <c r="A27" s="2">
        <v>1</v>
      </c>
      <c r="B27" s="2">
        <v>40</v>
      </c>
      <c r="C27" s="2">
        <v>2</v>
      </c>
      <c r="D27" s="2" t="s">
        <v>193</v>
      </c>
      <c r="E27" s="2" t="s">
        <v>15</v>
      </c>
      <c r="F27" s="2">
        <v>29</v>
      </c>
      <c r="G27" s="8" t="s">
        <v>106</v>
      </c>
      <c r="H27" s="5" t="s">
        <v>62</v>
      </c>
      <c r="I27" s="5"/>
      <c r="J27" s="5" t="s">
        <v>168</v>
      </c>
      <c r="K27" s="5">
        <v>80</v>
      </c>
      <c r="L27" s="5">
        <v>1</v>
      </c>
      <c r="M27" s="5">
        <v>80</v>
      </c>
    </row>
    <row r="28" spans="1:20">
      <c r="A28" s="2">
        <v>1</v>
      </c>
      <c r="B28" s="2">
        <v>40</v>
      </c>
      <c r="C28" s="2">
        <v>2</v>
      </c>
      <c r="D28" s="2" t="s">
        <v>193</v>
      </c>
      <c r="E28" s="2" t="s">
        <v>15</v>
      </c>
      <c r="F28" s="2">
        <v>29</v>
      </c>
      <c r="G28" s="8" t="s">
        <v>107</v>
      </c>
      <c r="H28" s="5" t="s">
        <v>63</v>
      </c>
      <c r="I28" s="5"/>
      <c r="J28" s="5" t="s">
        <v>155</v>
      </c>
      <c r="K28" s="5">
        <v>80</v>
      </c>
      <c r="L28" s="5">
        <v>0.5</v>
      </c>
      <c r="M28" s="5">
        <v>40</v>
      </c>
    </row>
    <row r="29" spans="1:20">
      <c r="A29" s="2">
        <v>1</v>
      </c>
      <c r="B29" s="2">
        <v>40</v>
      </c>
      <c r="C29" s="2">
        <v>2</v>
      </c>
      <c r="D29" s="2" t="s">
        <v>193</v>
      </c>
      <c r="E29" s="2" t="s">
        <v>15</v>
      </c>
      <c r="F29" s="2">
        <v>29</v>
      </c>
      <c r="G29" s="8" t="s">
        <v>108</v>
      </c>
      <c r="H29" s="5" t="s">
        <v>64</v>
      </c>
      <c r="I29" s="5"/>
      <c r="J29" s="5" t="s">
        <v>151</v>
      </c>
      <c r="K29" s="5">
        <v>60</v>
      </c>
      <c r="L29" s="5">
        <v>2.4</v>
      </c>
      <c r="M29" s="5">
        <v>144</v>
      </c>
    </row>
    <row r="30" spans="1:20">
      <c r="A30" s="2">
        <v>1</v>
      </c>
      <c r="B30" s="2">
        <v>40</v>
      </c>
      <c r="C30" s="2">
        <v>2</v>
      </c>
      <c r="D30" s="2" t="s">
        <v>193</v>
      </c>
      <c r="E30" s="2" t="s">
        <v>15</v>
      </c>
      <c r="F30" s="2">
        <v>29</v>
      </c>
      <c r="G30" s="8" t="s">
        <v>109</v>
      </c>
      <c r="H30" s="5" t="s">
        <v>65</v>
      </c>
      <c r="I30" s="5"/>
      <c r="J30" s="5" t="s">
        <v>170</v>
      </c>
      <c r="K30" s="5">
        <v>100</v>
      </c>
      <c r="L30" s="5">
        <v>2.4</v>
      </c>
      <c r="M30" s="5">
        <v>240</v>
      </c>
    </row>
    <row r="31" spans="1:20">
      <c r="A31" s="2">
        <v>1</v>
      </c>
      <c r="B31" s="2">
        <v>40</v>
      </c>
      <c r="C31" s="2">
        <v>2</v>
      </c>
      <c r="D31" s="2" t="s">
        <v>193</v>
      </c>
      <c r="E31" s="2" t="s">
        <v>15</v>
      </c>
      <c r="F31" s="2">
        <v>29</v>
      </c>
      <c r="G31" s="8" t="s">
        <v>110</v>
      </c>
      <c r="H31" s="5" t="s">
        <v>66</v>
      </c>
      <c r="I31" s="5"/>
      <c r="J31" s="5">
        <v>-10</v>
      </c>
      <c r="K31" s="5">
        <v>20</v>
      </c>
      <c r="L31" s="5">
        <v>1.8</v>
      </c>
      <c r="M31" s="5">
        <v>36</v>
      </c>
    </row>
    <row r="32" spans="1:20">
      <c r="A32" s="2">
        <v>1</v>
      </c>
      <c r="B32" s="2">
        <v>40</v>
      </c>
      <c r="C32" s="2">
        <v>2</v>
      </c>
      <c r="D32" s="2" t="s">
        <v>193</v>
      </c>
      <c r="E32" s="2" t="s">
        <v>15</v>
      </c>
      <c r="F32" s="2">
        <v>29</v>
      </c>
      <c r="G32" s="8" t="s">
        <v>111</v>
      </c>
      <c r="H32" s="5" t="s">
        <v>67</v>
      </c>
      <c r="I32" s="5"/>
      <c r="J32" s="5">
        <v>-8.5</v>
      </c>
      <c r="K32" s="5">
        <v>20</v>
      </c>
      <c r="L32" s="5">
        <v>1.8</v>
      </c>
      <c r="M32" s="5">
        <v>36</v>
      </c>
    </row>
    <row r="33" spans="1:19" ht="15" customHeight="1">
      <c r="A33" s="2">
        <v>1</v>
      </c>
      <c r="B33" s="2">
        <v>40</v>
      </c>
      <c r="C33" s="2">
        <v>2</v>
      </c>
      <c r="D33" s="2" t="s">
        <v>193</v>
      </c>
      <c r="E33" s="2" t="s">
        <v>15</v>
      </c>
      <c r="F33" s="2">
        <v>29</v>
      </c>
      <c r="G33" s="8" t="s">
        <v>112</v>
      </c>
      <c r="H33" s="5" t="s">
        <v>68</v>
      </c>
      <c r="I33" s="5"/>
      <c r="J33" s="5">
        <v>5</v>
      </c>
      <c r="K33" s="5">
        <v>60</v>
      </c>
      <c r="L33" s="5">
        <v>1.8</v>
      </c>
      <c r="M33" s="5">
        <v>108</v>
      </c>
    </row>
    <row r="34" spans="1:19" ht="15.75" customHeight="1">
      <c r="A34" s="2">
        <v>1</v>
      </c>
      <c r="B34" s="2">
        <v>40</v>
      </c>
      <c r="C34" s="2">
        <v>2</v>
      </c>
      <c r="D34" s="2" t="s">
        <v>193</v>
      </c>
      <c r="E34" s="2" t="s">
        <v>15</v>
      </c>
      <c r="F34" s="2">
        <v>29</v>
      </c>
      <c r="G34" s="8" t="s">
        <v>113</v>
      </c>
      <c r="H34" s="5" t="s">
        <v>69</v>
      </c>
      <c r="I34" s="5"/>
      <c r="J34" s="5" t="s">
        <v>171</v>
      </c>
      <c r="K34" s="5">
        <v>100</v>
      </c>
      <c r="L34" s="5">
        <v>1.8</v>
      </c>
      <c r="M34" s="5">
        <v>180</v>
      </c>
    </row>
    <row r="35" spans="1:19">
      <c r="A35" s="2">
        <v>1</v>
      </c>
      <c r="B35" s="2">
        <v>40</v>
      </c>
      <c r="C35" s="2">
        <v>2</v>
      </c>
      <c r="D35" s="2" t="s">
        <v>193</v>
      </c>
      <c r="E35" s="2" t="s">
        <v>15</v>
      </c>
      <c r="F35" s="2">
        <v>29</v>
      </c>
      <c r="G35" s="8" t="s">
        <v>114</v>
      </c>
      <c r="H35" s="5" t="s">
        <v>70</v>
      </c>
      <c r="I35" s="5"/>
      <c r="J35" s="5" t="s">
        <v>157</v>
      </c>
      <c r="K35" s="5">
        <v>60</v>
      </c>
      <c r="L35" s="5">
        <v>1.8</v>
      </c>
      <c r="M35" s="5">
        <v>108</v>
      </c>
    </row>
    <row r="36" spans="1:19">
      <c r="A36" s="2">
        <v>1</v>
      </c>
      <c r="B36" s="2">
        <v>40</v>
      </c>
      <c r="C36" s="2">
        <v>2</v>
      </c>
      <c r="D36" s="2" t="s">
        <v>193</v>
      </c>
      <c r="E36" s="2" t="s">
        <v>15</v>
      </c>
      <c r="F36" s="2">
        <v>29</v>
      </c>
      <c r="G36" s="8" t="s">
        <v>115</v>
      </c>
      <c r="H36" s="5" t="s">
        <v>71</v>
      </c>
      <c r="I36" s="5"/>
      <c r="J36" s="5">
        <v>85</v>
      </c>
      <c r="K36" s="5">
        <v>100</v>
      </c>
      <c r="L36" s="5">
        <v>0.8</v>
      </c>
      <c r="M36" s="5">
        <v>80</v>
      </c>
      <c r="S36" s="9"/>
    </row>
    <row r="37" spans="1:19">
      <c r="A37" s="2">
        <v>1</v>
      </c>
      <c r="B37" s="2">
        <v>40</v>
      </c>
      <c r="C37" s="2">
        <v>2</v>
      </c>
      <c r="D37" s="2" t="s">
        <v>193</v>
      </c>
      <c r="E37" s="2" t="s">
        <v>15</v>
      </c>
      <c r="F37" s="2">
        <v>29</v>
      </c>
      <c r="G37" s="8" t="s">
        <v>116</v>
      </c>
      <c r="H37" s="5" t="s">
        <v>72</v>
      </c>
      <c r="I37" s="5"/>
      <c r="J37" s="5" t="s">
        <v>186</v>
      </c>
      <c r="K37" s="5">
        <v>100</v>
      </c>
      <c r="L37" s="5">
        <v>1.8</v>
      </c>
      <c r="M37" s="5">
        <v>180</v>
      </c>
      <c r="S37" s="9"/>
    </row>
    <row r="38" spans="1:19">
      <c r="A38" s="2">
        <v>1</v>
      </c>
      <c r="B38" s="2">
        <v>40</v>
      </c>
      <c r="C38" s="2">
        <v>2</v>
      </c>
      <c r="D38" s="2" t="s">
        <v>193</v>
      </c>
      <c r="E38" s="2" t="s">
        <v>15</v>
      </c>
      <c r="F38" s="2">
        <v>29</v>
      </c>
      <c r="G38" s="8" t="s">
        <v>117</v>
      </c>
      <c r="H38" s="5" t="s">
        <v>73</v>
      </c>
      <c r="I38" s="5"/>
      <c r="J38" s="5" t="s">
        <v>173</v>
      </c>
      <c r="K38" s="5">
        <v>100</v>
      </c>
      <c r="L38" s="5">
        <v>1.8</v>
      </c>
      <c r="M38" s="5">
        <v>180</v>
      </c>
      <c r="S38" s="9"/>
    </row>
    <row r="39" spans="1:19">
      <c r="A39" s="2">
        <v>1</v>
      </c>
      <c r="B39" s="2">
        <v>40</v>
      </c>
      <c r="C39" s="2">
        <v>2</v>
      </c>
      <c r="D39" s="2" t="s">
        <v>193</v>
      </c>
      <c r="E39" s="2" t="s">
        <v>15</v>
      </c>
      <c r="F39" s="2">
        <v>29</v>
      </c>
      <c r="G39" s="8" t="s">
        <v>118</v>
      </c>
      <c r="H39" s="5" t="s">
        <v>74</v>
      </c>
      <c r="I39" s="5"/>
      <c r="J39" s="5" t="s">
        <v>160</v>
      </c>
      <c r="K39" s="5">
        <v>80</v>
      </c>
      <c r="L39" s="5">
        <v>1.8</v>
      </c>
      <c r="M39" s="5">
        <v>144</v>
      </c>
    </row>
    <row r="40" spans="1:19">
      <c r="L40" s="7">
        <f>SUM(L11:L39)</f>
        <v>62.999999999999972</v>
      </c>
      <c r="N40" s="13"/>
      <c r="Q40" s="12"/>
    </row>
    <row r="41" spans="1:19">
      <c r="N41" s="13"/>
    </row>
  </sheetData>
  <mergeCells count="10">
    <mergeCell ref="G9:L9"/>
    <mergeCell ref="G10:H10"/>
    <mergeCell ref="N10:O10"/>
    <mergeCell ref="A4:A5"/>
    <mergeCell ref="B4:B5"/>
    <mergeCell ref="C4:D5"/>
    <mergeCell ref="C6:D6"/>
    <mergeCell ref="C7:D7"/>
    <mergeCell ref="A9:F9"/>
    <mergeCell ref="N9:T9"/>
  </mergeCells>
  <pageMargins left="0.7" right="0.7" top="0.75" bottom="0.75" header="0.3" footer="0.3"/>
  <pageSetup orientation="portrait" horizontalDpi="300" verticalDpi="0" copies="0" r:id="rId1"/>
</worksheet>
</file>

<file path=xl/worksheets/sheet11.xml><?xml version="1.0" encoding="utf-8"?>
<worksheet xmlns="http://schemas.openxmlformats.org/spreadsheetml/2006/main" xmlns:r="http://schemas.openxmlformats.org/officeDocument/2006/relationships">
  <dimension ref="A1:W41"/>
  <sheetViews>
    <sheetView workbookViewId="0">
      <selection activeCell="C6" sqref="C6:D6"/>
    </sheetView>
  </sheetViews>
  <sheetFormatPr defaultRowHeight="1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19" width="9.140625" style="7"/>
    <col min="20" max="20" width="16.42578125" style="7" customWidth="1"/>
    <col min="24" max="16384" width="9.140625" style="7"/>
  </cols>
  <sheetData>
    <row r="1" spans="1:20">
      <c r="A1" s="10"/>
      <c r="B1" s="10" t="s">
        <v>137</v>
      </c>
      <c r="C1" s="10" t="s">
        <v>2</v>
      </c>
      <c r="D1" s="10" t="s">
        <v>123</v>
      </c>
    </row>
    <row r="2" spans="1:20">
      <c r="A2" s="4" t="s">
        <v>1</v>
      </c>
      <c r="B2" s="11">
        <v>63.1</v>
      </c>
      <c r="C2" s="11">
        <f>SUM(T11:T24)/SUM(S11:S24)</f>
        <v>63.030303030303031</v>
      </c>
      <c r="D2" s="11">
        <v>30</v>
      </c>
    </row>
    <row r="3" spans="1:20">
      <c r="A3" s="4" t="s">
        <v>0</v>
      </c>
      <c r="B3" s="11">
        <v>95.14</v>
      </c>
      <c r="C3" s="11">
        <f>SUM(M11:M39)/L40</f>
        <v>94.165079365079407</v>
      </c>
      <c r="D3" s="11">
        <v>65</v>
      </c>
    </row>
    <row r="4" spans="1:20">
      <c r="A4" s="31" t="s">
        <v>136</v>
      </c>
      <c r="B4" s="32">
        <v>80.771000000000001</v>
      </c>
      <c r="C4" s="32">
        <f>(C2*D2+C3*D3)/100</f>
        <v>80.116392496392521</v>
      </c>
      <c r="D4" s="32"/>
    </row>
    <row r="5" spans="1:20">
      <c r="A5" s="31"/>
      <c r="B5" s="32"/>
      <c r="C5" s="32"/>
      <c r="D5" s="32"/>
    </row>
    <row r="6" spans="1:20" ht="21">
      <c r="A6" s="14" t="s">
        <v>3</v>
      </c>
      <c r="B6" s="16" t="s">
        <v>119</v>
      </c>
      <c r="C6" s="29"/>
      <c r="D6" s="30"/>
    </row>
    <row r="7" spans="1:20" ht="21">
      <c r="A7" s="14" t="s">
        <v>4</v>
      </c>
      <c r="B7" s="18" t="s">
        <v>124</v>
      </c>
      <c r="C7" s="29"/>
      <c r="D7" s="30"/>
    </row>
    <row r="9" spans="1:20">
      <c r="A9" s="34" t="s">
        <v>89</v>
      </c>
      <c r="B9" s="34"/>
      <c r="C9" s="34"/>
      <c r="D9" s="34"/>
      <c r="E9" s="34"/>
      <c r="F9" s="34"/>
      <c r="G9" s="35" t="s">
        <v>45</v>
      </c>
      <c r="H9" s="35"/>
      <c r="I9" s="35"/>
      <c r="J9" s="35"/>
      <c r="K9" s="35"/>
      <c r="L9" s="35"/>
      <c r="M9" s="1"/>
      <c r="N9" s="33" t="s">
        <v>88</v>
      </c>
      <c r="O9" s="33"/>
      <c r="P9" s="33"/>
      <c r="Q9" s="33"/>
      <c r="R9" s="33"/>
      <c r="S9" s="33"/>
      <c r="T9" s="33"/>
    </row>
    <row r="10" spans="1:20">
      <c r="A10" s="2" t="s">
        <v>13</v>
      </c>
      <c r="B10" s="2" t="s">
        <v>18</v>
      </c>
      <c r="C10" s="2" t="s">
        <v>41</v>
      </c>
      <c r="D10" s="2" t="s">
        <v>12</v>
      </c>
      <c r="E10" s="2" t="s">
        <v>120</v>
      </c>
      <c r="F10" s="2" t="s">
        <v>14</v>
      </c>
      <c r="G10" s="35" t="s">
        <v>42</v>
      </c>
      <c r="H10" s="35"/>
      <c r="I10" s="3" t="s">
        <v>14</v>
      </c>
      <c r="J10" s="3" t="s">
        <v>43</v>
      </c>
      <c r="K10" s="3" t="s">
        <v>17</v>
      </c>
      <c r="L10" s="3" t="s">
        <v>123</v>
      </c>
      <c r="M10" s="3" t="s">
        <v>44</v>
      </c>
      <c r="N10" s="33" t="s">
        <v>42</v>
      </c>
      <c r="O10" s="33"/>
      <c r="P10" s="4" t="s">
        <v>14</v>
      </c>
      <c r="Q10" s="4" t="s">
        <v>43</v>
      </c>
      <c r="R10" s="4" t="s">
        <v>17</v>
      </c>
      <c r="S10" s="4" t="s">
        <v>121</v>
      </c>
      <c r="T10" s="4" t="s">
        <v>122</v>
      </c>
    </row>
    <row r="11" spans="1:20">
      <c r="A11" s="2">
        <v>1</v>
      </c>
      <c r="B11" s="2">
        <v>40</v>
      </c>
      <c r="C11" s="2">
        <v>3</v>
      </c>
      <c r="D11" s="2" t="s">
        <v>204</v>
      </c>
      <c r="E11" s="2" t="s">
        <v>15</v>
      </c>
      <c r="F11" s="2">
        <v>6</v>
      </c>
      <c r="G11" s="8" t="s">
        <v>90</v>
      </c>
      <c r="H11" s="5" t="s">
        <v>46</v>
      </c>
      <c r="I11" s="5"/>
      <c r="J11" s="5">
        <v>2</v>
      </c>
      <c r="K11" s="5">
        <v>100</v>
      </c>
      <c r="L11" s="5">
        <v>3.85</v>
      </c>
      <c r="M11" s="5">
        <v>385</v>
      </c>
      <c r="N11" s="6">
        <v>10010</v>
      </c>
      <c r="O11" s="6" t="s">
        <v>75</v>
      </c>
      <c r="P11" s="6">
        <v>6</v>
      </c>
      <c r="Q11" s="6">
        <v>1.1100000000000001</v>
      </c>
      <c r="R11" s="6">
        <v>60</v>
      </c>
      <c r="S11" s="6">
        <v>20</v>
      </c>
      <c r="T11" s="6">
        <v>1200</v>
      </c>
    </row>
    <row r="12" spans="1:20">
      <c r="A12" s="2">
        <v>1</v>
      </c>
      <c r="B12" s="2">
        <v>40</v>
      </c>
      <c r="C12" s="2">
        <v>3</v>
      </c>
      <c r="D12" s="2" t="s">
        <v>204</v>
      </c>
      <c r="E12" s="2" t="s">
        <v>15</v>
      </c>
      <c r="F12" s="2">
        <v>6</v>
      </c>
      <c r="G12" s="8" t="s">
        <v>91</v>
      </c>
      <c r="H12" s="5" t="s">
        <v>47</v>
      </c>
      <c r="I12" s="5"/>
      <c r="J12" s="5" t="s">
        <v>19</v>
      </c>
      <c r="K12" s="5">
        <v>100</v>
      </c>
      <c r="L12" s="5">
        <v>3.15</v>
      </c>
      <c r="M12" s="5">
        <v>315</v>
      </c>
      <c r="N12" s="6">
        <v>10020</v>
      </c>
      <c r="O12" s="6" t="s">
        <v>76</v>
      </c>
      <c r="P12" s="6">
        <v>6</v>
      </c>
      <c r="Q12" s="6">
        <v>0.91500000000000004</v>
      </c>
      <c r="R12" s="6">
        <v>100</v>
      </c>
      <c r="S12" s="6">
        <v>8</v>
      </c>
      <c r="T12" s="6">
        <v>800</v>
      </c>
    </row>
    <row r="13" spans="1:20">
      <c r="A13" s="2">
        <v>1</v>
      </c>
      <c r="B13" s="2">
        <v>40</v>
      </c>
      <c r="C13" s="2">
        <v>3</v>
      </c>
      <c r="D13" s="2" t="s">
        <v>204</v>
      </c>
      <c r="E13" s="2" t="s">
        <v>15</v>
      </c>
      <c r="F13" s="2">
        <v>6</v>
      </c>
      <c r="G13" s="8" t="s">
        <v>92</v>
      </c>
      <c r="H13" s="5" t="s">
        <v>48</v>
      </c>
      <c r="I13" s="5"/>
      <c r="J13" s="5" t="s">
        <v>20</v>
      </c>
      <c r="K13" s="5">
        <v>100</v>
      </c>
      <c r="L13" s="5">
        <v>3.12</v>
      </c>
      <c r="M13" s="5">
        <v>312</v>
      </c>
      <c r="N13" s="6">
        <v>10030</v>
      </c>
      <c r="O13" s="6" t="s">
        <v>77</v>
      </c>
      <c r="P13" s="6">
        <v>6</v>
      </c>
      <c r="Q13" s="6">
        <v>0.124</v>
      </c>
      <c r="R13" s="6">
        <v>60</v>
      </c>
      <c r="S13" s="6">
        <v>2</v>
      </c>
      <c r="T13" s="6">
        <v>120</v>
      </c>
    </row>
    <row r="14" spans="1:20">
      <c r="A14" s="2">
        <v>1</v>
      </c>
      <c r="B14" s="2">
        <v>40</v>
      </c>
      <c r="C14" s="2">
        <v>3</v>
      </c>
      <c r="D14" s="2" t="s">
        <v>204</v>
      </c>
      <c r="E14" s="2" t="s">
        <v>15</v>
      </c>
      <c r="F14" s="2">
        <v>6</v>
      </c>
      <c r="G14" s="8" t="s">
        <v>93</v>
      </c>
      <c r="H14" s="5" t="s">
        <v>49</v>
      </c>
      <c r="I14" s="5"/>
      <c r="J14" s="5">
        <v>15</v>
      </c>
      <c r="K14" s="5">
        <v>100</v>
      </c>
      <c r="L14" s="5">
        <v>2.86</v>
      </c>
      <c r="M14" s="5">
        <v>286</v>
      </c>
      <c r="N14" s="6">
        <v>20010</v>
      </c>
      <c r="O14" s="6" t="s">
        <v>78</v>
      </c>
      <c r="P14" s="6">
        <v>6</v>
      </c>
      <c r="Q14" s="6">
        <v>2.7309999999999999</v>
      </c>
      <c r="R14" s="6">
        <v>60</v>
      </c>
      <c r="S14" s="6">
        <v>6</v>
      </c>
      <c r="T14" s="6">
        <v>360</v>
      </c>
    </row>
    <row r="15" spans="1:20">
      <c r="A15" s="2">
        <v>1</v>
      </c>
      <c r="B15" s="2">
        <v>40</v>
      </c>
      <c r="C15" s="2">
        <v>3</v>
      </c>
      <c r="D15" s="2" t="s">
        <v>204</v>
      </c>
      <c r="E15" s="2" t="s">
        <v>15</v>
      </c>
      <c r="F15" s="2">
        <v>6</v>
      </c>
      <c r="G15" s="8" t="s">
        <v>94</v>
      </c>
      <c r="H15" s="5" t="s">
        <v>50</v>
      </c>
      <c r="I15" s="5"/>
      <c r="J15" s="5" t="s">
        <v>21</v>
      </c>
      <c r="K15" s="5">
        <v>60</v>
      </c>
      <c r="L15" s="5">
        <v>2.86</v>
      </c>
      <c r="M15" s="5">
        <v>171.6</v>
      </c>
      <c r="N15" s="6">
        <v>20020</v>
      </c>
      <c r="O15" s="6" t="s">
        <v>79</v>
      </c>
      <c r="P15" s="6">
        <v>6</v>
      </c>
      <c r="Q15" s="6">
        <v>10.939</v>
      </c>
      <c r="R15" s="6">
        <v>100</v>
      </c>
      <c r="S15" s="6">
        <v>6</v>
      </c>
      <c r="T15" s="6">
        <v>600</v>
      </c>
    </row>
    <row r="16" spans="1:20">
      <c r="A16" s="2">
        <v>1</v>
      </c>
      <c r="B16" s="2">
        <v>40</v>
      </c>
      <c r="C16" s="2">
        <v>3</v>
      </c>
      <c r="D16" s="2" t="s">
        <v>204</v>
      </c>
      <c r="E16" s="2" t="s">
        <v>15</v>
      </c>
      <c r="F16" s="2">
        <v>6</v>
      </c>
      <c r="G16" s="8" t="s">
        <v>95</v>
      </c>
      <c r="H16" s="5" t="s">
        <v>51</v>
      </c>
      <c r="I16" s="5"/>
      <c r="J16" s="5" t="s">
        <v>22</v>
      </c>
      <c r="K16" s="5">
        <v>100</v>
      </c>
      <c r="L16" s="5">
        <v>2.86</v>
      </c>
      <c r="M16" s="5">
        <v>286</v>
      </c>
      <c r="N16" s="6">
        <v>20030</v>
      </c>
      <c r="O16" s="6" t="s">
        <v>80</v>
      </c>
      <c r="P16" s="6">
        <v>6</v>
      </c>
      <c r="Q16" s="6">
        <v>4.2889999999999997</v>
      </c>
      <c r="R16" s="6">
        <v>20</v>
      </c>
      <c r="S16" s="6">
        <v>6</v>
      </c>
      <c r="T16" s="6">
        <v>120</v>
      </c>
    </row>
    <row r="17" spans="1:20">
      <c r="A17" s="2">
        <v>1</v>
      </c>
      <c r="B17" s="2">
        <v>40</v>
      </c>
      <c r="C17" s="2">
        <v>3</v>
      </c>
      <c r="D17" s="2" t="s">
        <v>204</v>
      </c>
      <c r="E17" s="2" t="s">
        <v>15</v>
      </c>
      <c r="F17" s="2">
        <v>6</v>
      </c>
      <c r="G17" s="8" t="s">
        <v>96</v>
      </c>
      <c r="H17" s="5" t="s">
        <v>52</v>
      </c>
      <c r="I17" s="5"/>
      <c r="J17" s="5" t="s">
        <v>23</v>
      </c>
      <c r="K17" s="5">
        <v>100</v>
      </c>
      <c r="L17" s="5">
        <v>2.86</v>
      </c>
      <c r="M17" s="5">
        <v>286</v>
      </c>
      <c r="N17" s="6">
        <v>20040</v>
      </c>
      <c r="O17" s="6" t="s">
        <v>135</v>
      </c>
      <c r="P17" s="6">
        <v>6</v>
      </c>
      <c r="Q17" s="6">
        <v>219.023</v>
      </c>
      <c r="R17" s="6">
        <v>100</v>
      </c>
      <c r="S17" s="6">
        <v>6</v>
      </c>
      <c r="T17" s="6">
        <v>600</v>
      </c>
    </row>
    <row r="18" spans="1:20">
      <c r="A18" s="2">
        <v>1</v>
      </c>
      <c r="B18" s="2">
        <v>40</v>
      </c>
      <c r="C18" s="2">
        <v>3</v>
      </c>
      <c r="D18" s="2" t="s">
        <v>204</v>
      </c>
      <c r="E18" s="2" t="s">
        <v>15</v>
      </c>
      <c r="F18" s="2">
        <v>6</v>
      </c>
      <c r="G18" s="8" t="s">
        <v>97</v>
      </c>
      <c r="H18" s="5" t="s">
        <v>53</v>
      </c>
      <c r="I18" s="5"/>
      <c r="J18" s="5" t="s">
        <v>24</v>
      </c>
      <c r="K18" s="5">
        <v>100</v>
      </c>
      <c r="L18" s="5">
        <v>2.86</v>
      </c>
      <c r="M18" s="5">
        <v>286</v>
      </c>
      <c r="N18" s="6">
        <v>30010</v>
      </c>
      <c r="O18" s="6" t="s">
        <v>81</v>
      </c>
      <c r="P18" s="6">
        <v>6</v>
      </c>
      <c r="Q18" s="6">
        <v>89.284999999999997</v>
      </c>
      <c r="R18" s="6">
        <v>40</v>
      </c>
      <c r="S18" s="6">
        <v>20</v>
      </c>
      <c r="T18" s="6">
        <v>800</v>
      </c>
    </row>
    <row r="19" spans="1:20">
      <c r="A19" s="2">
        <v>1</v>
      </c>
      <c r="B19" s="2">
        <v>40</v>
      </c>
      <c r="C19" s="2">
        <v>3</v>
      </c>
      <c r="D19" s="2" t="s">
        <v>204</v>
      </c>
      <c r="E19" s="2" t="s">
        <v>15</v>
      </c>
      <c r="F19" s="2">
        <v>6</v>
      </c>
      <c r="G19" s="8" t="s">
        <v>98</v>
      </c>
      <c r="H19" s="5" t="s">
        <v>54</v>
      </c>
      <c r="I19" s="5"/>
      <c r="J19" s="5" t="s">
        <v>205</v>
      </c>
      <c r="K19" s="5">
        <v>80</v>
      </c>
      <c r="L19" s="5">
        <v>2.86</v>
      </c>
      <c r="M19" s="5">
        <v>228.8</v>
      </c>
      <c r="N19" s="6">
        <v>30020</v>
      </c>
      <c r="O19" s="6" t="s">
        <v>82</v>
      </c>
      <c r="P19" s="6">
        <v>6</v>
      </c>
      <c r="Q19" s="6">
        <v>0</v>
      </c>
      <c r="R19" s="6">
        <v>100</v>
      </c>
      <c r="S19" s="6">
        <v>10</v>
      </c>
      <c r="T19" s="6">
        <v>1000</v>
      </c>
    </row>
    <row r="20" spans="1:20">
      <c r="A20" s="2">
        <v>1</v>
      </c>
      <c r="B20" s="2">
        <v>40</v>
      </c>
      <c r="C20" s="2">
        <v>3</v>
      </c>
      <c r="D20" s="2" t="s">
        <v>204</v>
      </c>
      <c r="E20" s="2" t="s">
        <v>15</v>
      </c>
      <c r="F20" s="2">
        <v>6</v>
      </c>
      <c r="G20" s="8" t="s">
        <v>99</v>
      </c>
      <c r="H20" s="5" t="s">
        <v>55</v>
      </c>
      <c r="I20" s="5"/>
      <c r="J20" s="5" t="s">
        <v>22</v>
      </c>
      <c r="K20" s="5">
        <v>100</v>
      </c>
      <c r="L20" s="5">
        <v>2.86</v>
      </c>
      <c r="M20" s="5">
        <v>286</v>
      </c>
      <c r="N20" s="6">
        <v>40010</v>
      </c>
      <c r="O20" s="6" t="s">
        <v>83</v>
      </c>
      <c r="P20" s="6">
        <v>6</v>
      </c>
      <c r="Q20" s="6">
        <v>5.1059999999999999</v>
      </c>
      <c r="R20" s="6">
        <v>20</v>
      </c>
      <c r="S20" s="6">
        <v>4</v>
      </c>
      <c r="T20" s="6">
        <v>80</v>
      </c>
    </row>
    <row r="21" spans="1:20">
      <c r="A21" s="2">
        <v>1</v>
      </c>
      <c r="B21" s="2">
        <v>40</v>
      </c>
      <c r="C21" s="2">
        <v>3</v>
      </c>
      <c r="D21" s="2" t="s">
        <v>204</v>
      </c>
      <c r="E21" s="2" t="s">
        <v>15</v>
      </c>
      <c r="F21" s="2">
        <v>6</v>
      </c>
      <c r="G21" s="8" t="s">
        <v>100</v>
      </c>
      <c r="H21" s="5" t="s">
        <v>56</v>
      </c>
      <c r="I21" s="5"/>
      <c r="J21" s="5" t="s">
        <v>206</v>
      </c>
      <c r="K21" s="5">
        <v>100</v>
      </c>
      <c r="L21" s="5">
        <v>2.86</v>
      </c>
      <c r="M21" s="5">
        <v>286</v>
      </c>
      <c r="N21" s="6">
        <v>40020</v>
      </c>
      <c r="O21" s="6" t="s">
        <v>84</v>
      </c>
      <c r="P21" s="6">
        <v>6</v>
      </c>
      <c r="Q21" s="6">
        <v>1.0780000000000001</v>
      </c>
      <c r="R21" s="6">
        <v>20</v>
      </c>
      <c r="S21" s="6">
        <v>4</v>
      </c>
      <c r="T21" s="6">
        <v>80</v>
      </c>
    </row>
    <row r="22" spans="1:20">
      <c r="A22" s="2">
        <v>1</v>
      </c>
      <c r="B22" s="2">
        <v>40</v>
      </c>
      <c r="C22" s="2">
        <v>3</v>
      </c>
      <c r="D22" s="2" t="s">
        <v>204</v>
      </c>
      <c r="E22" s="2" t="s">
        <v>15</v>
      </c>
      <c r="F22" s="2">
        <v>6</v>
      </c>
      <c r="G22" s="8" t="s">
        <v>101</v>
      </c>
      <c r="H22" s="5" t="s">
        <v>57</v>
      </c>
      <c r="I22" s="5"/>
      <c r="J22" s="5" t="s">
        <v>207</v>
      </c>
      <c r="K22" s="5">
        <v>80</v>
      </c>
      <c r="L22" s="5">
        <v>1.4</v>
      </c>
      <c r="M22" s="5">
        <v>112</v>
      </c>
      <c r="N22" s="6">
        <v>40030</v>
      </c>
      <c r="O22" s="6" t="s">
        <v>85</v>
      </c>
      <c r="P22" s="6">
        <v>6</v>
      </c>
      <c r="Q22" s="6">
        <v>18.521000000000001</v>
      </c>
      <c r="R22" s="6">
        <v>100</v>
      </c>
      <c r="S22" s="6">
        <v>2</v>
      </c>
      <c r="T22" s="6">
        <v>200</v>
      </c>
    </row>
    <row r="23" spans="1:20">
      <c r="A23" s="2">
        <v>1</v>
      </c>
      <c r="B23" s="2">
        <v>40</v>
      </c>
      <c r="C23" s="2">
        <v>3</v>
      </c>
      <c r="D23" s="2" t="s">
        <v>204</v>
      </c>
      <c r="E23" s="2" t="s">
        <v>15</v>
      </c>
      <c r="F23" s="2">
        <v>6</v>
      </c>
      <c r="G23" s="8" t="s">
        <v>102</v>
      </c>
      <c r="H23" s="5" t="s">
        <v>58</v>
      </c>
      <c r="I23" s="5"/>
      <c r="J23" s="5" t="s">
        <v>133</v>
      </c>
      <c r="K23" s="5">
        <v>60</v>
      </c>
      <c r="L23" s="5">
        <v>1.4</v>
      </c>
      <c r="M23" s="5">
        <v>84</v>
      </c>
      <c r="N23" s="6">
        <v>40040</v>
      </c>
      <c r="O23" s="6" t="s">
        <v>86</v>
      </c>
      <c r="P23" s="6">
        <v>6</v>
      </c>
      <c r="Q23" s="6">
        <v>2.31</v>
      </c>
      <c r="R23" s="6">
        <v>20</v>
      </c>
      <c r="S23" s="6">
        <v>2</v>
      </c>
      <c r="T23" s="6">
        <v>40</v>
      </c>
    </row>
    <row r="24" spans="1:20" ht="15" customHeight="1">
      <c r="A24" s="2">
        <v>1</v>
      </c>
      <c r="B24" s="2">
        <v>40</v>
      </c>
      <c r="C24" s="2">
        <v>3</v>
      </c>
      <c r="D24" s="2" t="s">
        <v>204</v>
      </c>
      <c r="E24" s="2" t="s">
        <v>15</v>
      </c>
      <c r="F24" s="2">
        <v>6</v>
      </c>
      <c r="G24" s="8" t="s">
        <v>103</v>
      </c>
      <c r="H24" s="5" t="s">
        <v>59</v>
      </c>
      <c r="I24" s="5"/>
      <c r="J24" s="5" t="s">
        <v>128</v>
      </c>
      <c r="K24" s="5">
        <v>100</v>
      </c>
      <c r="L24" s="5">
        <v>1.4</v>
      </c>
      <c r="M24" s="5">
        <v>140</v>
      </c>
      <c r="N24" s="7">
        <v>40050</v>
      </c>
      <c r="O24" s="7" t="s">
        <v>87</v>
      </c>
      <c r="P24" s="7">
        <v>6</v>
      </c>
      <c r="Q24" s="7">
        <v>2.2890000000000001</v>
      </c>
      <c r="R24" s="7">
        <v>80</v>
      </c>
      <c r="S24" s="7">
        <v>3</v>
      </c>
      <c r="T24" s="7">
        <v>240</v>
      </c>
    </row>
    <row r="25" spans="1:20" ht="15.75" customHeight="1">
      <c r="A25" s="2">
        <v>1</v>
      </c>
      <c r="B25" s="2">
        <v>40</v>
      </c>
      <c r="C25" s="2">
        <v>3</v>
      </c>
      <c r="D25" s="2" t="s">
        <v>204</v>
      </c>
      <c r="E25" s="2" t="s">
        <v>15</v>
      </c>
      <c r="F25" s="2">
        <v>6</v>
      </c>
      <c r="G25" s="8" t="s">
        <v>104</v>
      </c>
      <c r="H25" s="5" t="s">
        <v>60</v>
      </c>
      <c r="I25" s="5"/>
      <c r="J25" s="5" t="s">
        <v>30</v>
      </c>
      <c r="K25" s="5">
        <v>100</v>
      </c>
      <c r="L25" s="5">
        <v>1.5</v>
      </c>
      <c r="M25" s="5">
        <v>150</v>
      </c>
    </row>
    <row r="26" spans="1:20">
      <c r="A26" s="2">
        <v>1</v>
      </c>
      <c r="B26" s="2">
        <v>40</v>
      </c>
      <c r="C26" s="2">
        <v>3</v>
      </c>
      <c r="D26" s="2" t="s">
        <v>204</v>
      </c>
      <c r="E26" s="2" t="s">
        <v>15</v>
      </c>
      <c r="F26" s="2">
        <v>6</v>
      </c>
      <c r="G26" s="8" t="s">
        <v>105</v>
      </c>
      <c r="H26" s="5" t="s">
        <v>61</v>
      </c>
      <c r="I26" s="5"/>
      <c r="J26" s="5" t="s">
        <v>31</v>
      </c>
      <c r="K26" s="5">
        <v>100</v>
      </c>
      <c r="L26" s="5">
        <v>1.4</v>
      </c>
      <c r="M26" s="5">
        <v>140</v>
      </c>
    </row>
    <row r="27" spans="1:20">
      <c r="A27" s="2">
        <v>1</v>
      </c>
      <c r="B27" s="2">
        <v>40</v>
      </c>
      <c r="C27" s="2">
        <v>3</v>
      </c>
      <c r="D27" s="2" t="s">
        <v>204</v>
      </c>
      <c r="E27" s="2" t="s">
        <v>15</v>
      </c>
      <c r="F27" s="2">
        <v>6</v>
      </c>
      <c r="G27" s="8" t="s">
        <v>106</v>
      </c>
      <c r="H27" s="5" t="s">
        <v>62</v>
      </c>
      <c r="I27" s="5"/>
      <c r="J27" s="5" t="s">
        <v>32</v>
      </c>
      <c r="K27" s="5">
        <v>100</v>
      </c>
      <c r="L27" s="5">
        <v>1.5</v>
      </c>
      <c r="M27" s="5">
        <v>150</v>
      </c>
    </row>
    <row r="28" spans="1:20">
      <c r="A28" s="2">
        <v>1</v>
      </c>
      <c r="B28" s="2">
        <v>40</v>
      </c>
      <c r="C28" s="2">
        <v>3</v>
      </c>
      <c r="D28" s="2" t="s">
        <v>204</v>
      </c>
      <c r="E28" s="2" t="s">
        <v>15</v>
      </c>
      <c r="F28" s="2">
        <v>6</v>
      </c>
      <c r="G28" s="8" t="s">
        <v>107</v>
      </c>
      <c r="H28" s="5" t="s">
        <v>63</v>
      </c>
      <c r="I28" s="5"/>
      <c r="J28" s="5" t="s">
        <v>208</v>
      </c>
      <c r="K28" s="5">
        <v>100</v>
      </c>
      <c r="L28" s="5">
        <v>1.4</v>
      </c>
      <c r="M28" s="5">
        <v>140</v>
      </c>
    </row>
    <row r="29" spans="1:20">
      <c r="A29" s="2">
        <v>1</v>
      </c>
      <c r="B29" s="2">
        <v>40</v>
      </c>
      <c r="C29" s="2">
        <v>3</v>
      </c>
      <c r="D29" s="2" t="s">
        <v>204</v>
      </c>
      <c r="E29" s="2" t="s">
        <v>15</v>
      </c>
      <c r="F29" s="2">
        <v>6</v>
      </c>
      <c r="G29" s="8" t="s">
        <v>109</v>
      </c>
      <c r="H29" s="5" t="s">
        <v>65</v>
      </c>
      <c r="I29" s="5"/>
      <c r="J29" s="5" t="s">
        <v>35</v>
      </c>
      <c r="K29" s="5">
        <v>100</v>
      </c>
      <c r="L29" s="5">
        <v>2.8</v>
      </c>
      <c r="M29" s="5">
        <v>280</v>
      </c>
    </row>
    <row r="30" spans="1:20">
      <c r="A30" s="2">
        <v>1</v>
      </c>
      <c r="B30" s="2">
        <v>40</v>
      </c>
      <c r="C30" s="2">
        <v>3</v>
      </c>
      <c r="D30" s="2" t="s">
        <v>204</v>
      </c>
      <c r="E30" s="2" t="s">
        <v>15</v>
      </c>
      <c r="F30" s="2">
        <v>6</v>
      </c>
      <c r="G30" s="8" t="s">
        <v>110</v>
      </c>
      <c r="H30" s="5" t="s">
        <v>66</v>
      </c>
      <c r="I30" s="5"/>
      <c r="J30" s="5">
        <v>10</v>
      </c>
      <c r="K30" s="5">
        <v>60</v>
      </c>
      <c r="L30" s="5">
        <v>2.8</v>
      </c>
      <c r="M30" s="5">
        <v>168</v>
      </c>
    </row>
    <row r="31" spans="1:20">
      <c r="A31" s="2">
        <v>1</v>
      </c>
      <c r="B31" s="2">
        <v>40</v>
      </c>
      <c r="C31" s="2">
        <v>3</v>
      </c>
      <c r="D31" s="2" t="s">
        <v>204</v>
      </c>
      <c r="E31" s="2" t="s">
        <v>15</v>
      </c>
      <c r="F31" s="2">
        <v>6</v>
      </c>
      <c r="G31" s="8" t="s">
        <v>111</v>
      </c>
      <c r="H31" s="5" t="s">
        <v>67</v>
      </c>
      <c r="I31" s="5"/>
      <c r="J31" s="5">
        <v>20</v>
      </c>
      <c r="K31" s="5">
        <v>100</v>
      </c>
      <c r="L31" s="5">
        <v>2.8</v>
      </c>
      <c r="M31" s="5">
        <v>280</v>
      </c>
    </row>
    <row r="32" spans="1:20">
      <c r="A32" s="2">
        <v>1</v>
      </c>
      <c r="B32" s="2">
        <v>40</v>
      </c>
      <c r="C32" s="2">
        <v>3</v>
      </c>
      <c r="D32" s="2" t="s">
        <v>204</v>
      </c>
      <c r="E32" s="2" t="s">
        <v>15</v>
      </c>
      <c r="F32" s="2">
        <v>6</v>
      </c>
      <c r="G32" s="8" t="s">
        <v>112</v>
      </c>
      <c r="H32" s="5" t="s">
        <v>68</v>
      </c>
      <c r="I32" s="5"/>
      <c r="J32" s="5">
        <v>13</v>
      </c>
      <c r="K32" s="5">
        <v>100</v>
      </c>
      <c r="L32" s="5">
        <v>2.8</v>
      </c>
      <c r="M32" s="5">
        <v>280</v>
      </c>
    </row>
    <row r="33" spans="1:17" ht="15" customHeight="1">
      <c r="A33" s="2">
        <v>1</v>
      </c>
      <c r="B33" s="2">
        <v>40</v>
      </c>
      <c r="C33" s="2">
        <v>3</v>
      </c>
      <c r="D33" s="2" t="s">
        <v>204</v>
      </c>
      <c r="E33" s="2" t="s">
        <v>15</v>
      </c>
      <c r="F33" s="2">
        <v>6</v>
      </c>
      <c r="G33" s="8" t="s">
        <v>115</v>
      </c>
      <c r="H33" s="5" t="s">
        <v>71</v>
      </c>
      <c r="I33" s="5"/>
      <c r="J33" s="5">
        <v>100</v>
      </c>
      <c r="K33" s="5">
        <v>100</v>
      </c>
      <c r="L33" s="5">
        <v>0.4</v>
      </c>
      <c r="M33" s="5">
        <v>40</v>
      </c>
    </row>
    <row r="34" spans="1:17" ht="15.75" customHeight="1">
      <c r="A34" s="2">
        <v>1</v>
      </c>
      <c r="B34" s="2">
        <v>40</v>
      </c>
      <c r="C34" s="2">
        <v>3</v>
      </c>
      <c r="D34" s="2" t="s">
        <v>204</v>
      </c>
      <c r="E34" s="2" t="s">
        <v>15</v>
      </c>
      <c r="F34" s="2">
        <v>6</v>
      </c>
      <c r="G34" s="8" t="s">
        <v>116</v>
      </c>
      <c r="H34" s="5" t="s">
        <v>72</v>
      </c>
      <c r="I34" s="5"/>
      <c r="J34" s="5" t="s">
        <v>38</v>
      </c>
      <c r="K34" s="5">
        <v>100</v>
      </c>
      <c r="L34" s="5">
        <v>2.8</v>
      </c>
      <c r="M34" s="5">
        <v>280</v>
      </c>
    </row>
    <row r="35" spans="1:17">
      <c r="A35" s="2">
        <v>1</v>
      </c>
      <c r="B35" s="2">
        <v>40</v>
      </c>
      <c r="C35" s="2">
        <v>3</v>
      </c>
      <c r="D35" s="2" t="s">
        <v>204</v>
      </c>
      <c r="E35" s="2" t="s">
        <v>15</v>
      </c>
      <c r="F35" s="2">
        <v>6</v>
      </c>
      <c r="G35" s="8" t="s">
        <v>117</v>
      </c>
      <c r="H35" s="5" t="s">
        <v>73</v>
      </c>
      <c r="I35" s="5"/>
      <c r="J35" s="5" t="s">
        <v>39</v>
      </c>
      <c r="K35" s="5">
        <v>100</v>
      </c>
      <c r="L35" s="5">
        <v>2.8</v>
      </c>
      <c r="M35" s="5">
        <v>280</v>
      </c>
    </row>
    <row r="36" spans="1:17">
      <c r="A36" s="2">
        <v>1</v>
      </c>
      <c r="B36" s="2">
        <v>40</v>
      </c>
      <c r="C36" s="2">
        <v>3</v>
      </c>
      <c r="D36" s="2" t="s">
        <v>204</v>
      </c>
      <c r="E36" s="2" t="s">
        <v>15</v>
      </c>
      <c r="F36" s="2">
        <v>6</v>
      </c>
      <c r="G36" s="8" t="s">
        <v>118</v>
      </c>
      <c r="H36" s="5" t="s">
        <v>74</v>
      </c>
      <c r="I36" s="5"/>
      <c r="J36" s="5" t="s">
        <v>40</v>
      </c>
      <c r="K36" s="5">
        <v>100</v>
      </c>
      <c r="L36" s="5">
        <v>2.8</v>
      </c>
      <c r="M36" s="5">
        <v>280</v>
      </c>
    </row>
    <row r="37" spans="1:17">
      <c r="A37" s="2">
        <v>1</v>
      </c>
      <c r="B37" s="2">
        <v>10</v>
      </c>
      <c r="C37" s="2">
        <v>1</v>
      </c>
      <c r="D37" s="2"/>
      <c r="E37" s="2"/>
      <c r="F37" s="2"/>
      <c r="G37" s="8"/>
      <c r="H37" s="5"/>
      <c r="I37" s="5"/>
      <c r="J37" s="5"/>
      <c r="K37" s="5"/>
      <c r="L37" s="5"/>
      <c r="M37" s="5"/>
    </row>
    <row r="38" spans="1:17">
      <c r="A38" s="2">
        <v>1</v>
      </c>
      <c r="B38" s="2">
        <v>10</v>
      </c>
      <c r="C38" s="2">
        <v>1</v>
      </c>
      <c r="D38" s="2"/>
      <c r="E38" s="2"/>
      <c r="F38" s="2"/>
      <c r="G38" s="8"/>
      <c r="H38" s="5"/>
      <c r="I38" s="5"/>
      <c r="J38" s="5"/>
      <c r="K38" s="5"/>
      <c r="L38" s="5"/>
      <c r="M38" s="5"/>
    </row>
    <row r="39" spans="1:17">
      <c r="A39" s="2">
        <v>1</v>
      </c>
      <c r="B39" s="2">
        <v>10</v>
      </c>
      <c r="C39" s="2">
        <v>1</v>
      </c>
      <c r="D39" s="2"/>
      <c r="E39" s="2"/>
      <c r="F39" s="2"/>
      <c r="G39" s="8"/>
      <c r="H39" s="5"/>
      <c r="I39" s="5"/>
      <c r="J39" s="5"/>
      <c r="K39" s="5"/>
      <c r="L39" s="5"/>
      <c r="M39" s="5"/>
    </row>
    <row r="40" spans="1:17">
      <c r="L40" s="7">
        <f>SUM(L11:L39)</f>
        <v>62.999999999999972</v>
      </c>
      <c r="N40" s="13"/>
      <c r="Q40" s="12"/>
    </row>
    <row r="41" spans="1:17">
      <c r="N41" s="13"/>
    </row>
  </sheetData>
  <mergeCells count="10">
    <mergeCell ref="G9:L9"/>
    <mergeCell ref="N9:T9"/>
    <mergeCell ref="G10:H10"/>
    <mergeCell ref="N10:O10"/>
    <mergeCell ref="A4:A5"/>
    <mergeCell ref="B4:B5"/>
    <mergeCell ref="C4:D5"/>
    <mergeCell ref="C6:D6"/>
    <mergeCell ref="C7:D7"/>
    <mergeCell ref="A9:F9"/>
  </mergeCells>
  <pageMargins left="0.7" right="0.7" top="0.75" bottom="0.75" header="0.3" footer="0.3"/>
  <pageSetup orientation="portrait" horizontalDpi="300" verticalDpi="0" copies="0" r:id="rId1"/>
</worksheet>
</file>

<file path=xl/worksheets/sheet12.xml><?xml version="1.0" encoding="utf-8"?>
<worksheet xmlns="http://schemas.openxmlformats.org/spreadsheetml/2006/main" xmlns:r="http://schemas.openxmlformats.org/officeDocument/2006/relationships">
  <sheetPr>
    <tabColor theme="5"/>
  </sheetPr>
  <dimension ref="A1:J16"/>
  <sheetViews>
    <sheetView workbookViewId="0">
      <selection activeCell="E20" sqref="E20"/>
    </sheetView>
  </sheetViews>
  <sheetFormatPr defaultRowHeight="15"/>
  <cols>
    <col min="1" max="2" width="9.140625" style="7"/>
    <col min="3" max="3" width="4.5703125" style="7" customWidth="1"/>
    <col min="4" max="4" width="4.42578125" style="7" customWidth="1"/>
    <col min="5" max="5" width="10.7109375" style="7" customWidth="1"/>
    <col min="6" max="9" width="9.140625" style="7"/>
    <col min="10" max="10" width="27.85546875" style="7" customWidth="1"/>
    <col min="11" max="16384" width="9.140625" style="7"/>
  </cols>
  <sheetData>
    <row r="1" spans="1:10">
      <c r="F1" s="36" t="s">
        <v>254</v>
      </c>
      <c r="G1" s="37"/>
      <c r="H1" s="37"/>
      <c r="I1" s="37"/>
      <c r="J1" s="38"/>
    </row>
    <row r="2" spans="1:10">
      <c r="A2" s="7">
        <v>31</v>
      </c>
      <c r="B2" s="7">
        <v>20080714</v>
      </c>
      <c r="C2" s="7">
        <v>1</v>
      </c>
      <c r="D2" s="7">
        <v>3</v>
      </c>
      <c r="E2" s="7" t="s">
        <v>300</v>
      </c>
      <c r="F2" s="22">
        <v>1</v>
      </c>
      <c r="G2" s="22">
        <v>94</v>
      </c>
      <c r="H2" s="22">
        <v>100</v>
      </c>
      <c r="I2" s="22" t="s">
        <v>235</v>
      </c>
      <c r="J2" s="22" t="s">
        <v>296</v>
      </c>
    </row>
    <row r="3" spans="1:10">
      <c r="A3" s="7">
        <v>31</v>
      </c>
      <c r="B3" s="7">
        <v>20080714</v>
      </c>
      <c r="C3" s="7">
        <v>1</v>
      </c>
      <c r="D3" s="7">
        <v>1</v>
      </c>
      <c r="E3" s="7" t="s">
        <v>300</v>
      </c>
      <c r="F3" s="22">
        <v>2</v>
      </c>
      <c r="G3" s="22">
        <v>89</v>
      </c>
      <c r="H3" s="22">
        <v>94</v>
      </c>
      <c r="I3" s="22" t="s">
        <v>191</v>
      </c>
      <c r="J3" s="22" t="s">
        <v>296</v>
      </c>
    </row>
    <row r="4" spans="1:10">
      <c r="A4" s="7">
        <v>31</v>
      </c>
      <c r="B4" s="7">
        <v>20080714</v>
      </c>
      <c r="C4" s="7">
        <v>1</v>
      </c>
      <c r="D4" s="7">
        <v>2</v>
      </c>
      <c r="E4" s="7" t="s">
        <v>300</v>
      </c>
      <c r="F4" s="22">
        <v>3</v>
      </c>
      <c r="G4" s="22">
        <v>84</v>
      </c>
      <c r="H4" s="22">
        <v>89</v>
      </c>
      <c r="I4" s="22" t="s">
        <v>124</v>
      </c>
      <c r="J4" s="22" t="s">
        <v>296</v>
      </c>
    </row>
    <row r="5" spans="1:10">
      <c r="A5" s="7">
        <v>50</v>
      </c>
      <c r="B5" s="7">
        <v>20080411</v>
      </c>
      <c r="C5" s="7">
        <v>2</v>
      </c>
      <c r="D5" s="7">
        <v>1</v>
      </c>
      <c r="E5" s="7" t="s">
        <v>300</v>
      </c>
      <c r="F5" s="22">
        <v>4</v>
      </c>
      <c r="G5" s="22">
        <v>79</v>
      </c>
      <c r="H5" s="22">
        <v>84</v>
      </c>
      <c r="I5" s="22" t="s">
        <v>140</v>
      </c>
      <c r="J5" s="22" t="s">
        <v>297</v>
      </c>
    </row>
    <row r="6" spans="1:10">
      <c r="A6" s="7">
        <v>50</v>
      </c>
      <c r="B6" s="7">
        <v>20080411</v>
      </c>
      <c r="C6" s="7">
        <v>2</v>
      </c>
      <c r="D6" s="7">
        <v>2</v>
      </c>
      <c r="E6" s="7" t="s">
        <v>300</v>
      </c>
      <c r="F6" s="22">
        <v>5</v>
      </c>
      <c r="G6" s="22">
        <v>69</v>
      </c>
      <c r="H6" s="22">
        <v>79</v>
      </c>
      <c r="I6" s="22" t="s">
        <v>236</v>
      </c>
      <c r="J6" s="22" t="s">
        <v>297</v>
      </c>
    </row>
    <row r="7" spans="1:10">
      <c r="A7" s="7">
        <v>50</v>
      </c>
      <c r="B7" s="7">
        <v>20080411</v>
      </c>
      <c r="C7" s="7">
        <v>2</v>
      </c>
      <c r="D7" s="7">
        <v>3</v>
      </c>
      <c r="E7" s="7" t="s">
        <v>300</v>
      </c>
      <c r="F7" s="22">
        <v>6</v>
      </c>
      <c r="G7" s="22">
        <v>59</v>
      </c>
      <c r="H7" s="22">
        <v>69</v>
      </c>
      <c r="I7" s="22" t="s">
        <v>237</v>
      </c>
      <c r="J7" s="22" t="s">
        <v>297</v>
      </c>
    </row>
    <row r="8" spans="1:10">
      <c r="A8" s="7">
        <v>140</v>
      </c>
      <c r="B8" s="7">
        <v>20080410</v>
      </c>
      <c r="C8" s="7">
        <v>1</v>
      </c>
      <c r="D8" s="7">
        <v>1</v>
      </c>
      <c r="E8" s="7" t="s">
        <v>300</v>
      </c>
      <c r="F8" s="22">
        <v>7</v>
      </c>
      <c r="G8" s="22">
        <v>49</v>
      </c>
      <c r="H8" s="22">
        <v>59</v>
      </c>
      <c r="I8" s="22" t="s">
        <v>238</v>
      </c>
      <c r="J8" s="22" t="s">
        <v>298</v>
      </c>
    </row>
    <row r="9" spans="1:10">
      <c r="A9" s="4">
        <v>140</v>
      </c>
      <c r="B9" s="4">
        <v>20080401</v>
      </c>
      <c r="C9" s="4">
        <v>1</v>
      </c>
      <c r="D9" s="4">
        <v>2</v>
      </c>
      <c r="E9" s="7" t="s">
        <v>301</v>
      </c>
      <c r="F9" s="22">
        <v>8</v>
      </c>
      <c r="G9" s="22">
        <v>39</v>
      </c>
      <c r="H9" s="22">
        <v>49</v>
      </c>
      <c r="I9" s="22" t="s">
        <v>239</v>
      </c>
      <c r="J9" s="22" t="s">
        <v>298</v>
      </c>
    </row>
    <row r="10" spans="1:10">
      <c r="A10" s="7">
        <v>140</v>
      </c>
      <c r="B10" s="7">
        <v>20080403</v>
      </c>
      <c r="C10" s="7">
        <v>1</v>
      </c>
      <c r="D10" s="7">
        <v>3</v>
      </c>
      <c r="E10" s="7" t="s">
        <v>300</v>
      </c>
      <c r="F10" s="22">
        <v>9</v>
      </c>
      <c r="G10" s="22">
        <v>34</v>
      </c>
      <c r="H10" s="22">
        <v>39</v>
      </c>
      <c r="I10" s="22" t="s">
        <v>240</v>
      </c>
      <c r="J10" s="22" t="s">
        <v>298</v>
      </c>
    </row>
    <row r="11" spans="1:10">
      <c r="A11" s="7">
        <v>170</v>
      </c>
      <c r="B11" s="7">
        <v>20080312</v>
      </c>
      <c r="C11" s="7">
        <v>1</v>
      </c>
      <c r="D11" s="7">
        <v>1</v>
      </c>
      <c r="E11" s="7" t="s">
        <v>300</v>
      </c>
      <c r="F11" s="22">
        <v>10</v>
      </c>
      <c r="G11" s="22">
        <v>0</v>
      </c>
      <c r="H11" s="22">
        <v>34</v>
      </c>
      <c r="I11" s="22" t="s">
        <v>241</v>
      </c>
      <c r="J11" s="22" t="s">
        <v>298</v>
      </c>
    </row>
    <row r="12" spans="1:10">
      <c r="A12" s="4">
        <v>170</v>
      </c>
      <c r="B12" s="4">
        <v>20080319</v>
      </c>
      <c r="C12" s="4">
        <v>2</v>
      </c>
      <c r="D12" s="4">
        <v>2</v>
      </c>
      <c r="E12" s="7" t="s">
        <v>302</v>
      </c>
    </row>
    <row r="13" spans="1:10">
      <c r="A13" s="4">
        <v>170</v>
      </c>
      <c r="B13" s="4">
        <v>20080331</v>
      </c>
      <c r="C13" s="4">
        <v>1</v>
      </c>
      <c r="D13" s="4">
        <v>3</v>
      </c>
      <c r="E13" s="7" t="s">
        <v>302</v>
      </c>
      <c r="F13" s="36" t="s">
        <v>244</v>
      </c>
      <c r="G13" s="37"/>
      <c r="H13" s="37"/>
      <c r="I13" s="37"/>
      <c r="J13" s="38"/>
    </row>
    <row r="14" spans="1:10">
      <c r="A14" s="40">
        <v>221</v>
      </c>
      <c r="B14" s="40">
        <v>20080408</v>
      </c>
      <c r="C14" s="40">
        <v>2</v>
      </c>
      <c r="D14" s="40">
        <v>1</v>
      </c>
      <c r="F14" s="22">
        <v>1</v>
      </c>
      <c r="G14" s="22">
        <v>255</v>
      </c>
      <c r="H14" s="23" t="s">
        <v>243</v>
      </c>
      <c r="I14" s="22" t="s">
        <v>124</v>
      </c>
      <c r="J14" s="22" t="s">
        <v>299</v>
      </c>
    </row>
    <row r="15" spans="1:10">
      <c r="A15" s="40">
        <v>221</v>
      </c>
      <c r="B15" s="40">
        <v>20080416</v>
      </c>
      <c r="C15" s="40">
        <v>1</v>
      </c>
      <c r="D15" s="40">
        <v>2</v>
      </c>
      <c r="F15" s="22">
        <v>2</v>
      </c>
      <c r="G15" s="22">
        <v>74</v>
      </c>
      <c r="H15" s="22">
        <v>255</v>
      </c>
      <c r="I15" s="22" t="s">
        <v>237</v>
      </c>
      <c r="J15" s="22" t="s">
        <v>242</v>
      </c>
    </row>
    <row r="16" spans="1:10">
      <c r="A16" s="40">
        <v>221</v>
      </c>
      <c r="B16" s="40">
        <v>20080526</v>
      </c>
      <c r="C16" s="40">
        <v>2</v>
      </c>
      <c r="D16" s="40">
        <v>3</v>
      </c>
      <c r="F16" s="22">
        <v>3</v>
      </c>
      <c r="G16" s="22">
        <v>0</v>
      </c>
      <c r="H16" s="22">
        <v>74</v>
      </c>
      <c r="I16" s="22" t="s">
        <v>240</v>
      </c>
      <c r="J16" s="22" t="s">
        <v>216</v>
      </c>
    </row>
  </sheetData>
  <mergeCells count="2">
    <mergeCell ref="F13:J13"/>
    <mergeCell ref="F1:J1"/>
  </mergeCells>
  <pageMargins left="0.7" right="0.7" top="0.75" bottom="0.75" header="0.3" footer="0.3"/>
  <pageSetup orientation="portrait" horizontalDpi="300" verticalDpi="0" copies="0" r:id="rId1"/>
</worksheet>
</file>

<file path=xl/worksheets/sheet13.xml><?xml version="1.0" encoding="utf-8"?>
<worksheet xmlns="http://schemas.openxmlformats.org/spreadsheetml/2006/main" xmlns:r="http://schemas.openxmlformats.org/officeDocument/2006/relationships">
  <dimension ref="A1:N23"/>
  <sheetViews>
    <sheetView workbookViewId="0">
      <selection activeCell="E5" sqref="E5:E6"/>
    </sheetView>
  </sheetViews>
  <sheetFormatPr defaultRowHeight="15"/>
  <cols>
    <col min="1" max="1" width="9.140625" style="7"/>
    <col min="2" max="2" width="13.140625" style="7" bestFit="1" customWidth="1"/>
    <col min="3" max="3" width="9.140625" style="7"/>
    <col min="4" max="4" width="13.140625" style="7" bestFit="1" customWidth="1"/>
    <col min="5" max="5" width="9.140625" style="7"/>
    <col min="6" max="6" width="43.7109375" style="7" bestFit="1" customWidth="1"/>
    <col min="7" max="8" width="9.140625" style="7"/>
    <col min="9" max="9" width="8.42578125" style="7" customWidth="1"/>
    <col min="10" max="10" width="0" style="7" hidden="1" customWidth="1"/>
    <col min="11" max="12" width="9.140625" style="7"/>
    <col min="13" max="13" width="25.7109375" style="7" customWidth="1"/>
    <col min="14" max="16384" width="9.140625" style="7"/>
  </cols>
  <sheetData>
    <row r="1" spans="1:14">
      <c r="A1" s="10"/>
      <c r="B1" s="39" t="s">
        <v>137</v>
      </c>
      <c r="C1" s="39"/>
      <c r="D1" s="39" t="s">
        <v>258</v>
      </c>
      <c r="E1" s="39"/>
    </row>
    <row r="2" spans="1:14">
      <c r="A2" s="10"/>
      <c r="B2" s="25" t="s">
        <v>2</v>
      </c>
      <c r="C2" s="25" t="s">
        <v>4</v>
      </c>
      <c r="D2" s="25" t="s">
        <v>2</v>
      </c>
      <c r="E2" s="25" t="s">
        <v>4</v>
      </c>
    </row>
    <row r="3" spans="1:14" ht="21">
      <c r="A3" s="26" t="s">
        <v>255</v>
      </c>
      <c r="B3" s="27">
        <v>85</v>
      </c>
      <c r="C3" s="27"/>
      <c r="D3" s="27">
        <f>SUM(I10:I19)/100</f>
        <v>85</v>
      </c>
      <c r="E3" s="21"/>
    </row>
    <row r="4" spans="1:14" ht="21">
      <c r="A4" s="26" t="s">
        <v>256</v>
      </c>
      <c r="B4" s="27" t="s">
        <v>260</v>
      </c>
      <c r="C4" s="27"/>
      <c r="D4" s="27">
        <f>SUM(I20:I23)/100</f>
        <v>77.5</v>
      </c>
      <c r="E4" s="21"/>
    </row>
    <row r="5" spans="1:14" ht="21">
      <c r="A5" s="26" t="s">
        <v>261</v>
      </c>
      <c r="B5" s="27">
        <v>80.5</v>
      </c>
      <c r="C5" s="27" t="s">
        <v>140</v>
      </c>
      <c r="D5" s="27">
        <f>(D3*40+D4*60)/100</f>
        <v>80.5</v>
      </c>
      <c r="E5" s="27" t="s">
        <v>140</v>
      </c>
    </row>
    <row r="6" spans="1:14" ht="21">
      <c r="A6" s="20" t="s">
        <v>257</v>
      </c>
      <c r="B6" s="21">
        <v>200</v>
      </c>
      <c r="C6" s="27" t="s">
        <v>259</v>
      </c>
      <c r="D6" s="27">
        <f>SUM(N10:N12)</f>
        <v>200</v>
      </c>
      <c r="E6" s="27" t="s">
        <v>259</v>
      </c>
    </row>
    <row r="8" spans="1:14">
      <c r="A8" s="34" t="s">
        <v>89</v>
      </c>
      <c r="B8" s="34"/>
      <c r="C8" s="34"/>
      <c r="D8" s="35" t="s">
        <v>262</v>
      </c>
      <c r="E8" s="35"/>
      <c r="F8" s="35"/>
      <c r="G8" s="35"/>
      <c r="H8" s="35"/>
      <c r="I8" s="35"/>
      <c r="J8" s="28"/>
      <c r="K8" s="33" t="s">
        <v>263</v>
      </c>
      <c r="L8" s="33"/>
      <c r="M8" s="33"/>
      <c r="N8" s="33"/>
    </row>
    <row r="9" spans="1:14">
      <c r="A9" s="2" t="s">
        <v>18</v>
      </c>
      <c r="B9" s="2" t="s">
        <v>14</v>
      </c>
      <c r="C9" s="2" t="s">
        <v>41</v>
      </c>
      <c r="D9" s="35" t="s">
        <v>42</v>
      </c>
      <c r="E9" s="35"/>
      <c r="F9" s="3" t="s">
        <v>219</v>
      </c>
      <c r="G9" s="3" t="s">
        <v>220</v>
      </c>
      <c r="H9" s="28" t="s">
        <v>123</v>
      </c>
      <c r="I9" s="28"/>
      <c r="J9" s="3" t="s">
        <v>14</v>
      </c>
      <c r="K9" s="33" t="s">
        <v>42</v>
      </c>
      <c r="L9" s="33"/>
      <c r="M9" s="4" t="s">
        <v>253</v>
      </c>
      <c r="N9" s="4" t="s">
        <v>220</v>
      </c>
    </row>
    <row r="10" spans="1:14">
      <c r="A10" s="2">
        <v>31</v>
      </c>
      <c r="B10" s="2">
        <v>1</v>
      </c>
      <c r="C10" s="2">
        <v>1</v>
      </c>
      <c r="D10" s="5">
        <v>10010</v>
      </c>
      <c r="E10" s="5" t="s">
        <v>221</v>
      </c>
      <c r="F10" s="5" t="s">
        <v>209</v>
      </c>
      <c r="G10" s="5">
        <v>75</v>
      </c>
      <c r="H10" s="5">
        <v>10</v>
      </c>
      <c r="I10" s="5">
        <f>H10*G10</f>
        <v>750</v>
      </c>
      <c r="J10" s="5"/>
      <c r="K10" s="24">
        <v>10010</v>
      </c>
      <c r="L10" s="24" t="s">
        <v>249</v>
      </c>
      <c r="M10" s="24" t="s">
        <v>246</v>
      </c>
      <c r="N10" s="24">
        <v>50</v>
      </c>
    </row>
    <row r="11" spans="1:14">
      <c r="A11" s="2">
        <v>31</v>
      </c>
      <c r="B11" s="2">
        <v>1</v>
      </c>
      <c r="C11" s="2">
        <v>1</v>
      </c>
      <c r="D11" s="5">
        <v>10020</v>
      </c>
      <c r="E11" s="5" t="s">
        <v>222</v>
      </c>
      <c r="F11" s="5" t="s">
        <v>21</v>
      </c>
      <c r="G11" s="5">
        <v>75</v>
      </c>
      <c r="H11" s="5">
        <v>10</v>
      </c>
      <c r="I11" s="5">
        <f t="shared" ref="I11:I23" si="0">H11*G11</f>
        <v>750</v>
      </c>
      <c r="J11" s="5"/>
      <c r="K11" s="24">
        <v>10020</v>
      </c>
      <c r="L11" s="24" t="s">
        <v>250</v>
      </c>
      <c r="M11" s="24" t="s">
        <v>252</v>
      </c>
      <c r="N11" s="24">
        <v>75</v>
      </c>
    </row>
    <row r="12" spans="1:14">
      <c r="A12" s="2">
        <v>31</v>
      </c>
      <c r="B12" s="2">
        <v>1</v>
      </c>
      <c r="C12" s="2">
        <v>1</v>
      </c>
      <c r="D12" s="5">
        <v>10030</v>
      </c>
      <c r="E12" s="5" t="s">
        <v>223</v>
      </c>
      <c r="F12" s="5" t="s">
        <v>210</v>
      </c>
      <c r="G12" s="5">
        <v>100</v>
      </c>
      <c r="H12" s="5">
        <v>10</v>
      </c>
      <c r="I12" s="5">
        <f t="shared" si="0"/>
        <v>1000</v>
      </c>
      <c r="J12" s="5"/>
      <c r="K12" s="24">
        <v>10030</v>
      </c>
      <c r="L12" s="24" t="s">
        <v>251</v>
      </c>
      <c r="M12" s="24" t="s">
        <v>248</v>
      </c>
      <c r="N12" s="24">
        <v>75</v>
      </c>
    </row>
    <row r="13" spans="1:14">
      <c r="A13" s="2">
        <v>31</v>
      </c>
      <c r="B13" s="2">
        <v>1</v>
      </c>
      <c r="C13" s="2">
        <v>1</v>
      </c>
      <c r="D13" s="5">
        <v>10040</v>
      </c>
      <c r="E13" s="5" t="s">
        <v>224</v>
      </c>
      <c r="F13" s="5" t="s">
        <v>211</v>
      </c>
      <c r="G13" s="5">
        <v>100</v>
      </c>
      <c r="H13" s="5">
        <v>10</v>
      </c>
      <c r="I13" s="5">
        <f t="shared" si="0"/>
        <v>1000</v>
      </c>
      <c r="J13" s="5"/>
      <c r="N13" s="7">
        <f>SUM(N10:N12)</f>
        <v>200</v>
      </c>
    </row>
    <row r="14" spans="1:14">
      <c r="A14" s="2">
        <v>31</v>
      </c>
      <c r="B14" s="2">
        <v>1</v>
      </c>
      <c r="C14" s="2">
        <v>1</v>
      </c>
      <c r="D14" s="5">
        <v>10050</v>
      </c>
      <c r="E14" s="5" t="s">
        <v>225</v>
      </c>
      <c r="F14" s="5" t="s">
        <v>212</v>
      </c>
      <c r="G14" s="5">
        <v>100</v>
      </c>
      <c r="H14" s="5">
        <v>10</v>
      </c>
      <c r="I14" s="5">
        <f t="shared" si="0"/>
        <v>1000</v>
      </c>
      <c r="J14" s="5"/>
    </row>
    <row r="15" spans="1:14">
      <c r="A15" s="2">
        <v>31</v>
      </c>
      <c r="B15" s="2">
        <v>1</v>
      </c>
      <c r="C15" s="2">
        <v>1</v>
      </c>
      <c r="D15" s="5">
        <v>10060</v>
      </c>
      <c r="E15" s="5" t="s">
        <v>226</v>
      </c>
      <c r="F15" s="5" t="s">
        <v>213</v>
      </c>
      <c r="G15" s="5">
        <v>100</v>
      </c>
      <c r="H15" s="5">
        <v>10</v>
      </c>
      <c r="I15" s="5">
        <f t="shared" si="0"/>
        <v>1000</v>
      </c>
      <c r="J15" s="5"/>
    </row>
    <row r="16" spans="1:14">
      <c r="A16" s="2">
        <v>31</v>
      </c>
      <c r="B16" s="2">
        <v>1</v>
      </c>
      <c r="C16" s="2">
        <v>1</v>
      </c>
      <c r="D16" s="5">
        <v>10070</v>
      </c>
      <c r="E16" s="5" t="s">
        <v>227</v>
      </c>
      <c r="F16" s="5" t="s">
        <v>214</v>
      </c>
      <c r="G16" s="5">
        <v>50</v>
      </c>
      <c r="H16" s="5">
        <v>10</v>
      </c>
      <c r="I16" s="5">
        <f t="shared" si="0"/>
        <v>500</v>
      </c>
      <c r="J16" s="5"/>
    </row>
    <row r="17" spans="1:10">
      <c r="A17" s="2">
        <v>31</v>
      </c>
      <c r="B17" s="2">
        <v>1</v>
      </c>
      <c r="C17" s="2">
        <v>1</v>
      </c>
      <c r="D17" s="5">
        <v>10080</v>
      </c>
      <c r="E17" s="5" t="s">
        <v>228</v>
      </c>
      <c r="F17" s="5" t="s">
        <v>215</v>
      </c>
      <c r="G17" s="5">
        <v>100</v>
      </c>
      <c r="H17" s="5">
        <v>10</v>
      </c>
      <c r="I17" s="5">
        <f t="shared" si="0"/>
        <v>1000</v>
      </c>
      <c r="J17" s="5"/>
    </row>
    <row r="18" spans="1:10">
      <c r="A18" s="2">
        <v>31</v>
      </c>
      <c r="B18" s="2">
        <v>1</v>
      </c>
      <c r="C18" s="2">
        <v>1</v>
      </c>
      <c r="D18" s="5">
        <v>10090</v>
      </c>
      <c r="E18" s="5" t="s">
        <v>229</v>
      </c>
      <c r="F18" s="5">
        <v>4</v>
      </c>
      <c r="G18" s="5">
        <v>50</v>
      </c>
      <c r="H18" s="5">
        <v>10</v>
      </c>
      <c r="I18" s="5">
        <f t="shared" si="0"/>
        <v>500</v>
      </c>
      <c r="J18" s="5"/>
    </row>
    <row r="19" spans="1:10">
      <c r="A19" s="2">
        <v>31</v>
      </c>
      <c r="B19" s="2">
        <v>1</v>
      </c>
      <c r="C19" s="2">
        <v>1</v>
      </c>
      <c r="D19" s="5">
        <v>10100</v>
      </c>
      <c r="E19" s="5" t="s">
        <v>230</v>
      </c>
      <c r="F19" s="5" t="s">
        <v>216</v>
      </c>
      <c r="G19" s="5">
        <v>100</v>
      </c>
      <c r="H19" s="5">
        <v>10</v>
      </c>
      <c r="I19" s="5">
        <f t="shared" si="0"/>
        <v>1000</v>
      </c>
      <c r="J19" s="5"/>
    </row>
    <row r="20" spans="1:10">
      <c r="A20" s="2">
        <v>31</v>
      </c>
      <c r="B20" s="2">
        <v>1</v>
      </c>
      <c r="C20" s="2">
        <v>1</v>
      </c>
      <c r="D20" s="5">
        <v>20010</v>
      </c>
      <c r="E20" s="5" t="s">
        <v>231</v>
      </c>
      <c r="F20" s="5">
        <v>20.904</v>
      </c>
      <c r="G20" s="5">
        <v>100</v>
      </c>
      <c r="H20" s="5">
        <v>30</v>
      </c>
      <c r="I20" s="5">
        <f t="shared" si="0"/>
        <v>3000</v>
      </c>
      <c r="J20" s="5"/>
    </row>
    <row r="21" spans="1:10">
      <c r="A21" s="2">
        <v>31</v>
      </c>
      <c r="B21" s="2">
        <v>1</v>
      </c>
      <c r="C21" s="2">
        <v>1</v>
      </c>
      <c r="D21" s="5">
        <v>20030</v>
      </c>
      <c r="E21" s="5" t="s">
        <v>232</v>
      </c>
      <c r="F21" s="5">
        <v>67</v>
      </c>
      <c r="G21" s="5">
        <v>25</v>
      </c>
      <c r="H21" s="5">
        <v>30</v>
      </c>
      <c r="I21" s="5">
        <f t="shared" si="0"/>
        <v>750</v>
      </c>
      <c r="J21" s="5"/>
    </row>
    <row r="22" spans="1:10">
      <c r="A22" s="2">
        <v>31</v>
      </c>
      <c r="B22" s="2">
        <v>1</v>
      </c>
      <c r="C22" s="2">
        <v>1</v>
      </c>
      <c r="D22" s="5">
        <v>20040</v>
      </c>
      <c r="E22" s="5" t="s">
        <v>233</v>
      </c>
      <c r="F22" s="5" t="s">
        <v>217</v>
      </c>
      <c r="G22" s="5">
        <v>100</v>
      </c>
      <c r="H22" s="5">
        <v>25</v>
      </c>
      <c r="I22" s="5">
        <f t="shared" si="0"/>
        <v>2500</v>
      </c>
      <c r="J22" s="5"/>
    </row>
    <row r="23" spans="1:10" ht="15" customHeight="1">
      <c r="A23" s="2">
        <v>31</v>
      </c>
      <c r="B23" s="2">
        <v>1</v>
      </c>
      <c r="C23" s="2">
        <v>1</v>
      </c>
      <c r="D23" s="5">
        <v>20050</v>
      </c>
      <c r="E23" s="5" t="s">
        <v>234</v>
      </c>
      <c r="F23" s="5" t="s">
        <v>218</v>
      </c>
      <c r="G23" s="5">
        <v>100</v>
      </c>
      <c r="H23" s="5">
        <v>15</v>
      </c>
      <c r="I23" s="5">
        <f t="shared" si="0"/>
        <v>1500</v>
      </c>
      <c r="J23" s="5"/>
    </row>
  </sheetData>
  <mergeCells count="7">
    <mergeCell ref="K8:N8"/>
    <mergeCell ref="K9:L9"/>
    <mergeCell ref="B1:C1"/>
    <mergeCell ref="D1:E1"/>
    <mergeCell ref="D9:E9"/>
    <mergeCell ref="A8:C8"/>
    <mergeCell ref="D8:I8"/>
  </mergeCells>
  <pageMargins left="0.7" right="0.7" top="0.75" bottom="0.75" header="0.3" footer="0.3"/>
  <pageSetup orientation="portrait" horizontalDpi="300" verticalDpi="0" copies="0" r:id="rId1"/>
</worksheet>
</file>

<file path=xl/worksheets/sheet14.xml><?xml version="1.0" encoding="utf-8"?>
<worksheet xmlns="http://schemas.openxmlformats.org/spreadsheetml/2006/main" xmlns:r="http://schemas.openxmlformats.org/officeDocument/2006/relationships">
  <dimension ref="A1:N23"/>
  <sheetViews>
    <sheetView workbookViewId="0">
      <selection activeCell="E5" sqref="E5:E6"/>
    </sheetView>
  </sheetViews>
  <sheetFormatPr defaultRowHeight="15"/>
  <cols>
    <col min="1" max="1" width="9.140625" style="7"/>
    <col min="2" max="2" width="13.140625" style="7" bestFit="1" customWidth="1"/>
    <col min="3" max="3" width="9.140625" style="7"/>
    <col min="4" max="4" width="13.140625" style="7" bestFit="1" customWidth="1"/>
    <col min="5" max="5" width="9.140625" style="7"/>
    <col min="6" max="6" width="43.7109375" style="7" bestFit="1" customWidth="1"/>
    <col min="7" max="8" width="9.140625" style="7"/>
    <col min="9" max="9" width="8.42578125" style="7" customWidth="1"/>
    <col min="10" max="10" width="0" style="7" hidden="1" customWidth="1"/>
    <col min="11" max="12" width="9.140625" style="7"/>
    <col min="13" max="13" width="25.7109375" style="7" customWidth="1"/>
    <col min="14" max="16384" width="9.140625" style="7"/>
  </cols>
  <sheetData>
    <row r="1" spans="1:14">
      <c r="A1" s="10"/>
      <c r="B1" s="39" t="s">
        <v>137</v>
      </c>
      <c r="C1" s="39"/>
      <c r="D1" s="39" t="s">
        <v>258</v>
      </c>
      <c r="E1" s="39"/>
    </row>
    <row r="2" spans="1:14">
      <c r="A2" s="10"/>
      <c r="B2" s="25" t="s">
        <v>2</v>
      </c>
      <c r="C2" s="25" t="s">
        <v>4</v>
      </c>
      <c r="D2" s="25" t="s">
        <v>2</v>
      </c>
      <c r="E2" s="25" t="s">
        <v>4</v>
      </c>
    </row>
    <row r="3" spans="1:14" ht="21">
      <c r="A3" s="26" t="s">
        <v>255</v>
      </c>
      <c r="B3" s="27">
        <v>92.5</v>
      </c>
      <c r="C3" s="27"/>
      <c r="D3" s="27">
        <f>SUM(I10:I19)/100</f>
        <v>92.5</v>
      </c>
      <c r="E3" s="21"/>
    </row>
    <row r="4" spans="1:14" ht="21">
      <c r="A4" s="26" t="s">
        <v>256</v>
      </c>
      <c r="B4" s="27" t="s">
        <v>260</v>
      </c>
      <c r="C4" s="27"/>
      <c r="D4" s="27">
        <f>SUM(I20:I23)/100</f>
        <v>85</v>
      </c>
      <c r="E4" s="21"/>
    </row>
    <row r="5" spans="1:14" ht="21">
      <c r="A5" s="26" t="s">
        <v>261</v>
      </c>
      <c r="B5" s="27">
        <v>88</v>
      </c>
      <c r="C5" s="27" t="s">
        <v>124</v>
      </c>
      <c r="D5" s="27">
        <f>(D3*40+D4*60)/100</f>
        <v>88</v>
      </c>
      <c r="E5" s="27" t="s">
        <v>124</v>
      </c>
    </row>
    <row r="6" spans="1:14" ht="21">
      <c r="A6" s="20" t="s">
        <v>257</v>
      </c>
      <c r="B6" s="21">
        <v>225</v>
      </c>
      <c r="C6" s="27" t="s">
        <v>259</v>
      </c>
      <c r="D6" s="27">
        <f>SUM(N10:N12)</f>
        <v>225</v>
      </c>
      <c r="E6" s="27" t="s">
        <v>259</v>
      </c>
    </row>
    <row r="8" spans="1:14">
      <c r="A8" s="34" t="s">
        <v>89</v>
      </c>
      <c r="B8" s="34"/>
      <c r="C8" s="34"/>
      <c r="D8" s="35" t="s">
        <v>262</v>
      </c>
      <c r="E8" s="35"/>
      <c r="F8" s="35"/>
      <c r="G8" s="35"/>
      <c r="H8" s="35"/>
      <c r="I8" s="35"/>
      <c r="J8" s="28"/>
      <c r="K8" s="33" t="s">
        <v>263</v>
      </c>
      <c r="L8" s="33"/>
      <c r="M8" s="33"/>
      <c r="N8" s="33"/>
    </row>
    <row r="9" spans="1:14">
      <c r="A9" s="2" t="s">
        <v>18</v>
      </c>
      <c r="B9" s="2" t="s">
        <v>14</v>
      </c>
      <c r="C9" s="2" t="s">
        <v>41</v>
      </c>
      <c r="D9" s="35" t="s">
        <v>42</v>
      </c>
      <c r="E9" s="35"/>
      <c r="F9" s="3" t="s">
        <v>219</v>
      </c>
      <c r="G9" s="3" t="s">
        <v>220</v>
      </c>
      <c r="H9" s="28" t="s">
        <v>123</v>
      </c>
      <c r="I9" s="28"/>
      <c r="J9" s="3" t="s">
        <v>14</v>
      </c>
      <c r="K9" s="33" t="s">
        <v>42</v>
      </c>
      <c r="L9" s="33"/>
      <c r="M9" s="4" t="s">
        <v>253</v>
      </c>
      <c r="N9" s="4" t="s">
        <v>220</v>
      </c>
    </row>
    <row r="10" spans="1:14">
      <c r="A10" s="2">
        <v>31</v>
      </c>
      <c r="B10" s="2">
        <v>1</v>
      </c>
      <c r="C10" s="2">
        <v>2</v>
      </c>
      <c r="D10" s="5">
        <v>10010</v>
      </c>
      <c r="E10" s="5" t="s">
        <v>221</v>
      </c>
      <c r="F10" s="5" t="s">
        <v>245</v>
      </c>
      <c r="G10" s="5">
        <v>100</v>
      </c>
      <c r="H10" s="5">
        <v>10</v>
      </c>
      <c r="I10" s="5">
        <v>1000</v>
      </c>
      <c r="J10" s="5"/>
      <c r="K10" s="24">
        <v>10010</v>
      </c>
      <c r="L10" s="24" t="s">
        <v>249</v>
      </c>
      <c r="M10" s="24" t="s">
        <v>246</v>
      </c>
      <c r="N10" s="24">
        <v>50</v>
      </c>
    </row>
    <row r="11" spans="1:14">
      <c r="A11" s="2">
        <v>31</v>
      </c>
      <c r="B11" s="2">
        <v>1</v>
      </c>
      <c r="C11" s="2">
        <v>2</v>
      </c>
      <c r="D11" s="5">
        <v>10020</v>
      </c>
      <c r="E11" s="5" t="s">
        <v>222</v>
      </c>
      <c r="F11" s="5" t="s">
        <v>21</v>
      </c>
      <c r="G11" s="5">
        <v>75</v>
      </c>
      <c r="H11" s="5">
        <v>10</v>
      </c>
      <c r="I11" s="5">
        <v>750</v>
      </c>
      <c r="J11" s="5"/>
      <c r="K11" s="24">
        <v>10020</v>
      </c>
      <c r="L11" s="24" t="s">
        <v>250</v>
      </c>
      <c r="M11" s="24" t="s">
        <v>247</v>
      </c>
      <c r="N11" s="24">
        <v>100</v>
      </c>
    </row>
    <row r="12" spans="1:14">
      <c r="A12" s="2">
        <v>31</v>
      </c>
      <c r="B12" s="2">
        <v>1</v>
      </c>
      <c r="C12" s="2">
        <v>2</v>
      </c>
      <c r="D12" s="5">
        <v>10030</v>
      </c>
      <c r="E12" s="5" t="s">
        <v>223</v>
      </c>
      <c r="F12" s="5" t="s">
        <v>210</v>
      </c>
      <c r="G12" s="5">
        <v>100</v>
      </c>
      <c r="H12" s="5">
        <v>10</v>
      </c>
      <c r="I12" s="5">
        <v>1000</v>
      </c>
      <c r="J12" s="5"/>
      <c r="K12" s="24">
        <v>10030</v>
      </c>
      <c r="L12" s="24" t="s">
        <v>251</v>
      </c>
      <c r="M12" s="24" t="s">
        <v>248</v>
      </c>
      <c r="N12" s="24">
        <v>75</v>
      </c>
    </row>
    <row r="13" spans="1:14">
      <c r="A13" s="2">
        <v>31</v>
      </c>
      <c r="B13" s="2">
        <v>1</v>
      </c>
      <c r="C13" s="2">
        <v>2</v>
      </c>
      <c r="D13" s="5">
        <v>10040</v>
      </c>
      <c r="E13" s="5" t="s">
        <v>224</v>
      </c>
      <c r="F13" s="5" t="s">
        <v>211</v>
      </c>
      <c r="G13" s="5">
        <v>100</v>
      </c>
      <c r="H13" s="5">
        <v>10</v>
      </c>
      <c r="I13" s="5">
        <v>1000</v>
      </c>
      <c r="J13" s="5"/>
      <c r="N13" s="7">
        <f>SUM(N10:N12)</f>
        <v>225</v>
      </c>
    </row>
    <row r="14" spans="1:14">
      <c r="A14" s="2">
        <v>31</v>
      </c>
      <c r="B14" s="2">
        <v>1</v>
      </c>
      <c r="C14" s="2">
        <v>2</v>
      </c>
      <c r="D14" s="5">
        <v>10050</v>
      </c>
      <c r="E14" s="5" t="s">
        <v>225</v>
      </c>
      <c r="F14" s="5" t="s">
        <v>212</v>
      </c>
      <c r="G14" s="5">
        <v>100</v>
      </c>
      <c r="H14" s="5">
        <v>10</v>
      </c>
      <c r="I14" s="5">
        <v>1000</v>
      </c>
      <c r="J14" s="5"/>
    </row>
    <row r="15" spans="1:14">
      <c r="A15" s="2">
        <v>31</v>
      </c>
      <c r="B15" s="2">
        <v>1</v>
      </c>
      <c r="C15" s="2">
        <v>2</v>
      </c>
      <c r="D15" s="5">
        <v>10060</v>
      </c>
      <c r="E15" s="5" t="s">
        <v>226</v>
      </c>
      <c r="F15" s="5" t="s">
        <v>213</v>
      </c>
      <c r="G15" s="5">
        <v>100</v>
      </c>
      <c r="H15" s="5">
        <v>10</v>
      </c>
      <c r="I15" s="5">
        <v>1000</v>
      </c>
      <c r="J15" s="5"/>
    </row>
    <row r="16" spans="1:14">
      <c r="A16" s="2">
        <v>31</v>
      </c>
      <c r="B16" s="2">
        <v>1</v>
      </c>
      <c r="C16" s="2">
        <v>2</v>
      </c>
      <c r="D16" s="5">
        <v>10070</v>
      </c>
      <c r="E16" s="5" t="s">
        <v>227</v>
      </c>
      <c r="F16" s="5" t="s">
        <v>214</v>
      </c>
      <c r="G16" s="5">
        <v>50</v>
      </c>
      <c r="H16" s="5">
        <v>10</v>
      </c>
      <c r="I16" s="5">
        <v>500</v>
      </c>
      <c r="J16" s="5"/>
    </row>
    <row r="17" spans="1:10">
      <c r="A17" s="2">
        <v>31</v>
      </c>
      <c r="B17" s="2">
        <v>1</v>
      </c>
      <c r="C17" s="2">
        <v>2</v>
      </c>
      <c r="D17" s="5">
        <v>10080</v>
      </c>
      <c r="E17" s="5" t="s">
        <v>228</v>
      </c>
      <c r="F17" s="5" t="s">
        <v>215</v>
      </c>
      <c r="G17" s="5">
        <v>100</v>
      </c>
      <c r="H17" s="5">
        <v>10</v>
      </c>
      <c r="I17" s="5">
        <v>1000</v>
      </c>
      <c r="J17" s="5"/>
    </row>
    <row r="18" spans="1:10">
      <c r="A18" s="2">
        <v>31</v>
      </c>
      <c r="B18" s="2">
        <v>1</v>
      </c>
      <c r="C18" s="2">
        <v>2</v>
      </c>
      <c r="D18" s="5">
        <v>10090</v>
      </c>
      <c r="E18" s="5" t="s">
        <v>229</v>
      </c>
      <c r="F18" s="5">
        <v>10</v>
      </c>
      <c r="G18" s="5">
        <v>100</v>
      </c>
      <c r="H18" s="5">
        <v>10</v>
      </c>
      <c r="I18" s="5">
        <v>1000</v>
      </c>
      <c r="J18" s="5"/>
    </row>
    <row r="19" spans="1:10">
      <c r="A19" s="2">
        <v>31</v>
      </c>
      <c r="B19" s="2">
        <v>1</v>
      </c>
      <c r="C19" s="2">
        <v>2</v>
      </c>
      <c r="D19" s="5">
        <v>10100</v>
      </c>
      <c r="E19" s="5" t="s">
        <v>230</v>
      </c>
      <c r="F19" s="5" t="s">
        <v>216</v>
      </c>
      <c r="G19" s="5">
        <v>100</v>
      </c>
      <c r="H19" s="5">
        <v>10</v>
      </c>
      <c r="I19" s="5">
        <v>1000</v>
      </c>
      <c r="J19" s="5"/>
    </row>
    <row r="20" spans="1:10">
      <c r="A20" s="2">
        <v>31</v>
      </c>
      <c r="B20" s="2">
        <v>1</v>
      </c>
      <c r="C20" s="2">
        <v>2</v>
      </c>
      <c r="D20" s="5">
        <v>20010</v>
      </c>
      <c r="E20" s="5" t="s">
        <v>231</v>
      </c>
      <c r="F20" s="5">
        <v>54</v>
      </c>
      <c r="G20" s="5">
        <v>100</v>
      </c>
      <c r="H20" s="5">
        <v>30</v>
      </c>
      <c r="I20" s="5">
        <v>3000</v>
      </c>
      <c r="J20" s="5"/>
    </row>
    <row r="21" spans="1:10">
      <c r="A21" s="2">
        <v>31</v>
      </c>
      <c r="B21" s="2">
        <v>1</v>
      </c>
      <c r="C21" s="2">
        <v>2</v>
      </c>
      <c r="D21" s="5">
        <v>20030</v>
      </c>
      <c r="E21" s="5" t="s">
        <v>232</v>
      </c>
      <c r="F21" s="5">
        <v>57</v>
      </c>
      <c r="G21" s="5">
        <v>50</v>
      </c>
      <c r="H21" s="5">
        <v>30</v>
      </c>
      <c r="I21" s="5">
        <v>1500</v>
      </c>
      <c r="J21" s="5"/>
    </row>
    <row r="22" spans="1:10">
      <c r="A22" s="2">
        <v>31</v>
      </c>
      <c r="B22" s="2">
        <v>1</v>
      </c>
      <c r="C22" s="2">
        <v>2</v>
      </c>
      <c r="D22" s="5">
        <v>20040</v>
      </c>
      <c r="E22" s="5" t="s">
        <v>233</v>
      </c>
      <c r="F22" s="5" t="s">
        <v>217</v>
      </c>
      <c r="G22" s="5">
        <v>100</v>
      </c>
      <c r="H22" s="5">
        <v>25</v>
      </c>
      <c r="I22" s="5">
        <v>2500</v>
      </c>
      <c r="J22" s="5"/>
    </row>
    <row r="23" spans="1:10" ht="15" customHeight="1">
      <c r="A23" s="2">
        <v>31</v>
      </c>
      <c r="B23" s="2">
        <v>1</v>
      </c>
      <c r="C23" s="2">
        <v>2</v>
      </c>
      <c r="D23" s="5">
        <v>20050</v>
      </c>
      <c r="E23" s="5" t="s">
        <v>234</v>
      </c>
      <c r="F23" s="5" t="s">
        <v>218</v>
      </c>
      <c r="G23" s="5">
        <v>100</v>
      </c>
      <c r="H23" s="5">
        <v>15</v>
      </c>
      <c r="I23" s="5">
        <v>1500</v>
      </c>
      <c r="J23" s="5"/>
    </row>
  </sheetData>
  <mergeCells count="7">
    <mergeCell ref="D9:E9"/>
    <mergeCell ref="K9:L9"/>
    <mergeCell ref="B1:C1"/>
    <mergeCell ref="D1:E1"/>
    <mergeCell ref="A8:C8"/>
    <mergeCell ref="D8:I8"/>
    <mergeCell ref="K8:N8"/>
  </mergeCells>
  <pageMargins left="0.7" right="0.7" top="0.75" bottom="0.75" header="0.3" footer="0.3"/>
  <pageSetup orientation="portrait" horizontalDpi="300" verticalDpi="0" copies="0" r:id="rId1"/>
</worksheet>
</file>

<file path=xl/worksheets/sheet15.xml><?xml version="1.0" encoding="utf-8"?>
<worksheet xmlns="http://schemas.openxmlformats.org/spreadsheetml/2006/main" xmlns:r="http://schemas.openxmlformats.org/officeDocument/2006/relationships">
  <dimension ref="A1:N23"/>
  <sheetViews>
    <sheetView workbookViewId="0">
      <selection activeCell="E5" sqref="E5:E6"/>
    </sheetView>
  </sheetViews>
  <sheetFormatPr defaultRowHeight="15"/>
  <cols>
    <col min="1" max="1" width="9.140625" style="7"/>
    <col min="2" max="2" width="13.140625" style="7" bestFit="1" customWidth="1"/>
    <col min="3" max="3" width="9.140625" style="7"/>
    <col min="4" max="4" width="13.140625" style="7" bestFit="1" customWidth="1"/>
    <col min="5" max="5" width="9.140625" style="7"/>
    <col min="6" max="6" width="43.7109375" style="7" bestFit="1" customWidth="1"/>
    <col min="7" max="8" width="9.140625" style="7"/>
    <col min="9" max="9" width="8.42578125" style="7" customWidth="1"/>
    <col min="10" max="10" width="0" style="7" hidden="1" customWidth="1"/>
    <col min="11" max="12" width="9.140625" style="7"/>
    <col min="13" max="13" width="25.7109375" style="7" customWidth="1"/>
    <col min="14" max="16384" width="9.140625" style="7"/>
  </cols>
  <sheetData>
    <row r="1" spans="1:14">
      <c r="A1" s="10"/>
      <c r="B1" s="39" t="s">
        <v>137</v>
      </c>
      <c r="C1" s="39"/>
      <c r="D1" s="39" t="s">
        <v>258</v>
      </c>
      <c r="E1" s="39"/>
    </row>
    <row r="2" spans="1:14">
      <c r="A2" s="10"/>
      <c r="B2" s="25" t="s">
        <v>2</v>
      </c>
      <c r="C2" s="25" t="s">
        <v>4</v>
      </c>
      <c r="D2" s="25" t="s">
        <v>2</v>
      </c>
      <c r="E2" s="25" t="s">
        <v>4</v>
      </c>
    </row>
    <row r="3" spans="1:14" ht="21">
      <c r="A3" s="26" t="s">
        <v>255</v>
      </c>
      <c r="B3" s="27">
        <v>82.5</v>
      </c>
      <c r="C3" s="27"/>
      <c r="D3" s="27">
        <f>SUM(I10:I19)/100</f>
        <v>82.5</v>
      </c>
      <c r="E3" s="21"/>
    </row>
    <row r="4" spans="1:14" ht="21">
      <c r="A4" s="26" t="s">
        <v>256</v>
      </c>
      <c r="B4" s="27">
        <v>92.5</v>
      </c>
      <c r="C4" s="27"/>
      <c r="D4" s="27">
        <f>SUM(I20:I23)/100</f>
        <v>92.5</v>
      </c>
      <c r="E4" s="21"/>
    </row>
    <row r="5" spans="1:14" ht="21">
      <c r="A5" s="26" t="s">
        <v>261</v>
      </c>
      <c r="B5" s="27">
        <v>88.5</v>
      </c>
      <c r="C5" s="27" t="s">
        <v>124</v>
      </c>
      <c r="D5" s="27">
        <f>(D3*40+D4*60)/100</f>
        <v>88.5</v>
      </c>
      <c r="E5" s="27" t="s">
        <v>124</v>
      </c>
    </row>
    <row r="6" spans="1:14" ht="21">
      <c r="A6" s="20" t="s">
        <v>257</v>
      </c>
      <c r="B6" s="21">
        <v>225</v>
      </c>
      <c r="C6" s="27" t="s">
        <v>259</v>
      </c>
      <c r="D6" s="27">
        <f>SUM(N10:N12)</f>
        <v>225</v>
      </c>
      <c r="E6" s="27" t="s">
        <v>259</v>
      </c>
    </row>
    <row r="8" spans="1:14">
      <c r="A8" s="34" t="s">
        <v>89</v>
      </c>
      <c r="B8" s="34"/>
      <c r="C8" s="34"/>
      <c r="D8" s="35" t="s">
        <v>262</v>
      </c>
      <c r="E8" s="35"/>
      <c r="F8" s="35"/>
      <c r="G8" s="35"/>
      <c r="H8" s="35"/>
      <c r="I8" s="35"/>
      <c r="J8" s="28"/>
      <c r="K8" s="33" t="s">
        <v>263</v>
      </c>
      <c r="L8" s="33"/>
      <c r="M8" s="33"/>
      <c r="N8" s="33"/>
    </row>
    <row r="9" spans="1:14">
      <c r="A9" s="2" t="s">
        <v>18</v>
      </c>
      <c r="B9" s="2" t="s">
        <v>14</v>
      </c>
      <c r="C9" s="2" t="s">
        <v>41</v>
      </c>
      <c r="D9" s="35" t="s">
        <v>42</v>
      </c>
      <c r="E9" s="35"/>
      <c r="F9" s="3" t="s">
        <v>219</v>
      </c>
      <c r="G9" s="3" t="s">
        <v>220</v>
      </c>
      <c r="H9" s="28" t="s">
        <v>123</v>
      </c>
      <c r="I9" s="28"/>
      <c r="J9" s="3" t="s">
        <v>14</v>
      </c>
      <c r="K9" s="33" t="s">
        <v>42</v>
      </c>
      <c r="L9" s="33"/>
      <c r="M9" s="4" t="s">
        <v>253</v>
      </c>
      <c r="N9" s="4" t="s">
        <v>220</v>
      </c>
    </row>
    <row r="10" spans="1:14">
      <c r="A10" s="2">
        <v>31</v>
      </c>
      <c r="B10" s="2">
        <v>1</v>
      </c>
      <c r="C10" s="2">
        <v>3</v>
      </c>
      <c r="D10" s="5">
        <v>10010</v>
      </c>
      <c r="E10" s="5" t="s">
        <v>221</v>
      </c>
      <c r="F10" s="5" t="s">
        <v>245</v>
      </c>
      <c r="G10" s="5">
        <v>100</v>
      </c>
      <c r="H10" s="5">
        <v>10</v>
      </c>
      <c r="I10" s="5">
        <v>1000</v>
      </c>
      <c r="J10" s="5"/>
      <c r="K10" s="24">
        <v>10010</v>
      </c>
      <c r="L10" s="24" t="s">
        <v>249</v>
      </c>
      <c r="M10" s="24" t="s">
        <v>246</v>
      </c>
      <c r="N10" s="24">
        <v>50</v>
      </c>
    </row>
    <row r="11" spans="1:14">
      <c r="A11" s="2">
        <v>31</v>
      </c>
      <c r="B11" s="2">
        <v>1</v>
      </c>
      <c r="C11" s="2">
        <v>3</v>
      </c>
      <c r="D11" s="5">
        <v>10020</v>
      </c>
      <c r="E11" s="5" t="s">
        <v>222</v>
      </c>
      <c r="F11" s="5" t="s">
        <v>21</v>
      </c>
      <c r="G11" s="5">
        <v>75</v>
      </c>
      <c r="H11" s="5">
        <v>10</v>
      </c>
      <c r="I11" s="5">
        <v>750</v>
      </c>
      <c r="J11" s="5"/>
      <c r="K11" s="24">
        <v>10020</v>
      </c>
      <c r="L11" s="24" t="s">
        <v>250</v>
      </c>
      <c r="M11" s="24" t="s">
        <v>247</v>
      </c>
      <c r="N11" s="24">
        <v>100</v>
      </c>
    </row>
    <row r="12" spans="1:14">
      <c r="A12" s="2">
        <v>31</v>
      </c>
      <c r="B12" s="2">
        <v>1</v>
      </c>
      <c r="C12" s="2">
        <v>3</v>
      </c>
      <c r="D12" s="5">
        <v>10030</v>
      </c>
      <c r="E12" s="5" t="s">
        <v>223</v>
      </c>
      <c r="F12" s="5" t="s">
        <v>210</v>
      </c>
      <c r="G12" s="5">
        <v>100</v>
      </c>
      <c r="H12" s="5">
        <v>10</v>
      </c>
      <c r="I12" s="5">
        <v>1000</v>
      </c>
      <c r="J12" s="5"/>
      <c r="K12" s="24">
        <v>10030</v>
      </c>
      <c r="L12" s="24" t="s">
        <v>251</v>
      </c>
      <c r="M12" s="24" t="s">
        <v>248</v>
      </c>
      <c r="N12" s="24">
        <v>75</v>
      </c>
    </row>
    <row r="13" spans="1:14">
      <c r="A13" s="2">
        <v>31</v>
      </c>
      <c r="B13" s="2">
        <v>1</v>
      </c>
      <c r="C13" s="2">
        <v>3</v>
      </c>
      <c r="D13" s="5">
        <v>10040</v>
      </c>
      <c r="E13" s="5" t="s">
        <v>224</v>
      </c>
      <c r="F13" s="5" t="s">
        <v>211</v>
      </c>
      <c r="G13" s="5">
        <v>100</v>
      </c>
      <c r="H13" s="5">
        <v>10</v>
      </c>
      <c r="I13" s="5">
        <v>1000</v>
      </c>
      <c r="J13" s="5"/>
    </row>
    <row r="14" spans="1:14">
      <c r="A14" s="2">
        <v>31</v>
      </c>
      <c r="B14" s="2">
        <v>1</v>
      </c>
      <c r="C14" s="2">
        <v>3</v>
      </c>
      <c r="D14" s="5">
        <v>10050</v>
      </c>
      <c r="E14" s="5" t="s">
        <v>225</v>
      </c>
      <c r="F14" s="5" t="s">
        <v>212</v>
      </c>
      <c r="G14" s="5">
        <v>100</v>
      </c>
      <c r="H14" s="5">
        <v>10</v>
      </c>
      <c r="I14" s="5">
        <v>1000</v>
      </c>
      <c r="J14" s="5"/>
    </row>
    <row r="15" spans="1:14">
      <c r="A15" s="2">
        <v>31</v>
      </c>
      <c r="B15" s="2">
        <v>1</v>
      </c>
      <c r="C15" s="2">
        <v>3</v>
      </c>
      <c r="D15" s="5">
        <v>10060</v>
      </c>
      <c r="E15" s="5" t="s">
        <v>226</v>
      </c>
      <c r="F15" s="5" t="s">
        <v>213</v>
      </c>
      <c r="G15" s="5">
        <v>100</v>
      </c>
      <c r="H15" s="5">
        <v>10</v>
      </c>
      <c r="I15" s="5">
        <v>1000</v>
      </c>
      <c r="J15" s="5"/>
    </row>
    <row r="16" spans="1:14">
      <c r="A16" s="2">
        <v>31</v>
      </c>
      <c r="B16" s="2">
        <v>1</v>
      </c>
      <c r="C16" s="2">
        <v>3</v>
      </c>
      <c r="D16" s="5">
        <v>10070</v>
      </c>
      <c r="E16" s="5" t="s">
        <v>227</v>
      </c>
      <c r="F16" s="5" t="s">
        <v>264</v>
      </c>
      <c r="G16" s="5">
        <v>25</v>
      </c>
      <c r="H16" s="5">
        <v>10</v>
      </c>
      <c r="I16" s="5">
        <v>250</v>
      </c>
      <c r="J16" s="5"/>
    </row>
    <row r="17" spans="1:10">
      <c r="A17" s="2">
        <v>31</v>
      </c>
      <c r="B17" s="2">
        <v>1</v>
      </c>
      <c r="C17" s="2">
        <v>3</v>
      </c>
      <c r="D17" s="5">
        <v>10080</v>
      </c>
      <c r="E17" s="5" t="s">
        <v>228</v>
      </c>
      <c r="F17" s="5" t="s">
        <v>215</v>
      </c>
      <c r="G17" s="5">
        <v>100</v>
      </c>
      <c r="H17" s="5">
        <v>10</v>
      </c>
      <c r="I17" s="5">
        <v>1000</v>
      </c>
      <c r="J17" s="5"/>
    </row>
    <row r="18" spans="1:10">
      <c r="A18" s="2">
        <v>31</v>
      </c>
      <c r="B18" s="2">
        <v>1</v>
      </c>
      <c r="C18" s="2">
        <v>3</v>
      </c>
      <c r="D18" s="5">
        <v>10090</v>
      </c>
      <c r="E18" s="5" t="s">
        <v>229</v>
      </c>
      <c r="F18" s="5">
        <v>2</v>
      </c>
      <c r="G18" s="5">
        <v>25</v>
      </c>
      <c r="H18" s="5">
        <v>10</v>
      </c>
      <c r="I18" s="5">
        <v>250</v>
      </c>
      <c r="J18" s="5"/>
    </row>
    <row r="19" spans="1:10">
      <c r="A19" s="2">
        <v>31</v>
      </c>
      <c r="B19" s="2">
        <v>1</v>
      </c>
      <c r="C19" s="2">
        <v>3</v>
      </c>
      <c r="D19" s="5">
        <v>10100</v>
      </c>
      <c r="E19" s="5" t="s">
        <v>230</v>
      </c>
      <c r="F19" s="5" t="s">
        <v>216</v>
      </c>
      <c r="G19" s="5">
        <v>100</v>
      </c>
      <c r="H19" s="5">
        <v>10</v>
      </c>
      <c r="I19" s="5">
        <v>1000</v>
      </c>
      <c r="J19" s="5"/>
    </row>
    <row r="20" spans="1:10">
      <c r="A20" s="2">
        <v>31</v>
      </c>
      <c r="B20" s="2">
        <v>1</v>
      </c>
      <c r="C20" s="2">
        <v>3</v>
      </c>
      <c r="D20" s="5">
        <v>20010</v>
      </c>
      <c r="E20" s="5" t="s">
        <v>231</v>
      </c>
      <c r="F20" s="5">
        <v>30000000</v>
      </c>
      <c r="G20" s="5">
        <v>100</v>
      </c>
      <c r="H20" s="5">
        <v>30</v>
      </c>
      <c r="I20" s="5">
        <v>3000</v>
      </c>
      <c r="J20" s="5"/>
    </row>
    <row r="21" spans="1:10">
      <c r="A21" s="2">
        <v>31</v>
      </c>
      <c r="B21" s="2">
        <v>1</v>
      </c>
      <c r="C21" s="2">
        <v>3</v>
      </c>
      <c r="D21" s="5">
        <v>20030</v>
      </c>
      <c r="E21" s="5" t="s">
        <v>232</v>
      </c>
      <c r="F21" s="5">
        <v>37</v>
      </c>
      <c r="G21" s="5">
        <v>75</v>
      </c>
      <c r="H21" s="5">
        <v>30</v>
      </c>
      <c r="I21" s="5">
        <v>2250</v>
      </c>
      <c r="J21" s="5"/>
    </row>
    <row r="22" spans="1:10">
      <c r="A22" s="2">
        <v>31</v>
      </c>
      <c r="B22" s="2">
        <v>1</v>
      </c>
      <c r="C22" s="2">
        <v>3</v>
      </c>
      <c r="D22" s="5">
        <v>20040</v>
      </c>
      <c r="E22" s="5" t="s">
        <v>233</v>
      </c>
      <c r="F22" s="5" t="s">
        <v>217</v>
      </c>
      <c r="G22" s="5">
        <v>100</v>
      </c>
      <c r="H22" s="5">
        <v>25</v>
      </c>
      <c r="I22" s="5">
        <v>2500</v>
      </c>
      <c r="J22" s="5"/>
    </row>
    <row r="23" spans="1:10" ht="15" customHeight="1">
      <c r="A23" s="2">
        <v>31</v>
      </c>
      <c r="B23" s="2">
        <v>1</v>
      </c>
      <c r="C23" s="2">
        <v>3</v>
      </c>
      <c r="D23" s="5">
        <v>20050</v>
      </c>
      <c r="E23" s="5" t="s">
        <v>234</v>
      </c>
      <c r="F23" s="5" t="s">
        <v>218</v>
      </c>
      <c r="G23" s="5">
        <v>100</v>
      </c>
      <c r="H23" s="5">
        <v>15</v>
      </c>
      <c r="I23" s="5">
        <v>1500</v>
      </c>
      <c r="J23" s="5"/>
    </row>
  </sheetData>
  <mergeCells count="7">
    <mergeCell ref="D9:E9"/>
    <mergeCell ref="K9:L9"/>
    <mergeCell ref="B1:C1"/>
    <mergeCell ref="D1:E1"/>
    <mergeCell ref="A8:C8"/>
    <mergeCell ref="D8:I8"/>
    <mergeCell ref="K8:N8"/>
  </mergeCells>
  <pageMargins left="0.7" right="0.7" top="0.75" bottom="0.75" header="0.3" footer="0.3"/>
  <pageSetup orientation="portrait" horizontalDpi="300" verticalDpi="0" copies="0" r:id="rId1"/>
</worksheet>
</file>

<file path=xl/worksheets/sheet16.xml><?xml version="1.0" encoding="utf-8"?>
<worksheet xmlns="http://schemas.openxmlformats.org/spreadsheetml/2006/main" xmlns:r="http://schemas.openxmlformats.org/officeDocument/2006/relationships">
  <dimension ref="A1:N25"/>
  <sheetViews>
    <sheetView workbookViewId="0">
      <selection activeCell="E5" sqref="E5:E6"/>
    </sheetView>
  </sheetViews>
  <sheetFormatPr defaultRowHeight="15"/>
  <cols>
    <col min="1" max="1" width="9.140625" style="7"/>
    <col min="2" max="2" width="13.140625" style="7" bestFit="1" customWidth="1"/>
    <col min="3" max="3" width="9.140625" style="7"/>
    <col min="4" max="4" width="13.140625" style="7" bestFit="1" customWidth="1"/>
    <col min="5" max="5" width="9.140625" style="7"/>
    <col min="6" max="6" width="43.7109375" style="7" bestFit="1" customWidth="1"/>
    <col min="7" max="8" width="9.140625" style="7"/>
    <col min="9" max="9" width="8.42578125" style="7" customWidth="1"/>
    <col min="10" max="10" width="0" style="7" hidden="1" customWidth="1"/>
    <col min="11" max="12" width="9.140625" style="7"/>
    <col min="13" max="13" width="25.7109375" style="7" customWidth="1"/>
    <col min="14" max="16384" width="9.140625" style="7"/>
  </cols>
  <sheetData>
    <row r="1" spans="1:14">
      <c r="A1" s="10"/>
      <c r="B1" s="39" t="s">
        <v>137</v>
      </c>
      <c r="C1" s="39"/>
      <c r="D1" s="39" t="s">
        <v>258</v>
      </c>
      <c r="E1" s="39"/>
    </row>
    <row r="2" spans="1:14">
      <c r="A2" s="10"/>
      <c r="B2" s="25" t="s">
        <v>2</v>
      </c>
      <c r="C2" s="25" t="s">
        <v>4</v>
      </c>
      <c r="D2" s="25" t="s">
        <v>2</v>
      </c>
      <c r="E2" s="25" t="s">
        <v>4</v>
      </c>
    </row>
    <row r="3" spans="1:14" ht="21">
      <c r="A3" s="26" t="s">
        <v>255</v>
      </c>
      <c r="B3" s="27">
        <v>66.5</v>
      </c>
      <c r="C3" s="27"/>
      <c r="D3" s="27">
        <f>SUM(I10:I20)/100</f>
        <v>66.5</v>
      </c>
      <c r="E3" s="21"/>
    </row>
    <row r="4" spans="1:14" ht="21">
      <c r="A4" s="26" t="s">
        <v>256</v>
      </c>
      <c r="B4" s="27">
        <v>52.5</v>
      </c>
      <c r="C4" s="27"/>
      <c r="D4" s="27">
        <f>SUM(I21:I25)/100</f>
        <v>52.5</v>
      </c>
      <c r="E4" s="21"/>
    </row>
    <row r="5" spans="1:14" ht="21">
      <c r="A5" s="26" t="s">
        <v>261</v>
      </c>
      <c r="B5" s="27">
        <v>58.1</v>
      </c>
      <c r="C5" s="27" t="s">
        <v>238</v>
      </c>
      <c r="D5" s="27">
        <f>(D3*40+D4*60)/100</f>
        <v>58.1</v>
      </c>
      <c r="E5" s="27" t="s">
        <v>238</v>
      </c>
    </row>
    <row r="6" spans="1:14" ht="21">
      <c r="A6" s="20" t="s">
        <v>257</v>
      </c>
      <c r="B6" s="21">
        <v>250</v>
      </c>
      <c r="C6" s="27" t="s">
        <v>259</v>
      </c>
      <c r="D6" s="27">
        <f>SUM(N10:N12)</f>
        <v>250</v>
      </c>
      <c r="E6" s="27" t="s">
        <v>259</v>
      </c>
    </row>
    <row r="8" spans="1:14">
      <c r="A8" s="34" t="s">
        <v>89</v>
      </c>
      <c r="B8" s="34"/>
      <c r="C8" s="34"/>
      <c r="D8" s="35" t="s">
        <v>262</v>
      </c>
      <c r="E8" s="35"/>
      <c r="F8" s="35"/>
      <c r="G8" s="35"/>
      <c r="H8" s="35"/>
      <c r="I8" s="35"/>
      <c r="J8" s="28"/>
      <c r="K8" s="33" t="s">
        <v>263</v>
      </c>
      <c r="L8" s="33"/>
      <c r="M8" s="33"/>
      <c r="N8" s="33"/>
    </row>
    <row r="9" spans="1:14">
      <c r="A9" s="2" t="s">
        <v>18</v>
      </c>
      <c r="B9" s="2" t="s">
        <v>14</v>
      </c>
      <c r="C9" s="2" t="s">
        <v>41</v>
      </c>
      <c r="D9" s="35" t="s">
        <v>42</v>
      </c>
      <c r="E9" s="35"/>
      <c r="F9" s="3" t="s">
        <v>219</v>
      </c>
      <c r="G9" s="3" t="s">
        <v>220</v>
      </c>
      <c r="H9" s="28" t="s">
        <v>123</v>
      </c>
      <c r="I9" s="28"/>
      <c r="J9" s="3" t="s">
        <v>14</v>
      </c>
      <c r="K9" s="33" t="s">
        <v>42</v>
      </c>
      <c r="L9" s="33"/>
      <c r="M9" s="4" t="s">
        <v>253</v>
      </c>
      <c r="N9" s="4" t="s">
        <v>220</v>
      </c>
    </row>
    <row r="10" spans="1:14">
      <c r="A10" s="2">
        <v>50</v>
      </c>
      <c r="B10" s="2">
        <v>2</v>
      </c>
      <c r="C10" s="2">
        <v>1</v>
      </c>
      <c r="D10" s="5">
        <v>10010</v>
      </c>
      <c r="E10" s="5" t="s">
        <v>221</v>
      </c>
      <c r="F10" s="5" t="s">
        <v>265</v>
      </c>
      <c r="G10" s="5">
        <v>25</v>
      </c>
      <c r="H10" s="5">
        <v>8</v>
      </c>
      <c r="I10" s="5">
        <v>200</v>
      </c>
      <c r="J10" s="5"/>
      <c r="K10" s="24">
        <v>10010</v>
      </c>
      <c r="L10" s="24" t="s">
        <v>249</v>
      </c>
      <c r="M10" s="24" t="s">
        <v>246</v>
      </c>
      <c r="N10" s="24">
        <v>50</v>
      </c>
    </row>
    <row r="11" spans="1:14">
      <c r="A11" s="2">
        <v>50</v>
      </c>
      <c r="B11" s="2">
        <v>2</v>
      </c>
      <c r="C11" s="2">
        <v>1</v>
      </c>
      <c r="D11" s="5">
        <v>10020</v>
      </c>
      <c r="E11" s="5" t="s">
        <v>222</v>
      </c>
      <c r="F11" s="5" t="s">
        <v>266</v>
      </c>
      <c r="G11" s="5">
        <v>25</v>
      </c>
      <c r="H11" s="5">
        <v>10</v>
      </c>
      <c r="I11" s="5">
        <v>250</v>
      </c>
      <c r="J11" s="5"/>
      <c r="K11" s="24">
        <v>10020</v>
      </c>
      <c r="L11" s="24" t="s">
        <v>250</v>
      </c>
      <c r="M11" s="24" t="s">
        <v>247</v>
      </c>
      <c r="N11" s="24">
        <v>100</v>
      </c>
    </row>
    <row r="12" spans="1:14">
      <c r="A12" s="2">
        <v>50</v>
      </c>
      <c r="B12" s="2">
        <v>2</v>
      </c>
      <c r="C12" s="2">
        <v>1</v>
      </c>
      <c r="D12" s="5">
        <v>10030</v>
      </c>
      <c r="E12" s="5" t="s">
        <v>223</v>
      </c>
      <c r="F12" s="5" t="s">
        <v>210</v>
      </c>
      <c r="G12" s="5">
        <v>100</v>
      </c>
      <c r="H12" s="5">
        <v>8</v>
      </c>
      <c r="I12" s="5">
        <v>800</v>
      </c>
      <c r="J12" s="5"/>
      <c r="K12" s="24">
        <v>10030</v>
      </c>
      <c r="L12" s="24" t="s">
        <v>251</v>
      </c>
      <c r="M12" s="24" t="s">
        <v>280</v>
      </c>
      <c r="N12" s="24">
        <v>100</v>
      </c>
    </row>
    <row r="13" spans="1:14">
      <c r="A13" s="2">
        <v>50</v>
      </c>
      <c r="B13" s="2">
        <v>2</v>
      </c>
      <c r="C13" s="2">
        <v>1</v>
      </c>
      <c r="D13" s="5">
        <v>10040</v>
      </c>
      <c r="E13" s="5" t="s">
        <v>224</v>
      </c>
      <c r="F13" s="5" t="s">
        <v>267</v>
      </c>
      <c r="G13" s="5">
        <v>50</v>
      </c>
      <c r="H13" s="5">
        <v>8</v>
      </c>
      <c r="I13" s="5">
        <v>400</v>
      </c>
      <c r="J13" s="5"/>
    </row>
    <row r="14" spans="1:14">
      <c r="A14" s="2">
        <v>50</v>
      </c>
      <c r="B14" s="2">
        <v>2</v>
      </c>
      <c r="C14" s="2">
        <v>1</v>
      </c>
      <c r="D14" s="5">
        <v>10050</v>
      </c>
      <c r="E14" s="5" t="s">
        <v>225</v>
      </c>
      <c r="F14" s="5" t="s">
        <v>212</v>
      </c>
      <c r="G14" s="5">
        <v>100</v>
      </c>
      <c r="H14" s="5">
        <v>8</v>
      </c>
      <c r="I14" s="5">
        <v>800</v>
      </c>
      <c r="J14" s="5"/>
    </row>
    <row r="15" spans="1:14">
      <c r="A15" s="2">
        <v>50</v>
      </c>
      <c r="B15" s="2">
        <v>2</v>
      </c>
      <c r="C15" s="2">
        <v>1</v>
      </c>
      <c r="D15" s="5">
        <v>10060</v>
      </c>
      <c r="E15" s="5" t="s">
        <v>226</v>
      </c>
      <c r="F15" s="5" t="s">
        <v>268</v>
      </c>
      <c r="G15" s="5">
        <v>75</v>
      </c>
      <c r="H15" s="5">
        <v>8</v>
      </c>
      <c r="I15" s="5">
        <v>600</v>
      </c>
      <c r="J15" s="5"/>
    </row>
    <row r="16" spans="1:14">
      <c r="A16" s="2">
        <v>50</v>
      </c>
      <c r="B16" s="2">
        <v>2</v>
      </c>
      <c r="C16" s="2">
        <v>1</v>
      </c>
      <c r="D16" s="5">
        <v>10070</v>
      </c>
      <c r="E16" s="5" t="s">
        <v>227</v>
      </c>
      <c r="F16" s="5" t="s">
        <v>269</v>
      </c>
      <c r="G16" s="5">
        <v>0</v>
      </c>
      <c r="H16" s="5">
        <v>8</v>
      </c>
      <c r="I16" s="5">
        <v>0</v>
      </c>
      <c r="J16" s="5"/>
    </row>
    <row r="17" spans="1:10">
      <c r="A17" s="2">
        <v>50</v>
      </c>
      <c r="B17" s="2">
        <v>2</v>
      </c>
      <c r="C17" s="2">
        <v>1</v>
      </c>
      <c r="D17" s="5">
        <v>10110</v>
      </c>
      <c r="E17" s="5" t="s">
        <v>270</v>
      </c>
      <c r="F17" s="5" t="s">
        <v>271</v>
      </c>
      <c r="G17" s="5">
        <v>100</v>
      </c>
      <c r="H17" s="5">
        <v>8</v>
      </c>
      <c r="I17" s="5">
        <v>800</v>
      </c>
      <c r="J17" s="5"/>
    </row>
    <row r="18" spans="1:10">
      <c r="A18" s="2">
        <v>50</v>
      </c>
      <c r="B18" s="2">
        <v>2</v>
      </c>
      <c r="C18" s="2">
        <v>1</v>
      </c>
      <c r="D18" s="5">
        <v>10120</v>
      </c>
      <c r="E18" s="5" t="s">
        <v>272</v>
      </c>
      <c r="F18" s="5">
        <v>7</v>
      </c>
      <c r="G18" s="5">
        <v>100</v>
      </c>
      <c r="H18" s="5">
        <v>16</v>
      </c>
      <c r="I18" s="5">
        <v>1600</v>
      </c>
      <c r="J18" s="5"/>
    </row>
    <row r="19" spans="1:10">
      <c r="A19" s="2">
        <v>50</v>
      </c>
      <c r="B19" s="2">
        <v>2</v>
      </c>
      <c r="C19" s="2">
        <v>1</v>
      </c>
      <c r="D19" s="5">
        <v>10130</v>
      </c>
      <c r="E19" s="5" t="s">
        <v>273</v>
      </c>
      <c r="F19" s="5" t="s">
        <v>274</v>
      </c>
      <c r="G19" s="5">
        <v>25</v>
      </c>
      <c r="H19" s="5">
        <v>8</v>
      </c>
      <c r="I19" s="5">
        <v>200</v>
      </c>
      <c r="J19" s="5"/>
    </row>
    <row r="20" spans="1:10">
      <c r="A20" s="2">
        <v>50</v>
      </c>
      <c r="B20" s="2">
        <v>2</v>
      </c>
      <c r="C20" s="2">
        <v>1</v>
      </c>
      <c r="D20" s="5">
        <v>10140</v>
      </c>
      <c r="E20" s="5" t="s">
        <v>275</v>
      </c>
      <c r="F20" s="5" t="s">
        <v>216</v>
      </c>
      <c r="G20" s="5">
        <v>100</v>
      </c>
      <c r="H20" s="5">
        <v>10</v>
      </c>
      <c r="I20" s="5">
        <v>1000</v>
      </c>
      <c r="J20" s="5"/>
    </row>
    <row r="21" spans="1:10">
      <c r="A21" s="2">
        <v>50</v>
      </c>
      <c r="B21" s="2">
        <v>2</v>
      </c>
      <c r="C21" s="2">
        <v>1</v>
      </c>
      <c r="D21" s="5">
        <v>20020</v>
      </c>
      <c r="E21" s="5" t="s">
        <v>276</v>
      </c>
      <c r="F21" s="5">
        <v>20</v>
      </c>
      <c r="G21" s="5">
        <v>75</v>
      </c>
      <c r="H21" s="5">
        <v>30</v>
      </c>
      <c r="I21" s="5">
        <v>2250</v>
      </c>
      <c r="J21" s="5"/>
    </row>
    <row r="22" spans="1:10">
      <c r="A22" s="2">
        <v>50</v>
      </c>
      <c r="B22" s="2">
        <v>2</v>
      </c>
      <c r="C22" s="2">
        <v>1</v>
      </c>
      <c r="D22" s="5">
        <v>20030</v>
      </c>
      <c r="E22" s="5" t="s">
        <v>232</v>
      </c>
      <c r="F22" s="5">
        <v>85</v>
      </c>
      <c r="G22" s="5">
        <v>0</v>
      </c>
      <c r="H22" s="5">
        <v>30</v>
      </c>
      <c r="I22" s="5">
        <v>0</v>
      </c>
      <c r="J22" s="5"/>
    </row>
    <row r="23" spans="1:10" ht="15" customHeight="1">
      <c r="A23" s="2">
        <v>50</v>
      </c>
      <c r="B23" s="2">
        <v>2</v>
      </c>
      <c r="C23" s="2">
        <v>1</v>
      </c>
      <c r="D23" s="5">
        <v>20040</v>
      </c>
      <c r="E23" s="5" t="s">
        <v>233</v>
      </c>
      <c r="F23" s="5" t="s">
        <v>217</v>
      </c>
      <c r="G23" s="5">
        <v>100</v>
      </c>
      <c r="H23" s="5">
        <v>15</v>
      </c>
      <c r="I23" s="5">
        <v>1500</v>
      </c>
      <c r="J23" s="5"/>
    </row>
    <row r="24" spans="1:10">
      <c r="A24" s="2">
        <v>50</v>
      </c>
      <c r="B24" s="2">
        <v>2</v>
      </c>
      <c r="C24" s="2">
        <v>1</v>
      </c>
      <c r="D24" s="5">
        <v>20050</v>
      </c>
      <c r="E24" s="5" t="s">
        <v>234</v>
      </c>
      <c r="F24" s="5" t="s">
        <v>277</v>
      </c>
      <c r="G24" s="5">
        <v>0</v>
      </c>
      <c r="H24" s="5">
        <v>10</v>
      </c>
      <c r="I24" s="5">
        <v>0</v>
      </c>
    </row>
    <row r="25" spans="1:10">
      <c r="A25" s="2">
        <v>50</v>
      </c>
      <c r="B25" s="2">
        <v>2</v>
      </c>
      <c r="C25" s="2">
        <v>1</v>
      </c>
      <c r="D25" s="5">
        <v>20060</v>
      </c>
      <c r="E25" s="5" t="s">
        <v>278</v>
      </c>
      <c r="F25" s="5" t="s">
        <v>279</v>
      </c>
      <c r="G25" s="5">
        <v>100</v>
      </c>
      <c r="H25" s="5">
        <v>15</v>
      </c>
      <c r="I25" s="5">
        <v>1500</v>
      </c>
    </row>
  </sheetData>
  <mergeCells count="7">
    <mergeCell ref="D9:E9"/>
    <mergeCell ref="K9:L9"/>
    <mergeCell ref="B1:C1"/>
    <mergeCell ref="D1:E1"/>
    <mergeCell ref="A8:C8"/>
    <mergeCell ref="D8:I8"/>
    <mergeCell ref="K8:N8"/>
  </mergeCells>
  <pageMargins left="0.7" right="0.7" top="0.75" bottom="0.75" header="0.3" footer="0.3"/>
  <pageSetup orientation="portrait" horizontalDpi="300" verticalDpi="0" copies="0" r:id="rId1"/>
</worksheet>
</file>

<file path=xl/worksheets/sheet17.xml><?xml version="1.0" encoding="utf-8"?>
<worksheet xmlns="http://schemas.openxmlformats.org/spreadsheetml/2006/main" xmlns:r="http://schemas.openxmlformats.org/officeDocument/2006/relationships">
  <dimension ref="A1:N25"/>
  <sheetViews>
    <sheetView workbookViewId="0">
      <selection activeCell="E5" sqref="E5:E6"/>
    </sheetView>
  </sheetViews>
  <sheetFormatPr defaultRowHeight="15"/>
  <cols>
    <col min="1" max="1" width="9.140625" style="7"/>
    <col min="2" max="2" width="13.140625" style="7" bestFit="1" customWidth="1"/>
    <col min="3" max="3" width="9.140625" style="7"/>
    <col min="4" max="4" width="13.140625" style="7" bestFit="1" customWidth="1"/>
    <col min="5" max="5" width="9.140625" style="7"/>
    <col min="6" max="6" width="43.7109375" style="7" bestFit="1" customWidth="1"/>
    <col min="7" max="8" width="9.140625" style="7"/>
    <col min="9" max="9" width="8.42578125" style="7" customWidth="1"/>
    <col min="10" max="10" width="0" style="7" hidden="1" customWidth="1"/>
    <col min="11" max="12" width="9.140625" style="7"/>
    <col min="13" max="13" width="25.7109375" style="7" customWidth="1"/>
    <col min="14" max="16384" width="9.140625" style="7"/>
  </cols>
  <sheetData>
    <row r="1" spans="1:14">
      <c r="A1" s="10"/>
      <c r="B1" s="39" t="s">
        <v>137</v>
      </c>
      <c r="C1" s="39"/>
      <c r="D1" s="39" t="s">
        <v>258</v>
      </c>
      <c r="E1" s="39"/>
    </row>
    <row r="2" spans="1:14">
      <c r="A2" s="10"/>
      <c r="B2" s="25" t="s">
        <v>2</v>
      </c>
      <c r="C2" s="25" t="s">
        <v>4</v>
      </c>
      <c r="D2" s="25" t="s">
        <v>2</v>
      </c>
      <c r="E2" s="25" t="s">
        <v>4</v>
      </c>
    </row>
    <row r="3" spans="1:14" ht="21">
      <c r="A3" s="26" t="s">
        <v>255</v>
      </c>
      <c r="B3" s="27">
        <v>84.5</v>
      </c>
      <c r="C3" s="27"/>
      <c r="D3" s="27">
        <f>SUM(I10:I20)/100</f>
        <v>84.5</v>
      </c>
      <c r="E3" s="21"/>
    </row>
    <row r="4" spans="1:14" ht="21">
      <c r="A4" s="26" t="s">
        <v>256</v>
      </c>
      <c r="B4" s="27" t="s">
        <v>260</v>
      </c>
      <c r="C4" s="27"/>
      <c r="D4" s="27">
        <f>SUM(I21:I25)/100</f>
        <v>67.5</v>
      </c>
      <c r="E4" s="21"/>
    </row>
    <row r="5" spans="1:14" ht="21">
      <c r="A5" s="26" t="s">
        <v>261</v>
      </c>
      <c r="B5" s="27">
        <v>74.3</v>
      </c>
      <c r="C5" s="27" t="s">
        <v>236</v>
      </c>
      <c r="D5" s="27">
        <f>(D3*40+D4*60)/100</f>
        <v>74.3</v>
      </c>
      <c r="E5" s="27" t="s">
        <v>236</v>
      </c>
    </row>
    <row r="6" spans="1:14" ht="21">
      <c r="A6" s="20" t="s">
        <v>257</v>
      </c>
      <c r="B6" s="21">
        <v>250</v>
      </c>
      <c r="C6" s="27" t="s">
        <v>259</v>
      </c>
      <c r="D6" s="27">
        <f>SUM(N10:N12)</f>
        <v>250</v>
      </c>
      <c r="E6" s="27" t="s">
        <v>259</v>
      </c>
    </row>
    <row r="8" spans="1:14">
      <c r="A8" s="34" t="s">
        <v>89</v>
      </c>
      <c r="B8" s="34"/>
      <c r="C8" s="34"/>
      <c r="D8" s="35" t="s">
        <v>262</v>
      </c>
      <c r="E8" s="35"/>
      <c r="F8" s="35"/>
      <c r="G8" s="35"/>
      <c r="H8" s="35"/>
      <c r="I8" s="35"/>
      <c r="J8" s="28"/>
      <c r="K8" s="33" t="s">
        <v>263</v>
      </c>
      <c r="L8" s="33"/>
      <c r="M8" s="33"/>
      <c r="N8" s="33"/>
    </row>
    <row r="9" spans="1:14">
      <c r="A9" s="2" t="s">
        <v>18</v>
      </c>
      <c r="B9" s="2" t="s">
        <v>14</v>
      </c>
      <c r="C9" s="2" t="s">
        <v>41</v>
      </c>
      <c r="D9" s="35" t="s">
        <v>42</v>
      </c>
      <c r="E9" s="35"/>
      <c r="F9" s="3" t="s">
        <v>219</v>
      </c>
      <c r="G9" s="3" t="s">
        <v>220</v>
      </c>
      <c r="H9" s="28" t="s">
        <v>123</v>
      </c>
      <c r="I9" s="28"/>
      <c r="J9" s="3" t="s">
        <v>14</v>
      </c>
      <c r="K9" s="33" t="s">
        <v>42</v>
      </c>
      <c r="L9" s="33"/>
      <c r="M9" s="4" t="s">
        <v>253</v>
      </c>
      <c r="N9" s="4" t="s">
        <v>220</v>
      </c>
    </row>
    <row r="10" spans="1:14">
      <c r="A10" s="2">
        <v>50</v>
      </c>
      <c r="B10" s="2">
        <v>2</v>
      </c>
      <c r="C10" s="2">
        <v>2</v>
      </c>
      <c r="D10" s="5">
        <v>10010</v>
      </c>
      <c r="E10" s="5" t="s">
        <v>221</v>
      </c>
      <c r="F10" s="5" t="s">
        <v>245</v>
      </c>
      <c r="G10" s="5">
        <v>100</v>
      </c>
      <c r="H10" s="5">
        <v>8</v>
      </c>
      <c r="I10" s="5">
        <v>800</v>
      </c>
      <c r="J10" s="5"/>
      <c r="K10" s="24">
        <v>10010</v>
      </c>
      <c r="L10" s="24" t="s">
        <v>249</v>
      </c>
      <c r="M10" s="24" t="s">
        <v>246</v>
      </c>
      <c r="N10" s="24">
        <v>50</v>
      </c>
    </row>
    <row r="11" spans="1:14">
      <c r="A11" s="2">
        <v>50</v>
      </c>
      <c r="B11" s="2">
        <v>2</v>
      </c>
      <c r="C11" s="2">
        <v>2</v>
      </c>
      <c r="D11" s="5">
        <v>10020</v>
      </c>
      <c r="E11" s="5" t="s">
        <v>222</v>
      </c>
      <c r="F11" s="5" t="s">
        <v>266</v>
      </c>
      <c r="G11" s="5">
        <v>25</v>
      </c>
      <c r="H11" s="5">
        <v>10</v>
      </c>
      <c r="I11" s="5">
        <v>250</v>
      </c>
      <c r="J11" s="5"/>
      <c r="K11" s="24">
        <v>10020</v>
      </c>
      <c r="L11" s="24" t="s">
        <v>250</v>
      </c>
      <c r="M11" s="24" t="s">
        <v>247</v>
      </c>
      <c r="N11" s="24">
        <v>100</v>
      </c>
    </row>
    <row r="12" spans="1:14">
      <c r="A12" s="2">
        <v>50</v>
      </c>
      <c r="B12" s="2">
        <v>2</v>
      </c>
      <c r="C12" s="2">
        <v>2</v>
      </c>
      <c r="D12" s="5">
        <v>10030</v>
      </c>
      <c r="E12" s="5" t="s">
        <v>223</v>
      </c>
      <c r="F12" s="5" t="s">
        <v>210</v>
      </c>
      <c r="G12" s="5">
        <v>100</v>
      </c>
      <c r="H12" s="5">
        <v>8</v>
      </c>
      <c r="I12" s="5">
        <v>800</v>
      </c>
      <c r="J12" s="5"/>
      <c r="K12" s="24">
        <v>10030</v>
      </c>
      <c r="L12" s="24" t="s">
        <v>251</v>
      </c>
      <c r="M12" s="24" t="s">
        <v>280</v>
      </c>
      <c r="N12" s="24">
        <v>100</v>
      </c>
    </row>
    <row r="13" spans="1:14">
      <c r="A13" s="2">
        <v>50</v>
      </c>
      <c r="B13" s="2">
        <v>2</v>
      </c>
      <c r="C13" s="2">
        <v>2</v>
      </c>
      <c r="D13" s="5">
        <v>10040</v>
      </c>
      <c r="E13" s="5" t="s">
        <v>224</v>
      </c>
      <c r="F13" s="5" t="s">
        <v>281</v>
      </c>
      <c r="G13" s="5">
        <v>100</v>
      </c>
      <c r="H13" s="5">
        <v>8</v>
      </c>
      <c r="I13" s="5">
        <v>800</v>
      </c>
      <c r="J13" s="5"/>
    </row>
    <row r="14" spans="1:14">
      <c r="A14" s="2">
        <v>50</v>
      </c>
      <c r="B14" s="2">
        <v>2</v>
      </c>
      <c r="C14" s="2">
        <v>2</v>
      </c>
      <c r="D14" s="5">
        <v>10050</v>
      </c>
      <c r="E14" s="5" t="s">
        <v>225</v>
      </c>
      <c r="F14" s="5" t="s">
        <v>212</v>
      </c>
      <c r="G14" s="5">
        <v>100</v>
      </c>
      <c r="H14" s="5">
        <v>8</v>
      </c>
      <c r="I14" s="5">
        <v>800</v>
      </c>
      <c r="J14" s="5"/>
    </row>
    <row r="15" spans="1:14">
      <c r="A15" s="2">
        <v>50</v>
      </c>
      <c r="B15" s="2">
        <v>2</v>
      </c>
      <c r="C15" s="2">
        <v>2</v>
      </c>
      <c r="D15" s="5">
        <v>10060</v>
      </c>
      <c r="E15" s="5" t="s">
        <v>226</v>
      </c>
      <c r="F15" s="5" t="s">
        <v>282</v>
      </c>
      <c r="G15" s="5">
        <v>100</v>
      </c>
      <c r="H15" s="5">
        <v>8</v>
      </c>
      <c r="I15" s="5">
        <v>800</v>
      </c>
      <c r="J15" s="5"/>
    </row>
    <row r="16" spans="1:14">
      <c r="A16" s="2">
        <v>50</v>
      </c>
      <c r="B16" s="2">
        <v>2</v>
      </c>
      <c r="C16" s="2">
        <v>2</v>
      </c>
      <c r="D16" s="5">
        <v>10070</v>
      </c>
      <c r="E16" s="5" t="s">
        <v>227</v>
      </c>
      <c r="F16" s="5" t="s">
        <v>269</v>
      </c>
      <c r="G16" s="5">
        <v>0</v>
      </c>
      <c r="H16" s="5">
        <v>8</v>
      </c>
      <c r="I16" s="5">
        <v>0</v>
      </c>
      <c r="J16" s="5"/>
    </row>
    <row r="17" spans="1:10">
      <c r="A17" s="2">
        <v>50</v>
      </c>
      <c r="B17" s="2">
        <v>2</v>
      </c>
      <c r="C17" s="2">
        <v>2</v>
      </c>
      <c r="D17" s="5">
        <v>10110</v>
      </c>
      <c r="E17" s="5" t="s">
        <v>270</v>
      </c>
      <c r="F17" s="5" t="s">
        <v>271</v>
      </c>
      <c r="G17" s="5">
        <v>100</v>
      </c>
      <c r="H17" s="5">
        <v>8</v>
      </c>
      <c r="I17" s="5">
        <v>800</v>
      </c>
      <c r="J17" s="5"/>
    </row>
    <row r="18" spans="1:10">
      <c r="A18" s="2">
        <v>50</v>
      </c>
      <c r="B18" s="2">
        <v>2</v>
      </c>
      <c r="C18" s="2">
        <v>2</v>
      </c>
      <c r="D18" s="5">
        <v>10120</v>
      </c>
      <c r="E18" s="5" t="s">
        <v>272</v>
      </c>
      <c r="F18" s="5">
        <v>20</v>
      </c>
      <c r="G18" s="5">
        <v>100</v>
      </c>
      <c r="H18" s="5">
        <v>16</v>
      </c>
      <c r="I18" s="5">
        <v>1600</v>
      </c>
      <c r="J18" s="5"/>
    </row>
    <row r="19" spans="1:10">
      <c r="A19" s="2">
        <v>50</v>
      </c>
      <c r="B19" s="2">
        <v>2</v>
      </c>
      <c r="C19" s="2">
        <v>2</v>
      </c>
      <c r="D19" s="5">
        <v>10130</v>
      </c>
      <c r="E19" s="5" t="s">
        <v>273</v>
      </c>
      <c r="F19" s="5" t="s">
        <v>283</v>
      </c>
      <c r="G19" s="5">
        <v>100</v>
      </c>
      <c r="H19" s="5">
        <v>8</v>
      </c>
      <c r="I19" s="5">
        <v>800</v>
      </c>
      <c r="J19" s="5"/>
    </row>
    <row r="20" spans="1:10">
      <c r="A20" s="2">
        <v>50</v>
      </c>
      <c r="B20" s="2">
        <v>2</v>
      </c>
      <c r="C20" s="2">
        <v>2</v>
      </c>
      <c r="D20" s="5">
        <v>10140</v>
      </c>
      <c r="E20" s="5" t="s">
        <v>275</v>
      </c>
      <c r="F20" s="5" t="s">
        <v>216</v>
      </c>
      <c r="G20" s="5">
        <v>100</v>
      </c>
      <c r="H20" s="5">
        <v>10</v>
      </c>
      <c r="I20" s="5">
        <v>1000</v>
      </c>
      <c r="J20" s="5"/>
    </row>
    <row r="21" spans="1:10">
      <c r="A21" s="2">
        <v>50</v>
      </c>
      <c r="B21" s="2">
        <v>2</v>
      </c>
      <c r="C21" s="2">
        <v>2</v>
      </c>
      <c r="D21" s="5">
        <v>20020</v>
      </c>
      <c r="E21" s="5" t="s">
        <v>276</v>
      </c>
      <c r="F21" s="5">
        <v>20</v>
      </c>
      <c r="G21" s="5">
        <v>75</v>
      </c>
      <c r="H21" s="5">
        <v>30</v>
      </c>
      <c r="I21" s="5">
        <v>2250</v>
      </c>
      <c r="J21" s="5"/>
    </row>
    <row r="22" spans="1:10">
      <c r="A22" s="2">
        <v>50</v>
      </c>
      <c r="B22" s="2">
        <v>2</v>
      </c>
      <c r="C22" s="2">
        <v>2</v>
      </c>
      <c r="D22" s="5">
        <v>20030</v>
      </c>
      <c r="E22" s="5" t="s">
        <v>232</v>
      </c>
      <c r="F22" s="5">
        <v>57</v>
      </c>
      <c r="G22" s="5">
        <v>50</v>
      </c>
      <c r="H22" s="5">
        <v>30</v>
      </c>
      <c r="I22" s="5">
        <v>1500</v>
      </c>
      <c r="J22" s="5"/>
    </row>
    <row r="23" spans="1:10" ht="15" customHeight="1">
      <c r="A23" s="2">
        <v>50</v>
      </c>
      <c r="B23" s="2">
        <v>2</v>
      </c>
      <c r="C23" s="2">
        <v>2</v>
      </c>
      <c r="D23" s="5">
        <v>20040</v>
      </c>
      <c r="E23" s="5" t="s">
        <v>233</v>
      </c>
      <c r="F23" s="5" t="s">
        <v>217</v>
      </c>
      <c r="G23" s="5">
        <v>100</v>
      </c>
      <c r="H23" s="5">
        <v>15</v>
      </c>
      <c r="I23" s="5">
        <v>1500</v>
      </c>
      <c r="J23" s="5"/>
    </row>
    <row r="24" spans="1:10">
      <c r="A24" s="2">
        <v>50</v>
      </c>
      <c r="B24" s="2">
        <v>2</v>
      </c>
      <c r="C24" s="2">
        <v>2</v>
      </c>
      <c r="D24" s="5">
        <v>20050</v>
      </c>
      <c r="E24" s="5" t="s">
        <v>234</v>
      </c>
      <c r="F24" s="5" t="s">
        <v>277</v>
      </c>
      <c r="G24" s="5">
        <v>0</v>
      </c>
      <c r="H24" s="5">
        <v>10</v>
      </c>
      <c r="I24" s="5">
        <v>0</v>
      </c>
    </row>
    <row r="25" spans="1:10">
      <c r="A25" s="2">
        <v>50</v>
      </c>
      <c r="B25" s="2">
        <v>2</v>
      </c>
      <c r="C25" s="2">
        <v>2</v>
      </c>
      <c r="D25" s="5">
        <v>20060</v>
      </c>
      <c r="E25" s="5" t="s">
        <v>278</v>
      </c>
      <c r="F25" s="5" t="s">
        <v>279</v>
      </c>
      <c r="G25" s="5">
        <v>100</v>
      </c>
      <c r="H25" s="5">
        <v>15</v>
      </c>
      <c r="I25" s="5">
        <v>1500</v>
      </c>
    </row>
  </sheetData>
  <mergeCells count="7">
    <mergeCell ref="D9:E9"/>
    <mergeCell ref="K9:L9"/>
    <mergeCell ref="B1:C1"/>
    <mergeCell ref="D1:E1"/>
    <mergeCell ref="A8:C8"/>
    <mergeCell ref="D8:I8"/>
    <mergeCell ref="K8:N8"/>
  </mergeCells>
  <pageMargins left="0.7" right="0.7" top="0.75" bottom="0.75" header="0.3" footer="0.3"/>
  <pageSetup orientation="portrait" horizontalDpi="300" verticalDpi="0" copies="0" r:id="rId1"/>
</worksheet>
</file>

<file path=xl/worksheets/sheet18.xml><?xml version="1.0" encoding="utf-8"?>
<worksheet xmlns="http://schemas.openxmlformats.org/spreadsheetml/2006/main" xmlns:r="http://schemas.openxmlformats.org/officeDocument/2006/relationships">
  <dimension ref="A1:N25"/>
  <sheetViews>
    <sheetView workbookViewId="0">
      <selection activeCell="E5" sqref="E5:E6"/>
    </sheetView>
  </sheetViews>
  <sheetFormatPr defaultRowHeight="15"/>
  <cols>
    <col min="1" max="1" width="9.140625" style="7"/>
    <col min="2" max="2" width="13.140625" style="7" bestFit="1" customWidth="1"/>
    <col min="3" max="3" width="9.140625" style="7"/>
    <col min="4" max="4" width="13.140625" style="7" bestFit="1" customWidth="1"/>
    <col min="5" max="5" width="9.140625" style="7"/>
    <col min="6" max="6" width="43.7109375" style="7" bestFit="1" customWidth="1"/>
    <col min="7" max="8" width="9.140625" style="7"/>
    <col min="9" max="9" width="8.42578125" style="7" customWidth="1"/>
    <col min="10" max="10" width="0" style="7" hidden="1" customWidth="1"/>
    <col min="11" max="12" width="9.140625" style="7"/>
    <col min="13" max="13" width="25.7109375" style="7" customWidth="1"/>
    <col min="14" max="16384" width="9.140625" style="7"/>
  </cols>
  <sheetData>
    <row r="1" spans="1:14">
      <c r="A1" s="10"/>
      <c r="B1" s="39" t="s">
        <v>137</v>
      </c>
      <c r="C1" s="39"/>
      <c r="D1" s="39" t="s">
        <v>258</v>
      </c>
      <c r="E1" s="39"/>
    </row>
    <row r="2" spans="1:14">
      <c r="A2" s="10"/>
      <c r="B2" s="25" t="s">
        <v>2</v>
      </c>
      <c r="C2" s="25" t="s">
        <v>4</v>
      </c>
      <c r="D2" s="25" t="s">
        <v>2</v>
      </c>
      <c r="E2" s="25" t="s">
        <v>4</v>
      </c>
    </row>
    <row r="3" spans="1:14" ht="21">
      <c r="A3" s="26" t="s">
        <v>255</v>
      </c>
      <c r="B3" s="27">
        <v>81.5</v>
      </c>
      <c r="C3" s="27"/>
      <c r="D3" s="27">
        <f>SUM(I10:I20)/100</f>
        <v>81.5</v>
      </c>
      <c r="E3" s="21"/>
    </row>
    <row r="4" spans="1:14" ht="21">
      <c r="A4" s="26" t="s">
        <v>256</v>
      </c>
      <c r="B4" s="27">
        <v>60</v>
      </c>
      <c r="C4" s="27"/>
      <c r="D4" s="27">
        <f>SUM(I21:I25)/100</f>
        <v>60</v>
      </c>
      <c r="E4" s="21"/>
    </row>
    <row r="5" spans="1:14" ht="21">
      <c r="A5" s="26" t="s">
        <v>261</v>
      </c>
      <c r="B5" s="27">
        <v>68.599999999999994</v>
      </c>
      <c r="C5" s="27" t="s">
        <v>237</v>
      </c>
      <c r="D5" s="27">
        <f>(D3*40+D4*60)/100</f>
        <v>68.599999999999994</v>
      </c>
      <c r="E5" s="27" t="s">
        <v>237</v>
      </c>
    </row>
    <row r="6" spans="1:14" ht="21">
      <c r="A6" s="20" t="s">
        <v>257</v>
      </c>
      <c r="B6" s="21">
        <v>250</v>
      </c>
      <c r="C6" s="27" t="s">
        <v>259</v>
      </c>
      <c r="D6" s="27">
        <f>SUM(N10:N12)</f>
        <v>0</v>
      </c>
      <c r="E6" s="27" t="s">
        <v>259</v>
      </c>
    </row>
    <row r="8" spans="1:14">
      <c r="A8" s="34" t="s">
        <v>89</v>
      </c>
      <c r="B8" s="34"/>
      <c r="C8" s="34"/>
      <c r="D8" s="35" t="s">
        <v>262</v>
      </c>
      <c r="E8" s="35"/>
      <c r="F8" s="35"/>
      <c r="G8" s="35"/>
      <c r="H8" s="35"/>
      <c r="I8" s="35"/>
      <c r="J8" s="28"/>
      <c r="K8" s="33" t="s">
        <v>263</v>
      </c>
      <c r="L8" s="33"/>
      <c r="M8" s="33"/>
      <c r="N8" s="33"/>
    </row>
    <row r="9" spans="1:14">
      <c r="A9" s="2" t="s">
        <v>18</v>
      </c>
      <c r="B9" s="2" t="s">
        <v>14</v>
      </c>
      <c r="C9" s="2" t="s">
        <v>41</v>
      </c>
      <c r="D9" s="35" t="s">
        <v>42</v>
      </c>
      <c r="E9" s="35"/>
      <c r="F9" s="3" t="s">
        <v>219</v>
      </c>
      <c r="G9" s="3" t="s">
        <v>220</v>
      </c>
      <c r="H9" s="28" t="s">
        <v>123</v>
      </c>
      <c r="I9" s="28"/>
      <c r="J9" s="3" t="s">
        <v>14</v>
      </c>
      <c r="K9" s="33" t="s">
        <v>42</v>
      </c>
      <c r="L9" s="33"/>
      <c r="M9" s="4" t="s">
        <v>253</v>
      </c>
      <c r="N9" s="4" t="s">
        <v>220</v>
      </c>
    </row>
    <row r="10" spans="1:14">
      <c r="A10" s="2">
        <v>50</v>
      </c>
      <c r="B10" s="2">
        <v>2</v>
      </c>
      <c r="C10" s="2">
        <v>3</v>
      </c>
      <c r="D10" s="5">
        <v>10010</v>
      </c>
      <c r="E10" s="5" t="s">
        <v>221</v>
      </c>
      <c r="F10" s="5" t="s">
        <v>284</v>
      </c>
      <c r="G10" s="5">
        <v>50</v>
      </c>
      <c r="H10" s="5">
        <v>8</v>
      </c>
      <c r="I10" s="5">
        <v>400</v>
      </c>
      <c r="J10" s="5"/>
      <c r="K10" s="24"/>
      <c r="L10" s="24"/>
      <c r="M10" s="24"/>
      <c r="N10" s="24"/>
    </row>
    <row r="11" spans="1:14">
      <c r="A11" s="2">
        <v>50</v>
      </c>
      <c r="B11" s="2">
        <v>2</v>
      </c>
      <c r="C11" s="2">
        <v>3</v>
      </c>
      <c r="D11" s="5">
        <v>10020</v>
      </c>
      <c r="E11" s="5" t="s">
        <v>222</v>
      </c>
      <c r="F11" s="5" t="s">
        <v>21</v>
      </c>
      <c r="G11" s="5">
        <v>75</v>
      </c>
      <c r="H11" s="5">
        <v>10</v>
      </c>
      <c r="I11" s="5">
        <v>750</v>
      </c>
      <c r="J11" s="5"/>
      <c r="K11" s="24"/>
      <c r="L11" s="24"/>
      <c r="M11" s="24"/>
      <c r="N11" s="24"/>
    </row>
    <row r="12" spans="1:14">
      <c r="A12" s="2">
        <v>50</v>
      </c>
      <c r="B12" s="2">
        <v>2</v>
      </c>
      <c r="C12" s="2">
        <v>3</v>
      </c>
      <c r="D12" s="5">
        <v>10030</v>
      </c>
      <c r="E12" s="5" t="s">
        <v>223</v>
      </c>
      <c r="F12" s="5" t="s">
        <v>210</v>
      </c>
      <c r="G12" s="5">
        <v>100</v>
      </c>
      <c r="H12" s="5">
        <v>8</v>
      </c>
      <c r="I12" s="5">
        <v>800</v>
      </c>
      <c r="J12" s="5"/>
      <c r="K12" s="24"/>
      <c r="L12" s="24"/>
      <c r="M12" s="24"/>
      <c r="N12" s="24"/>
    </row>
    <row r="13" spans="1:14">
      <c r="A13" s="2">
        <v>50</v>
      </c>
      <c r="B13" s="2">
        <v>2</v>
      </c>
      <c r="C13" s="2">
        <v>3</v>
      </c>
      <c r="D13" s="5">
        <v>10040</v>
      </c>
      <c r="E13" s="5" t="s">
        <v>224</v>
      </c>
      <c r="F13" s="5" t="s">
        <v>281</v>
      </c>
      <c r="G13" s="5">
        <v>100</v>
      </c>
      <c r="H13" s="5">
        <v>8</v>
      </c>
      <c r="I13" s="5">
        <v>800</v>
      </c>
      <c r="J13" s="5"/>
    </row>
    <row r="14" spans="1:14">
      <c r="A14" s="2">
        <v>50</v>
      </c>
      <c r="B14" s="2">
        <v>2</v>
      </c>
      <c r="C14" s="2">
        <v>3</v>
      </c>
      <c r="D14" s="5">
        <v>10050</v>
      </c>
      <c r="E14" s="5" t="s">
        <v>225</v>
      </c>
      <c r="F14" s="5" t="s">
        <v>212</v>
      </c>
      <c r="G14" s="5">
        <v>100</v>
      </c>
      <c r="H14" s="5">
        <v>8</v>
      </c>
      <c r="I14" s="5">
        <v>800</v>
      </c>
      <c r="J14" s="5"/>
    </row>
    <row r="15" spans="1:14">
      <c r="A15" s="2">
        <v>50</v>
      </c>
      <c r="B15" s="2">
        <v>2</v>
      </c>
      <c r="C15" s="2">
        <v>3</v>
      </c>
      <c r="D15" s="5">
        <v>10060</v>
      </c>
      <c r="E15" s="5" t="s">
        <v>226</v>
      </c>
      <c r="F15" s="5" t="s">
        <v>282</v>
      </c>
      <c r="G15" s="5">
        <v>100</v>
      </c>
      <c r="H15" s="5">
        <v>8</v>
      </c>
      <c r="I15" s="5">
        <v>800</v>
      </c>
      <c r="J15" s="5"/>
    </row>
    <row r="16" spans="1:14">
      <c r="A16" s="2">
        <v>50</v>
      </c>
      <c r="B16" s="2">
        <v>2</v>
      </c>
      <c r="C16" s="2">
        <v>3</v>
      </c>
      <c r="D16" s="5">
        <v>10070</v>
      </c>
      <c r="E16" s="5" t="s">
        <v>227</v>
      </c>
      <c r="F16" s="5" t="s">
        <v>269</v>
      </c>
      <c r="G16" s="5">
        <v>0</v>
      </c>
      <c r="H16" s="5">
        <v>8</v>
      </c>
      <c r="I16" s="5">
        <v>0</v>
      </c>
      <c r="J16" s="5"/>
    </row>
    <row r="17" spans="1:10">
      <c r="A17" s="2">
        <v>50</v>
      </c>
      <c r="B17" s="2">
        <v>2</v>
      </c>
      <c r="C17" s="2">
        <v>3</v>
      </c>
      <c r="D17" s="5">
        <v>10110</v>
      </c>
      <c r="E17" s="5" t="s">
        <v>270</v>
      </c>
      <c r="F17" s="5" t="s">
        <v>271</v>
      </c>
      <c r="G17" s="5">
        <v>100</v>
      </c>
      <c r="H17" s="5">
        <v>8</v>
      </c>
      <c r="I17" s="5">
        <v>800</v>
      </c>
      <c r="J17" s="5"/>
    </row>
    <row r="18" spans="1:10">
      <c r="A18" s="2">
        <v>50</v>
      </c>
      <c r="B18" s="2">
        <v>2</v>
      </c>
      <c r="C18" s="2">
        <v>3</v>
      </c>
      <c r="D18" s="5">
        <v>10120</v>
      </c>
      <c r="E18" s="5" t="s">
        <v>272</v>
      </c>
      <c r="F18" s="5">
        <v>4</v>
      </c>
      <c r="G18" s="5">
        <v>75</v>
      </c>
      <c r="H18" s="5">
        <v>16</v>
      </c>
      <c r="I18" s="5">
        <v>1200</v>
      </c>
      <c r="J18" s="5"/>
    </row>
    <row r="19" spans="1:10">
      <c r="A19" s="2">
        <v>50</v>
      </c>
      <c r="B19" s="2">
        <v>2</v>
      </c>
      <c r="C19" s="2">
        <v>3</v>
      </c>
      <c r="D19" s="5">
        <v>10130</v>
      </c>
      <c r="E19" s="5" t="s">
        <v>273</v>
      </c>
      <c r="F19" s="5" t="s">
        <v>283</v>
      </c>
      <c r="G19" s="5">
        <v>100</v>
      </c>
      <c r="H19" s="5">
        <v>8</v>
      </c>
      <c r="I19" s="5">
        <v>800</v>
      </c>
      <c r="J19" s="5"/>
    </row>
    <row r="20" spans="1:10">
      <c r="A20" s="2">
        <v>50</v>
      </c>
      <c r="B20" s="2">
        <v>2</v>
      </c>
      <c r="C20" s="2">
        <v>3</v>
      </c>
      <c r="D20" s="5">
        <v>10140</v>
      </c>
      <c r="E20" s="5" t="s">
        <v>275</v>
      </c>
      <c r="F20" s="5" t="s">
        <v>216</v>
      </c>
      <c r="G20" s="5">
        <v>100</v>
      </c>
      <c r="H20" s="5">
        <v>10</v>
      </c>
      <c r="I20" s="5">
        <v>1000</v>
      </c>
      <c r="J20" s="5"/>
    </row>
    <row r="21" spans="1:10">
      <c r="A21" s="2">
        <v>50</v>
      </c>
      <c r="B21" s="2">
        <v>2</v>
      </c>
      <c r="C21" s="2">
        <v>3</v>
      </c>
      <c r="D21" s="5">
        <v>20020</v>
      </c>
      <c r="E21" s="5" t="s">
        <v>276</v>
      </c>
      <c r="F21" s="5">
        <v>75</v>
      </c>
      <c r="G21" s="5">
        <v>100</v>
      </c>
      <c r="H21" s="5">
        <v>30</v>
      </c>
      <c r="I21" s="5">
        <v>3000</v>
      </c>
      <c r="J21" s="5"/>
    </row>
    <row r="22" spans="1:10">
      <c r="A22" s="2">
        <v>50</v>
      </c>
      <c r="B22" s="2">
        <v>2</v>
      </c>
      <c r="C22" s="2">
        <v>3</v>
      </c>
      <c r="D22" s="5">
        <v>20030</v>
      </c>
      <c r="E22" s="5" t="s">
        <v>232</v>
      </c>
      <c r="F22" s="5">
        <v>79</v>
      </c>
      <c r="G22" s="5">
        <v>0</v>
      </c>
      <c r="H22" s="5">
        <v>30</v>
      </c>
      <c r="I22" s="5">
        <v>0</v>
      </c>
      <c r="J22" s="5"/>
    </row>
    <row r="23" spans="1:10" ht="15" customHeight="1">
      <c r="A23" s="2">
        <v>50</v>
      </c>
      <c r="B23" s="2">
        <v>2</v>
      </c>
      <c r="C23" s="2">
        <v>3</v>
      </c>
      <c r="D23" s="5">
        <v>20040</v>
      </c>
      <c r="E23" s="5" t="s">
        <v>233</v>
      </c>
      <c r="F23" s="5" t="s">
        <v>217</v>
      </c>
      <c r="G23" s="5">
        <v>100</v>
      </c>
      <c r="H23" s="5">
        <v>15</v>
      </c>
      <c r="I23" s="5">
        <v>1500</v>
      </c>
      <c r="J23" s="5"/>
    </row>
    <row r="24" spans="1:10">
      <c r="A24" s="2">
        <v>50</v>
      </c>
      <c r="B24" s="2">
        <v>2</v>
      </c>
      <c r="C24" s="2">
        <v>3</v>
      </c>
      <c r="D24" s="5">
        <v>20050</v>
      </c>
      <c r="E24" s="5" t="s">
        <v>234</v>
      </c>
      <c r="F24" s="5" t="s">
        <v>277</v>
      </c>
      <c r="G24" s="5">
        <v>0</v>
      </c>
      <c r="H24" s="5">
        <v>10</v>
      </c>
      <c r="I24" s="5">
        <v>0</v>
      </c>
    </row>
    <row r="25" spans="1:10">
      <c r="A25" s="2">
        <v>50</v>
      </c>
      <c r="B25" s="2">
        <v>2</v>
      </c>
      <c r="C25" s="2">
        <v>3</v>
      </c>
      <c r="D25" s="5">
        <v>20060</v>
      </c>
      <c r="E25" s="5" t="s">
        <v>278</v>
      </c>
      <c r="F25" s="5" t="s">
        <v>279</v>
      </c>
      <c r="G25" s="5">
        <v>100</v>
      </c>
      <c r="H25" s="5">
        <v>15</v>
      </c>
      <c r="I25" s="5">
        <v>1500</v>
      </c>
    </row>
  </sheetData>
  <mergeCells count="7">
    <mergeCell ref="D9:E9"/>
    <mergeCell ref="K9:L9"/>
    <mergeCell ref="B1:C1"/>
    <mergeCell ref="D1:E1"/>
    <mergeCell ref="A8:C8"/>
    <mergeCell ref="D8:I8"/>
    <mergeCell ref="K8:N8"/>
  </mergeCells>
  <pageMargins left="0.7" right="0.7" top="0.75" bottom="0.75" header="0.3" footer="0.3"/>
  <pageSetup orientation="portrait" horizontalDpi="300" verticalDpi="0" copies="0" r:id="rId1"/>
</worksheet>
</file>

<file path=xl/worksheets/sheet19.xml><?xml version="1.0" encoding="utf-8"?>
<worksheet xmlns="http://schemas.openxmlformats.org/spreadsheetml/2006/main" xmlns:r="http://schemas.openxmlformats.org/officeDocument/2006/relationships">
  <dimension ref="A1:N23"/>
  <sheetViews>
    <sheetView workbookViewId="0">
      <selection activeCell="E5" sqref="E5:E6"/>
    </sheetView>
  </sheetViews>
  <sheetFormatPr defaultRowHeight="15"/>
  <cols>
    <col min="1" max="1" width="9.140625" style="7"/>
    <col min="2" max="2" width="13.140625" style="7" bestFit="1" customWidth="1"/>
    <col min="3" max="3" width="9.140625" style="7"/>
    <col min="4" max="4" width="13.140625" style="7" bestFit="1" customWidth="1"/>
    <col min="5" max="5" width="9.140625" style="7"/>
    <col min="6" max="6" width="43.7109375" style="7" bestFit="1" customWidth="1"/>
    <col min="7" max="8" width="9.140625" style="7"/>
    <col min="9" max="9" width="8.42578125" style="7" customWidth="1"/>
    <col min="10" max="10" width="0" style="7" hidden="1" customWidth="1"/>
    <col min="11" max="12" width="9.140625" style="7"/>
    <col min="13" max="13" width="25.7109375" style="7" customWidth="1"/>
    <col min="14" max="16384" width="9.140625" style="7"/>
  </cols>
  <sheetData>
    <row r="1" spans="1:14">
      <c r="A1" s="10"/>
      <c r="B1" s="39" t="s">
        <v>137</v>
      </c>
      <c r="C1" s="39"/>
      <c r="D1" s="39" t="s">
        <v>258</v>
      </c>
      <c r="E1" s="39"/>
    </row>
    <row r="2" spans="1:14">
      <c r="A2" s="10"/>
      <c r="B2" s="25" t="s">
        <v>2</v>
      </c>
      <c r="C2" s="25" t="s">
        <v>4</v>
      </c>
      <c r="D2" s="25" t="s">
        <v>2</v>
      </c>
      <c r="E2" s="25" t="s">
        <v>4</v>
      </c>
    </row>
    <row r="3" spans="1:14" ht="21">
      <c r="A3" s="26" t="s">
        <v>255</v>
      </c>
      <c r="B3" s="27">
        <v>75</v>
      </c>
      <c r="C3" s="27"/>
      <c r="D3" s="27">
        <f>SUM(I10:I19)/100</f>
        <v>75</v>
      </c>
      <c r="E3" s="21"/>
    </row>
    <row r="4" spans="1:14" ht="21">
      <c r="A4" s="26" t="s">
        <v>256</v>
      </c>
      <c r="B4" s="27" t="s">
        <v>260</v>
      </c>
      <c r="C4" s="27"/>
      <c r="D4" s="27">
        <f>SUM(I20:I23)/100</f>
        <v>50</v>
      </c>
      <c r="E4" s="21"/>
    </row>
    <row r="5" spans="1:14" ht="21">
      <c r="A5" s="26" t="s">
        <v>261</v>
      </c>
      <c r="B5" s="27">
        <v>60</v>
      </c>
      <c r="C5" s="27" t="s">
        <v>237</v>
      </c>
      <c r="D5" s="27">
        <f>(D3*40+D4*60)/100</f>
        <v>60</v>
      </c>
      <c r="E5" s="27" t="s">
        <v>237</v>
      </c>
    </row>
    <row r="6" spans="1:14" ht="21">
      <c r="A6" s="20" t="s">
        <v>257</v>
      </c>
      <c r="B6" s="21">
        <v>250</v>
      </c>
      <c r="C6" s="27" t="s">
        <v>259</v>
      </c>
      <c r="D6" s="27">
        <f>SUM(N10:N12)</f>
        <v>250</v>
      </c>
      <c r="E6" s="27" t="s">
        <v>259</v>
      </c>
    </row>
    <row r="8" spans="1:14">
      <c r="A8" s="34" t="s">
        <v>89</v>
      </c>
      <c r="B8" s="34"/>
      <c r="C8" s="34"/>
      <c r="D8" s="35" t="s">
        <v>262</v>
      </c>
      <c r="E8" s="35"/>
      <c r="F8" s="35"/>
      <c r="G8" s="35"/>
      <c r="H8" s="35"/>
      <c r="I8" s="35"/>
      <c r="J8" s="28"/>
      <c r="K8" s="33" t="s">
        <v>263</v>
      </c>
      <c r="L8" s="33"/>
      <c r="M8" s="33"/>
      <c r="N8" s="33"/>
    </row>
    <row r="9" spans="1:14">
      <c r="A9" s="2" t="s">
        <v>18</v>
      </c>
      <c r="B9" s="2" t="s">
        <v>14</v>
      </c>
      <c r="C9" s="2" t="s">
        <v>41</v>
      </c>
      <c r="D9" s="35" t="s">
        <v>42</v>
      </c>
      <c r="E9" s="35"/>
      <c r="F9" s="3" t="s">
        <v>219</v>
      </c>
      <c r="G9" s="3" t="s">
        <v>220</v>
      </c>
      <c r="H9" s="28" t="s">
        <v>123</v>
      </c>
      <c r="I9" s="28"/>
      <c r="J9" s="3" t="s">
        <v>14</v>
      </c>
      <c r="K9" s="33" t="s">
        <v>42</v>
      </c>
      <c r="L9" s="33"/>
      <c r="M9" s="4" t="s">
        <v>253</v>
      </c>
      <c r="N9" s="4" t="s">
        <v>220</v>
      </c>
    </row>
    <row r="10" spans="1:14">
      <c r="A10" s="2">
        <v>140</v>
      </c>
      <c r="B10" s="2">
        <v>1</v>
      </c>
      <c r="C10" s="2">
        <v>1</v>
      </c>
      <c r="D10" s="5">
        <v>10010</v>
      </c>
      <c r="E10" s="5" t="s">
        <v>221</v>
      </c>
      <c r="F10" s="5" t="s">
        <v>209</v>
      </c>
      <c r="G10" s="5">
        <v>75</v>
      </c>
      <c r="H10" s="5">
        <v>10</v>
      </c>
      <c r="I10" s="5">
        <v>750</v>
      </c>
      <c r="J10" s="5"/>
      <c r="K10" s="24">
        <v>10010</v>
      </c>
      <c r="L10" s="24" t="s">
        <v>249</v>
      </c>
      <c r="M10" s="24" t="s">
        <v>246</v>
      </c>
      <c r="N10" s="24">
        <v>50</v>
      </c>
    </row>
    <row r="11" spans="1:14">
      <c r="A11" s="2">
        <v>140</v>
      </c>
      <c r="B11" s="2">
        <v>1</v>
      </c>
      <c r="C11" s="2">
        <v>1</v>
      </c>
      <c r="D11" s="5">
        <v>10020</v>
      </c>
      <c r="E11" s="5" t="s">
        <v>222</v>
      </c>
      <c r="F11" s="5" t="s">
        <v>285</v>
      </c>
      <c r="G11" s="5">
        <v>50</v>
      </c>
      <c r="H11" s="5">
        <v>10</v>
      </c>
      <c r="I11" s="5">
        <v>500</v>
      </c>
      <c r="J11" s="5"/>
      <c r="K11" s="24">
        <v>10020</v>
      </c>
      <c r="L11" s="24" t="s">
        <v>250</v>
      </c>
      <c r="M11" s="24" t="s">
        <v>247</v>
      </c>
      <c r="N11" s="24">
        <v>100</v>
      </c>
    </row>
    <row r="12" spans="1:14">
      <c r="A12" s="2">
        <v>140</v>
      </c>
      <c r="B12" s="2">
        <v>1</v>
      </c>
      <c r="C12" s="2">
        <v>1</v>
      </c>
      <c r="D12" s="5">
        <v>10030</v>
      </c>
      <c r="E12" s="5" t="s">
        <v>223</v>
      </c>
      <c r="F12" s="5" t="s">
        <v>210</v>
      </c>
      <c r="G12" s="5">
        <v>100</v>
      </c>
      <c r="H12" s="5">
        <v>10</v>
      </c>
      <c r="I12" s="5">
        <v>1000</v>
      </c>
      <c r="J12" s="5"/>
      <c r="K12" s="24">
        <v>10030</v>
      </c>
      <c r="L12" s="24" t="s">
        <v>251</v>
      </c>
      <c r="M12" s="24" t="s">
        <v>280</v>
      </c>
      <c r="N12" s="24">
        <v>100</v>
      </c>
    </row>
    <row r="13" spans="1:14">
      <c r="A13" s="2">
        <v>140</v>
      </c>
      <c r="B13" s="2">
        <v>1</v>
      </c>
      <c r="C13" s="2">
        <v>1</v>
      </c>
      <c r="D13" s="5">
        <v>10040</v>
      </c>
      <c r="E13" s="5" t="s">
        <v>224</v>
      </c>
      <c r="F13" s="5" t="s">
        <v>211</v>
      </c>
      <c r="G13" s="5">
        <v>100</v>
      </c>
      <c r="H13" s="5">
        <v>10</v>
      </c>
      <c r="I13" s="5">
        <v>1000</v>
      </c>
      <c r="J13" s="5"/>
    </row>
    <row r="14" spans="1:14">
      <c r="A14" s="2">
        <v>140</v>
      </c>
      <c r="B14" s="2">
        <v>1</v>
      </c>
      <c r="C14" s="2">
        <v>1</v>
      </c>
      <c r="D14" s="5">
        <v>10050</v>
      </c>
      <c r="E14" s="5" t="s">
        <v>225</v>
      </c>
      <c r="F14" s="5" t="s">
        <v>212</v>
      </c>
      <c r="G14" s="5">
        <v>100</v>
      </c>
      <c r="H14" s="5">
        <v>10</v>
      </c>
      <c r="I14" s="5">
        <v>1000</v>
      </c>
      <c r="J14" s="5"/>
    </row>
    <row r="15" spans="1:14">
      <c r="A15" s="2">
        <v>140</v>
      </c>
      <c r="B15" s="2">
        <v>1</v>
      </c>
      <c r="C15" s="2">
        <v>1</v>
      </c>
      <c r="D15" s="5">
        <v>10060</v>
      </c>
      <c r="E15" s="5" t="s">
        <v>226</v>
      </c>
      <c r="F15" s="5" t="s">
        <v>268</v>
      </c>
      <c r="G15" s="5">
        <v>75</v>
      </c>
      <c r="H15" s="5">
        <v>10</v>
      </c>
      <c r="I15" s="5">
        <v>750</v>
      </c>
      <c r="J15" s="5"/>
    </row>
    <row r="16" spans="1:14">
      <c r="A16" s="2">
        <v>140</v>
      </c>
      <c r="B16" s="2">
        <v>1</v>
      </c>
      <c r="C16" s="2">
        <v>1</v>
      </c>
      <c r="D16" s="5">
        <v>10070</v>
      </c>
      <c r="E16" s="5" t="s">
        <v>227</v>
      </c>
      <c r="F16" s="5" t="s">
        <v>214</v>
      </c>
      <c r="G16" s="5">
        <v>50</v>
      </c>
      <c r="H16" s="5">
        <v>10</v>
      </c>
      <c r="I16" s="5">
        <v>500</v>
      </c>
      <c r="J16" s="5"/>
    </row>
    <row r="17" spans="1:10">
      <c r="A17" s="2">
        <v>140</v>
      </c>
      <c r="B17" s="2">
        <v>1</v>
      </c>
      <c r="C17" s="2">
        <v>1</v>
      </c>
      <c r="D17" s="5">
        <v>10080</v>
      </c>
      <c r="E17" s="5" t="s">
        <v>228</v>
      </c>
      <c r="F17" s="5" t="s">
        <v>286</v>
      </c>
      <c r="G17" s="5">
        <v>75</v>
      </c>
      <c r="H17" s="5">
        <v>10</v>
      </c>
      <c r="I17" s="5">
        <v>750</v>
      </c>
      <c r="J17" s="5"/>
    </row>
    <row r="18" spans="1:10">
      <c r="A18" s="2">
        <v>140</v>
      </c>
      <c r="B18" s="2">
        <v>1</v>
      </c>
      <c r="C18" s="2">
        <v>1</v>
      </c>
      <c r="D18" s="5">
        <v>10090</v>
      </c>
      <c r="E18" s="5" t="s">
        <v>229</v>
      </c>
      <c r="F18" s="5">
        <v>1.5</v>
      </c>
      <c r="G18" s="5">
        <v>25</v>
      </c>
      <c r="H18" s="5">
        <v>10</v>
      </c>
      <c r="I18" s="5">
        <v>250</v>
      </c>
      <c r="J18" s="5"/>
    </row>
    <row r="19" spans="1:10">
      <c r="A19" s="2">
        <v>140</v>
      </c>
      <c r="B19" s="2">
        <v>1</v>
      </c>
      <c r="C19" s="2">
        <v>1</v>
      </c>
      <c r="D19" s="5">
        <v>10100</v>
      </c>
      <c r="E19" s="5" t="s">
        <v>230</v>
      </c>
      <c r="F19" s="5" t="s">
        <v>216</v>
      </c>
      <c r="G19" s="5">
        <v>100</v>
      </c>
      <c r="H19" s="5">
        <v>10</v>
      </c>
      <c r="I19" s="5">
        <v>1000</v>
      </c>
      <c r="J19" s="5"/>
    </row>
    <row r="20" spans="1:10">
      <c r="A20" s="2">
        <v>140</v>
      </c>
      <c r="B20" s="2">
        <v>1</v>
      </c>
      <c r="C20" s="2">
        <v>1</v>
      </c>
      <c r="D20" s="5">
        <v>20010</v>
      </c>
      <c r="E20" s="5" t="s">
        <v>231</v>
      </c>
      <c r="F20" s="5">
        <v>6.2</v>
      </c>
      <c r="G20" s="5">
        <v>75</v>
      </c>
      <c r="H20" s="5">
        <v>30</v>
      </c>
      <c r="I20" s="5">
        <v>2250</v>
      </c>
      <c r="J20" s="5"/>
    </row>
    <row r="21" spans="1:10">
      <c r="A21" s="2">
        <v>140</v>
      </c>
      <c r="B21" s="2">
        <v>1</v>
      </c>
      <c r="C21" s="2">
        <v>1</v>
      </c>
      <c r="D21" s="5">
        <v>20030</v>
      </c>
      <c r="E21" s="5" t="s">
        <v>232</v>
      </c>
      <c r="F21" s="5">
        <v>56</v>
      </c>
      <c r="G21" s="5">
        <v>0</v>
      </c>
      <c r="H21" s="5">
        <v>30</v>
      </c>
      <c r="I21" s="5">
        <v>0</v>
      </c>
      <c r="J21" s="5"/>
    </row>
    <row r="22" spans="1:10">
      <c r="A22" s="2">
        <v>140</v>
      </c>
      <c r="B22" s="2">
        <v>1</v>
      </c>
      <c r="C22" s="2">
        <v>1</v>
      </c>
      <c r="D22" s="5">
        <v>20040</v>
      </c>
      <c r="E22" s="5" t="s">
        <v>233</v>
      </c>
      <c r="F22" s="5" t="s">
        <v>287</v>
      </c>
      <c r="G22" s="5">
        <v>50</v>
      </c>
      <c r="H22" s="5">
        <v>25</v>
      </c>
      <c r="I22" s="5">
        <v>1250</v>
      </c>
      <c r="J22" s="5"/>
    </row>
    <row r="23" spans="1:10" ht="15" customHeight="1">
      <c r="A23" s="2">
        <v>140</v>
      </c>
      <c r="B23" s="2">
        <v>1</v>
      </c>
      <c r="C23" s="2">
        <v>1</v>
      </c>
      <c r="D23" s="5">
        <v>20050</v>
      </c>
      <c r="E23" s="5" t="s">
        <v>234</v>
      </c>
      <c r="F23" s="5" t="s">
        <v>218</v>
      </c>
      <c r="G23" s="5">
        <v>100</v>
      </c>
      <c r="H23" s="5">
        <v>15</v>
      </c>
      <c r="I23" s="5">
        <v>1500</v>
      </c>
      <c r="J23" s="5"/>
    </row>
  </sheetData>
  <mergeCells count="7">
    <mergeCell ref="D9:E9"/>
    <mergeCell ref="K9:L9"/>
    <mergeCell ref="B1:C1"/>
    <mergeCell ref="D1:E1"/>
    <mergeCell ref="A8:C8"/>
    <mergeCell ref="D8:I8"/>
    <mergeCell ref="K8:N8"/>
  </mergeCells>
  <pageMargins left="0.7" right="0.7" top="0.75" bottom="0.75" header="0.3" footer="0.3"/>
  <pageSetup orientation="portrait" horizontalDpi="300" verticalDpi="0" copies="0" r:id="rId1"/>
</worksheet>
</file>

<file path=xl/worksheets/sheet2.xml><?xml version="1.0" encoding="utf-8"?>
<worksheet xmlns="http://schemas.openxmlformats.org/spreadsheetml/2006/main" xmlns:r="http://schemas.openxmlformats.org/officeDocument/2006/relationships">
  <dimension ref="A1:S41"/>
  <sheetViews>
    <sheetView workbookViewId="0">
      <selection activeCell="A11" sqref="A11:C11"/>
    </sheetView>
  </sheetViews>
  <sheetFormatPr defaultRowHeight="1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8" width="9.140625" style="7"/>
    <col min="19" max="19" width="16.42578125" style="7" customWidth="1"/>
    <col min="20" max="16384" width="9.140625" style="7"/>
  </cols>
  <sheetData>
    <row r="1" spans="1:19">
      <c r="A1" s="10"/>
      <c r="B1" s="10" t="s">
        <v>137</v>
      </c>
      <c r="C1" s="10" t="s">
        <v>2</v>
      </c>
      <c r="D1" s="10" t="s">
        <v>123</v>
      </c>
    </row>
    <row r="2" spans="1:19">
      <c r="A2" s="4" t="s">
        <v>1</v>
      </c>
      <c r="B2" s="11">
        <v>45.6</v>
      </c>
      <c r="C2" s="11">
        <f>SUM(S11:S23)/SUM(R11:R23)</f>
        <v>45.6</v>
      </c>
      <c r="D2" s="11">
        <v>30</v>
      </c>
    </row>
    <row r="3" spans="1:19">
      <c r="A3" s="4" t="s">
        <v>0</v>
      </c>
      <c r="B3" s="11">
        <v>90.981999999999999</v>
      </c>
      <c r="C3" s="11">
        <f>SUM(M11:M39)/SUM(L11:L39)</f>
        <v>95.669841269841314</v>
      </c>
      <c r="D3" s="11">
        <v>65</v>
      </c>
    </row>
    <row r="4" spans="1:19">
      <c r="A4" s="31" t="s">
        <v>136</v>
      </c>
      <c r="B4" s="32">
        <v>72.817999999999998</v>
      </c>
      <c r="C4" s="32">
        <f>(C2*D2+C3*D3)/100</f>
        <v>75.865396825396857</v>
      </c>
      <c r="D4" s="32"/>
    </row>
    <row r="5" spans="1:19">
      <c r="A5" s="31"/>
      <c r="B5" s="32"/>
      <c r="C5" s="32"/>
      <c r="D5" s="32"/>
    </row>
    <row r="6" spans="1:19" ht="21">
      <c r="A6" s="14" t="s">
        <v>3</v>
      </c>
      <c r="B6" s="16" t="s">
        <v>119</v>
      </c>
      <c r="C6" s="29"/>
      <c r="D6" s="30"/>
    </row>
    <row r="7" spans="1:19" ht="21">
      <c r="A7" s="14" t="s">
        <v>4</v>
      </c>
      <c r="B7" s="15" t="s">
        <v>124</v>
      </c>
      <c r="C7" s="29"/>
      <c r="D7" s="30"/>
    </row>
    <row r="9" spans="1:19">
      <c r="A9" s="34" t="s">
        <v>89</v>
      </c>
      <c r="B9" s="34"/>
      <c r="C9" s="34"/>
      <c r="D9" s="34"/>
      <c r="E9" s="34"/>
      <c r="F9" s="34"/>
      <c r="G9" s="35" t="s">
        <v>45</v>
      </c>
      <c r="H9" s="35"/>
      <c r="I9" s="35"/>
      <c r="J9" s="35"/>
      <c r="K9" s="35"/>
      <c r="L9" s="35"/>
      <c r="M9" s="1"/>
      <c r="N9" s="33" t="s">
        <v>88</v>
      </c>
      <c r="O9" s="33"/>
      <c r="P9" s="33"/>
      <c r="Q9" s="33"/>
      <c r="R9" s="33"/>
      <c r="S9" s="33"/>
    </row>
    <row r="10" spans="1:19">
      <c r="A10" s="2" t="s">
        <v>13</v>
      </c>
      <c r="B10" s="2" t="s">
        <v>18</v>
      </c>
      <c r="C10" s="2" t="s">
        <v>41</v>
      </c>
      <c r="D10" s="2" t="s">
        <v>12</v>
      </c>
      <c r="E10" s="2" t="s">
        <v>120</v>
      </c>
      <c r="F10" s="2" t="s">
        <v>14</v>
      </c>
      <c r="G10" s="35" t="s">
        <v>42</v>
      </c>
      <c r="H10" s="35"/>
      <c r="I10" s="3" t="s">
        <v>14</v>
      </c>
      <c r="J10" s="3" t="s">
        <v>43</v>
      </c>
      <c r="K10" s="3" t="s">
        <v>17</v>
      </c>
      <c r="L10" s="3" t="s">
        <v>123</v>
      </c>
      <c r="M10" s="3" t="s">
        <v>44</v>
      </c>
      <c r="N10" s="33" t="s">
        <v>42</v>
      </c>
      <c r="O10" s="33"/>
      <c r="P10" s="4" t="s">
        <v>43</v>
      </c>
      <c r="Q10" s="4" t="s">
        <v>17</v>
      </c>
      <c r="R10" s="4" t="s">
        <v>121</v>
      </c>
      <c r="S10" s="4" t="s">
        <v>122</v>
      </c>
    </row>
    <row r="11" spans="1:19">
      <c r="A11" s="2">
        <v>1</v>
      </c>
      <c r="B11" s="2">
        <v>10</v>
      </c>
      <c r="C11" s="2">
        <v>1</v>
      </c>
      <c r="D11" s="2" t="s">
        <v>5</v>
      </c>
      <c r="E11" s="2" t="s">
        <v>15</v>
      </c>
      <c r="F11" s="2">
        <v>29</v>
      </c>
      <c r="G11" s="8" t="s">
        <v>90</v>
      </c>
      <c r="H11" s="5" t="s">
        <v>46</v>
      </c>
      <c r="I11" s="5">
        <v>29</v>
      </c>
      <c r="J11" s="5">
        <v>3</v>
      </c>
      <c r="K11" s="5">
        <v>100</v>
      </c>
      <c r="L11" s="5">
        <v>2.8</v>
      </c>
      <c r="M11" s="5">
        <f t="shared" ref="M11:M39" si="0">K11*L11</f>
        <v>280</v>
      </c>
      <c r="N11" s="6">
        <v>10010</v>
      </c>
      <c r="O11" s="6" t="s">
        <v>75</v>
      </c>
      <c r="P11" s="6">
        <v>0.82799999999999996</v>
      </c>
      <c r="Q11" s="6">
        <v>20</v>
      </c>
      <c r="R11" s="6">
        <v>10</v>
      </c>
      <c r="S11" s="6">
        <f t="shared" ref="S11:S23" si="1">Q11*R11</f>
        <v>200</v>
      </c>
    </row>
    <row r="12" spans="1:19">
      <c r="A12" s="2">
        <v>1</v>
      </c>
      <c r="B12" s="2">
        <v>10</v>
      </c>
      <c r="C12" s="2">
        <v>1</v>
      </c>
      <c r="D12" s="2" t="s">
        <v>5</v>
      </c>
      <c r="E12" s="2" t="s">
        <v>15</v>
      </c>
      <c r="F12" s="2">
        <v>29</v>
      </c>
      <c r="G12" s="8" t="s">
        <v>91</v>
      </c>
      <c r="H12" s="5" t="s">
        <v>47</v>
      </c>
      <c r="I12" s="5">
        <v>29</v>
      </c>
      <c r="J12" s="5" t="s">
        <v>19</v>
      </c>
      <c r="K12" s="5">
        <v>100</v>
      </c>
      <c r="L12" s="5">
        <v>4.2</v>
      </c>
      <c r="M12" s="5">
        <f t="shared" si="0"/>
        <v>420</v>
      </c>
      <c r="N12" s="6">
        <v>10020</v>
      </c>
      <c r="O12" s="6" t="s">
        <v>76</v>
      </c>
      <c r="P12" s="6">
        <v>0.317</v>
      </c>
      <c r="Q12" s="6">
        <v>20</v>
      </c>
      <c r="R12" s="6">
        <v>10</v>
      </c>
      <c r="S12" s="6">
        <f t="shared" si="1"/>
        <v>200</v>
      </c>
    </row>
    <row r="13" spans="1:19">
      <c r="A13" s="2">
        <v>1</v>
      </c>
      <c r="B13" s="2">
        <v>10</v>
      </c>
      <c r="C13" s="2">
        <v>1</v>
      </c>
      <c r="D13" s="2" t="s">
        <v>5</v>
      </c>
      <c r="E13" s="2" t="s">
        <v>15</v>
      </c>
      <c r="F13" s="2">
        <v>29</v>
      </c>
      <c r="G13" s="8" t="s">
        <v>92</v>
      </c>
      <c r="H13" s="5" t="s">
        <v>48</v>
      </c>
      <c r="I13" s="5">
        <v>29</v>
      </c>
      <c r="J13" s="5" t="s">
        <v>20</v>
      </c>
      <c r="K13" s="5">
        <v>100</v>
      </c>
      <c r="L13" s="5">
        <v>1.82</v>
      </c>
      <c r="M13" s="5">
        <f t="shared" si="0"/>
        <v>182</v>
      </c>
      <c r="N13" s="6">
        <v>10030</v>
      </c>
      <c r="O13" s="6" t="s">
        <v>77</v>
      </c>
      <c r="P13" s="6">
        <v>4.3999999999999997E-2</v>
      </c>
      <c r="Q13" s="6">
        <v>20</v>
      </c>
      <c r="R13" s="6">
        <v>5</v>
      </c>
      <c r="S13" s="6">
        <f t="shared" si="1"/>
        <v>100</v>
      </c>
    </row>
    <row r="14" spans="1:19">
      <c r="A14" s="2">
        <v>1</v>
      </c>
      <c r="B14" s="2">
        <v>10</v>
      </c>
      <c r="C14" s="2">
        <v>1</v>
      </c>
      <c r="D14" s="2" t="s">
        <v>5</v>
      </c>
      <c r="E14" s="2" t="s">
        <v>15</v>
      </c>
      <c r="F14" s="2">
        <v>29</v>
      </c>
      <c r="G14" s="8" t="s">
        <v>93</v>
      </c>
      <c r="H14" s="5" t="s">
        <v>49</v>
      </c>
      <c r="I14" s="5">
        <v>29</v>
      </c>
      <c r="J14" s="5">
        <v>11</v>
      </c>
      <c r="K14" s="5">
        <v>100</v>
      </c>
      <c r="L14" s="5">
        <v>3.9</v>
      </c>
      <c r="M14" s="5">
        <f t="shared" si="0"/>
        <v>390</v>
      </c>
      <c r="N14" s="6">
        <v>20010</v>
      </c>
      <c r="O14" s="6" t="s">
        <v>78</v>
      </c>
      <c r="P14" s="6">
        <v>2.3180000000000001</v>
      </c>
      <c r="Q14" s="6">
        <v>20</v>
      </c>
      <c r="R14" s="6">
        <v>10</v>
      </c>
      <c r="S14" s="6">
        <f t="shared" si="1"/>
        <v>200</v>
      </c>
    </row>
    <row r="15" spans="1:19">
      <c r="A15" s="2">
        <v>1</v>
      </c>
      <c r="B15" s="2">
        <v>10</v>
      </c>
      <c r="C15" s="2">
        <v>1</v>
      </c>
      <c r="D15" s="2" t="s">
        <v>5</v>
      </c>
      <c r="E15" s="2" t="s">
        <v>15</v>
      </c>
      <c r="F15" s="2">
        <v>29</v>
      </c>
      <c r="G15" s="8" t="s">
        <v>94</v>
      </c>
      <c r="H15" s="5" t="s">
        <v>50</v>
      </c>
      <c r="I15" s="5">
        <v>29</v>
      </c>
      <c r="J15" s="5" t="s">
        <v>21</v>
      </c>
      <c r="K15" s="5">
        <v>60</v>
      </c>
      <c r="L15" s="5">
        <v>1.56</v>
      </c>
      <c r="M15" s="5">
        <f t="shared" si="0"/>
        <v>93.600000000000009</v>
      </c>
      <c r="N15" s="6">
        <v>20020</v>
      </c>
      <c r="O15" s="6" t="s">
        <v>79</v>
      </c>
      <c r="P15" s="6">
        <v>2.7629999999999999</v>
      </c>
      <c r="Q15" s="6">
        <v>20</v>
      </c>
      <c r="R15" s="6">
        <v>10</v>
      </c>
      <c r="S15" s="6">
        <f t="shared" si="1"/>
        <v>200</v>
      </c>
    </row>
    <row r="16" spans="1:19">
      <c r="A16" s="2">
        <v>1</v>
      </c>
      <c r="B16" s="2">
        <v>10</v>
      </c>
      <c r="C16" s="2">
        <v>1</v>
      </c>
      <c r="D16" s="2" t="s">
        <v>5</v>
      </c>
      <c r="E16" s="2" t="s">
        <v>15</v>
      </c>
      <c r="F16" s="2">
        <v>29</v>
      </c>
      <c r="G16" s="8" t="s">
        <v>95</v>
      </c>
      <c r="H16" s="5" t="s">
        <v>51</v>
      </c>
      <c r="I16" s="5">
        <v>29</v>
      </c>
      <c r="J16" s="5" t="s">
        <v>22</v>
      </c>
      <c r="K16" s="5">
        <v>100</v>
      </c>
      <c r="L16" s="5">
        <v>4.16</v>
      </c>
      <c r="M16" s="5">
        <f t="shared" si="0"/>
        <v>416</v>
      </c>
      <c r="N16" s="6">
        <v>20030</v>
      </c>
      <c r="O16" s="6" t="s">
        <v>80</v>
      </c>
      <c r="P16" s="6">
        <v>7.5730000000000004</v>
      </c>
      <c r="Q16" s="6">
        <v>60</v>
      </c>
      <c r="R16" s="6">
        <v>10</v>
      </c>
      <c r="S16" s="6">
        <f t="shared" si="1"/>
        <v>600</v>
      </c>
    </row>
    <row r="17" spans="1:19">
      <c r="A17" s="2">
        <v>1</v>
      </c>
      <c r="B17" s="2">
        <v>10</v>
      </c>
      <c r="C17" s="2">
        <v>1</v>
      </c>
      <c r="D17" s="2" t="s">
        <v>5</v>
      </c>
      <c r="E17" s="2" t="s">
        <v>15</v>
      </c>
      <c r="F17" s="2">
        <v>29</v>
      </c>
      <c r="G17" s="8" t="s">
        <v>96</v>
      </c>
      <c r="H17" s="5" t="s">
        <v>52</v>
      </c>
      <c r="I17" s="5">
        <v>29</v>
      </c>
      <c r="J17" s="5" t="s">
        <v>23</v>
      </c>
      <c r="K17" s="5">
        <v>100</v>
      </c>
      <c r="L17" s="5">
        <v>1.82</v>
      </c>
      <c r="M17" s="5">
        <f t="shared" si="0"/>
        <v>182</v>
      </c>
      <c r="N17" s="6">
        <v>30010</v>
      </c>
      <c r="O17" s="6" t="s">
        <v>81</v>
      </c>
      <c r="P17" s="6">
        <v>89.061999999999998</v>
      </c>
      <c r="Q17" s="6">
        <v>20</v>
      </c>
      <c r="R17" s="6">
        <v>12</v>
      </c>
      <c r="S17" s="6">
        <f t="shared" si="1"/>
        <v>240</v>
      </c>
    </row>
    <row r="18" spans="1:19">
      <c r="A18" s="2">
        <v>1</v>
      </c>
      <c r="B18" s="2">
        <v>10</v>
      </c>
      <c r="C18" s="2">
        <v>1</v>
      </c>
      <c r="D18" s="2" t="s">
        <v>5</v>
      </c>
      <c r="E18" s="2" t="s">
        <v>15</v>
      </c>
      <c r="F18" s="2">
        <v>29</v>
      </c>
      <c r="G18" s="8" t="s">
        <v>97</v>
      </c>
      <c r="H18" s="5" t="s">
        <v>53</v>
      </c>
      <c r="I18" s="5">
        <v>29</v>
      </c>
      <c r="J18" s="5" t="s">
        <v>24</v>
      </c>
      <c r="K18" s="5">
        <v>100</v>
      </c>
      <c r="L18" s="5">
        <v>3.64</v>
      </c>
      <c r="M18" s="5">
        <f t="shared" si="0"/>
        <v>364</v>
      </c>
      <c r="N18" s="6">
        <v>30020</v>
      </c>
      <c r="O18" s="6" t="s">
        <v>82</v>
      </c>
      <c r="P18" s="6">
        <v>0</v>
      </c>
      <c r="Q18" s="6">
        <v>100</v>
      </c>
      <c r="R18" s="6">
        <v>8</v>
      </c>
      <c r="S18" s="6">
        <f t="shared" si="1"/>
        <v>800</v>
      </c>
    </row>
    <row r="19" spans="1:19">
      <c r="A19" s="2">
        <v>1</v>
      </c>
      <c r="B19" s="2">
        <v>10</v>
      </c>
      <c r="C19" s="2">
        <v>1</v>
      </c>
      <c r="D19" s="2" t="s">
        <v>5</v>
      </c>
      <c r="E19" s="2" t="s">
        <v>15</v>
      </c>
      <c r="F19" s="2">
        <v>29</v>
      </c>
      <c r="G19" s="8" t="s">
        <v>98</v>
      </c>
      <c r="H19" s="5" t="s">
        <v>54</v>
      </c>
      <c r="I19" s="5">
        <v>29</v>
      </c>
      <c r="J19" s="5" t="s">
        <v>25</v>
      </c>
      <c r="K19" s="5">
        <v>80</v>
      </c>
      <c r="L19" s="5">
        <v>1.82</v>
      </c>
      <c r="M19" s="5">
        <f t="shared" si="0"/>
        <v>145.6</v>
      </c>
      <c r="N19" s="6">
        <v>40010</v>
      </c>
      <c r="O19" s="6" t="s">
        <v>83</v>
      </c>
      <c r="P19" s="6">
        <v>22.579000000000001</v>
      </c>
      <c r="Q19" s="6">
        <v>100</v>
      </c>
      <c r="R19" s="6">
        <v>6</v>
      </c>
      <c r="S19" s="6">
        <f t="shared" si="1"/>
        <v>600</v>
      </c>
    </row>
    <row r="20" spans="1:19">
      <c r="A20" s="2">
        <v>1</v>
      </c>
      <c r="B20" s="2">
        <v>10</v>
      </c>
      <c r="C20" s="2">
        <v>1</v>
      </c>
      <c r="D20" s="2" t="s">
        <v>5</v>
      </c>
      <c r="E20" s="2" t="s">
        <v>15</v>
      </c>
      <c r="F20" s="2">
        <v>29</v>
      </c>
      <c r="G20" s="8" t="s">
        <v>99</v>
      </c>
      <c r="H20" s="5" t="s">
        <v>55</v>
      </c>
      <c r="I20" s="5">
        <v>29</v>
      </c>
      <c r="J20" s="5" t="s">
        <v>22</v>
      </c>
      <c r="K20" s="5">
        <v>100</v>
      </c>
      <c r="L20" s="5">
        <v>3.64</v>
      </c>
      <c r="M20" s="5">
        <f t="shared" si="0"/>
        <v>364</v>
      </c>
      <c r="N20" s="6">
        <v>40020</v>
      </c>
      <c r="O20" s="6" t="s">
        <v>84</v>
      </c>
      <c r="P20" s="6">
        <v>8.9090000000000007</v>
      </c>
      <c r="Q20" s="6">
        <v>80</v>
      </c>
      <c r="R20" s="6">
        <v>6</v>
      </c>
      <c r="S20" s="6">
        <f t="shared" si="1"/>
        <v>480</v>
      </c>
    </row>
    <row r="21" spans="1:19">
      <c r="A21" s="2">
        <v>1</v>
      </c>
      <c r="B21" s="2">
        <v>10</v>
      </c>
      <c r="C21" s="2">
        <v>1</v>
      </c>
      <c r="D21" s="2" t="s">
        <v>5</v>
      </c>
      <c r="E21" s="2" t="s">
        <v>15</v>
      </c>
      <c r="F21" s="2">
        <v>29</v>
      </c>
      <c r="G21" s="8" t="s">
        <v>100</v>
      </c>
      <c r="H21" s="5" t="s">
        <v>56</v>
      </c>
      <c r="I21" s="5">
        <v>29</v>
      </c>
      <c r="J21" s="5" t="s">
        <v>26</v>
      </c>
      <c r="K21" s="5">
        <v>100</v>
      </c>
      <c r="L21" s="5">
        <v>3.64</v>
      </c>
      <c r="M21" s="5">
        <f t="shared" si="0"/>
        <v>364</v>
      </c>
      <c r="N21" s="6">
        <v>40030</v>
      </c>
      <c r="O21" s="6" t="s">
        <v>85</v>
      </c>
      <c r="P21" s="6">
        <v>75.777000000000001</v>
      </c>
      <c r="Q21" s="6">
        <v>100</v>
      </c>
      <c r="R21" s="6">
        <v>4</v>
      </c>
      <c r="S21" s="6">
        <f t="shared" si="1"/>
        <v>400</v>
      </c>
    </row>
    <row r="22" spans="1:19">
      <c r="A22" s="2">
        <v>1</v>
      </c>
      <c r="B22" s="2">
        <v>10</v>
      </c>
      <c r="C22" s="2">
        <v>1</v>
      </c>
      <c r="D22" s="2" t="s">
        <v>5</v>
      </c>
      <c r="E22" s="2" t="s">
        <v>15</v>
      </c>
      <c r="F22" s="2">
        <v>29</v>
      </c>
      <c r="G22" s="8" t="s">
        <v>101</v>
      </c>
      <c r="H22" s="5" t="s">
        <v>57</v>
      </c>
      <c r="I22" s="5">
        <v>29</v>
      </c>
      <c r="J22" s="5" t="s">
        <v>27</v>
      </c>
      <c r="K22" s="5">
        <v>100</v>
      </c>
      <c r="L22" s="5">
        <v>1.5</v>
      </c>
      <c r="M22" s="5">
        <f t="shared" si="0"/>
        <v>150</v>
      </c>
      <c r="N22" s="6">
        <v>40040</v>
      </c>
      <c r="O22" s="6" t="s">
        <v>86</v>
      </c>
      <c r="P22" s="6">
        <v>7.3730000000000002</v>
      </c>
      <c r="Q22" s="6">
        <v>60</v>
      </c>
      <c r="R22" s="6">
        <v>4</v>
      </c>
      <c r="S22" s="6">
        <f t="shared" si="1"/>
        <v>240</v>
      </c>
    </row>
    <row r="23" spans="1:19">
      <c r="A23" s="2">
        <v>1</v>
      </c>
      <c r="B23" s="2">
        <v>10</v>
      </c>
      <c r="C23" s="2">
        <v>1</v>
      </c>
      <c r="D23" s="2" t="s">
        <v>5</v>
      </c>
      <c r="E23" s="2" t="s">
        <v>15</v>
      </c>
      <c r="F23" s="2">
        <v>29</v>
      </c>
      <c r="G23" s="8" t="s">
        <v>102</v>
      </c>
      <c r="H23" s="5" t="s">
        <v>58</v>
      </c>
      <c r="I23" s="5">
        <v>29</v>
      </c>
      <c r="J23" s="5" t="s">
        <v>28</v>
      </c>
      <c r="K23" s="5">
        <v>80</v>
      </c>
      <c r="L23" s="5">
        <v>2</v>
      </c>
      <c r="M23" s="5">
        <f t="shared" si="0"/>
        <v>160</v>
      </c>
      <c r="N23" s="6">
        <v>40050</v>
      </c>
      <c r="O23" s="6" t="s">
        <v>87</v>
      </c>
      <c r="P23" s="6">
        <v>3.1760000000000002</v>
      </c>
      <c r="Q23" s="6">
        <v>60</v>
      </c>
      <c r="R23" s="6">
        <v>5</v>
      </c>
      <c r="S23" s="6">
        <f t="shared" si="1"/>
        <v>300</v>
      </c>
    </row>
    <row r="24" spans="1:19">
      <c r="A24" s="2">
        <v>1</v>
      </c>
      <c r="B24" s="2">
        <v>10</v>
      </c>
      <c r="C24" s="2">
        <v>1</v>
      </c>
      <c r="D24" s="2" t="s">
        <v>5</v>
      </c>
      <c r="E24" s="2" t="s">
        <v>15</v>
      </c>
      <c r="F24" s="2">
        <v>29</v>
      </c>
      <c r="G24" s="8" t="s">
        <v>103</v>
      </c>
      <c r="H24" s="5" t="s">
        <v>59</v>
      </c>
      <c r="I24" s="5">
        <v>29</v>
      </c>
      <c r="J24" s="5" t="s">
        <v>29</v>
      </c>
      <c r="K24" s="5">
        <v>80</v>
      </c>
      <c r="L24" s="5">
        <v>1.5</v>
      </c>
      <c r="M24" s="5">
        <f t="shared" si="0"/>
        <v>120</v>
      </c>
      <c r="R24" s="7">
        <f>SUM(R11:R23)</f>
        <v>100</v>
      </c>
    </row>
    <row r="25" spans="1:19">
      <c r="A25" s="2">
        <v>1</v>
      </c>
      <c r="B25" s="2">
        <v>10</v>
      </c>
      <c r="C25" s="2">
        <v>1</v>
      </c>
      <c r="D25" s="2" t="s">
        <v>5</v>
      </c>
      <c r="E25" s="2" t="s">
        <v>15</v>
      </c>
      <c r="F25" s="2">
        <v>29</v>
      </c>
      <c r="G25" s="8" t="s">
        <v>104</v>
      </c>
      <c r="H25" s="5" t="s">
        <v>60</v>
      </c>
      <c r="I25" s="5">
        <v>29</v>
      </c>
      <c r="J25" s="5" t="s">
        <v>30</v>
      </c>
      <c r="K25" s="5">
        <v>100</v>
      </c>
      <c r="L25" s="5">
        <v>2</v>
      </c>
      <c r="M25" s="5">
        <f t="shared" si="0"/>
        <v>200</v>
      </c>
    </row>
    <row r="26" spans="1:19">
      <c r="A26" s="2">
        <v>1</v>
      </c>
      <c r="B26" s="2">
        <v>10</v>
      </c>
      <c r="C26" s="2">
        <v>1</v>
      </c>
      <c r="D26" s="2" t="s">
        <v>5</v>
      </c>
      <c r="E26" s="2" t="s">
        <v>15</v>
      </c>
      <c r="F26" s="2">
        <v>29</v>
      </c>
      <c r="G26" s="8" t="s">
        <v>105</v>
      </c>
      <c r="H26" s="5" t="s">
        <v>61</v>
      </c>
      <c r="I26" s="5">
        <v>29</v>
      </c>
      <c r="J26" s="5" t="s">
        <v>31</v>
      </c>
      <c r="K26" s="5">
        <v>100</v>
      </c>
      <c r="L26" s="5">
        <v>1.5</v>
      </c>
      <c r="M26" s="5">
        <f t="shared" si="0"/>
        <v>150</v>
      </c>
    </row>
    <row r="27" spans="1:19">
      <c r="A27" s="2">
        <v>1</v>
      </c>
      <c r="B27" s="2">
        <v>10</v>
      </c>
      <c r="C27" s="2">
        <v>1</v>
      </c>
      <c r="D27" s="2" t="s">
        <v>5</v>
      </c>
      <c r="E27" s="2" t="s">
        <v>15</v>
      </c>
      <c r="F27" s="2">
        <v>29</v>
      </c>
      <c r="G27" s="8" t="s">
        <v>106</v>
      </c>
      <c r="H27" s="5" t="s">
        <v>62</v>
      </c>
      <c r="I27" s="5">
        <v>29</v>
      </c>
      <c r="J27" s="5" t="s">
        <v>32</v>
      </c>
      <c r="K27" s="5">
        <v>100</v>
      </c>
      <c r="L27" s="5">
        <v>1</v>
      </c>
      <c r="M27" s="5">
        <f t="shared" si="0"/>
        <v>100</v>
      </c>
    </row>
    <row r="28" spans="1:19">
      <c r="A28" s="2">
        <v>1</v>
      </c>
      <c r="B28" s="2">
        <v>10</v>
      </c>
      <c r="C28" s="2">
        <v>1</v>
      </c>
      <c r="D28" s="2" t="s">
        <v>5</v>
      </c>
      <c r="E28" s="2" t="s">
        <v>15</v>
      </c>
      <c r="F28" s="2">
        <v>29</v>
      </c>
      <c r="G28" s="8" t="s">
        <v>107</v>
      </c>
      <c r="H28" s="5" t="s">
        <v>63</v>
      </c>
      <c r="I28" s="5">
        <v>29</v>
      </c>
      <c r="J28" s="5" t="s">
        <v>33</v>
      </c>
      <c r="K28" s="5">
        <v>100</v>
      </c>
      <c r="L28" s="5">
        <v>0.5</v>
      </c>
      <c r="M28" s="5">
        <f t="shared" si="0"/>
        <v>50</v>
      </c>
    </row>
    <row r="29" spans="1:19">
      <c r="A29" s="2">
        <v>1</v>
      </c>
      <c r="B29" s="2">
        <v>10</v>
      </c>
      <c r="C29" s="2">
        <v>1</v>
      </c>
      <c r="D29" s="2" t="s">
        <v>5</v>
      </c>
      <c r="E29" s="2" t="s">
        <v>15</v>
      </c>
      <c r="F29" s="2">
        <v>29</v>
      </c>
      <c r="G29" s="8" t="s">
        <v>108</v>
      </c>
      <c r="H29" s="5" t="s">
        <v>64</v>
      </c>
      <c r="I29" s="5">
        <v>29</v>
      </c>
      <c r="J29" s="5" t="s">
        <v>34</v>
      </c>
      <c r="K29" s="5">
        <v>100</v>
      </c>
      <c r="L29" s="5">
        <v>2.4</v>
      </c>
      <c r="M29" s="5">
        <f t="shared" si="0"/>
        <v>240</v>
      </c>
    </row>
    <row r="30" spans="1:19">
      <c r="A30" s="2">
        <v>1</v>
      </c>
      <c r="B30" s="2">
        <v>10</v>
      </c>
      <c r="C30" s="2">
        <v>1</v>
      </c>
      <c r="D30" s="2" t="s">
        <v>5</v>
      </c>
      <c r="E30" s="2" t="s">
        <v>15</v>
      </c>
      <c r="F30" s="2">
        <v>29</v>
      </c>
      <c r="G30" s="8" t="s">
        <v>109</v>
      </c>
      <c r="H30" s="5" t="s">
        <v>65</v>
      </c>
      <c r="I30" s="5">
        <v>29</v>
      </c>
      <c r="J30" s="5" t="s">
        <v>35</v>
      </c>
      <c r="K30" s="5">
        <v>100</v>
      </c>
      <c r="L30" s="5">
        <v>2.4</v>
      </c>
      <c r="M30" s="5">
        <f t="shared" si="0"/>
        <v>240</v>
      </c>
    </row>
    <row r="31" spans="1:19">
      <c r="A31" s="2">
        <v>1</v>
      </c>
      <c r="B31" s="2">
        <v>10</v>
      </c>
      <c r="C31" s="2">
        <v>1</v>
      </c>
      <c r="D31" s="2" t="s">
        <v>5</v>
      </c>
      <c r="E31" s="2" t="s">
        <v>15</v>
      </c>
      <c r="F31" s="2">
        <v>29</v>
      </c>
      <c r="G31" s="8" t="s">
        <v>110</v>
      </c>
      <c r="H31" s="5" t="s">
        <v>66</v>
      </c>
      <c r="I31" s="5">
        <v>29</v>
      </c>
      <c r="J31" s="5">
        <v>15.89</v>
      </c>
      <c r="K31" s="5">
        <v>100</v>
      </c>
      <c r="L31" s="5">
        <v>1.8</v>
      </c>
      <c r="M31" s="5">
        <f t="shared" si="0"/>
        <v>180</v>
      </c>
    </row>
    <row r="32" spans="1:19" ht="15" customHeight="1">
      <c r="A32" s="2">
        <v>1</v>
      </c>
      <c r="B32" s="2">
        <v>10</v>
      </c>
      <c r="C32" s="2">
        <v>1</v>
      </c>
      <c r="D32" s="2" t="s">
        <v>5</v>
      </c>
      <c r="E32" s="2" t="s">
        <v>15</v>
      </c>
      <c r="F32" s="2">
        <v>29</v>
      </c>
      <c r="G32" s="8" t="s">
        <v>111</v>
      </c>
      <c r="H32" s="5" t="s">
        <v>67</v>
      </c>
      <c r="I32" s="5">
        <v>29</v>
      </c>
      <c r="J32" s="5">
        <v>124.45</v>
      </c>
      <c r="K32" s="5">
        <v>100</v>
      </c>
      <c r="L32" s="5">
        <v>1.8</v>
      </c>
      <c r="M32" s="5">
        <f t="shared" si="0"/>
        <v>180</v>
      </c>
    </row>
    <row r="33" spans="1:16" ht="15.75" customHeight="1">
      <c r="A33" s="2">
        <v>1</v>
      </c>
      <c r="B33" s="2">
        <v>10</v>
      </c>
      <c r="C33" s="2">
        <v>1</v>
      </c>
      <c r="D33" s="2" t="s">
        <v>5</v>
      </c>
      <c r="E33" s="2" t="s">
        <v>15</v>
      </c>
      <c r="F33" s="2">
        <v>29</v>
      </c>
      <c r="G33" s="8" t="s">
        <v>112</v>
      </c>
      <c r="H33" s="5" t="s">
        <v>68</v>
      </c>
      <c r="I33" s="5">
        <v>29</v>
      </c>
      <c r="J33" s="5">
        <v>12</v>
      </c>
      <c r="K33" s="5">
        <v>100</v>
      </c>
      <c r="L33" s="5">
        <v>1.8</v>
      </c>
      <c r="M33" s="5">
        <f t="shared" si="0"/>
        <v>180</v>
      </c>
    </row>
    <row r="34" spans="1:16">
      <c r="A34" s="2">
        <v>1</v>
      </c>
      <c r="B34" s="2">
        <v>10</v>
      </c>
      <c r="C34" s="2">
        <v>1</v>
      </c>
      <c r="D34" s="2" t="s">
        <v>5</v>
      </c>
      <c r="E34" s="2" t="s">
        <v>15</v>
      </c>
      <c r="F34" s="2">
        <v>29</v>
      </c>
      <c r="G34" s="8" t="s">
        <v>113</v>
      </c>
      <c r="H34" s="5" t="s">
        <v>69</v>
      </c>
      <c r="I34" s="5">
        <v>29</v>
      </c>
      <c r="J34" s="5" t="s">
        <v>36</v>
      </c>
      <c r="K34" s="5">
        <v>80</v>
      </c>
      <c r="L34" s="5">
        <v>1.8</v>
      </c>
      <c r="M34" s="5">
        <f t="shared" si="0"/>
        <v>144</v>
      </c>
    </row>
    <row r="35" spans="1:16">
      <c r="A35" s="2">
        <v>1</v>
      </c>
      <c r="B35" s="2">
        <v>10</v>
      </c>
      <c r="C35" s="2">
        <v>1</v>
      </c>
      <c r="D35" s="2" t="s">
        <v>5</v>
      </c>
      <c r="E35" s="2" t="s">
        <v>15</v>
      </c>
      <c r="F35" s="2">
        <v>29</v>
      </c>
      <c r="G35" s="8" t="s">
        <v>114</v>
      </c>
      <c r="H35" s="5" t="s">
        <v>70</v>
      </c>
      <c r="I35" s="5">
        <v>29</v>
      </c>
      <c r="J35" s="5" t="s">
        <v>37</v>
      </c>
      <c r="K35" s="5">
        <v>80</v>
      </c>
      <c r="L35" s="5">
        <v>1.8</v>
      </c>
      <c r="M35" s="5">
        <f t="shared" si="0"/>
        <v>144</v>
      </c>
    </row>
    <row r="36" spans="1:16">
      <c r="A36" s="2">
        <v>1</v>
      </c>
      <c r="B36" s="2">
        <v>10</v>
      </c>
      <c r="C36" s="2">
        <v>1</v>
      </c>
      <c r="D36" s="2" t="s">
        <v>5</v>
      </c>
      <c r="E36" s="2" t="s">
        <v>15</v>
      </c>
      <c r="F36" s="2">
        <v>29</v>
      </c>
      <c r="G36" s="8" t="s">
        <v>115</v>
      </c>
      <c r="H36" s="5" t="s">
        <v>71</v>
      </c>
      <c r="I36" s="5">
        <v>29</v>
      </c>
      <c r="J36" s="5">
        <v>30</v>
      </c>
      <c r="K36" s="5">
        <v>60</v>
      </c>
      <c r="L36" s="5">
        <v>0.8</v>
      </c>
      <c r="M36" s="5">
        <f t="shared" si="0"/>
        <v>48</v>
      </c>
    </row>
    <row r="37" spans="1:16">
      <c r="A37" s="2">
        <v>1</v>
      </c>
      <c r="B37" s="2">
        <v>10</v>
      </c>
      <c r="C37" s="2">
        <v>1</v>
      </c>
      <c r="D37" s="2" t="s">
        <v>5</v>
      </c>
      <c r="E37" s="2" t="s">
        <v>15</v>
      </c>
      <c r="F37" s="2">
        <v>29</v>
      </c>
      <c r="G37" s="8" t="s">
        <v>116</v>
      </c>
      <c r="H37" s="5" t="s">
        <v>72</v>
      </c>
      <c r="I37" s="5">
        <v>29</v>
      </c>
      <c r="J37" s="5" t="s">
        <v>38</v>
      </c>
      <c r="K37" s="5">
        <v>100</v>
      </c>
      <c r="L37" s="5">
        <v>1.8</v>
      </c>
      <c r="M37" s="5">
        <f t="shared" si="0"/>
        <v>180</v>
      </c>
    </row>
    <row r="38" spans="1:16">
      <c r="A38" s="2">
        <v>1</v>
      </c>
      <c r="B38" s="2">
        <v>10</v>
      </c>
      <c r="C38" s="2">
        <v>1</v>
      </c>
      <c r="D38" s="2" t="s">
        <v>5</v>
      </c>
      <c r="E38" s="2" t="s">
        <v>15</v>
      </c>
      <c r="F38" s="2">
        <v>29</v>
      </c>
      <c r="G38" s="8" t="s">
        <v>117</v>
      </c>
      <c r="H38" s="5" t="s">
        <v>73</v>
      </c>
      <c r="I38" s="5">
        <v>29</v>
      </c>
      <c r="J38" s="5" t="s">
        <v>39</v>
      </c>
      <c r="K38" s="5">
        <v>100</v>
      </c>
      <c r="L38" s="5">
        <v>1.8</v>
      </c>
      <c r="M38" s="5">
        <f t="shared" si="0"/>
        <v>180</v>
      </c>
    </row>
    <row r="39" spans="1:16">
      <c r="A39" s="2">
        <v>1</v>
      </c>
      <c r="B39" s="2">
        <v>10</v>
      </c>
      <c r="C39" s="2">
        <v>1</v>
      </c>
      <c r="D39" s="2" t="s">
        <v>5</v>
      </c>
      <c r="E39" s="2" t="s">
        <v>15</v>
      </c>
      <c r="F39" s="2">
        <v>29</v>
      </c>
      <c r="G39" s="8" t="s">
        <v>118</v>
      </c>
      <c r="H39" s="5" t="s">
        <v>74</v>
      </c>
      <c r="I39" s="5">
        <v>29</v>
      </c>
      <c r="J39" s="5" t="s">
        <v>40</v>
      </c>
      <c r="K39" s="5">
        <v>100</v>
      </c>
      <c r="L39" s="5">
        <v>1.8</v>
      </c>
      <c r="M39" s="5">
        <f t="shared" si="0"/>
        <v>180</v>
      </c>
    </row>
    <row r="40" spans="1:16">
      <c r="L40" s="7">
        <f>SUM(L11:L39)</f>
        <v>62.999999999999972</v>
      </c>
      <c r="N40" s="13"/>
      <c r="P40" s="12"/>
    </row>
    <row r="41" spans="1:16">
      <c r="N41" s="13"/>
    </row>
  </sheetData>
  <mergeCells count="10">
    <mergeCell ref="N9:S9"/>
    <mergeCell ref="A9:F9"/>
    <mergeCell ref="G10:H10"/>
    <mergeCell ref="G9:L9"/>
    <mergeCell ref="N10:O10"/>
    <mergeCell ref="C6:D6"/>
    <mergeCell ref="C7:D7"/>
    <mergeCell ref="A4:A5"/>
    <mergeCell ref="B4:B5"/>
    <mergeCell ref="C4:D5"/>
  </mergeCells>
  <pageMargins left="0.7" right="0.7" top="0.75" bottom="0.75" header="0.3" footer="0.3"/>
  <pageSetup orientation="portrait" horizontalDpi="300" verticalDpi="0" copies="0" r:id="rId1"/>
</worksheet>
</file>

<file path=xl/worksheets/sheet20.xml><?xml version="1.0" encoding="utf-8"?>
<worksheet xmlns="http://schemas.openxmlformats.org/spreadsheetml/2006/main" xmlns:r="http://schemas.openxmlformats.org/officeDocument/2006/relationships">
  <dimension ref="A1:N23"/>
  <sheetViews>
    <sheetView workbookViewId="0">
      <selection activeCell="E5" sqref="E5:E6"/>
    </sheetView>
  </sheetViews>
  <sheetFormatPr defaultRowHeight="15"/>
  <cols>
    <col min="1" max="1" width="9.140625" style="7"/>
    <col min="2" max="2" width="13.140625" style="7" bestFit="1" customWidth="1"/>
    <col min="3" max="3" width="9.140625" style="7"/>
    <col min="4" max="4" width="13.140625" style="7" bestFit="1" customWidth="1"/>
    <col min="5" max="5" width="9.140625" style="7"/>
    <col min="6" max="6" width="43.7109375" style="7" bestFit="1" customWidth="1"/>
    <col min="7" max="8" width="9.140625" style="7"/>
    <col min="9" max="9" width="8.42578125" style="7" customWidth="1"/>
    <col min="10" max="10" width="0" style="7" hidden="1" customWidth="1"/>
    <col min="11" max="12" width="9.140625" style="7"/>
    <col min="13" max="13" width="25.7109375" style="7" customWidth="1"/>
    <col min="14" max="16384" width="9.140625" style="7"/>
  </cols>
  <sheetData>
    <row r="1" spans="1:14">
      <c r="A1" s="10"/>
      <c r="B1" s="39" t="s">
        <v>137</v>
      </c>
      <c r="C1" s="39"/>
      <c r="D1" s="39" t="s">
        <v>258</v>
      </c>
      <c r="E1" s="39"/>
    </row>
    <row r="2" spans="1:14">
      <c r="A2" s="10"/>
      <c r="B2" s="25" t="s">
        <v>2</v>
      </c>
      <c r="C2" s="25" t="s">
        <v>4</v>
      </c>
      <c r="D2" s="25" t="s">
        <v>2</v>
      </c>
      <c r="E2" s="25" t="s">
        <v>4</v>
      </c>
    </row>
    <row r="3" spans="1:14" ht="21">
      <c r="A3" s="26" t="s">
        <v>255</v>
      </c>
      <c r="B3" s="27">
        <v>72.5</v>
      </c>
      <c r="C3" s="27"/>
      <c r="D3" s="27">
        <f>SUM(I10:I19)/100</f>
        <v>65</v>
      </c>
      <c r="E3" s="21"/>
    </row>
    <row r="4" spans="1:14" ht="21">
      <c r="A4" s="26" t="s">
        <v>256</v>
      </c>
      <c r="B4" s="27">
        <v>72.5</v>
      </c>
      <c r="C4" s="27"/>
      <c r="D4" s="27">
        <f>SUM(I20:I23)/100</f>
        <v>70</v>
      </c>
      <c r="E4" s="21"/>
    </row>
    <row r="5" spans="1:14" ht="21">
      <c r="A5" s="26" t="s">
        <v>261</v>
      </c>
      <c r="B5" s="27">
        <v>72.5</v>
      </c>
      <c r="C5" s="27" t="s">
        <v>236</v>
      </c>
      <c r="D5" s="27">
        <f>(D3*40+D4*60)/100</f>
        <v>68</v>
      </c>
      <c r="E5" s="27" t="s">
        <v>236</v>
      </c>
    </row>
    <row r="6" spans="1:14" ht="21">
      <c r="A6" s="20" t="s">
        <v>257</v>
      </c>
      <c r="B6" s="21">
        <v>225</v>
      </c>
      <c r="C6" s="27" t="s">
        <v>259</v>
      </c>
      <c r="D6" s="27">
        <f>SUM(N10:N12)</f>
        <v>200</v>
      </c>
      <c r="E6" s="27" t="s">
        <v>259</v>
      </c>
    </row>
    <row r="8" spans="1:14">
      <c r="A8" s="34" t="s">
        <v>89</v>
      </c>
      <c r="B8" s="34"/>
      <c r="C8" s="34"/>
      <c r="D8" s="35" t="s">
        <v>262</v>
      </c>
      <c r="E8" s="35"/>
      <c r="F8" s="35"/>
      <c r="G8" s="35"/>
      <c r="H8" s="35"/>
      <c r="I8" s="35"/>
      <c r="J8" s="28"/>
      <c r="K8" s="33" t="s">
        <v>263</v>
      </c>
      <c r="L8" s="33"/>
      <c r="M8" s="33"/>
      <c r="N8" s="33"/>
    </row>
    <row r="9" spans="1:14">
      <c r="A9" s="2" t="s">
        <v>18</v>
      </c>
      <c r="B9" s="2" t="s">
        <v>14</v>
      </c>
      <c r="C9" s="2" t="s">
        <v>41</v>
      </c>
      <c r="D9" s="35" t="s">
        <v>42</v>
      </c>
      <c r="E9" s="35"/>
      <c r="F9" s="3" t="s">
        <v>219</v>
      </c>
      <c r="G9" s="3" t="s">
        <v>220</v>
      </c>
      <c r="H9" s="28" t="s">
        <v>123</v>
      </c>
      <c r="I9" s="28"/>
      <c r="J9" s="3" t="s">
        <v>14</v>
      </c>
      <c r="K9" s="33" t="s">
        <v>42</v>
      </c>
      <c r="L9" s="33"/>
      <c r="M9" s="4" t="s">
        <v>253</v>
      </c>
      <c r="N9" s="4" t="s">
        <v>220</v>
      </c>
    </row>
    <row r="10" spans="1:14">
      <c r="A10" s="2">
        <v>140</v>
      </c>
      <c r="B10" s="2">
        <v>1</v>
      </c>
      <c r="C10" s="2">
        <v>2</v>
      </c>
      <c r="D10" s="5">
        <v>10010</v>
      </c>
      <c r="E10" s="5" t="s">
        <v>221</v>
      </c>
      <c r="F10" s="5" t="s">
        <v>245</v>
      </c>
      <c r="G10" s="5">
        <v>100</v>
      </c>
      <c r="H10" s="5">
        <v>10</v>
      </c>
      <c r="I10" s="5">
        <v>1000</v>
      </c>
      <c r="J10" s="5"/>
      <c r="K10" s="24">
        <v>10010</v>
      </c>
      <c r="L10" s="24" t="s">
        <v>249</v>
      </c>
      <c r="M10" s="24" t="s">
        <v>246</v>
      </c>
      <c r="N10" s="24">
        <v>50</v>
      </c>
    </row>
    <row r="11" spans="1:14">
      <c r="A11" s="2">
        <v>140</v>
      </c>
      <c r="B11" s="2">
        <v>1</v>
      </c>
      <c r="C11" s="2">
        <v>2</v>
      </c>
      <c r="D11" s="5">
        <v>10020</v>
      </c>
      <c r="E11" s="5" t="s">
        <v>222</v>
      </c>
      <c r="F11" s="5" t="s">
        <v>285</v>
      </c>
      <c r="G11" s="5">
        <v>50</v>
      </c>
      <c r="H11" s="5">
        <v>10</v>
      </c>
      <c r="I11" s="5">
        <v>500</v>
      </c>
      <c r="J11" s="5"/>
      <c r="K11" s="24">
        <v>10020</v>
      </c>
      <c r="L11" s="24" t="s">
        <v>250</v>
      </c>
      <c r="M11" s="24" t="s">
        <v>290</v>
      </c>
      <c r="N11" s="24">
        <v>50</v>
      </c>
    </row>
    <row r="12" spans="1:14">
      <c r="A12" s="2">
        <v>140</v>
      </c>
      <c r="B12" s="2">
        <v>1</v>
      </c>
      <c r="C12" s="2">
        <v>2</v>
      </c>
      <c r="D12" s="5">
        <v>10030</v>
      </c>
      <c r="E12" s="5" t="s">
        <v>223</v>
      </c>
      <c r="F12" s="5" t="s">
        <v>210</v>
      </c>
      <c r="G12" s="5">
        <v>100</v>
      </c>
      <c r="H12" s="5">
        <v>10</v>
      </c>
      <c r="I12" s="5">
        <v>1000</v>
      </c>
      <c r="J12" s="5"/>
      <c r="K12" s="24">
        <v>10030</v>
      </c>
      <c r="L12" s="24" t="s">
        <v>251</v>
      </c>
      <c r="M12" s="24" t="s">
        <v>280</v>
      </c>
      <c r="N12" s="24">
        <v>100</v>
      </c>
    </row>
    <row r="13" spans="1:14">
      <c r="A13" s="2">
        <v>140</v>
      </c>
      <c r="B13" s="2">
        <v>1</v>
      </c>
      <c r="C13" s="2">
        <v>2</v>
      </c>
      <c r="D13" s="5">
        <v>10040</v>
      </c>
      <c r="E13" s="5" t="s">
        <v>224</v>
      </c>
      <c r="F13" s="5" t="s">
        <v>288</v>
      </c>
      <c r="G13" s="5">
        <v>75</v>
      </c>
      <c r="H13" s="5">
        <v>10</v>
      </c>
      <c r="I13" s="5">
        <v>750</v>
      </c>
      <c r="J13" s="5"/>
    </row>
    <row r="14" spans="1:14">
      <c r="A14" s="2">
        <v>140</v>
      </c>
      <c r="B14" s="2">
        <v>1</v>
      </c>
      <c r="C14" s="2">
        <v>2</v>
      </c>
      <c r="D14" s="5">
        <v>10050</v>
      </c>
      <c r="E14" s="5" t="s">
        <v>225</v>
      </c>
      <c r="F14" s="5" t="s">
        <v>212</v>
      </c>
      <c r="G14" s="5">
        <v>100</v>
      </c>
      <c r="H14" s="5">
        <v>10</v>
      </c>
      <c r="I14" s="5">
        <v>1000</v>
      </c>
      <c r="J14" s="5"/>
    </row>
    <row r="15" spans="1:14">
      <c r="A15" s="2">
        <v>140</v>
      </c>
      <c r="B15" s="2">
        <v>1</v>
      </c>
      <c r="C15" s="2">
        <v>2</v>
      </c>
      <c r="D15" s="5">
        <v>10060</v>
      </c>
      <c r="E15" s="5" t="s">
        <v>226</v>
      </c>
      <c r="F15" s="5" t="s">
        <v>289</v>
      </c>
      <c r="G15" s="5">
        <v>25</v>
      </c>
      <c r="H15" s="5">
        <v>10</v>
      </c>
      <c r="I15" s="5">
        <v>250</v>
      </c>
      <c r="J15" s="5"/>
    </row>
    <row r="16" spans="1:14">
      <c r="A16" s="2">
        <v>140</v>
      </c>
      <c r="B16" s="2">
        <v>1</v>
      </c>
      <c r="C16" s="2">
        <v>2</v>
      </c>
      <c r="D16" s="5">
        <v>10070</v>
      </c>
      <c r="E16" s="5" t="s">
        <v>227</v>
      </c>
      <c r="F16" s="5" t="s">
        <v>269</v>
      </c>
      <c r="G16" s="5">
        <v>0</v>
      </c>
      <c r="H16" s="5">
        <v>10</v>
      </c>
      <c r="I16" s="5">
        <v>0</v>
      </c>
      <c r="J16" s="5"/>
    </row>
    <row r="17" spans="1:10">
      <c r="A17" s="2">
        <v>140</v>
      </c>
      <c r="B17" s="2">
        <v>1</v>
      </c>
      <c r="C17" s="2">
        <v>2</v>
      </c>
      <c r="D17" s="5">
        <v>10080</v>
      </c>
      <c r="E17" s="5" t="s">
        <v>228</v>
      </c>
      <c r="F17" s="5" t="s">
        <v>286</v>
      </c>
      <c r="G17" s="5">
        <v>75</v>
      </c>
      <c r="H17" s="5">
        <v>10</v>
      </c>
      <c r="I17" s="5">
        <v>750</v>
      </c>
      <c r="J17" s="5"/>
    </row>
    <row r="18" spans="1:10">
      <c r="A18" s="2">
        <v>140</v>
      </c>
      <c r="B18" s="2">
        <v>1</v>
      </c>
      <c r="C18" s="2">
        <v>2</v>
      </c>
      <c r="D18" s="5">
        <v>10090</v>
      </c>
      <c r="E18" s="5" t="s">
        <v>229</v>
      </c>
      <c r="F18" s="5">
        <v>1</v>
      </c>
      <c r="G18" s="5">
        <v>25</v>
      </c>
      <c r="H18" s="5">
        <v>10</v>
      </c>
      <c r="I18" s="5">
        <v>250</v>
      </c>
      <c r="J18" s="5"/>
    </row>
    <row r="19" spans="1:10">
      <c r="A19" s="2">
        <v>140</v>
      </c>
      <c r="B19" s="2">
        <v>1</v>
      </c>
      <c r="C19" s="2">
        <v>2</v>
      </c>
      <c r="D19" s="5">
        <v>10100</v>
      </c>
      <c r="E19" s="5" t="s">
        <v>230</v>
      </c>
      <c r="F19" s="5" t="s">
        <v>216</v>
      </c>
      <c r="G19" s="5">
        <v>100</v>
      </c>
      <c r="H19" s="5">
        <v>10</v>
      </c>
      <c r="I19" s="5">
        <v>1000</v>
      </c>
      <c r="J19" s="5"/>
    </row>
    <row r="20" spans="1:10">
      <c r="A20" s="2">
        <v>140</v>
      </c>
      <c r="B20" s="2">
        <v>1</v>
      </c>
      <c r="C20" s="2">
        <v>2</v>
      </c>
      <c r="D20" s="5">
        <v>20010</v>
      </c>
      <c r="E20" s="5" t="s">
        <v>231</v>
      </c>
      <c r="F20" s="5">
        <v>22</v>
      </c>
      <c r="G20" s="5">
        <v>100</v>
      </c>
      <c r="H20" s="5">
        <v>30</v>
      </c>
      <c r="I20" s="5">
        <v>3000</v>
      </c>
      <c r="J20" s="5"/>
    </row>
    <row r="21" spans="1:10">
      <c r="A21" s="2">
        <v>140</v>
      </c>
      <c r="B21" s="2">
        <v>1</v>
      </c>
      <c r="C21" s="2">
        <v>2</v>
      </c>
      <c r="D21" s="5">
        <v>20030</v>
      </c>
      <c r="E21" s="5" t="s">
        <v>232</v>
      </c>
      <c r="F21" s="5">
        <v>96</v>
      </c>
      <c r="G21" s="5">
        <v>0</v>
      </c>
      <c r="H21" s="5">
        <v>30</v>
      </c>
      <c r="I21" s="5">
        <v>0</v>
      </c>
      <c r="J21" s="5"/>
    </row>
    <row r="22" spans="1:10">
      <c r="A22" s="2">
        <v>140</v>
      </c>
      <c r="B22" s="2">
        <v>1</v>
      </c>
      <c r="C22" s="2">
        <v>2</v>
      </c>
      <c r="D22" s="5">
        <v>20040</v>
      </c>
      <c r="E22" s="5" t="s">
        <v>233</v>
      </c>
      <c r="F22" s="5" t="s">
        <v>217</v>
      </c>
      <c r="G22" s="5">
        <v>100</v>
      </c>
      <c r="H22" s="5">
        <v>25</v>
      </c>
      <c r="I22" s="5">
        <v>2500</v>
      </c>
      <c r="J22" s="5"/>
    </row>
    <row r="23" spans="1:10" ht="15" customHeight="1">
      <c r="A23" s="2">
        <v>140</v>
      </c>
      <c r="B23" s="2">
        <v>1</v>
      </c>
      <c r="C23" s="2">
        <v>2</v>
      </c>
      <c r="D23" s="5">
        <v>20050</v>
      </c>
      <c r="E23" s="5" t="s">
        <v>234</v>
      </c>
      <c r="F23" s="5" t="s">
        <v>218</v>
      </c>
      <c r="G23" s="5">
        <v>100</v>
      </c>
      <c r="H23" s="5">
        <v>15</v>
      </c>
      <c r="I23" s="5">
        <v>1500</v>
      </c>
      <c r="J23" s="5"/>
    </row>
  </sheetData>
  <mergeCells count="7">
    <mergeCell ref="D9:E9"/>
    <mergeCell ref="K9:L9"/>
    <mergeCell ref="B1:C1"/>
    <mergeCell ref="D1:E1"/>
    <mergeCell ref="A8:C8"/>
    <mergeCell ref="D8:I8"/>
    <mergeCell ref="K8:N8"/>
  </mergeCells>
  <pageMargins left="0.7" right="0.7" top="0.75" bottom="0.75" header="0.3" footer="0.3"/>
  <pageSetup orientation="portrait" horizontalDpi="300" verticalDpi="0" copies="0" r:id="rId1"/>
</worksheet>
</file>

<file path=xl/worksheets/sheet21.xml><?xml version="1.0" encoding="utf-8"?>
<worksheet xmlns="http://schemas.openxmlformats.org/spreadsheetml/2006/main" xmlns:r="http://schemas.openxmlformats.org/officeDocument/2006/relationships">
  <dimension ref="A1:N23"/>
  <sheetViews>
    <sheetView workbookViewId="0">
      <selection activeCell="E5" sqref="E5:E6"/>
    </sheetView>
  </sheetViews>
  <sheetFormatPr defaultRowHeight="15"/>
  <cols>
    <col min="1" max="1" width="9.140625" style="7"/>
    <col min="2" max="2" width="13.140625" style="7" bestFit="1" customWidth="1"/>
    <col min="3" max="3" width="9.140625" style="7"/>
    <col min="4" max="4" width="13.140625" style="7" bestFit="1" customWidth="1"/>
    <col min="5" max="5" width="9.140625" style="7"/>
    <col min="6" max="6" width="43.7109375" style="7" bestFit="1" customWidth="1"/>
    <col min="7" max="8" width="9.140625" style="7"/>
    <col min="9" max="9" width="8.42578125" style="7" customWidth="1"/>
    <col min="10" max="10" width="0" style="7" hidden="1" customWidth="1"/>
    <col min="11" max="12" width="9.140625" style="7"/>
    <col min="13" max="13" width="25.7109375" style="7" customWidth="1"/>
    <col min="14" max="16384" width="9.140625" style="7"/>
  </cols>
  <sheetData>
    <row r="1" spans="1:14">
      <c r="A1" s="10"/>
      <c r="B1" s="39" t="s">
        <v>137</v>
      </c>
      <c r="C1" s="39"/>
      <c r="D1" s="39" t="s">
        <v>258</v>
      </c>
      <c r="E1" s="39"/>
    </row>
    <row r="2" spans="1:14">
      <c r="A2" s="10"/>
      <c r="B2" s="25" t="s">
        <v>2</v>
      </c>
      <c r="C2" s="25" t="s">
        <v>4</v>
      </c>
      <c r="D2" s="25" t="s">
        <v>2</v>
      </c>
      <c r="E2" s="25" t="s">
        <v>4</v>
      </c>
    </row>
    <row r="3" spans="1:14" ht="21">
      <c r="A3" s="26" t="s">
        <v>255</v>
      </c>
      <c r="B3" s="27">
        <v>80</v>
      </c>
      <c r="C3" s="27"/>
      <c r="D3" s="27">
        <f>SUM(I10:I19)/100</f>
        <v>80</v>
      </c>
      <c r="E3" s="21"/>
    </row>
    <row r="4" spans="1:14" ht="21">
      <c r="A4" s="26" t="s">
        <v>256</v>
      </c>
      <c r="B4" s="27">
        <v>77.5</v>
      </c>
      <c r="C4" s="27"/>
      <c r="D4" s="27">
        <f>SUM(I20:I23)/100</f>
        <v>77.5</v>
      </c>
      <c r="E4" s="21"/>
    </row>
    <row r="5" spans="1:14" ht="21">
      <c r="A5" s="26" t="s">
        <v>261</v>
      </c>
      <c r="B5" s="27">
        <v>78.5</v>
      </c>
      <c r="C5" s="27" t="s">
        <v>236</v>
      </c>
      <c r="D5" s="27">
        <f>(D3*40+D4*60)/100</f>
        <v>78.5</v>
      </c>
      <c r="E5" s="27" t="s">
        <v>236</v>
      </c>
    </row>
    <row r="6" spans="1:14" ht="21">
      <c r="A6" s="20" t="s">
        <v>257</v>
      </c>
      <c r="B6" s="21">
        <v>200</v>
      </c>
      <c r="C6" s="27" t="s">
        <v>259</v>
      </c>
      <c r="D6" s="27">
        <f>SUM(N10:N12)</f>
        <v>200</v>
      </c>
      <c r="E6" s="27" t="s">
        <v>259</v>
      </c>
    </row>
    <row r="8" spans="1:14">
      <c r="A8" s="34" t="s">
        <v>89</v>
      </c>
      <c r="B8" s="34"/>
      <c r="C8" s="34"/>
      <c r="D8" s="35" t="s">
        <v>262</v>
      </c>
      <c r="E8" s="35"/>
      <c r="F8" s="35"/>
      <c r="G8" s="35"/>
      <c r="H8" s="35"/>
      <c r="I8" s="35"/>
      <c r="J8" s="28"/>
      <c r="K8" s="33" t="s">
        <v>263</v>
      </c>
      <c r="L8" s="33"/>
      <c r="M8" s="33"/>
      <c r="N8" s="33"/>
    </row>
    <row r="9" spans="1:14">
      <c r="A9" s="2" t="s">
        <v>18</v>
      </c>
      <c r="B9" s="2" t="s">
        <v>14</v>
      </c>
      <c r="C9" s="2" t="s">
        <v>41</v>
      </c>
      <c r="D9" s="35" t="s">
        <v>42</v>
      </c>
      <c r="E9" s="35"/>
      <c r="F9" s="3" t="s">
        <v>219</v>
      </c>
      <c r="G9" s="3" t="s">
        <v>220</v>
      </c>
      <c r="H9" s="28" t="s">
        <v>123</v>
      </c>
      <c r="I9" s="28"/>
      <c r="J9" s="3" t="s">
        <v>14</v>
      </c>
      <c r="K9" s="33" t="s">
        <v>42</v>
      </c>
      <c r="L9" s="33"/>
      <c r="M9" s="4" t="s">
        <v>253</v>
      </c>
      <c r="N9" s="4" t="s">
        <v>220</v>
      </c>
    </row>
    <row r="10" spans="1:14">
      <c r="A10" s="2">
        <v>140</v>
      </c>
      <c r="B10" s="2">
        <v>1</v>
      </c>
      <c r="C10" s="2">
        <v>3</v>
      </c>
      <c r="D10" s="5">
        <v>10010</v>
      </c>
      <c r="E10" s="5" t="s">
        <v>221</v>
      </c>
      <c r="F10" s="5" t="s">
        <v>209</v>
      </c>
      <c r="G10" s="5">
        <v>75</v>
      </c>
      <c r="H10" s="5">
        <v>10</v>
      </c>
      <c r="I10" s="5">
        <v>750</v>
      </c>
      <c r="J10" s="5"/>
      <c r="K10" s="24">
        <v>10010</v>
      </c>
      <c r="L10" s="24" t="s">
        <v>249</v>
      </c>
      <c r="M10" s="24" t="s">
        <v>246</v>
      </c>
      <c r="N10" s="24">
        <v>50</v>
      </c>
    </row>
    <row r="11" spans="1:14">
      <c r="A11" s="2">
        <v>140</v>
      </c>
      <c r="B11" s="2">
        <v>1</v>
      </c>
      <c r="C11" s="2">
        <v>3</v>
      </c>
      <c r="D11" s="5">
        <v>10020</v>
      </c>
      <c r="E11" s="5" t="s">
        <v>222</v>
      </c>
      <c r="F11" s="5" t="s">
        <v>21</v>
      </c>
      <c r="G11" s="5">
        <v>75</v>
      </c>
      <c r="H11" s="5">
        <v>10</v>
      </c>
      <c r="I11" s="5">
        <v>750</v>
      </c>
      <c r="J11" s="5"/>
      <c r="K11" s="24">
        <v>10020</v>
      </c>
      <c r="L11" s="24" t="s">
        <v>250</v>
      </c>
      <c r="M11" s="24" t="s">
        <v>290</v>
      </c>
      <c r="N11" s="24">
        <v>50</v>
      </c>
    </row>
    <row r="12" spans="1:14">
      <c r="A12" s="2">
        <v>140</v>
      </c>
      <c r="B12" s="2">
        <v>1</v>
      </c>
      <c r="C12" s="2">
        <v>3</v>
      </c>
      <c r="D12" s="5">
        <v>10030</v>
      </c>
      <c r="E12" s="5" t="s">
        <v>223</v>
      </c>
      <c r="F12" s="5" t="s">
        <v>210</v>
      </c>
      <c r="G12" s="5">
        <v>100</v>
      </c>
      <c r="H12" s="5">
        <v>10</v>
      </c>
      <c r="I12" s="5">
        <v>1000</v>
      </c>
      <c r="J12" s="5"/>
      <c r="K12" s="24">
        <v>10030</v>
      </c>
      <c r="L12" s="24" t="s">
        <v>251</v>
      </c>
      <c r="M12" s="24" t="s">
        <v>280</v>
      </c>
      <c r="N12" s="24">
        <v>100</v>
      </c>
    </row>
    <row r="13" spans="1:14">
      <c r="A13" s="2">
        <v>140</v>
      </c>
      <c r="B13" s="2">
        <v>1</v>
      </c>
      <c r="C13" s="2">
        <v>3</v>
      </c>
      <c r="D13" s="5">
        <v>10040</v>
      </c>
      <c r="E13" s="5" t="s">
        <v>224</v>
      </c>
      <c r="F13" s="5" t="s">
        <v>211</v>
      </c>
      <c r="G13" s="5">
        <v>100</v>
      </c>
      <c r="H13" s="5">
        <v>10</v>
      </c>
      <c r="I13" s="5">
        <v>1000</v>
      </c>
      <c r="J13" s="5"/>
    </row>
    <row r="14" spans="1:14">
      <c r="A14" s="2">
        <v>140</v>
      </c>
      <c r="B14" s="2">
        <v>1</v>
      </c>
      <c r="C14" s="2">
        <v>3</v>
      </c>
      <c r="D14" s="5">
        <v>10050</v>
      </c>
      <c r="E14" s="5" t="s">
        <v>225</v>
      </c>
      <c r="F14" s="5" t="s">
        <v>212</v>
      </c>
      <c r="G14" s="5">
        <v>100</v>
      </c>
      <c r="H14" s="5">
        <v>10</v>
      </c>
      <c r="I14" s="5">
        <v>1000</v>
      </c>
      <c r="J14" s="5"/>
    </row>
    <row r="15" spans="1:14">
      <c r="A15" s="2">
        <v>140</v>
      </c>
      <c r="B15" s="2">
        <v>1</v>
      </c>
      <c r="C15" s="2">
        <v>3</v>
      </c>
      <c r="D15" s="5">
        <v>10060</v>
      </c>
      <c r="E15" s="5" t="s">
        <v>226</v>
      </c>
      <c r="F15" s="5" t="s">
        <v>213</v>
      </c>
      <c r="G15" s="5">
        <v>100</v>
      </c>
      <c r="H15" s="5">
        <v>10</v>
      </c>
      <c r="I15" s="5">
        <v>1000</v>
      </c>
      <c r="J15" s="5"/>
    </row>
    <row r="16" spans="1:14">
      <c r="A16" s="2">
        <v>140</v>
      </c>
      <c r="B16" s="2">
        <v>1</v>
      </c>
      <c r="C16" s="2">
        <v>3</v>
      </c>
      <c r="D16" s="5">
        <v>10070</v>
      </c>
      <c r="E16" s="5" t="s">
        <v>227</v>
      </c>
      <c r="F16" s="5" t="s">
        <v>269</v>
      </c>
      <c r="G16" s="5">
        <v>0</v>
      </c>
      <c r="H16" s="5">
        <v>10</v>
      </c>
      <c r="I16" s="5">
        <v>0</v>
      </c>
      <c r="J16" s="5"/>
    </row>
    <row r="17" spans="1:10">
      <c r="A17" s="2">
        <v>140</v>
      </c>
      <c r="B17" s="2">
        <v>1</v>
      </c>
      <c r="C17" s="2">
        <v>3</v>
      </c>
      <c r="D17" s="5">
        <v>10080</v>
      </c>
      <c r="E17" s="5" t="s">
        <v>228</v>
      </c>
      <c r="F17" s="5" t="s">
        <v>286</v>
      </c>
      <c r="G17" s="5">
        <v>75</v>
      </c>
      <c r="H17" s="5">
        <v>10</v>
      </c>
      <c r="I17" s="5">
        <v>750</v>
      </c>
      <c r="J17" s="5"/>
    </row>
    <row r="18" spans="1:10">
      <c r="A18" s="2">
        <v>140</v>
      </c>
      <c r="B18" s="2">
        <v>1</v>
      </c>
      <c r="C18" s="2">
        <v>3</v>
      </c>
      <c r="D18" s="5">
        <v>10090</v>
      </c>
      <c r="E18" s="5" t="s">
        <v>229</v>
      </c>
      <c r="F18" s="5">
        <v>5</v>
      </c>
      <c r="G18" s="5">
        <v>75</v>
      </c>
      <c r="H18" s="5">
        <v>10</v>
      </c>
      <c r="I18" s="5">
        <v>750</v>
      </c>
      <c r="J18" s="5"/>
    </row>
    <row r="19" spans="1:10">
      <c r="A19" s="2">
        <v>140</v>
      </c>
      <c r="B19" s="2">
        <v>1</v>
      </c>
      <c r="C19" s="2">
        <v>3</v>
      </c>
      <c r="D19" s="5">
        <v>10100</v>
      </c>
      <c r="E19" s="5" t="s">
        <v>230</v>
      </c>
      <c r="F19" s="5" t="s">
        <v>216</v>
      </c>
      <c r="G19" s="5">
        <v>100</v>
      </c>
      <c r="H19" s="5">
        <v>10</v>
      </c>
      <c r="I19" s="5">
        <v>1000</v>
      </c>
      <c r="J19" s="5"/>
    </row>
    <row r="20" spans="1:10">
      <c r="A20" s="2">
        <v>140</v>
      </c>
      <c r="B20" s="2">
        <v>1</v>
      </c>
      <c r="C20" s="2">
        <v>3</v>
      </c>
      <c r="D20" s="5">
        <v>20010</v>
      </c>
      <c r="E20" s="5" t="s">
        <v>231</v>
      </c>
      <c r="F20" s="5">
        <v>68</v>
      </c>
      <c r="G20" s="5">
        <v>100</v>
      </c>
      <c r="H20" s="5">
        <v>30</v>
      </c>
      <c r="I20" s="5">
        <v>3000</v>
      </c>
      <c r="J20" s="5"/>
    </row>
    <row r="21" spans="1:10">
      <c r="A21" s="2">
        <v>140</v>
      </c>
      <c r="B21" s="2">
        <v>1</v>
      </c>
      <c r="C21" s="2">
        <v>3</v>
      </c>
      <c r="D21" s="5">
        <v>20030</v>
      </c>
      <c r="E21" s="5" t="s">
        <v>232</v>
      </c>
      <c r="F21" s="5">
        <v>70.58</v>
      </c>
      <c r="G21" s="5">
        <v>25</v>
      </c>
      <c r="H21" s="5">
        <v>30</v>
      </c>
      <c r="I21" s="5">
        <v>750</v>
      </c>
      <c r="J21" s="5"/>
    </row>
    <row r="22" spans="1:10">
      <c r="A22" s="2">
        <v>140</v>
      </c>
      <c r="B22" s="2">
        <v>1</v>
      </c>
      <c r="C22" s="2">
        <v>3</v>
      </c>
      <c r="D22" s="5">
        <v>20040</v>
      </c>
      <c r="E22" s="5" t="s">
        <v>233</v>
      </c>
      <c r="F22" s="5" t="s">
        <v>217</v>
      </c>
      <c r="G22" s="5">
        <v>100</v>
      </c>
      <c r="H22" s="5">
        <v>25</v>
      </c>
      <c r="I22" s="5">
        <v>2500</v>
      </c>
      <c r="J22" s="5"/>
    </row>
    <row r="23" spans="1:10" ht="15" customHeight="1">
      <c r="A23" s="2">
        <v>140</v>
      </c>
      <c r="B23" s="2">
        <v>1</v>
      </c>
      <c r="C23" s="2">
        <v>3</v>
      </c>
      <c r="D23" s="5">
        <v>20050</v>
      </c>
      <c r="E23" s="5" t="s">
        <v>234</v>
      </c>
      <c r="F23" s="5" t="s">
        <v>218</v>
      </c>
      <c r="G23" s="5">
        <v>100</v>
      </c>
      <c r="H23" s="5">
        <v>15</v>
      </c>
      <c r="I23" s="5">
        <v>1500</v>
      </c>
      <c r="J23" s="5"/>
    </row>
  </sheetData>
  <mergeCells count="7">
    <mergeCell ref="D9:E9"/>
    <mergeCell ref="K9:L9"/>
    <mergeCell ref="B1:C1"/>
    <mergeCell ref="D1:E1"/>
    <mergeCell ref="A8:C8"/>
    <mergeCell ref="D8:I8"/>
    <mergeCell ref="K8:N8"/>
  </mergeCells>
  <pageMargins left="0.7" right="0.7" top="0.75" bottom="0.75" header="0.3" footer="0.3"/>
  <pageSetup orientation="portrait" horizontalDpi="300" verticalDpi="0" copies="0" r:id="rId1"/>
</worksheet>
</file>

<file path=xl/worksheets/sheet22.xml><?xml version="1.0" encoding="utf-8"?>
<worksheet xmlns="http://schemas.openxmlformats.org/spreadsheetml/2006/main" xmlns:r="http://schemas.openxmlformats.org/officeDocument/2006/relationships">
  <dimension ref="A1:N23"/>
  <sheetViews>
    <sheetView workbookViewId="0">
      <selection activeCell="E6" sqref="E6"/>
    </sheetView>
  </sheetViews>
  <sheetFormatPr defaultRowHeight="15"/>
  <cols>
    <col min="1" max="1" width="9.140625" style="7"/>
    <col min="2" max="2" width="13.140625" style="7" bestFit="1" customWidth="1"/>
    <col min="3" max="3" width="9.140625" style="7"/>
    <col min="4" max="4" width="13.140625" style="7" bestFit="1" customWidth="1"/>
    <col min="5" max="5" width="9.140625" style="7"/>
    <col min="6" max="6" width="43.7109375" style="7" bestFit="1" customWidth="1"/>
    <col min="7" max="8" width="9.140625" style="7"/>
    <col min="9" max="9" width="8.42578125" style="7" customWidth="1"/>
    <col min="10" max="10" width="0" style="7" hidden="1" customWidth="1"/>
    <col min="11" max="12" width="9.140625" style="7"/>
    <col min="13" max="13" width="25.7109375" style="7" customWidth="1"/>
    <col min="14" max="16384" width="9.140625" style="7"/>
  </cols>
  <sheetData>
    <row r="1" spans="1:14">
      <c r="A1" s="10"/>
      <c r="B1" s="39" t="s">
        <v>137</v>
      </c>
      <c r="C1" s="39"/>
      <c r="D1" s="39" t="s">
        <v>258</v>
      </c>
      <c r="E1" s="39"/>
    </row>
    <row r="2" spans="1:14">
      <c r="A2" s="10"/>
      <c r="B2" s="25" t="s">
        <v>2</v>
      </c>
      <c r="C2" s="25" t="s">
        <v>4</v>
      </c>
      <c r="D2" s="25" t="s">
        <v>2</v>
      </c>
      <c r="E2" s="25" t="s">
        <v>4</v>
      </c>
    </row>
    <row r="3" spans="1:14" ht="21">
      <c r="A3" s="26" t="s">
        <v>255</v>
      </c>
      <c r="B3" s="27">
        <v>85</v>
      </c>
      <c r="C3" s="27"/>
      <c r="D3" s="27">
        <f>SUM(I10:I19)/100</f>
        <v>85</v>
      </c>
      <c r="E3" s="21"/>
    </row>
    <row r="4" spans="1:14" ht="21">
      <c r="A4" s="26" t="s">
        <v>256</v>
      </c>
      <c r="B4" s="27" t="s">
        <v>260</v>
      </c>
      <c r="C4" s="27"/>
      <c r="D4" s="27">
        <f>SUM(I20:I23)/100</f>
        <v>85</v>
      </c>
      <c r="E4" s="21"/>
    </row>
    <row r="5" spans="1:14" ht="21">
      <c r="A5" s="26" t="s">
        <v>261</v>
      </c>
      <c r="B5" s="27">
        <v>85</v>
      </c>
      <c r="C5" s="27" t="s">
        <v>124</v>
      </c>
      <c r="D5" s="27">
        <f>(D3*40+D4*60)/100</f>
        <v>85</v>
      </c>
      <c r="E5" s="21" t="s">
        <v>124</v>
      </c>
    </row>
    <row r="6" spans="1:14" ht="21">
      <c r="A6" s="20" t="s">
        <v>257</v>
      </c>
      <c r="B6" s="21">
        <v>250</v>
      </c>
      <c r="C6" s="27" t="s">
        <v>259</v>
      </c>
      <c r="D6" s="27">
        <f>SUM(N10:N12)</f>
        <v>250</v>
      </c>
      <c r="E6" s="21" t="s">
        <v>259</v>
      </c>
    </row>
    <row r="8" spans="1:14">
      <c r="A8" s="34" t="s">
        <v>89</v>
      </c>
      <c r="B8" s="34"/>
      <c r="C8" s="34"/>
      <c r="D8" s="35" t="s">
        <v>262</v>
      </c>
      <c r="E8" s="35"/>
      <c r="F8" s="35"/>
      <c r="G8" s="35"/>
      <c r="H8" s="35"/>
      <c r="I8" s="35"/>
      <c r="J8" s="28"/>
      <c r="K8" s="33" t="s">
        <v>263</v>
      </c>
      <c r="L8" s="33"/>
      <c r="M8" s="33"/>
      <c r="N8" s="33"/>
    </row>
    <row r="9" spans="1:14">
      <c r="A9" s="2" t="s">
        <v>18</v>
      </c>
      <c r="B9" s="2" t="s">
        <v>14</v>
      </c>
      <c r="C9" s="2" t="s">
        <v>41</v>
      </c>
      <c r="D9" s="35" t="s">
        <v>42</v>
      </c>
      <c r="E9" s="35"/>
      <c r="F9" s="3" t="s">
        <v>219</v>
      </c>
      <c r="G9" s="3" t="s">
        <v>220</v>
      </c>
      <c r="H9" s="28" t="s">
        <v>123</v>
      </c>
      <c r="I9" s="28"/>
      <c r="J9" s="3" t="s">
        <v>14</v>
      </c>
      <c r="K9" s="33" t="s">
        <v>42</v>
      </c>
      <c r="L9" s="33"/>
      <c r="M9" s="4" t="s">
        <v>253</v>
      </c>
      <c r="N9" s="4" t="s">
        <v>220</v>
      </c>
    </row>
    <row r="10" spans="1:14">
      <c r="A10" s="2">
        <v>170</v>
      </c>
      <c r="B10" s="2">
        <v>1</v>
      </c>
      <c r="C10" s="2">
        <v>1</v>
      </c>
      <c r="D10" s="5">
        <v>10010</v>
      </c>
      <c r="E10" s="5" t="s">
        <v>221</v>
      </c>
      <c r="F10" s="5" t="s">
        <v>245</v>
      </c>
      <c r="G10" s="5">
        <v>100</v>
      </c>
      <c r="H10" s="5">
        <v>10</v>
      </c>
      <c r="I10" s="5">
        <v>1000</v>
      </c>
      <c r="J10" s="5"/>
      <c r="K10" s="24">
        <v>10010</v>
      </c>
      <c r="L10" s="24" t="s">
        <v>249</v>
      </c>
      <c r="M10" s="24" t="s">
        <v>246</v>
      </c>
      <c r="N10" s="24">
        <v>50</v>
      </c>
    </row>
    <row r="11" spans="1:14">
      <c r="A11" s="2">
        <v>170</v>
      </c>
      <c r="B11" s="2">
        <v>1</v>
      </c>
      <c r="C11" s="2">
        <v>1</v>
      </c>
      <c r="D11" s="5">
        <v>10020</v>
      </c>
      <c r="E11" s="5" t="s">
        <v>222</v>
      </c>
      <c r="F11" s="5" t="s">
        <v>21</v>
      </c>
      <c r="G11" s="5">
        <v>75</v>
      </c>
      <c r="H11" s="5">
        <v>10</v>
      </c>
      <c r="I11" s="5">
        <v>750</v>
      </c>
      <c r="J11" s="5"/>
      <c r="K11" s="24">
        <v>10020</v>
      </c>
      <c r="L11" s="24" t="s">
        <v>250</v>
      </c>
      <c r="M11" s="24" t="s">
        <v>247</v>
      </c>
      <c r="N11" s="24">
        <v>100</v>
      </c>
    </row>
    <row r="12" spans="1:14">
      <c r="A12" s="2">
        <v>170</v>
      </c>
      <c r="B12" s="2">
        <v>1</v>
      </c>
      <c r="C12" s="2">
        <v>1</v>
      </c>
      <c r="D12" s="5">
        <v>10030</v>
      </c>
      <c r="E12" s="5" t="s">
        <v>223</v>
      </c>
      <c r="F12" s="5" t="s">
        <v>210</v>
      </c>
      <c r="G12" s="5">
        <v>100</v>
      </c>
      <c r="H12" s="5">
        <v>10</v>
      </c>
      <c r="I12" s="5">
        <v>1000</v>
      </c>
      <c r="J12" s="5"/>
      <c r="K12" s="24">
        <v>10030</v>
      </c>
      <c r="L12" s="24" t="s">
        <v>251</v>
      </c>
      <c r="M12" s="24" t="s">
        <v>280</v>
      </c>
      <c r="N12" s="24">
        <v>100</v>
      </c>
    </row>
    <row r="13" spans="1:14">
      <c r="A13" s="2">
        <v>170</v>
      </c>
      <c r="B13" s="2">
        <v>1</v>
      </c>
      <c r="C13" s="2">
        <v>1</v>
      </c>
      <c r="D13" s="5">
        <v>10040</v>
      </c>
      <c r="E13" s="5" t="s">
        <v>224</v>
      </c>
      <c r="F13" s="5" t="s">
        <v>291</v>
      </c>
      <c r="G13" s="5">
        <v>50</v>
      </c>
      <c r="H13" s="5">
        <v>10</v>
      </c>
      <c r="I13" s="5">
        <v>500</v>
      </c>
      <c r="J13" s="5"/>
    </row>
    <row r="14" spans="1:14">
      <c r="A14" s="2">
        <v>170</v>
      </c>
      <c r="B14" s="2">
        <v>1</v>
      </c>
      <c r="C14" s="2">
        <v>1</v>
      </c>
      <c r="D14" s="5">
        <v>10050</v>
      </c>
      <c r="E14" s="5" t="s">
        <v>225</v>
      </c>
      <c r="F14" s="5" t="s">
        <v>212</v>
      </c>
      <c r="G14" s="5">
        <v>100</v>
      </c>
      <c r="H14" s="5">
        <v>10</v>
      </c>
      <c r="I14" s="5">
        <v>1000</v>
      </c>
      <c r="J14" s="5"/>
    </row>
    <row r="15" spans="1:14">
      <c r="A15" s="2">
        <v>170</v>
      </c>
      <c r="B15" s="2">
        <v>1</v>
      </c>
      <c r="C15" s="2">
        <v>1</v>
      </c>
      <c r="D15" s="5">
        <v>10060</v>
      </c>
      <c r="E15" s="5" t="s">
        <v>226</v>
      </c>
      <c r="F15" s="5" t="s">
        <v>268</v>
      </c>
      <c r="G15" s="5">
        <v>75</v>
      </c>
      <c r="H15" s="5">
        <v>10</v>
      </c>
      <c r="I15" s="5">
        <v>750</v>
      </c>
      <c r="J15" s="5"/>
    </row>
    <row r="16" spans="1:14">
      <c r="A16" s="2">
        <v>170</v>
      </c>
      <c r="B16" s="2">
        <v>1</v>
      </c>
      <c r="C16" s="2">
        <v>1</v>
      </c>
      <c r="D16" s="5">
        <v>10070</v>
      </c>
      <c r="E16" s="5" t="s">
        <v>227</v>
      </c>
      <c r="F16" s="5" t="s">
        <v>214</v>
      </c>
      <c r="G16" s="5">
        <v>50</v>
      </c>
      <c r="H16" s="5">
        <v>10</v>
      </c>
      <c r="I16" s="5">
        <v>500</v>
      </c>
      <c r="J16" s="5"/>
    </row>
    <row r="17" spans="1:10">
      <c r="A17" s="2">
        <v>170</v>
      </c>
      <c r="B17" s="2">
        <v>1</v>
      </c>
      <c r="C17" s="2">
        <v>1</v>
      </c>
      <c r="D17" s="5">
        <v>10080</v>
      </c>
      <c r="E17" s="5" t="s">
        <v>228</v>
      </c>
      <c r="F17" s="5" t="s">
        <v>215</v>
      </c>
      <c r="G17" s="5">
        <v>100</v>
      </c>
      <c r="H17" s="5">
        <v>10</v>
      </c>
      <c r="I17" s="5">
        <v>1000</v>
      </c>
      <c r="J17" s="5"/>
    </row>
    <row r="18" spans="1:10">
      <c r="A18" s="2">
        <v>170</v>
      </c>
      <c r="B18" s="2">
        <v>1</v>
      </c>
      <c r="C18" s="2">
        <v>1</v>
      </c>
      <c r="D18" s="5">
        <v>10090</v>
      </c>
      <c r="E18" s="5" t="s">
        <v>229</v>
      </c>
      <c r="F18" s="5">
        <v>7</v>
      </c>
      <c r="G18" s="5">
        <v>100</v>
      </c>
      <c r="H18" s="5">
        <v>10</v>
      </c>
      <c r="I18" s="5">
        <v>1000</v>
      </c>
      <c r="J18" s="5"/>
    </row>
    <row r="19" spans="1:10">
      <c r="A19" s="2">
        <v>170</v>
      </c>
      <c r="B19" s="2">
        <v>1</v>
      </c>
      <c r="C19" s="2">
        <v>1</v>
      </c>
      <c r="D19" s="5">
        <v>10100</v>
      </c>
      <c r="E19" s="5" t="s">
        <v>230</v>
      </c>
      <c r="F19" s="5" t="s">
        <v>216</v>
      </c>
      <c r="G19" s="5">
        <v>100</v>
      </c>
      <c r="H19" s="5">
        <v>10</v>
      </c>
      <c r="I19" s="5">
        <v>1000</v>
      </c>
      <c r="J19" s="5"/>
    </row>
    <row r="20" spans="1:10">
      <c r="A20" s="2">
        <v>170</v>
      </c>
      <c r="B20" s="2">
        <v>1</v>
      </c>
      <c r="C20" s="2">
        <v>1</v>
      </c>
      <c r="D20" s="5">
        <v>20010</v>
      </c>
      <c r="E20" s="5" t="s">
        <v>231</v>
      </c>
      <c r="F20" s="5">
        <v>18</v>
      </c>
      <c r="G20" s="5">
        <v>100</v>
      </c>
      <c r="H20" s="5">
        <v>30</v>
      </c>
      <c r="I20" s="5">
        <v>3000</v>
      </c>
      <c r="J20" s="5"/>
    </row>
    <row r="21" spans="1:10">
      <c r="A21" s="2">
        <v>170</v>
      </c>
      <c r="B21" s="2">
        <v>1</v>
      </c>
      <c r="C21" s="2">
        <v>1</v>
      </c>
      <c r="D21" s="5">
        <v>20030</v>
      </c>
      <c r="E21" s="5" t="s">
        <v>232</v>
      </c>
      <c r="F21" s="5">
        <v>77</v>
      </c>
      <c r="G21" s="5">
        <v>100</v>
      </c>
      <c r="H21" s="5">
        <v>30</v>
      </c>
      <c r="I21" s="5">
        <v>3000</v>
      </c>
      <c r="J21" s="5"/>
    </row>
    <row r="22" spans="1:10">
      <c r="A22" s="2">
        <v>170</v>
      </c>
      <c r="B22" s="2">
        <v>1</v>
      </c>
      <c r="C22" s="2">
        <v>1</v>
      </c>
      <c r="D22" s="5">
        <v>20040</v>
      </c>
      <c r="E22" s="5" t="s">
        <v>233</v>
      </c>
      <c r="F22" s="5" t="s">
        <v>217</v>
      </c>
      <c r="G22" s="5">
        <v>100</v>
      </c>
      <c r="H22" s="5">
        <v>25</v>
      </c>
      <c r="I22" s="5">
        <v>2500</v>
      </c>
      <c r="J22" s="5"/>
    </row>
    <row r="23" spans="1:10" ht="15" customHeight="1">
      <c r="A23" s="2">
        <v>170</v>
      </c>
      <c r="B23" s="2">
        <v>1</v>
      </c>
      <c r="C23" s="2">
        <v>1</v>
      </c>
      <c r="D23" s="5">
        <v>20050</v>
      </c>
      <c r="E23" s="5" t="s">
        <v>234</v>
      </c>
      <c r="F23" s="5" t="s">
        <v>277</v>
      </c>
      <c r="G23" s="5">
        <v>0</v>
      </c>
      <c r="H23" s="5">
        <v>15</v>
      </c>
      <c r="I23" s="5">
        <v>0</v>
      </c>
      <c r="J23" s="5"/>
    </row>
  </sheetData>
  <mergeCells count="7">
    <mergeCell ref="D9:E9"/>
    <mergeCell ref="K9:L9"/>
    <mergeCell ref="B1:C1"/>
    <mergeCell ref="D1:E1"/>
    <mergeCell ref="A8:C8"/>
    <mergeCell ref="D8:I8"/>
    <mergeCell ref="K8:N8"/>
  </mergeCells>
  <pageMargins left="0.7" right="0.7" top="0.75" bottom="0.75" header="0.3" footer="0.3"/>
  <pageSetup orientation="portrait" horizontalDpi="300" verticalDpi="0" copies="0" r:id="rId1"/>
</worksheet>
</file>

<file path=xl/worksheets/sheet23.xml><?xml version="1.0" encoding="utf-8"?>
<worksheet xmlns="http://schemas.openxmlformats.org/spreadsheetml/2006/main" xmlns:r="http://schemas.openxmlformats.org/officeDocument/2006/relationships">
  <dimension ref="A1:N25"/>
  <sheetViews>
    <sheetView workbookViewId="0">
      <selection activeCell="B12" sqref="B12"/>
    </sheetView>
  </sheetViews>
  <sheetFormatPr defaultRowHeight="15"/>
  <cols>
    <col min="1" max="1" width="9.140625" style="7"/>
    <col min="2" max="2" width="13.140625" style="7" bestFit="1" customWidth="1"/>
    <col min="3" max="3" width="9.140625" style="7"/>
    <col min="4" max="4" width="13.140625" style="7" bestFit="1" customWidth="1"/>
    <col min="5" max="5" width="9.140625" style="7"/>
    <col min="6" max="6" width="43.7109375" style="7" bestFit="1" customWidth="1"/>
    <col min="7" max="8" width="9.140625" style="7"/>
    <col min="9" max="9" width="8.42578125" style="7" customWidth="1"/>
    <col min="10" max="10" width="0" style="7" hidden="1" customWidth="1"/>
    <col min="11" max="12" width="9.140625" style="7"/>
    <col min="13" max="13" width="25.7109375" style="7" customWidth="1"/>
    <col min="14" max="16384" width="9.140625" style="7"/>
  </cols>
  <sheetData>
    <row r="1" spans="1:14">
      <c r="A1" s="10"/>
      <c r="B1" s="39" t="s">
        <v>137</v>
      </c>
      <c r="C1" s="39"/>
      <c r="D1" s="39" t="s">
        <v>258</v>
      </c>
      <c r="E1" s="39"/>
    </row>
    <row r="2" spans="1:14">
      <c r="A2" s="10"/>
      <c r="B2" s="25" t="s">
        <v>2</v>
      </c>
      <c r="C2" s="25" t="s">
        <v>4</v>
      </c>
      <c r="D2" s="25" t="s">
        <v>2</v>
      </c>
      <c r="E2" s="25" t="s">
        <v>4</v>
      </c>
    </row>
    <row r="3" spans="1:14" ht="21">
      <c r="A3" s="26" t="s">
        <v>255</v>
      </c>
      <c r="B3" s="27">
        <v>91.5</v>
      </c>
      <c r="C3" s="27"/>
      <c r="D3" s="27">
        <f>SUM(I10:I20)/100</f>
        <v>91.5</v>
      </c>
      <c r="E3" s="21"/>
    </row>
    <row r="4" spans="1:14" ht="21">
      <c r="A4" s="26" t="s">
        <v>256</v>
      </c>
      <c r="B4" s="27" t="s">
        <v>260</v>
      </c>
      <c r="C4" s="27"/>
      <c r="D4" s="27">
        <f>SUM(I21:I25)/100</f>
        <v>85</v>
      </c>
      <c r="E4" s="21"/>
    </row>
    <row r="5" spans="1:14" ht="21">
      <c r="A5" s="26" t="s">
        <v>261</v>
      </c>
      <c r="B5" s="27">
        <v>87.6</v>
      </c>
      <c r="C5" s="27" t="s">
        <v>124</v>
      </c>
      <c r="D5" s="27">
        <f>(D3*40+D4*60)/100</f>
        <v>87.6</v>
      </c>
      <c r="E5" s="21" t="s">
        <v>124</v>
      </c>
    </row>
    <row r="6" spans="1:14" ht="21">
      <c r="A6" s="20" t="s">
        <v>257</v>
      </c>
      <c r="B6" s="27">
        <v>175</v>
      </c>
      <c r="C6" s="27" t="s">
        <v>259</v>
      </c>
      <c r="D6" s="27">
        <f>SUM(N10:N12)</f>
        <v>0</v>
      </c>
      <c r="E6" s="21" t="s">
        <v>260</v>
      </c>
    </row>
    <row r="8" spans="1:14">
      <c r="A8" s="34" t="s">
        <v>89</v>
      </c>
      <c r="B8" s="34"/>
      <c r="C8" s="34"/>
      <c r="D8" s="35" t="s">
        <v>262</v>
      </c>
      <c r="E8" s="35"/>
      <c r="F8" s="35"/>
      <c r="G8" s="35"/>
      <c r="H8" s="35"/>
      <c r="I8" s="35"/>
      <c r="J8" s="28"/>
      <c r="K8" s="33" t="s">
        <v>263</v>
      </c>
      <c r="L8" s="33"/>
      <c r="M8" s="33"/>
      <c r="N8" s="33"/>
    </row>
    <row r="9" spans="1:14">
      <c r="A9" s="2" t="s">
        <v>18</v>
      </c>
      <c r="B9" s="2" t="s">
        <v>14</v>
      </c>
      <c r="C9" s="2" t="s">
        <v>41</v>
      </c>
      <c r="D9" s="35" t="s">
        <v>42</v>
      </c>
      <c r="E9" s="35"/>
      <c r="F9" s="3" t="s">
        <v>219</v>
      </c>
      <c r="G9" s="3" t="s">
        <v>220</v>
      </c>
      <c r="H9" s="28" t="s">
        <v>123</v>
      </c>
      <c r="I9" s="28"/>
      <c r="J9" s="3" t="s">
        <v>14</v>
      </c>
      <c r="K9" s="33" t="s">
        <v>42</v>
      </c>
      <c r="L9" s="33"/>
      <c r="M9" s="4" t="s">
        <v>253</v>
      </c>
      <c r="N9" s="4" t="s">
        <v>220</v>
      </c>
    </row>
    <row r="10" spans="1:14">
      <c r="A10" s="2">
        <v>170</v>
      </c>
      <c r="B10" s="2">
        <v>2</v>
      </c>
      <c r="C10" s="2">
        <v>2</v>
      </c>
      <c r="D10" s="5">
        <v>10010</v>
      </c>
      <c r="E10" s="5" t="s">
        <v>221</v>
      </c>
      <c r="F10" s="5" t="s">
        <v>245</v>
      </c>
      <c r="G10" s="5">
        <v>100</v>
      </c>
      <c r="H10" s="5">
        <v>8</v>
      </c>
      <c r="I10" s="5">
        <v>800</v>
      </c>
      <c r="J10" s="5"/>
      <c r="K10" s="24"/>
      <c r="L10" s="24"/>
      <c r="M10" s="24"/>
      <c r="N10" s="24"/>
    </row>
    <row r="11" spans="1:14">
      <c r="A11" s="2">
        <v>170</v>
      </c>
      <c r="B11" s="2">
        <v>2</v>
      </c>
      <c r="C11" s="2">
        <v>2</v>
      </c>
      <c r="D11" s="5">
        <v>10020</v>
      </c>
      <c r="E11" s="5" t="s">
        <v>222</v>
      </c>
      <c r="F11" s="5" t="s">
        <v>21</v>
      </c>
      <c r="G11" s="5">
        <v>75</v>
      </c>
      <c r="H11" s="5">
        <v>10</v>
      </c>
      <c r="I11" s="5">
        <v>750</v>
      </c>
      <c r="J11" s="5"/>
      <c r="K11" s="24"/>
      <c r="L11" s="24"/>
      <c r="M11" s="24"/>
      <c r="N11" s="24"/>
    </row>
    <row r="12" spans="1:14">
      <c r="A12" s="2">
        <v>170</v>
      </c>
      <c r="B12" s="2">
        <v>2</v>
      </c>
      <c r="C12" s="2">
        <v>2</v>
      </c>
      <c r="D12" s="5">
        <v>10030</v>
      </c>
      <c r="E12" s="5" t="s">
        <v>223</v>
      </c>
      <c r="F12" s="5" t="s">
        <v>210</v>
      </c>
      <c r="G12" s="5">
        <v>100</v>
      </c>
      <c r="H12" s="5">
        <v>8</v>
      </c>
      <c r="I12" s="5">
        <v>800</v>
      </c>
      <c r="J12" s="5"/>
      <c r="K12" s="24"/>
      <c r="L12" s="24"/>
      <c r="M12" s="24"/>
      <c r="N12" s="24"/>
    </row>
    <row r="13" spans="1:14">
      <c r="A13" s="2">
        <v>170</v>
      </c>
      <c r="B13" s="2">
        <v>2</v>
      </c>
      <c r="C13" s="2">
        <v>2</v>
      </c>
      <c r="D13" s="5">
        <v>10040</v>
      </c>
      <c r="E13" s="5" t="s">
        <v>224</v>
      </c>
      <c r="F13" s="5" t="s">
        <v>281</v>
      </c>
      <c r="G13" s="5">
        <v>100</v>
      </c>
      <c r="H13" s="5">
        <v>8</v>
      </c>
      <c r="I13" s="5">
        <v>800</v>
      </c>
      <c r="J13" s="5"/>
    </row>
    <row r="14" spans="1:14">
      <c r="A14" s="2">
        <v>170</v>
      </c>
      <c r="B14" s="2">
        <v>2</v>
      </c>
      <c r="C14" s="2">
        <v>2</v>
      </c>
      <c r="D14" s="5">
        <v>10050</v>
      </c>
      <c r="E14" s="5" t="s">
        <v>225</v>
      </c>
      <c r="F14" s="5" t="s">
        <v>212</v>
      </c>
      <c r="G14" s="5">
        <v>100</v>
      </c>
      <c r="H14" s="5">
        <v>8</v>
      </c>
      <c r="I14" s="5">
        <v>800</v>
      </c>
      <c r="J14" s="5"/>
    </row>
    <row r="15" spans="1:14">
      <c r="A15" s="2">
        <v>170</v>
      </c>
      <c r="B15" s="2">
        <v>2</v>
      </c>
      <c r="C15" s="2">
        <v>2</v>
      </c>
      <c r="D15" s="5">
        <v>10060</v>
      </c>
      <c r="E15" s="5" t="s">
        <v>226</v>
      </c>
      <c r="F15" s="5" t="s">
        <v>282</v>
      </c>
      <c r="G15" s="5">
        <v>100</v>
      </c>
      <c r="H15" s="5">
        <v>8</v>
      </c>
      <c r="I15" s="5">
        <v>800</v>
      </c>
      <c r="J15" s="5"/>
    </row>
    <row r="16" spans="1:14">
      <c r="A16" s="2">
        <v>170</v>
      </c>
      <c r="B16" s="2">
        <v>2</v>
      </c>
      <c r="C16" s="2">
        <v>2</v>
      </c>
      <c r="D16" s="5">
        <v>10070</v>
      </c>
      <c r="E16" s="5" t="s">
        <v>227</v>
      </c>
      <c r="F16" s="5" t="s">
        <v>264</v>
      </c>
      <c r="G16" s="5">
        <v>25</v>
      </c>
      <c r="H16" s="5">
        <v>8</v>
      </c>
      <c r="I16" s="5">
        <v>200</v>
      </c>
      <c r="J16" s="5"/>
    </row>
    <row r="17" spans="1:10">
      <c r="A17" s="2">
        <v>170</v>
      </c>
      <c r="B17" s="2">
        <v>2</v>
      </c>
      <c r="C17" s="2">
        <v>2</v>
      </c>
      <c r="D17" s="5">
        <v>10110</v>
      </c>
      <c r="E17" s="5" t="s">
        <v>270</v>
      </c>
      <c r="F17" s="5" t="s">
        <v>271</v>
      </c>
      <c r="G17" s="5">
        <v>100</v>
      </c>
      <c r="H17" s="5">
        <v>8</v>
      </c>
      <c r="I17" s="5">
        <v>800</v>
      </c>
      <c r="J17" s="5"/>
    </row>
    <row r="18" spans="1:10">
      <c r="A18" s="2">
        <v>170</v>
      </c>
      <c r="B18" s="2">
        <v>2</v>
      </c>
      <c r="C18" s="2">
        <v>2</v>
      </c>
      <c r="D18" s="5">
        <v>10120</v>
      </c>
      <c r="E18" s="5" t="s">
        <v>272</v>
      </c>
      <c r="F18" s="5">
        <v>5</v>
      </c>
      <c r="G18" s="5">
        <v>100</v>
      </c>
      <c r="H18" s="5">
        <v>16</v>
      </c>
      <c r="I18" s="5">
        <v>1600</v>
      </c>
      <c r="J18" s="5"/>
    </row>
    <row r="19" spans="1:10">
      <c r="A19" s="2">
        <v>170</v>
      </c>
      <c r="B19" s="2">
        <v>2</v>
      </c>
      <c r="C19" s="2">
        <v>2</v>
      </c>
      <c r="D19" s="5">
        <v>10130</v>
      </c>
      <c r="E19" s="5" t="s">
        <v>273</v>
      </c>
      <c r="F19" s="5" t="s">
        <v>283</v>
      </c>
      <c r="G19" s="5">
        <v>100</v>
      </c>
      <c r="H19" s="5">
        <v>8</v>
      </c>
      <c r="I19" s="5">
        <v>800</v>
      </c>
      <c r="J19" s="5"/>
    </row>
    <row r="20" spans="1:10">
      <c r="A20" s="2">
        <v>170</v>
      </c>
      <c r="B20" s="2">
        <v>2</v>
      </c>
      <c r="C20" s="2">
        <v>2</v>
      </c>
      <c r="D20" s="5">
        <v>10140</v>
      </c>
      <c r="E20" s="5" t="s">
        <v>275</v>
      </c>
      <c r="F20" s="5" t="s">
        <v>216</v>
      </c>
      <c r="G20" s="5">
        <v>100</v>
      </c>
      <c r="H20" s="5">
        <v>10</v>
      </c>
      <c r="I20" s="5">
        <v>1000</v>
      </c>
      <c r="J20" s="5"/>
    </row>
    <row r="21" spans="1:10">
      <c r="A21" s="2">
        <v>170</v>
      </c>
      <c r="B21" s="2">
        <v>2</v>
      </c>
      <c r="C21" s="2">
        <v>2</v>
      </c>
      <c r="D21" s="5">
        <v>20020</v>
      </c>
      <c r="E21" s="5" t="s">
        <v>276</v>
      </c>
      <c r="F21" s="5">
        <v>23</v>
      </c>
      <c r="G21" s="5">
        <v>75</v>
      </c>
      <c r="H21" s="5">
        <v>30</v>
      </c>
      <c r="I21" s="5">
        <v>2250</v>
      </c>
      <c r="J21" s="5"/>
    </row>
    <row r="22" spans="1:10">
      <c r="A22" s="2">
        <v>170</v>
      </c>
      <c r="B22" s="2">
        <v>2</v>
      </c>
      <c r="C22" s="2">
        <v>2</v>
      </c>
      <c r="D22" s="5">
        <v>20030</v>
      </c>
      <c r="E22" s="5" t="s">
        <v>232</v>
      </c>
      <c r="F22" s="5">
        <v>30</v>
      </c>
      <c r="G22" s="5">
        <v>75</v>
      </c>
      <c r="H22" s="5">
        <v>30</v>
      </c>
      <c r="I22" s="5">
        <v>2250</v>
      </c>
      <c r="J22" s="5"/>
    </row>
    <row r="23" spans="1:10" ht="15" customHeight="1">
      <c r="A23" s="2">
        <v>170</v>
      </c>
      <c r="B23" s="2">
        <v>2</v>
      </c>
      <c r="C23" s="2">
        <v>2</v>
      </c>
      <c r="D23" s="5">
        <v>20040</v>
      </c>
      <c r="E23" s="5" t="s">
        <v>233</v>
      </c>
      <c r="F23" s="5" t="s">
        <v>217</v>
      </c>
      <c r="G23" s="5">
        <v>100</v>
      </c>
      <c r="H23" s="5">
        <v>15</v>
      </c>
      <c r="I23" s="5">
        <v>1500</v>
      </c>
      <c r="J23" s="5"/>
    </row>
    <row r="24" spans="1:10">
      <c r="A24" s="2">
        <v>170</v>
      </c>
      <c r="B24" s="2">
        <v>2</v>
      </c>
      <c r="C24" s="2">
        <v>2</v>
      </c>
      <c r="D24" s="5">
        <v>20050</v>
      </c>
      <c r="E24" s="5" t="s">
        <v>234</v>
      </c>
      <c r="F24" s="5" t="s">
        <v>218</v>
      </c>
      <c r="G24" s="5">
        <v>100</v>
      </c>
      <c r="H24" s="5">
        <v>10</v>
      </c>
      <c r="I24" s="5">
        <v>1000</v>
      </c>
    </row>
    <row r="25" spans="1:10">
      <c r="A25" s="2">
        <v>170</v>
      </c>
      <c r="B25" s="2">
        <v>2</v>
      </c>
      <c r="C25" s="2">
        <v>2</v>
      </c>
      <c r="D25" s="5">
        <v>20060</v>
      </c>
      <c r="E25" s="5" t="s">
        <v>278</v>
      </c>
      <c r="F25" s="5" t="s">
        <v>279</v>
      </c>
      <c r="G25" s="5">
        <v>100</v>
      </c>
      <c r="H25" s="5">
        <v>15</v>
      </c>
      <c r="I25" s="5">
        <v>1500</v>
      </c>
    </row>
  </sheetData>
  <mergeCells count="7">
    <mergeCell ref="D9:E9"/>
    <mergeCell ref="K9:L9"/>
    <mergeCell ref="B1:C1"/>
    <mergeCell ref="D1:E1"/>
    <mergeCell ref="A8:C8"/>
    <mergeCell ref="D8:I8"/>
    <mergeCell ref="K8:N8"/>
  </mergeCells>
  <pageMargins left="0.7" right="0.7" top="0.75" bottom="0.75" header="0.3" footer="0.3"/>
  <pageSetup orientation="portrait" horizontalDpi="300" verticalDpi="0" copies="0" r:id="rId1"/>
</worksheet>
</file>

<file path=xl/worksheets/sheet24.xml><?xml version="1.0" encoding="utf-8"?>
<worksheet xmlns="http://schemas.openxmlformats.org/spreadsheetml/2006/main" xmlns:r="http://schemas.openxmlformats.org/officeDocument/2006/relationships">
  <dimension ref="A1:N23"/>
  <sheetViews>
    <sheetView workbookViewId="0">
      <selection activeCell="C6" sqref="C6"/>
    </sheetView>
  </sheetViews>
  <sheetFormatPr defaultRowHeight="15"/>
  <cols>
    <col min="1" max="1" width="9.140625" style="7"/>
    <col min="2" max="2" width="13.140625" style="7" bestFit="1" customWidth="1"/>
    <col min="3" max="3" width="9.140625" style="7"/>
    <col min="4" max="4" width="13.140625" style="7" bestFit="1" customWidth="1"/>
    <col min="5" max="5" width="9.140625" style="7"/>
    <col min="6" max="6" width="43.7109375" style="7" bestFit="1" customWidth="1"/>
    <col min="7" max="8" width="9.140625" style="7"/>
    <col min="9" max="9" width="8.42578125" style="7" customWidth="1"/>
    <col min="10" max="10" width="0" style="7" hidden="1" customWidth="1"/>
    <col min="11" max="12" width="9.140625" style="7"/>
    <col min="13" max="13" width="25.7109375" style="7" customWidth="1"/>
    <col min="14" max="16384" width="9.140625" style="7"/>
  </cols>
  <sheetData>
    <row r="1" spans="1:14">
      <c r="A1" s="10"/>
      <c r="B1" s="39" t="s">
        <v>137</v>
      </c>
      <c r="C1" s="39"/>
      <c r="D1" s="39" t="s">
        <v>258</v>
      </c>
      <c r="E1" s="39"/>
    </row>
    <row r="2" spans="1:14">
      <c r="A2" s="10"/>
      <c r="B2" s="25" t="s">
        <v>2</v>
      </c>
      <c r="C2" s="25" t="s">
        <v>4</v>
      </c>
      <c r="D2" s="25" t="s">
        <v>2</v>
      </c>
      <c r="E2" s="25" t="s">
        <v>4</v>
      </c>
    </row>
    <row r="3" spans="1:14" ht="21">
      <c r="A3" s="26" t="s">
        <v>255</v>
      </c>
      <c r="B3" s="27">
        <v>77.5</v>
      </c>
      <c r="C3" s="27"/>
      <c r="D3" s="27">
        <f>SUM(I10:I19)/100</f>
        <v>77.5</v>
      </c>
      <c r="E3" s="21"/>
    </row>
    <row r="4" spans="1:14" ht="21">
      <c r="A4" s="26" t="s">
        <v>256</v>
      </c>
      <c r="B4" s="27">
        <v>85</v>
      </c>
      <c r="C4" s="27"/>
      <c r="D4" s="27">
        <f>SUM(I20:I23)/100</f>
        <v>85</v>
      </c>
      <c r="E4" s="21"/>
    </row>
    <row r="5" spans="1:14" ht="21">
      <c r="A5" s="26" t="s">
        <v>261</v>
      </c>
      <c r="B5" s="27">
        <v>82</v>
      </c>
      <c r="C5" s="27" t="s">
        <v>140</v>
      </c>
      <c r="D5" s="27">
        <f>(D3*40+D4*60)/100</f>
        <v>82</v>
      </c>
      <c r="E5" s="21" t="s">
        <v>140</v>
      </c>
    </row>
    <row r="6" spans="1:14" ht="21">
      <c r="A6" s="20" t="s">
        <v>257</v>
      </c>
      <c r="B6" s="21" t="s">
        <v>260</v>
      </c>
      <c r="C6" s="27" t="s">
        <v>260</v>
      </c>
      <c r="D6" s="27">
        <f>SUM(N10:N12)</f>
        <v>0</v>
      </c>
      <c r="E6" s="21" t="s">
        <v>216</v>
      </c>
    </row>
    <row r="8" spans="1:14">
      <c r="A8" s="34" t="s">
        <v>89</v>
      </c>
      <c r="B8" s="34"/>
      <c r="C8" s="34"/>
      <c r="D8" s="35" t="s">
        <v>262</v>
      </c>
      <c r="E8" s="35"/>
      <c r="F8" s="35"/>
      <c r="G8" s="35"/>
      <c r="H8" s="35"/>
      <c r="I8" s="35"/>
      <c r="J8" s="28"/>
      <c r="K8" s="33" t="s">
        <v>263</v>
      </c>
      <c r="L8" s="33"/>
      <c r="M8" s="33"/>
      <c r="N8" s="33"/>
    </row>
    <row r="9" spans="1:14">
      <c r="A9" s="2" t="s">
        <v>18</v>
      </c>
      <c r="B9" s="2" t="s">
        <v>14</v>
      </c>
      <c r="C9" s="2" t="s">
        <v>41</v>
      </c>
      <c r="D9" s="35" t="s">
        <v>42</v>
      </c>
      <c r="E9" s="35"/>
      <c r="F9" s="3" t="s">
        <v>219</v>
      </c>
      <c r="G9" s="3" t="s">
        <v>220</v>
      </c>
      <c r="H9" s="28" t="s">
        <v>123</v>
      </c>
      <c r="I9" s="28"/>
      <c r="J9" s="3" t="s">
        <v>14</v>
      </c>
      <c r="K9" s="33" t="s">
        <v>42</v>
      </c>
      <c r="L9" s="33"/>
      <c r="M9" s="4" t="s">
        <v>253</v>
      </c>
      <c r="N9" s="4" t="s">
        <v>220</v>
      </c>
    </row>
    <row r="10" spans="1:14">
      <c r="A10" s="2">
        <v>170</v>
      </c>
      <c r="B10" s="2">
        <v>1</v>
      </c>
      <c r="C10" s="2">
        <v>3</v>
      </c>
      <c r="D10" s="5">
        <v>10010</v>
      </c>
      <c r="E10" s="5" t="s">
        <v>221</v>
      </c>
      <c r="F10" s="5" t="s">
        <v>209</v>
      </c>
      <c r="G10" s="5">
        <v>75</v>
      </c>
      <c r="H10" s="5">
        <v>10</v>
      </c>
      <c r="I10" s="5">
        <v>750</v>
      </c>
      <c r="J10" s="5"/>
      <c r="K10" s="24">
        <v>10010</v>
      </c>
      <c r="L10" s="24" t="s">
        <v>249</v>
      </c>
      <c r="M10" s="24" t="s">
        <v>293</v>
      </c>
      <c r="N10" s="24">
        <v>0</v>
      </c>
    </row>
    <row r="11" spans="1:14">
      <c r="A11" s="2">
        <v>170</v>
      </c>
      <c r="B11" s="2">
        <v>1</v>
      </c>
      <c r="C11" s="2">
        <v>3</v>
      </c>
      <c r="D11" s="5">
        <v>10020</v>
      </c>
      <c r="E11" s="5" t="s">
        <v>222</v>
      </c>
      <c r="F11" s="5" t="s">
        <v>21</v>
      </c>
      <c r="G11" s="5">
        <v>75</v>
      </c>
      <c r="H11" s="5">
        <v>10</v>
      </c>
      <c r="I11" s="5">
        <v>750</v>
      </c>
      <c r="J11" s="5"/>
      <c r="K11" s="24">
        <v>10020</v>
      </c>
      <c r="L11" s="24" t="s">
        <v>250</v>
      </c>
      <c r="M11" s="24" t="s">
        <v>294</v>
      </c>
      <c r="N11" s="24">
        <v>0</v>
      </c>
    </row>
    <row r="12" spans="1:14">
      <c r="A12" s="2">
        <v>170</v>
      </c>
      <c r="B12" s="2">
        <v>1</v>
      </c>
      <c r="C12" s="2">
        <v>3</v>
      </c>
      <c r="D12" s="5">
        <v>10030</v>
      </c>
      <c r="E12" s="5" t="s">
        <v>223</v>
      </c>
      <c r="F12" s="5" t="s">
        <v>210</v>
      </c>
      <c r="G12" s="5">
        <v>100</v>
      </c>
      <c r="H12" s="5">
        <v>10</v>
      </c>
      <c r="I12" s="5">
        <v>1000</v>
      </c>
      <c r="J12" s="5"/>
      <c r="K12" s="24">
        <v>10030</v>
      </c>
      <c r="L12" s="24" t="s">
        <v>251</v>
      </c>
      <c r="M12" s="24" t="s">
        <v>295</v>
      </c>
      <c r="N12" s="24">
        <v>0</v>
      </c>
    </row>
    <row r="13" spans="1:14">
      <c r="A13" s="2">
        <v>170</v>
      </c>
      <c r="B13" s="2">
        <v>1</v>
      </c>
      <c r="C13" s="2">
        <v>3</v>
      </c>
      <c r="D13" s="5">
        <v>10040</v>
      </c>
      <c r="E13" s="5" t="s">
        <v>224</v>
      </c>
      <c r="F13" s="5" t="s">
        <v>211</v>
      </c>
      <c r="G13" s="5">
        <v>100</v>
      </c>
      <c r="H13" s="5">
        <v>10</v>
      </c>
      <c r="I13" s="5">
        <v>1000</v>
      </c>
      <c r="J13" s="5"/>
    </row>
    <row r="14" spans="1:14">
      <c r="A14" s="2">
        <v>170</v>
      </c>
      <c r="B14" s="2">
        <v>1</v>
      </c>
      <c r="C14" s="2">
        <v>3</v>
      </c>
      <c r="D14" s="5">
        <v>10050</v>
      </c>
      <c r="E14" s="5" t="s">
        <v>225</v>
      </c>
      <c r="F14" s="5" t="s">
        <v>212</v>
      </c>
      <c r="G14" s="5">
        <v>100</v>
      </c>
      <c r="H14" s="5">
        <v>10</v>
      </c>
      <c r="I14" s="5">
        <v>1000</v>
      </c>
      <c r="J14" s="5"/>
    </row>
    <row r="15" spans="1:14">
      <c r="A15" s="2">
        <v>170</v>
      </c>
      <c r="B15" s="2">
        <v>1</v>
      </c>
      <c r="C15" s="2">
        <v>3</v>
      </c>
      <c r="D15" s="5">
        <v>10060</v>
      </c>
      <c r="E15" s="5" t="s">
        <v>226</v>
      </c>
      <c r="F15" s="5" t="s">
        <v>213</v>
      </c>
      <c r="G15" s="5">
        <v>100</v>
      </c>
      <c r="H15" s="5">
        <v>10</v>
      </c>
      <c r="I15" s="5">
        <v>1000</v>
      </c>
      <c r="J15" s="5"/>
    </row>
    <row r="16" spans="1:14">
      <c r="A16" s="2">
        <v>170</v>
      </c>
      <c r="B16" s="2">
        <v>1</v>
      </c>
      <c r="C16" s="2">
        <v>3</v>
      </c>
      <c r="D16" s="5">
        <v>10070</v>
      </c>
      <c r="E16" s="5" t="s">
        <v>227</v>
      </c>
      <c r="F16" s="5" t="s">
        <v>269</v>
      </c>
      <c r="G16" s="5">
        <v>0</v>
      </c>
      <c r="H16" s="5">
        <v>10</v>
      </c>
      <c r="I16" s="5">
        <v>0</v>
      </c>
      <c r="J16" s="5"/>
    </row>
    <row r="17" spans="1:10">
      <c r="A17" s="2">
        <v>170</v>
      </c>
      <c r="B17" s="2">
        <v>1</v>
      </c>
      <c r="C17" s="2">
        <v>3</v>
      </c>
      <c r="D17" s="5">
        <v>10080</v>
      </c>
      <c r="E17" s="5" t="s">
        <v>228</v>
      </c>
      <c r="F17" s="5" t="s">
        <v>286</v>
      </c>
      <c r="G17" s="5">
        <v>75</v>
      </c>
      <c r="H17" s="5">
        <v>10</v>
      </c>
      <c r="I17" s="5">
        <v>750</v>
      </c>
      <c r="J17" s="5"/>
    </row>
    <row r="18" spans="1:10">
      <c r="A18" s="2">
        <v>170</v>
      </c>
      <c r="B18" s="2">
        <v>1</v>
      </c>
      <c r="C18" s="2">
        <v>3</v>
      </c>
      <c r="D18" s="5">
        <v>10090</v>
      </c>
      <c r="E18" s="5" t="s">
        <v>229</v>
      </c>
      <c r="F18" s="5">
        <v>3</v>
      </c>
      <c r="G18" s="5">
        <v>50</v>
      </c>
      <c r="H18" s="5">
        <v>10</v>
      </c>
      <c r="I18" s="5">
        <v>500</v>
      </c>
      <c r="J18" s="5"/>
    </row>
    <row r="19" spans="1:10">
      <c r="A19" s="2">
        <v>170</v>
      </c>
      <c r="B19" s="2">
        <v>1</v>
      </c>
      <c r="C19" s="2">
        <v>3</v>
      </c>
      <c r="D19" s="5">
        <v>10100</v>
      </c>
      <c r="E19" s="5" t="s">
        <v>230</v>
      </c>
      <c r="F19" s="5" t="s">
        <v>216</v>
      </c>
      <c r="G19" s="5">
        <v>100</v>
      </c>
      <c r="H19" s="5">
        <v>10</v>
      </c>
      <c r="I19" s="5">
        <v>1000</v>
      </c>
      <c r="J19" s="5"/>
    </row>
    <row r="20" spans="1:10">
      <c r="A20" s="2">
        <v>170</v>
      </c>
      <c r="B20" s="2">
        <v>1</v>
      </c>
      <c r="C20" s="2">
        <v>3</v>
      </c>
      <c r="D20" s="5">
        <v>20010</v>
      </c>
      <c r="E20" s="5" t="s">
        <v>231</v>
      </c>
      <c r="F20" s="5">
        <v>8</v>
      </c>
      <c r="G20" s="5">
        <v>75</v>
      </c>
      <c r="H20" s="5">
        <v>30</v>
      </c>
      <c r="I20" s="5">
        <v>2250</v>
      </c>
      <c r="J20" s="5"/>
    </row>
    <row r="21" spans="1:10">
      <c r="A21" s="2">
        <v>170</v>
      </c>
      <c r="B21" s="2">
        <v>1</v>
      </c>
      <c r="C21" s="2">
        <v>3</v>
      </c>
      <c r="D21" s="5">
        <v>20030</v>
      </c>
      <c r="E21" s="5" t="s">
        <v>232</v>
      </c>
      <c r="F21" s="5">
        <v>100</v>
      </c>
      <c r="G21" s="5">
        <v>100</v>
      </c>
      <c r="H21" s="5">
        <v>30</v>
      </c>
      <c r="I21" s="5">
        <v>3000</v>
      </c>
      <c r="J21" s="5"/>
    </row>
    <row r="22" spans="1:10">
      <c r="A22" s="2">
        <v>170</v>
      </c>
      <c r="B22" s="2">
        <v>1</v>
      </c>
      <c r="C22" s="2">
        <v>3</v>
      </c>
      <c r="D22" s="5">
        <v>20040</v>
      </c>
      <c r="E22" s="5" t="s">
        <v>233</v>
      </c>
      <c r="F22" s="5" t="s">
        <v>217</v>
      </c>
      <c r="G22" s="5">
        <v>100</v>
      </c>
      <c r="H22" s="5">
        <v>25</v>
      </c>
      <c r="I22" s="5">
        <v>2500</v>
      </c>
      <c r="J22" s="5"/>
    </row>
    <row r="23" spans="1:10" ht="15" customHeight="1">
      <c r="A23" s="2">
        <v>170</v>
      </c>
      <c r="B23" s="2">
        <v>1</v>
      </c>
      <c r="C23" s="2">
        <v>3</v>
      </c>
      <c r="D23" s="5">
        <v>20050</v>
      </c>
      <c r="E23" s="5" t="s">
        <v>234</v>
      </c>
      <c r="F23" s="5" t="s">
        <v>292</v>
      </c>
      <c r="G23" s="5">
        <v>50</v>
      </c>
      <c r="H23" s="5">
        <v>15</v>
      </c>
      <c r="I23" s="5">
        <v>750</v>
      </c>
      <c r="J23" s="5"/>
    </row>
  </sheetData>
  <mergeCells count="7">
    <mergeCell ref="D9:E9"/>
    <mergeCell ref="K9:L9"/>
    <mergeCell ref="B1:C1"/>
    <mergeCell ref="D1:E1"/>
    <mergeCell ref="A8:C8"/>
    <mergeCell ref="D8:I8"/>
    <mergeCell ref="K8:N8"/>
  </mergeCells>
  <pageMargins left="0.7" right="0.7" top="0.75" bottom="0.75" header="0.3" footer="0.3"/>
  <pageSetup orientation="portrait" horizontalDpi="300" verticalDpi="0" copies="0" r:id="rId1"/>
</worksheet>
</file>

<file path=xl/worksheets/sheet3.xml><?xml version="1.0" encoding="utf-8"?>
<worksheet xmlns="http://schemas.openxmlformats.org/spreadsheetml/2006/main" xmlns:r="http://schemas.openxmlformats.org/officeDocument/2006/relationships">
  <dimension ref="A1:S41"/>
  <sheetViews>
    <sheetView tabSelected="1" workbookViewId="0">
      <selection activeCell="J15" sqref="J15"/>
    </sheetView>
  </sheetViews>
  <sheetFormatPr defaultRowHeight="15"/>
  <cols>
    <col min="1" max="1" width="9.140625" style="7"/>
    <col min="2" max="2" width="10"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8" width="9.140625" style="7"/>
    <col min="19" max="19" width="16.42578125" style="7" customWidth="1"/>
    <col min="20" max="16384" width="9.140625" style="7"/>
  </cols>
  <sheetData>
    <row r="1" spans="1:19">
      <c r="A1" s="10"/>
      <c r="B1" s="10" t="s">
        <v>137</v>
      </c>
      <c r="C1" s="10" t="s">
        <v>2</v>
      </c>
      <c r="D1" s="10" t="s">
        <v>123</v>
      </c>
    </row>
    <row r="2" spans="1:19">
      <c r="A2" s="4" t="s">
        <v>1</v>
      </c>
      <c r="B2" s="11">
        <v>45.2</v>
      </c>
      <c r="C2" s="11">
        <f>SUM(S11:S24)/SUM(R11:R24)</f>
        <v>44.950495049504951</v>
      </c>
      <c r="D2" s="11">
        <v>30</v>
      </c>
    </row>
    <row r="3" spans="1:19">
      <c r="A3" s="4" t="s">
        <v>0</v>
      </c>
      <c r="B3" s="11">
        <v>91.811999999999998</v>
      </c>
      <c r="C3" s="11">
        <f>SUM(M11:M39)/SUM(L11:L39)</f>
        <v>94.520634920634876</v>
      </c>
      <c r="D3" s="11">
        <v>65</v>
      </c>
    </row>
    <row r="4" spans="1:19">
      <c r="A4" s="31" t="s">
        <v>136</v>
      </c>
      <c r="B4" s="32">
        <f>13.56+59.678</f>
        <v>73.238</v>
      </c>
      <c r="C4" s="32">
        <f>(C2*D2+C3*D3)/100</f>
        <v>74.923561213264151</v>
      </c>
      <c r="D4" s="32"/>
    </row>
    <row r="5" spans="1:19">
      <c r="A5" s="31"/>
      <c r="B5" s="32"/>
      <c r="C5" s="32"/>
      <c r="D5" s="32"/>
    </row>
    <row r="6" spans="1:19" ht="21">
      <c r="A6" s="14" t="s">
        <v>3</v>
      </c>
      <c r="B6" s="16" t="s">
        <v>119</v>
      </c>
      <c r="C6" s="29"/>
      <c r="D6" s="30"/>
    </row>
    <row r="7" spans="1:19" ht="21">
      <c r="A7" s="14" t="s">
        <v>4</v>
      </c>
      <c r="B7" s="15" t="s">
        <v>124</v>
      </c>
      <c r="C7" s="29"/>
      <c r="D7" s="30"/>
    </row>
    <row r="9" spans="1:19">
      <c r="A9" s="34" t="s">
        <v>89</v>
      </c>
      <c r="B9" s="34"/>
      <c r="C9" s="34"/>
      <c r="D9" s="34"/>
      <c r="E9" s="34"/>
      <c r="F9" s="34"/>
      <c r="G9" s="35" t="s">
        <v>45</v>
      </c>
      <c r="H9" s="35"/>
      <c r="I9" s="35"/>
      <c r="J9" s="35"/>
      <c r="K9" s="35"/>
      <c r="L9" s="35"/>
      <c r="M9" s="1"/>
      <c r="N9" s="33" t="s">
        <v>88</v>
      </c>
      <c r="O9" s="33"/>
      <c r="P9" s="33"/>
      <c r="Q9" s="33"/>
      <c r="R9" s="33"/>
      <c r="S9" s="33"/>
    </row>
    <row r="10" spans="1:19">
      <c r="A10" s="2" t="s">
        <v>13</v>
      </c>
      <c r="B10" s="2" t="s">
        <v>18</v>
      </c>
      <c r="C10" s="2" t="s">
        <v>41</v>
      </c>
      <c r="D10" s="2" t="s">
        <v>12</v>
      </c>
      <c r="E10" s="2" t="s">
        <v>120</v>
      </c>
      <c r="F10" s="2" t="s">
        <v>14</v>
      </c>
      <c r="G10" s="35" t="s">
        <v>42</v>
      </c>
      <c r="H10" s="35"/>
      <c r="I10" s="3" t="s">
        <v>14</v>
      </c>
      <c r="J10" s="3" t="s">
        <v>43</v>
      </c>
      <c r="K10" s="3" t="s">
        <v>17</v>
      </c>
      <c r="L10" s="3" t="s">
        <v>123</v>
      </c>
      <c r="M10" s="3" t="s">
        <v>44</v>
      </c>
      <c r="N10" s="33" t="s">
        <v>42</v>
      </c>
      <c r="O10" s="33"/>
      <c r="P10" s="4" t="s">
        <v>43</v>
      </c>
      <c r="Q10" s="4" t="s">
        <v>17</v>
      </c>
      <c r="R10" s="4" t="s">
        <v>121</v>
      </c>
      <c r="S10" s="4" t="s">
        <v>122</v>
      </c>
    </row>
    <row r="11" spans="1:19">
      <c r="A11" s="2">
        <v>1</v>
      </c>
      <c r="B11" s="2">
        <v>10</v>
      </c>
      <c r="C11" s="2">
        <v>2</v>
      </c>
      <c r="D11" s="2" t="s">
        <v>6</v>
      </c>
      <c r="E11" s="2" t="s">
        <v>16</v>
      </c>
      <c r="F11" s="2">
        <v>34</v>
      </c>
      <c r="G11" s="8" t="s">
        <v>90</v>
      </c>
      <c r="H11" s="5" t="s">
        <v>46</v>
      </c>
      <c r="I11" s="5">
        <v>1.5</v>
      </c>
      <c r="J11" s="5">
        <v>1.5</v>
      </c>
      <c r="K11" s="5">
        <v>100</v>
      </c>
      <c r="L11" s="5">
        <v>3.3</v>
      </c>
      <c r="M11" s="5">
        <f>K11*L11</f>
        <v>330</v>
      </c>
      <c r="N11" s="6">
        <v>10010</v>
      </c>
      <c r="O11" s="6" t="s">
        <v>75</v>
      </c>
      <c r="P11" s="6">
        <v>0.55500000000000005</v>
      </c>
      <c r="Q11" s="6">
        <v>60</v>
      </c>
      <c r="R11" s="6">
        <v>10</v>
      </c>
      <c r="S11" s="6">
        <f>R11*Q11</f>
        <v>600</v>
      </c>
    </row>
    <row r="12" spans="1:19">
      <c r="A12" s="2">
        <v>1</v>
      </c>
      <c r="B12" s="2">
        <v>10</v>
      </c>
      <c r="C12" s="2">
        <v>2</v>
      </c>
      <c r="D12" s="2" t="s">
        <v>6</v>
      </c>
      <c r="E12" s="2" t="s">
        <v>16</v>
      </c>
      <c r="F12" s="2">
        <v>34</v>
      </c>
      <c r="G12" s="8" t="s">
        <v>91</v>
      </c>
      <c r="H12" s="5" t="s">
        <v>47</v>
      </c>
      <c r="I12" s="5" t="s">
        <v>19</v>
      </c>
      <c r="J12" s="5" t="s">
        <v>19</v>
      </c>
      <c r="K12" s="5">
        <v>100</v>
      </c>
      <c r="L12" s="5">
        <v>2.7</v>
      </c>
      <c r="M12" s="5">
        <f t="shared" ref="M12:M39" si="0">K12*L12</f>
        <v>270</v>
      </c>
      <c r="N12" s="6">
        <v>10020</v>
      </c>
      <c r="O12" s="6" t="s">
        <v>76</v>
      </c>
      <c r="P12" s="6">
        <v>0.51100000000000001</v>
      </c>
      <c r="Q12" s="6">
        <v>60</v>
      </c>
      <c r="R12" s="6">
        <v>8</v>
      </c>
      <c r="S12" s="6">
        <f t="shared" ref="S12:S24" si="1">R12*Q12</f>
        <v>480</v>
      </c>
    </row>
    <row r="13" spans="1:19">
      <c r="A13" s="2">
        <v>1</v>
      </c>
      <c r="B13" s="2">
        <v>10</v>
      </c>
      <c r="C13" s="2">
        <v>2</v>
      </c>
      <c r="D13" s="2" t="s">
        <v>6</v>
      </c>
      <c r="E13" s="2" t="s">
        <v>16</v>
      </c>
      <c r="F13" s="2">
        <v>34</v>
      </c>
      <c r="G13" s="8" t="s">
        <v>92</v>
      </c>
      <c r="H13" s="5" t="s">
        <v>48</v>
      </c>
      <c r="I13" s="5" t="s">
        <v>20</v>
      </c>
      <c r="J13" s="5" t="s">
        <v>20</v>
      </c>
      <c r="K13" s="5">
        <v>100</v>
      </c>
      <c r="L13" s="5">
        <v>2.8</v>
      </c>
      <c r="M13" s="5">
        <f t="shared" si="0"/>
        <v>280</v>
      </c>
      <c r="N13" s="6">
        <v>10030</v>
      </c>
      <c r="O13" s="6" t="s">
        <v>77</v>
      </c>
      <c r="P13" s="6">
        <v>7.0000000000000007E-2</v>
      </c>
      <c r="Q13" s="6">
        <v>20</v>
      </c>
      <c r="R13" s="6">
        <v>5</v>
      </c>
      <c r="S13" s="6">
        <f t="shared" si="1"/>
        <v>100</v>
      </c>
    </row>
    <row r="14" spans="1:19">
      <c r="A14" s="2">
        <v>1</v>
      </c>
      <c r="B14" s="2">
        <v>10</v>
      </c>
      <c r="C14" s="2">
        <v>2</v>
      </c>
      <c r="D14" s="2" t="s">
        <v>6</v>
      </c>
      <c r="E14" s="2" t="s">
        <v>16</v>
      </c>
      <c r="F14" s="2">
        <v>34</v>
      </c>
      <c r="G14" s="8" t="s">
        <v>93</v>
      </c>
      <c r="H14" s="5" t="s">
        <v>49</v>
      </c>
      <c r="I14" s="5">
        <v>15</v>
      </c>
      <c r="J14" s="5">
        <v>15</v>
      </c>
      <c r="K14" s="5">
        <v>100</v>
      </c>
      <c r="L14" s="5">
        <v>8.4</v>
      </c>
      <c r="M14" s="5">
        <f t="shared" si="0"/>
        <v>840</v>
      </c>
      <c r="N14" s="6">
        <v>20010</v>
      </c>
      <c r="O14" s="6" t="s">
        <v>78</v>
      </c>
      <c r="P14" s="6">
        <v>3.1</v>
      </c>
      <c r="Q14" s="6">
        <v>40</v>
      </c>
      <c r="R14" s="6">
        <v>6</v>
      </c>
      <c r="S14" s="6">
        <f t="shared" si="1"/>
        <v>240</v>
      </c>
    </row>
    <row r="15" spans="1:19">
      <c r="A15" s="2">
        <v>1</v>
      </c>
      <c r="B15" s="2">
        <v>10</v>
      </c>
      <c r="C15" s="2">
        <v>2</v>
      </c>
      <c r="D15" s="2" t="s">
        <v>6</v>
      </c>
      <c r="E15" s="2" t="s">
        <v>16</v>
      </c>
      <c r="F15" s="2">
        <v>34</v>
      </c>
      <c r="G15" s="8" t="s">
        <v>94</v>
      </c>
      <c r="H15" s="5" t="s">
        <v>50</v>
      </c>
      <c r="I15" s="5" t="s">
        <v>125</v>
      </c>
      <c r="J15" s="5" t="s">
        <v>125</v>
      </c>
      <c r="K15" s="5">
        <v>100</v>
      </c>
      <c r="L15" s="5">
        <v>2.8</v>
      </c>
      <c r="M15" s="5">
        <f t="shared" si="0"/>
        <v>280</v>
      </c>
      <c r="N15" s="6">
        <v>20020</v>
      </c>
      <c r="O15" s="6" t="s">
        <v>79</v>
      </c>
      <c r="P15" s="6">
        <v>57.509</v>
      </c>
      <c r="Q15" s="6">
        <v>100</v>
      </c>
      <c r="R15" s="6">
        <v>5</v>
      </c>
      <c r="S15" s="6">
        <f t="shared" si="1"/>
        <v>500</v>
      </c>
    </row>
    <row r="16" spans="1:19">
      <c r="A16" s="2">
        <v>1</v>
      </c>
      <c r="B16" s="2">
        <v>10</v>
      </c>
      <c r="C16" s="2">
        <v>2</v>
      </c>
      <c r="D16" s="2" t="s">
        <v>6</v>
      </c>
      <c r="E16" s="2" t="s">
        <v>16</v>
      </c>
      <c r="F16" s="2">
        <v>34</v>
      </c>
      <c r="G16" s="8" t="s">
        <v>95</v>
      </c>
      <c r="H16" s="5" t="s">
        <v>51</v>
      </c>
      <c r="I16" s="5" t="s">
        <v>22</v>
      </c>
      <c r="J16" s="5" t="s">
        <v>22</v>
      </c>
      <c r="K16" s="5">
        <v>100</v>
      </c>
      <c r="L16" s="5">
        <v>2.8</v>
      </c>
      <c r="M16" s="5">
        <f t="shared" si="0"/>
        <v>280</v>
      </c>
      <c r="N16" s="6">
        <v>20030</v>
      </c>
      <c r="O16" s="6" t="s">
        <v>80</v>
      </c>
      <c r="P16" s="6">
        <v>9.58</v>
      </c>
      <c r="Q16" s="6">
        <v>40</v>
      </c>
      <c r="R16" s="6">
        <v>6</v>
      </c>
      <c r="S16" s="6">
        <f t="shared" si="1"/>
        <v>240</v>
      </c>
    </row>
    <row r="17" spans="1:19">
      <c r="A17" s="2">
        <v>1</v>
      </c>
      <c r="B17" s="2">
        <v>10</v>
      </c>
      <c r="C17" s="2">
        <v>2</v>
      </c>
      <c r="D17" s="2" t="s">
        <v>6</v>
      </c>
      <c r="E17" s="2" t="s">
        <v>16</v>
      </c>
      <c r="F17" s="2">
        <v>34</v>
      </c>
      <c r="G17" s="8" t="s">
        <v>96</v>
      </c>
      <c r="H17" s="5" t="s">
        <v>52</v>
      </c>
      <c r="I17" s="5" t="s">
        <v>23</v>
      </c>
      <c r="J17" s="5" t="s">
        <v>23</v>
      </c>
      <c r="K17" s="5">
        <v>100</v>
      </c>
      <c r="L17" s="5">
        <v>1.4</v>
      </c>
      <c r="M17" s="5">
        <f t="shared" si="0"/>
        <v>140</v>
      </c>
      <c r="N17" s="6">
        <v>20040</v>
      </c>
      <c r="O17" s="6" t="s">
        <v>135</v>
      </c>
      <c r="P17" s="6">
        <v>0.50900000000000001</v>
      </c>
      <c r="Q17" s="6">
        <v>20</v>
      </c>
      <c r="R17" s="6">
        <v>10</v>
      </c>
      <c r="S17" s="6">
        <f t="shared" si="1"/>
        <v>200</v>
      </c>
    </row>
    <row r="18" spans="1:19">
      <c r="A18" s="2">
        <v>1</v>
      </c>
      <c r="B18" s="2">
        <v>10</v>
      </c>
      <c r="C18" s="2">
        <v>2</v>
      </c>
      <c r="D18" s="2" t="s">
        <v>6</v>
      </c>
      <c r="E18" s="2" t="s">
        <v>16</v>
      </c>
      <c r="F18" s="2">
        <v>34</v>
      </c>
      <c r="G18" s="8" t="s">
        <v>97</v>
      </c>
      <c r="H18" s="5" t="s">
        <v>53</v>
      </c>
      <c r="I18" s="5" t="s">
        <v>24</v>
      </c>
      <c r="J18" s="5" t="s">
        <v>24</v>
      </c>
      <c r="K18" s="5">
        <v>100</v>
      </c>
      <c r="L18" s="5">
        <v>2.8</v>
      </c>
      <c r="M18" s="5">
        <f t="shared" si="0"/>
        <v>280</v>
      </c>
      <c r="N18" s="6">
        <v>30010</v>
      </c>
      <c r="O18" s="6" t="s">
        <v>81</v>
      </c>
      <c r="P18" s="6">
        <v>98.405000000000001</v>
      </c>
      <c r="Q18" s="6">
        <v>20</v>
      </c>
      <c r="R18" s="6">
        <v>13</v>
      </c>
      <c r="S18" s="6">
        <f t="shared" si="1"/>
        <v>260</v>
      </c>
    </row>
    <row r="19" spans="1:19">
      <c r="A19" s="2">
        <v>1</v>
      </c>
      <c r="B19" s="2">
        <v>10</v>
      </c>
      <c r="C19" s="2">
        <v>2</v>
      </c>
      <c r="D19" s="2" t="s">
        <v>6</v>
      </c>
      <c r="E19" s="2" t="s">
        <v>16</v>
      </c>
      <c r="F19" s="2">
        <v>34</v>
      </c>
      <c r="G19" s="8" t="s">
        <v>98</v>
      </c>
      <c r="H19" s="5" t="s">
        <v>54</v>
      </c>
      <c r="I19" s="5" t="s">
        <v>126</v>
      </c>
      <c r="J19" s="5" t="s">
        <v>126</v>
      </c>
      <c r="K19" s="5">
        <v>100</v>
      </c>
      <c r="L19" s="5">
        <v>1.4</v>
      </c>
      <c r="M19" s="5">
        <f t="shared" si="0"/>
        <v>140</v>
      </c>
      <c r="N19" s="6">
        <v>30020</v>
      </c>
      <c r="O19" s="6" t="s">
        <v>82</v>
      </c>
      <c r="P19" s="6">
        <v>5105.5649999999996</v>
      </c>
      <c r="Q19" s="6">
        <v>20</v>
      </c>
      <c r="R19" s="6">
        <v>13</v>
      </c>
      <c r="S19" s="6">
        <f t="shared" si="1"/>
        <v>260</v>
      </c>
    </row>
    <row r="20" spans="1:19">
      <c r="A20" s="2">
        <v>1</v>
      </c>
      <c r="B20" s="2">
        <v>10</v>
      </c>
      <c r="C20" s="2">
        <v>2</v>
      </c>
      <c r="D20" s="2" t="s">
        <v>6</v>
      </c>
      <c r="E20" s="2" t="s">
        <v>16</v>
      </c>
      <c r="F20" s="2">
        <v>34</v>
      </c>
      <c r="G20" s="8" t="s">
        <v>99</v>
      </c>
      <c r="H20" s="5" t="s">
        <v>55</v>
      </c>
      <c r="I20" s="5" t="s">
        <v>127</v>
      </c>
      <c r="J20" s="5" t="s">
        <v>127</v>
      </c>
      <c r="K20" s="5">
        <v>80</v>
      </c>
      <c r="L20" s="5">
        <v>4.2</v>
      </c>
      <c r="M20" s="5">
        <f t="shared" si="0"/>
        <v>336</v>
      </c>
      <c r="N20" s="6">
        <v>40010</v>
      </c>
      <c r="O20" s="6" t="s">
        <v>83</v>
      </c>
      <c r="P20" s="6">
        <v>18.103000000000002</v>
      </c>
      <c r="Q20" s="6">
        <v>80</v>
      </c>
      <c r="R20" s="6">
        <v>6</v>
      </c>
      <c r="S20" s="6">
        <f t="shared" si="1"/>
        <v>480</v>
      </c>
    </row>
    <row r="21" spans="1:19">
      <c r="A21" s="2">
        <v>1</v>
      </c>
      <c r="B21" s="2">
        <v>10</v>
      </c>
      <c r="C21" s="2">
        <v>2</v>
      </c>
      <c r="D21" s="2" t="s">
        <v>6</v>
      </c>
      <c r="E21" s="2" t="s">
        <v>16</v>
      </c>
      <c r="F21" s="2">
        <v>34</v>
      </c>
      <c r="G21" s="8" t="s">
        <v>100</v>
      </c>
      <c r="H21" s="5" t="s">
        <v>56</v>
      </c>
      <c r="I21" s="5" t="s">
        <v>26</v>
      </c>
      <c r="J21" s="5" t="s">
        <v>26</v>
      </c>
      <c r="K21" s="5">
        <v>100</v>
      </c>
      <c r="L21" s="5">
        <v>1.4</v>
      </c>
      <c r="M21" s="5">
        <f t="shared" si="0"/>
        <v>140</v>
      </c>
      <c r="N21" s="6">
        <v>40020</v>
      </c>
      <c r="O21" s="6" t="s">
        <v>84</v>
      </c>
      <c r="P21" s="6">
        <v>16.606999999999999</v>
      </c>
      <c r="Q21" s="6">
        <v>100</v>
      </c>
      <c r="R21" s="6">
        <v>6</v>
      </c>
      <c r="S21" s="6">
        <f t="shared" si="1"/>
        <v>600</v>
      </c>
    </row>
    <row r="22" spans="1:19">
      <c r="A22" s="2">
        <v>1</v>
      </c>
      <c r="B22" s="2">
        <v>10</v>
      </c>
      <c r="C22" s="2">
        <v>2</v>
      </c>
      <c r="D22" s="2" t="s">
        <v>6</v>
      </c>
      <c r="E22" s="2" t="s">
        <v>16</v>
      </c>
      <c r="F22" s="2">
        <v>34</v>
      </c>
      <c r="G22" s="8" t="s">
        <v>101</v>
      </c>
      <c r="H22" s="5" t="s">
        <v>57</v>
      </c>
      <c r="I22" s="5" t="s">
        <v>27</v>
      </c>
      <c r="J22" s="5" t="s">
        <v>27</v>
      </c>
      <c r="K22" s="5">
        <v>100</v>
      </c>
      <c r="L22" s="5">
        <v>1.5</v>
      </c>
      <c r="M22" s="5">
        <f t="shared" si="0"/>
        <v>150</v>
      </c>
      <c r="N22" s="6">
        <v>40030</v>
      </c>
      <c r="O22" s="6" t="s">
        <v>85</v>
      </c>
      <c r="P22" s="6">
        <v>41.462000000000003</v>
      </c>
      <c r="Q22" s="6">
        <v>100</v>
      </c>
      <c r="R22" s="6">
        <v>4</v>
      </c>
      <c r="S22" s="6">
        <f t="shared" si="1"/>
        <v>400</v>
      </c>
    </row>
    <row r="23" spans="1:19">
      <c r="A23" s="2">
        <v>1</v>
      </c>
      <c r="B23" s="2">
        <v>10</v>
      </c>
      <c r="C23" s="2">
        <v>2</v>
      </c>
      <c r="D23" s="2" t="s">
        <v>6</v>
      </c>
      <c r="E23" s="2" t="s">
        <v>16</v>
      </c>
      <c r="F23" s="2">
        <v>34</v>
      </c>
      <c r="G23" s="8" t="s">
        <v>102</v>
      </c>
      <c r="H23" s="5" t="s">
        <v>58</v>
      </c>
      <c r="I23" s="5" t="s">
        <v>28</v>
      </c>
      <c r="J23" s="5" t="s">
        <v>28</v>
      </c>
      <c r="K23" s="5">
        <v>80</v>
      </c>
      <c r="L23" s="5">
        <v>1.5</v>
      </c>
      <c r="M23" s="5">
        <f t="shared" si="0"/>
        <v>120</v>
      </c>
      <c r="N23" s="6">
        <v>40040</v>
      </c>
      <c r="O23" s="6" t="s">
        <v>86</v>
      </c>
      <c r="P23" s="6">
        <v>0.626</v>
      </c>
      <c r="Q23" s="6">
        <v>20</v>
      </c>
      <c r="R23" s="6">
        <v>4</v>
      </c>
      <c r="S23" s="6">
        <f t="shared" si="1"/>
        <v>80</v>
      </c>
    </row>
    <row r="24" spans="1:19" ht="15" customHeight="1">
      <c r="A24" s="2">
        <v>1</v>
      </c>
      <c r="B24" s="2">
        <v>10</v>
      </c>
      <c r="C24" s="2">
        <v>2</v>
      </c>
      <c r="D24" s="2" t="s">
        <v>6</v>
      </c>
      <c r="E24" s="2" t="s">
        <v>16</v>
      </c>
      <c r="F24" s="2">
        <v>34</v>
      </c>
      <c r="G24" s="8" t="s">
        <v>103</v>
      </c>
      <c r="H24" s="5" t="s">
        <v>59</v>
      </c>
      <c r="I24" s="5" t="s">
        <v>128</v>
      </c>
      <c r="J24" s="5" t="s">
        <v>128</v>
      </c>
      <c r="K24" s="5">
        <v>100</v>
      </c>
      <c r="L24" s="5">
        <v>1</v>
      </c>
      <c r="M24" s="5">
        <f t="shared" si="0"/>
        <v>100</v>
      </c>
      <c r="N24" s="6">
        <v>40050</v>
      </c>
      <c r="O24" s="6" t="s">
        <v>87</v>
      </c>
      <c r="P24" s="6">
        <v>1.133</v>
      </c>
      <c r="Q24" s="6">
        <v>20</v>
      </c>
      <c r="R24" s="6">
        <v>5</v>
      </c>
      <c r="S24" s="6">
        <f t="shared" si="1"/>
        <v>100</v>
      </c>
    </row>
    <row r="25" spans="1:19" ht="15.75" customHeight="1">
      <c r="A25" s="2">
        <v>1</v>
      </c>
      <c r="B25" s="2">
        <v>10</v>
      </c>
      <c r="C25" s="2">
        <v>2</v>
      </c>
      <c r="D25" s="2" t="s">
        <v>6</v>
      </c>
      <c r="E25" s="2" t="s">
        <v>16</v>
      </c>
      <c r="F25" s="2">
        <v>34</v>
      </c>
      <c r="G25" s="8" t="s">
        <v>104</v>
      </c>
      <c r="H25" s="5" t="s">
        <v>60</v>
      </c>
      <c r="I25" s="5" t="s">
        <v>129</v>
      </c>
      <c r="J25" s="5" t="s">
        <v>129</v>
      </c>
      <c r="K25" s="5">
        <v>60</v>
      </c>
      <c r="L25" s="5">
        <v>1</v>
      </c>
      <c r="M25" s="5">
        <f t="shared" si="0"/>
        <v>60</v>
      </c>
    </row>
    <row r="26" spans="1:19">
      <c r="A26" s="2">
        <v>1</v>
      </c>
      <c r="B26" s="2">
        <v>10</v>
      </c>
      <c r="C26" s="2">
        <v>2</v>
      </c>
      <c r="D26" s="2" t="s">
        <v>6</v>
      </c>
      <c r="E26" s="2" t="s">
        <v>16</v>
      </c>
      <c r="F26" s="2">
        <v>34</v>
      </c>
      <c r="G26" s="8" t="s">
        <v>105</v>
      </c>
      <c r="H26" s="5" t="s">
        <v>61</v>
      </c>
      <c r="I26" s="5" t="s">
        <v>130</v>
      </c>
      <c r="J26" s="5" t="s">
        <v>130</v>
      </c>
      <c r="K26" s="5">
        <v>80</v>
      </c>
      <c r="L26" s="5">
        <v>1</v>
      </c>
      <c r="M26" s="5">
        <f t="shared" si="0"/>
        <v>80</v>
      </c>
    </row>
    <row r="27" spans="1:19">
      <c r="A27" s="2">
        <v>1</v>
      </c>
      <c r="B27" s="2">
        <v>10</v>
      </c>
      <c r="C27" s="2">
        <v>2</v>
      </c>
      <c r="D27" s="2" t="s">
        <v>6</v>
      </c>
      <c r="E27" s="2" t="s">
        <v>16</v>
      </c>
      <c r="F27" s="2">
        <v>34</v>
      </c>
      <c r="G27" s="8" t="s">
        <v>107</v>
      </c>
      <c r="H27" s="5" t="s">
        <v>63</v>
      </c>
      <c r="I27" s="5" t="s">
        <v>131</v>
      </c>
      <c r="J27" s="5" t="s">
        <v>131</v>
      </c>
      <c r="K27" s="5">
        <v>80</v>
      </c>
      <c r="L27" s="5">
        <v>2</v>
      </c>
      <c r="M27" s="5">
        <f t="shared" si="0"/>
        <v>160</v>
      </c>
    </row>
    <row r="28" spans="1:19">
      <c r="A28" s="2">
        <v>1</v>
      </c>
      <c r="B28" s="2">
        <v>10</v>
      </c>
      <c r="C28" s="2">
        <v>2</v>
      </c>
      <c r="D28" s="2" t="s">
        <v>6</v>
      </c>
      <c r="E28" s="2" t="s">
        <v>16</v>
      </c>
      <c r="F28" s="2">
        <v>34</v>
      </c>
      <c r="G28" s="8" t="s">
        <v>139</v>
      </c>
      <c r="H28" s="5" t="s">
        <v>138</v>
      </c>
      <c r="I28" s="5" t="s">
        <v>132</v>
      </c>
      <c r="J28" s="5" t="s">
        <v>132</v>
      </c>
      <c r="K28" s="5">
        <v>80</v>
      </c>
      <c r="L28" s="5">
        <v>2</v>
      </c>
      <c r="M28" s="5">
        <f t="shared" si="0"/>
        <v>160</v>
      </c>
    </row>
    <row r="29" spans="1:19">
      <c r="A29" s="2">
        <v>1</v>
      </c>
      <c r="B29" s="2">
        <v>10</v>
      </c>
      <c r="C29" s="2">
        <v>2</v>
      </c>
      <c r="D29" s="2" t="s">
        <v>6</v>
      </c>
      <c r="E29" s="2" t="s">
        <v>16</v>
      </c>
      <c r="F29" s="2">
        <v>34</v>
      </c>
      <c r="G29" s="8" t="s">
        <v>108</v>
      </c>
      <c r="H29" s="5" t="s">
        <v>64</v>
      </c>
      <c r="I29" s="5" t="s">
        <v>133</v>
      </c>
      <c r="J29" s="5" t="s">
        <v>133</v>
      </c>
      <c r="K29" s="5">
        <v>60</v>
      </c>
      <c r="L29" s="5">
        <v>1.52</v>
      </c>
      <c r="M29" s="5">
        <f t="shared" si="0"/>
        <v>91.2</v>
      </c>
    </row>
    <row r="30" spans="1:19">
      <c r="A30" s="2">
        <v>1</v>
      </c>
      <c r="B30" s="2">
        <v>10</v>
      </c>
      <c r="C30" s="2">
        <v>2</v>
      </c>
      <c r="D30" s="2" t="s">
        <v>6</v>
      </c>
      <c r="E30" s="2" t="s">
        <v>16</v>
      </c>
      <c r="F30" s="2">
        <v>34</v>
      </c>
      <c r="G30" s="8" t="s">
        <v>109</v>
      </c>
      <c r="H30" s="5" t="s">
        <v>65</v>
      </c>
      <c r="I30" s="5" t="s">
        <v>35</v>
      </c>
      <c r="J30" s="5" t="s">
        <v>35</v>
      </c>
      <c r="K30" s="5">
        <v>100</v>
      </c>
      <c r="L30" s="5">
        <v>1.52</v>
      </c>
      <c r="M30" s="5">
        <f t="shared" si="0"/>
        <v>152</v>
      </c>
    </row>
    <row r="31" spans="1:19">
      <c r="A31" s="2">
        <v>1</v>
      </c>
      <c r="B31" s="2">
        <v>10</v>
      </c>
      <c r="C31" s="2">
        <v>2</v>
      </c>
      <c r="D31" s="2" t="s">
        <v>6</v>
      </c>
      <c r="E31" s="2" t="s">
        <v>16</v>
      </c>
      <c r="F31" s="2">
        <v>34</v>
      </c>
      <c r="G31" s="8" t="s">
        <v>110</v>
      </c>
      <c r="H31" s="5" t="s">
        <v>66</v>
      </c>
      <c r="I31" s="5">
        <v>40</v>
      </c>
      <c r="J31" s="5">
        <v>40</v>
      </c>
      <c r="K31" s="5">
        <v>100</v>
      </c>
      <c r="L31" s="5">
        <v>1.52</v>
      </c>
      <c r="M31" s="5">
        <f t="shared" si="0"/>
        <v>152</v>
      </c>
    </row>
    <row r="32" spans="1:19">
      <c r="A32" s="2">
        <v>1</v>
      </c>
      <c r="B32" s="2">
        <v>10</v>
      </c>
      <c r="C32" s="2">
        <v>2</v>
      </c>
      <c r="D32" s="2" t="s">
        <v>6</v>
      </c>
      <c r="E32" s="2" t="s">
        <v>16</v>
      </c>
      <c r="F32" s="2">
        <v>34</v>
      </c>
      <c r="G32" s="8" t="s">
        <v>111</v>
      </c>
      <c r="H32" s="5" t="s">
        <v>67</v>
      </c>
      <c r="I32" s="5">
        <v>30</v>
      </c>
      <c r="J32" s="5">
        <v>30</v>
      </c>
      <c r="K32" s="5">
        <v>100</v>
      </c>
      <c r="L32" s="5">
        <v>1.52</v>
      </c>
      <c r="M32" s="5">
        <f t="shared" si="0"/>
        <v>152</v>
      </c>
    </row>
    <row r="33" spans="1:16" ht="15" customHeight="1">
      <c r="A33" s="2">
        <v>1</v>
      </c>
      <c r="B33" s="2">
        <v>10</v>
      </c>
      <c r="C33" s="2">
        <v>2</v>
      </c>
      <c r="D33" s="2" t="s">
        <v>6</v>
      </c>
      <c r="E33" s="2" t="s">
        <v>16</v>
      </c>
      <c r="F33" s="2">
        <v>34</v>
      </c>
      <c r="G33" s="8" t="s">
        <v>112</v>
      </c>
      <c r="H33" s="5" t="s">
        <v>68</v>
      </c>
      <c r="I33" s="5">
        <v>15</v>
      </c>
      <c r="J33" s="5">
        <v>15</v>
      </c>
      <c r="K33" s="5">
        <v>100</v>
      </c>
      <c r="L33" s="5">
        <v>1.52</v>
      </c>
      <c r="M33" s="5">
        <f t="shared" si="0"/>
        <v>152</v>
      </c>
    </row>
    <row r="34" spans="1:16" ht="15.75" customHeight="1">
      <c r="A34" s="2">
        <v>1</v>
      </c>
      <c r="B34" s="2">
        <v>10</v>
      </c>
      <c r="C34" s="2">
        <v>2</v>
      </c>
      <c r="D34" s="2" t="s">
        <v>6</v>
      </c>
      <c r="E34" s="2" t="s">
        <v>16</v>
      </c>
      <c r="F34" s="2">
        <v>34</v>
      </c>
      <c r="G34" s="8" t="s">
        <v>113</v>
      </c>
      <c r="H34" s="5" t="s">
        <v>69</v>
      </c>
      <c r="I34" s="5" t="s">
        <v>134</v>
      </c>
      <c r="J34" s="5" t="s">
        <v>134</v>
      </c>
      <c r="K34" s="5">
        <v>100</v>
      </c>
      <c r="L34" s="5">
        <v>1.52</v>
      </c>
      <c r="M34" s="5">
        <f t="shared" si="0"/>
        <v>152</v>
      </c>
    </row>
    <row r="35" spans="1:16">
      <c r="A35" s="2">
        <v>1</v>
      </c>
      <c r="B35" s="2">
        <v>10</v>
      </c>
      <c r="C35" s="2">
        <v>2</v>
      </c>
      <c r="D35" s="2" t="s">
        <v>6</v>
      </c>
      <c r="E35" s="2" t="s">
        <v>16</v>
      </c>
      <c r="F35" s="2">
        <v>34</v>
      </c>
      <c r="G35" s="8" t="s">
        <v>114</v>
      </c>
      <c r="H35" s="5" t="s">
        <v>70</v>
      </c>
      <c r="I35" s="5" t="s">
        <v>37</v>
      </c>
      <c r="J35" s="5" t="s">
        <v>37</v>
      </c>
      <c r="K35" s="5">
        <v>80</v>
      </c>
      <c r="L35" s="5">
        <v>1.52</v>
      </c>
      <c r="M35" s="5">
        <f t="shared" si="0"/>
        <v>121.6</v>
      </c>
    </row>
    <row r="36" spans="1:16">
      <c r="A36" s="2">
        <v>1</v>
      </c>
      <c r="B36" s="2">
        <v>10</v>
      </c>
      <c r="C36" s="2">
        <v>2</v>
      </c>
      <c r="D36" s="2" t="s">
        <v>6</v>
      </c>
      <c r="E36" s="2" t="s">
        <v>16</v>
      </c>
      <c r="F36" s="2">
        <v>34</v>
      </c>
      <c r="G36" s="8" t="s">
        <v>115</v>
      </c>
      <c r="H36" s="5" t="s">
        <v>71</v>
      </c>
      <c r="I36" s="5">
        <v>70</v>
      </c>
      <c r="J36" s="5">
        <v>70</v>
      </c>
      <c r="K36" s="5">
        <v>100</v>
      </c>
      <c r="L36" s="5">
        <v>2.66</v>
      </c>
      <c r="M36" s="5">
        <f t="shared" si="0"/>
        <v>266</v>
      </c>
    </row>
    <row r="37" spans="1:16">
      <c r="A37" s="2">
        <v>1</v>
      </c>
      <c r="B37" s="2">
        <v>10</v>
      </c>
      <c r="C37" s="2">
        <v>2</v>
      </c>
      <c r="D37" s="2" t="s">
        <v>6</v>
      </c>
      <c r="E37" s="2" t="s">
        <v>16</v>
      </c>
      <c r="F37" s="2">
        <v>34</v>
      </c>
      <c r="G37" s="8" t="s">
        <v>116</v>
      </c>
      <c r="H37" s="5" t="s">
        <v>72</v>
      </c>
      <c r="I37" s="5" t="s">
        <v>38</v>
      </c>
      <c r="J37" s="5" t="s">
        <v>38</v>
      </c>
      <c r="K37" s="5">
        <v>100</v>
      </c>
      <c r="L37" s="5">
        <v>1.52</v>
      </c>
      <c r="M37" s="5">
        <f t="shared" si="0"/>
        <v>152</v>
      </c>
    </row>
    <row r="38" spans="1:16">
      <c r="A38" s="2">
        <v>1</v>
      </c>
      <c r="B38" s="2">
        <v>10</v>
      </c>
      <c r="C38" s="2">
        <v>2</v>
      </c>
      <c r="D38" s="2" t="s">
        <v>6</v>
      </c>
      <c r="E38" s="2" t="s">
        <v>16</v>
      </c>
      <c r="F38" s="2">
        <v>34</v>
      </c>
      <c r="G38" s="8" t="s">
        <v>117</v>
      </c>
      <c r="H38" s="5" t="s">
        <v>73</v>
      </c>
      <c r="I38" s="5" t="s">
        <v>39</v>
      </c>
      <c r="J38" s="5" t="s">
        <v>39</v>
      </c>
      <c r="K38" s="5">
        <v>100</v>
      </c>
      <c r="L38" s="5">
        <v>2.66</v>
      </c>
      <c r="M38" s="5">
        <f t="shared" si="0"/>
        <v>266</v>
      </c>
    </row>
    <row r="39" spans="1:16">
      <c r="A39" s="2">
        <v>1</v>
      </c>
      <c r="B39" s="2">
        <v>10</v>
      </c>
      <c r="C39" s="2">
        <v>2</v>
      </c>
      <c r="D39" s="2" t="s">
        <v>6</v>
      </c>
      <c r="E39" s="2" t="s">
        <v>16</v>
      </c>
      <c r="F39" s="2">
        <v>34</v>
      </c>
      <c r="G39" s="8" t="s">
        <v>118</v>
      </c>
      <c r="H39" s="5" t="s">
        <v>74</v>
      </c>
      <c r="I39" s="5" t="s">
        <v>40</v>
      </c>
      <c r="J39" s="5" t="s">
        <v>40</v>
      </c>
      <c r="K39" s="5">
        <v>100</v>
      </c>
      <c r="L39" s="5">
        <v>1.52</v>
      </c>
      <c r="M39" s="5">
        <f t="shared" si="0"/>
        <v>152</v>
      </c>
    </row>
    <row r="40" spans="1:16">
      <c r="L40" s="7">
        <f>SUM(L11:L39)</f>
        <v>63.000000000000036</v>
      </c>
      <c r="N40" s="13"/>
      <c r="P40" s="12"/>
    </row>
    <row r="41" spans="1:16">
      <c r="N41" s="13"/>
    </row>
  </sheetData>
  <mergeCells count="10">
    <mergeCell ref="A9:F9"/>
    <mergeCell ref="G9:L9"/>
    <mergeCell ref="N9:S9"/>
    <mergeCell ref="G10:H10"/>
    <mergeCell ref="N10:O10"/>
    <mergeCell ref="A4:A5"/>
    <mergeCell ref="B4:B5"/>
    <mergeCell ref="C4:D5"/>
    <mergeCell ref="C6:D6"/>
    <mergeCell ref="C7:D7"/>
  </mergeCells>
  <pageMargins left="0.7" right="0.7" top="0.75" bottom="0.75" header="0.3" footer="0.3"/>
  <pageSetup orientation="portrait" horizontalDpi="300" verticalDpi="0" copies="0" r:id="rId1"/>
</worksheet>
</file>

<file path=xl/worksheets/sheet4.xml><?xml version="1.0" encoding="utf-8"?>
<worksheet xmlns="http://schemas.openxmlformats.org/spreadsheetml/2006/main" xmlns:r="http://schemas.openxmlformats.org/officeDocument/2006/relationships">
  <dimension ref="A1:T41"/>
  <sheetViews>
    <sheetView workbookViewId="0">
      <selection activeCell="A3" sqref="A3"/>
    </sheetView>
  </sheetViews>
  <sheetFormatPr defaultRowHeight="1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19" width="9.140625" style="7"/>
    <col min="20" max="20" width="16.42578125" style="7" customWidth="1"/>
    <col min="21" max="16384" width="9.140625" style="7"/>
  </cols>
  <sheetData>
    <row r="1" spans="1:20">
      <c r="A1" s="10"/>
      <c r="B1" s="10" t="s">
        <v>137</v>
      </c>
      <c r="C1" s="10" t="s">
        <v>2</v>
      </c>
      <c r="D1" s="10" t="s">
        <v>123</v>
      </c>
    </row>
    <row r="2" spans="1:20">
      <c r="A2" s="4" t="s">
        <v>1</v>
      </c>
      <c r="B2" s="11">
        <v>54.4</v>
      </c>
      <c r="C2" s="11">
        <f>SUM(T11:T23)/SUM(S11:S23)</f>
        <v>54.4</v>
      </c>
      <c r="D2" s="11">
        <v>30</v>
      </c>
    </row>
    <row r="3" spans="1:20">
      <c r="A3" s="4" t="s">
        <v>0</v>
      </c>
      <c r="B3" s="11">
        <v>76.546000000000006</v>
      </c>
      <c r="C3" s="11">
        <f>SUM(M11:M39)/SUM(L11:L39)</f>
        <v>69.936507936507965</v>
      </c>
      <c r="D3" s="11">
        <v>65</v>
      </c>
    </row>
    <row r="4" spans="1:20">
      <c r="A4" s="31" t="s">
        <v>136</v>
      </c>
      <c r="B4" s="32">
        <v>66.075000000000003</v>
      </c>
      <c r="C4" s="32">
        <f>(C2*D2+C3*D3)/100</f>
        <v>61.778730158730177</v>
      </c>
      <c r="D4" s="32"/>
    </row>
    <row r="5" spans="1:20">
      <c r="A5" s="31"/>
      <c r="B5" s="32"/>
      <c r="C5" s="32"/>
      <c r="D5" s="32"/>
    </row>
    <row r="6" spans="1:20" ht="21">
      <c r="A6" s="14" t="s">
        <v>3</v>
      </c>
      <c r="B6" s="16" t="s">
        <v>141</v>
      </c>
      <c r="C6" s="29"/>
      <c r="D6" s="30"/>
    </row>
    <row r="7" spans="1:20" ht="21">
      <c r="A7" s="14" t="s">
        <v>4</v>
      </c>
      <c r="B7" s="15" t="s">
        <v>140</v>
      </c>
      <c r="C7" s="29"/>
      <c r="D7" s="30"/>
    </row>
    <row r="9" spans="1:20">
      <c r="A9" s="34" t="s">
        <v>89</v>
      </c>
      <c r="B9" s="34"/>
      <c r="C9" s="34"/>
      <c r="D9" s="34"/>
      <c r="E9" s="34"/>
      <c r="F9" s="34"/>
      <c r="G9" s="35" t="s">
        <v>45</v>
      </c>
      <c r="H9" s="35"/>
      <c r="I9" s="35"/>
      <c r="J9" s="35"/>
      <c r="K9" s="35"/>
      <c r="L9" s="35"/>
      <c r="M9" s="1"/>
      <c r="N9" s="33" t="s">
        <v>88</v>
      </c>
      <c r="O9" s="33"/>
      <c r="P9" s="33"/>
      <c r="Q9" s="33"/>
      <c r="R9" s="33"/>
      <c r="S9" s="33"/>
      <c r="T9" s="33"/>
    </row>
    <row r="10" spans="1:20">
      <c r="A10" s="2" t="s">
        <v>13</v>
      </c>
      <c r="B10" s="2" t="s">
        <v>18</v>
      </c>
      <c r="C10" s="2" t="s">
        <v>41</v>
      </c>
      <c r="D10" s="2" t="s">
        <v>12</v>
      </c>
      <c r="E10" s="2" t="s">
        <v>120</v>
      </c>
      <c r="F10" s="2" t="s">
        <v>14</v>
      </c>
      <c r="G10" s="35" t="s">
        <v>42</v>
      </c>
      <c r="H10" s="35"/>
      <c r="I10" s="3" t="s">
        <v>14</v>
      </c>
      <c r="J10" s="3" t="s">
        <v>43</v>
      </c>
      <c r="K10" s="3" t="s">
        <v>17</v>
      </c>
      <c r="L10" s="3" t="s">
        <v>123</v>
      </c>
      <c r="M10" s="3" t="s">
        <v>122</v>
      </c>
      <c r="N10" s="33" t="s">
        <v>42</v>
      </c>
      <c r="O10" s="33"/>
      <c r="P10" s="4" t="s">
        <v>14</v>
      </c>
      <c r="Q10" s="4" t="s">
        <v>43</v>
      </c>
      <c r="R10" s="4" t="s">
        <v>17</v>
      </c>
      <c r="S10" s="4" t="s">
        <v>121</v>
      </c>
      <c r="T10" s="4" t="s">
        <v>122</v>
      </c>
    </row>
    <row r="11" spans="1:20">
      <c r="A11" s="2">
        <v>1</v>
      </c>
      <c r="B11" s="2">
        <v>10</v>
      </c>
      <c r="C11" s="2">
        <v>3</v>
      </c>
      <c r="D11" s="2" t="s">
        <v>7</v>
      </c>
      <c r="E11" s="2" t="s">
        <v>15</v>
      </c>
      <c r="F11" s="2">
        <v>29</v>
      </c>
      <c r="G11" s="8" t="s">
        <v>90</v>
      </c>
      <c r="H11" s="5" t="s">
        <v>46</v>
      </c>
      <c r="I11" s="5">
        <v>1</v>
      </c>
      <c r="J11" s="5">
        <v>1</v>
      </c>
      <c r="K11" s="5">
        <v>60</v>
      </c>
      <c r="L11" s="5">
        <v>2.8</v>
      </c>
      <c r="M11" s="5">
        <f>K11*L11</f>
        <v>168</v>
      </c>
      <c r="N11" s="6">
        <v>10010</v>
      </c>
      <c r="O11" s="6" t="s">
        <v>75</v>
      </c>
      <c r="P11" s="6">
        <v>29</v>
      </c>
      <c r="Q11" s="6">
        <v>0.61799999999999999</v>
      </c>
      <c r="R11" s="6">
        <v>20</v>
      </c>
      <c r="S11" s="6">
        <v>10</v>
      </c>
      <c r="T11" s="6">
        <f>S11*R11</f>
        <v>200</v>
      </c>
    </row>
    <row r="12" spans="1:20">
      <c r="A12" s="2">
        <v>1</v>
      </c>
      <c r="B12" s="2">
        <v>10</v>
      </c>
      <c r="C12" s="2">
        <v>3</v>
      </c>
      <c r="D12" s="2" t="s">
        <v>7</v>
      </c>
      <c r="E12" s="2" t="s">
        <v>15</v>
      </c>
      <c r="F12" s="2">
        <v>29</v>
      </c>
      <c r="G12" s="8" t="s">
        <v>91</v>
      </c>
      <c r="H12" s="5" t="s">
        <v>47</v>
      </c>
      <c r="I12" s="5" t="s">
        <v>142</v>
      </c>
      <c r="J12" s="5" t="s">
        <v>142</v>
      </c>
      <c r="K12" s="5">
        <v>100</v>
      </c>
      <c r="L12" s="5">
        <v>4.2</v>
      </c>
      <c r="M12" s="5">
        <f t="shared" ref="M12:M39" si="0">K12*L12</f>
        <v>420</v>
      </c>
      <c r="N12" s="6">
        <v>10020</v>
      </c>
      <c r="O12" s="6" t="s">
        <v>76</v>
      </c>
      <c r="P12" s="6">
        <v>29</v>
      </c>
      <c r="Q12" s="6">
        <v>0.56000000000000005</v>
      </c>
      <c r="R12" s="6">
        <v>40</v>
      </c>
      <c r="S12" s="6">
        <v>10</v>
      </c>
      <c r="T12" s="6">
        <f t="shared" ref="T12:T23" si="1">S12*R12</f>
        <v>400</v>
      </c>
    </row>
    <row r="13" spans="1:20">
      <c r="A13" s="2">
        <v>1</v>
      </c>
      <c r="B13" s="2">
        <v>10</v>
      </c>
      <c r="C13" s="2">
        <v>3</v>
      </c>
      <c r="D13" s="2" t="s">
        <v>7</v>
      </c>
      <c r="E13" s="2" t="s">
        <v>15</v>
      </c>
      <c r="F13" s="2">
        <v>29</v>
      </c>
      <c r="G13" s="8" t="s">
        <v>92</v>
      </c>
      <c r="H13" s="5" t="s">
        <v>48</v>
      </c>
      <c r="I13" s="5" t="s">
        <v>143</v>
      </c>
      <c r="J13" s="5" t="s">
        <v>143</v>
      </c>
      <c r="K13" s="5">
        <v>100</v>
      </c>
      <c r="L13" s="5">
        <v>1.82</v>
      </c>
      <c r="M13" s="5">
        <f t="shared" si="0"/>
        <v>182</v>
      </c>
      <c r="N13" s="6">
        <v>10030</v>
      </c>
      <c r="O13" s="6" t="s">
        <v>77</v>
      </c>
      <c r="P13" s="6">
        <v>29</v>
      </c>
      <c r="Q13" s="6">
        <v>3.5999999999999997E-2</v>
      </c>
      <c r="R13" s="6">
        <v>20</v>
      </c>
      <c r="S13" s="6">
        <v>5</v>
      </c>
      <c r="T13" s="6">
        <f t="shared" si="1"/>
        <v>100</v>
      </c>
    </row>
    <row r="14" spans="1:20">
      <c r="A14" s="2">
        <v>1</v>
      </c>
      <c r="B14" s="2">
        <v>10</v>
      </c>
      <c r="C14" s="2">
        <v>3</v>
      </c>
      <c r="D14" s="2" t="s">
        <v>7</v>
      </c>
      <c r="E14" s="2" t="s">
        <v>15</v>
      </c>
      <c r="F14" s="2">
        <v>29</v>
      </c>
      <c r="G14" s="8" t="s">
        <v>93</v>
      </c>
      <c r="H14" s="5" t="s">
        <v>49</v>
      </c>
      <c r="I14" s="5">
        <v>10</v>
      </c>
      <c r="J14" s="5">
        <v>10</v>
      </c>
      <c r="K14" s="5">
        <v>100</v>
      </c>
      <c r="L14" s="5">
        <v>3.9</v>
      </c>
      <c r="M14" s="5">
        <f t="shared" si="0"/>
        <v>390</v>
      </c>
      <c r="N14" s="6">
        <v>20010</v>
      </c>
      <c r="O14" s="6" t="s">
        <v>78</v>
      </c>
      <c r="P14" s="6">
        <v>29</v>
      </c>
      <c r="Q14" s="6">
        <v>1.2090000000000001</v>
      </c>
      <c r="R14" s="6">
        <v>20</v>
      </c>
      <c r="S14" s="6">
        <v>10</v>
      </c>
      <c r="T14" s="6">
        <f t="shared" si="1"/>
        <v>200</v>
      </c>
    </row>
    <row r="15" spans="1:20">
      <c r="A15" s="2">
        <v>1</v>
      </c>
      <c r="B15" s="2">
        <v>10</v>
      </c>
      <c r="C15" s="2">
        <v>3</v>
      </c>
      <c r="D15" s="2" t="s">
        <v>7</v>
      </c>
      <c r="E15" s="2" t="s">
        <v>15</v>
      </c>
      <c r="F15" s="2">
        <v>29</v>
      </c>
      <c r="G15" s="8" t="s">
        <v>94</v>
      </c>
      <c r="H15" s="5" t="s">
        <v>50</v>
      </c>
      <c r="I15" s="5" t="s">
        <v>144</v>
      </c>
      <c r="J15" s="5" t="s">
        <v>144</v>
      </c>
      <c r="K15" s="5">
        <v>60</v>
      </c>
      <c r="L15" s="5">
        <v>1.56</v>
      </c>
      <c r="M15" s="5">
        <f t="shared" si="0"/>
        <v>93.600000000000009</v>
      </c>
      <c r="N15" s="6">
        <v>20020</v>
      </c>
      <c r="O15" s="6" t="s">
        <v>79</v>
      </c>
      <c r="P15" s="6">
        <v>29</v>
      </c>
      <c r="Q15" s="6">
        <v>6.7990000000000004</v>
      </c>
      <c r="R15" s="6">
        <v>100</v>
      </c>
      <c r="S15" s="6">
        <v>10</v>
      </c>
      <c r="T15" s="6">
        <f t="shared" si="1"/>
        <v>1000</v>
      </c>
    </row>
    <row r="16" spans="1:20">
      <c r="A16" s="2">
        <v>1</v>
      </c>
      <c r="B16" s="2">
        <v>10</v>
      </c>
      <c r="C16" s="2">
        <v>3</v>
      </c>
      <c r="D16" s="2" t="s">
        <v>7</v>
      </c>
      <c r="E16" s="2" t="s">
        <v>15</v>
      </c>
      <c r="F16" s="2">
        <v>29</v>
      </c>
      <c r="G16" s="8" t="s">
        <v>95</v>
      </c>
      <c r="H16" s="5" t="s">
        <v>51</v>
      </c>
      <c r="I16" s="5" t="s">
        <v>145</v>
      </c>
      <c r="J16" s="5" t="s">
        <v>145</v>
      </c>
      <c r="K16" s="5">
        <v>60</v>
      </c>
      <c r="L16" s="5">
        <v>4.16</v>
      </c>
      <c r="M16" s="5">
        <f t="shared" si="0"/>
        <v>249.60000000000002</v>
      </c>
      <c r="N16" s="6">
        <v>20030</v>
      </c>
      <c r="O16" s="6" t="s">
        <v>80</v>
      </c>
      <c r="P16" s="6">
        <v>29</v>
      </c>
      <c r="Q16" s="6">
        <v>2.9209999999999998</v>
      </c>
      <c r="R16" s="6">
        <v>20</v>
      </c>
      <c r="S16" s="6">
        <v>10</v>
      </c>
      <c r="T16" s="6">
        <f t="shared" si="1"/>
        <v>200</v>
      </c>
    </row>
    <row r="17" spans="1:20">
      <c r="A17" s="2">
        <v>1</v>
      </c>
      <c r="B17" s="2">
        <v>10</v>
      </c>
      <c r="C17" s="2">
        <v>3</v>
      </c>
      <c r="D17" s="2" t="s">
        <v>7</v>
      </c>
      <c r="E17" s="2" t="s">
        <v>15</v>
      </c>
      <c r="F17" s="2">
        <v>29</v>
      </c>
      <c r="G17" s="8" t="s">
        <v>96</v>
      </c>
      <c r="H17" s="5" t="s">
        <v>52</v>
      </c>
      <c r="I17" s="5" t="s">
        <v>146</v>
      </c>
      <c r="J17" s="5" t="s">
        <v>146</v>
      </c>
      <c r="K17" s="5">
        <v>60</v>
      </c>
      <c r="L17" s="5">
        <v>1.82</v>
      </c>
      <c r="M17" s="5">
        <f t="shared" si="0"/>
        <v>109.2</v>
      </c>
      <c r="N17" s="6">
        <v>30010</v>
      </c>
      <c r="O17" s="6" t="s">
        <v>81</v>
      </c>
      <c r="P17" s="6">
        <v>29</v>
      </c>
      <c r="Q17" s="6">
        <v>10.878</v>
      </c>
      <c r="R17" s="6">
        <v>100</v>
      </c>
      <c r="S17" s="6">
        <v>12</v>
      </c>
      <c r="T17" s="6">
        <f t="shared" si="1"/>
        <v>1200</v>
      </c>
    </row>
    <row r="18" spans="1:20">
      <c r="A18" s="2">
        <v>1</v>
      </c>
      <c r="B18" s="2">
        <v>10</v>
      </c>
      <c r="C18" s="2">
        <v>3</v>
      </c>
      <c r="D18" s="2" t="s">
        <v>7</v>
      </c>
      <c r="E18" s="2" t="s">
        <v>15</v>
      </c>
      <c r="F18" s="2">
        <v>29</v>
      </c>
      <c r="G18" s="8" t="s">
        <v>97</v>
      </c>
      <c r="H18" s="5" t="s">
        <v>53</v>
      </c>
      <c r="I18" s="5" t="s">
        <v>147</v>
      </c>
      <c r="J18" s="5" t="s">
        <v>147</v>
      </c>
      <c r="K18" s="5">
        <v>40</v>
      </c>
      <c r="L18" s="5">
        <v>3.64</v>
      </c>
      <c r="M18" s="5">
        <f t="shared" si="0"/>
        <v>145.6</v>
      </c>
      <c r="N18" s="6">
        <v>30020</v>
      </c>
      <c r="O18" s="6" t="s">
        <v>82</v>
      </c>
      <c r="P18" s="6">
        <v>29</v>
      </c>
      <c r="Q18" s="6">
        <v>0</v>
      </c>
      <c r="R18" s="6">
        <v>100</v>
      </c>
      <c r="S18" s="6">
        <v>8</v>
      </c>
      <c r="T18" s="6">
        <f t="shared" si="1"/>
        <v>800</v>
      </c>
    </row>
    <row r="19" spans="1:20">
      <c r="A19" s="2">
        <v>1</v>
      </c>
      <c r="B19" s="2">
        <v>10</v>
      </c>
      <c r="C19" s="2">
        <v>3</v>
      </c>
      <c r="D19" s="2" t="s">
        <v>7</v>
      </c>
      <c r="E19" s="2" t="s">
        <v>15</v>
      </c>
      <c r="F19" s="2">
        <v>29</v>
      </c>
      <c r="G19" s="8" t="s">
        <v>98</v>
      </c>
      <c r="H19" s="5" t="s">
        <v>54</v>
      </c>
      <c r="I19" s="5" t="s">
        <v>148</v>
      </c>
      <c r="J19" s="5" t="s">
        <v>148</v>
      </c>
      <c r="K19" s="5">
        <v>60</v>
      </c>
      <c r="L19" s="5">
        <v>1.82</v>
      </c>
      <c r="M19" s="5">
        <f t="shared" si="0"/>
        <v>109.2</v>
      </c>
      <c r="N19" s="6">
        <v>40010</v>
      </c>
      <c r="O19" s="6" t="s">
        <v>83</v>
      </c>
      <c r="P19" s="6">
        <v>29</v>
      </c>
      <c r="Q19" s="6">
        <v>48.174999999999997</v>
      </c>
      <c r="R19" s="6">
        <v>100</v>
      </c>
      <c r="S19" s="6">
        <v>6</v>
      </c>
      <c r="T19" s="6">
        <f t="shared" si="1"/>
        <v>600</v>
      </c>
    </row>
    <row r="20" spans="1:20">
      <c r="A20" s="2">
        <v>1</v>
      </c>
      <c r="B20" s="2">
        <v>10</v>
      </c>
      <c r="C20" s="2">
        <v>3</v>
      </c>
      <c r="D20" s="2" t="s">
        <v>7</v>
      </c>
      <c r="E20" s="2" t="s">
        <v>15</v>
      </c>
      <c r="F20" s="2">
        <v>29</v>
      </c>
      <c r="G20" s="8" t="s">
        <v>99</v>
      </c>
      <c r="H20" s="5" t="s">
        <v>55</v>
      </c>
      <c r="I20" s="5" t="s">
        <v>145</v>
      </c>
      <c r="J20" s="5" t="s">
        <v>145</v>
      </c>
      <c r="K20" s="5">
        <v>60</v>
      </c>
      <c r="L20" s="5">
        <v>3.64</v>
      </c>
      <c r="M20" s="5">
        <f t="shared" si="0"/>
        <v>218.4</v>
      </c>
      <c r="N20" s="6">
        <v>40020</v>
      </c>
      <c r="O20" s="6" t="s">
        <v>84</v>
      </c>
      <c r="P20" s="6">
        <v>29</v>
      </c>
      <c r="Q20" s="6">
        <v>10.635</v>
      </c>
      <c r="R20" s="6">
        <v>80</v>
      </c>
      <c r="S20" s="6">
        <v>6</v>
      </c>
      <c r="T20" s="6">
        <f t="shared" si="1"/>
        <v>480</v>
      </c>
    </row>
    <row r="21" spans="1:20">
      <c r="A21" s="2">
        <v>1</v>
      </c>
      <c r="B21" s="2">
        <v>10</v>
      </c>
      <c r="C21" s="2">
        <v>3</v>
      </c>
      <c r="D21" s="2" t="s">
        <v>7</v>
      </c>
      <c r="E21" s="2" t="s">
        <v>15</v>
      </c>
      <c r="F21" s="2">
        <v>29</v>
      </c>
      <c r="G21" s="8" t="s">
        <v>100</v>
      </c>
      <c r="H21" s="5" t="s">
        <v>56</v>
      </c>
      <c r="I21" s="5" t="s">
        <v>149</v>
      </c>
      <c r="J21" s="5" t="s">
        <v>149</v>
      </c>
      <c r="K21" s="5">
        <v>60</v>
      </c>
      <c r="L21" s="5">
        <v>3.64</v>
      </c>
      <c r="M21" s="5">
        <f t="shared" si="0"/>
        <v>218.4</v>
      </c>
      <c r="N21" s="6">
        <v>40030</v>
      </c>
      <c r="O21" s="6" t="s">
        <v>85</v>
      </c>
      <c r="P21" s="6">
        <v>29</v>
      </c>
      <c r="Q21" s="6">
        <v>0.68700000000000006</v>
      </c>
      <c r="R21" s="6">
        <v>20</v>
      </c>
      <c r="S21" s="6">
        <v>4</v>
      </c>
      <c r="T21" s="6">
        <f t="shared" si="1"/>
        <v>80</v>
      </c>
    </row>
    <row r="22" spans="1:20">
      <c r="A22" s="2">
        <v>1</v>
      </c>
      <c r="B22" s="2">
        <v>10</v>
      </c>
      <c r="C22" s="2">
        <v>3</v>
      </c>
      <c r="D22" s="2" t="s">
        <v>7</v>
      </c>
      <c r="E22" s="2" t="s">
        <v>15</v>
      </c>
      <c r="F22" s="2">
        <v>29</v>
      </c>
      <c r="G22" s="8" t="s">
        <v>101</v>
      </c>
      <c r="H22" s="5" t="s">
        <v>57</v>
      </c>
      <c r="I22" s="5" t="s">
        <v>150</v>
      </c>
      <c r="J22" s="5" t="s">
        <v>150</v>
      </c>
      <c r="K22" s="5">
        <v>60</v>
      </c>
      <c r="L22" s="5">
        <v>1.5</v>
      </c>
      <c r="M22" s="5">
        <f t="shared" si="0"/>
        <v>90</v>
      </c>
      <c r="N22" s="6">
        <v>40040</v>
      </c>
      <c r="O22" s="6" t="s">
        <v>86</v>
      </c>
      <c r="P22" s="6">
        <v>29</v>
      </c>
      <c r="Q22" s="6">
        <v>0.60499999999999998</v>
      </c>
      <c r="R22" s="6">
        <v>20</v>
      </c>
      <c r="S22" s="6">
        <v>4</v>
      </c>
      <c r="T22" s="6">
        <f t="shared" si="1"/>
        <v>80</v>
      </c>
    </row>
    <row r="23" spans="1:20">
      <c r="A23" s="2">
        <v>1</v>
      </c>
      <c r="B23" s="2">
        <v>10</v>
      </c>
      <c r="C23" s="2">
        <v>3</v>
      </c>
      <c r="D23" s="2" t="s">
        <v>7</v>
      </c>
      <c r="E23" s="2" t="s">
        <v>15</v>
      </c>
      <c r="F23" s="2">
        <v>29</v>
      </c>
      <c r="G23" s="8" t="s">
        <v>102</v>
      </c>
      <c r="H23" s="5" t="s">
        <v>58</v>
      </c>
      <c r="I23" s="5" t="s">
        <v>151</v>
      </c>
      <c r="J23" s="5" t="s">
        <v>151</v>
      </c>
      <c r="K23" s="5">
        <v>60</v>
      </c>
      <c r="L23" s="5">
        <v>2</v>
      </c>
      <c r="M23" s="5">
        <f t="shared" si="0"/>
        <v>120</v>
      </c>
      <c r="N23" s="6">
        <v>40050</v>
      </c>
      <c r="O23" s="6" t="s">
        <v>87</v>
      </c>
      <c r="P23" s="6">
        <v>29</v>
      </c>
      <c r="Q23" s="6">
        <v>0.60499999999999998</v>
      </c>
      <c r="R23" s="6">
        <v>20</v>
      </c>
      <c r="S23" s="6">
        <v>5</v>
      </c>
      <c r="T23" s="6">
        <f t="shared" si="1"/>
        <v>100</v>
      </c>
    </row>
    <row r="24" spans="1:20" ht="15" customHeight="1">
      <c r="A24" s="2">
        <v>1</v>
      </c>
      <c r="B24" s="2">
        <v>10</v>
      </c>
      <c r="C24" s="2">
        <v>3</v>
      </c>
      <c r="D24" s="2" t="s">
        <v>7</v>
      </c>
      <c r="E24" s="2" t="s">
        <v>15</v>
      </c>
      <c r="F24" s="2">
        <v>29</v>
      </c>
      <c r="G24" s="8" t="s">
        <v>103</v>
      </c>
      <c r="H24" s="5" t="s">
        <v>59</v>
      </c>
      <c r="I24" s="5" t="s">
        <v>151</v>
      </c>
      <c r="J24" s="5" t="s">
        <v>151</v>
      </c>
      <c r="K24" s="5">
        <v>60</v>
      </c>
      <c r="L24" s="5">
        <v>1.5</v>
      </c>
      <c r="M24" s="5">
        <f t="shared" si="0"/>
        <v>90</v>
      </c>
    </row>
    <row r="25" spans="1:20" ht="15.75" customHeight="1">
      <c r="A25" s="2">
        <v>1</v>
      </c>
      <c r="B25" s="2">
        <v>10</v>
      </c>
      <c r="C25" s="2">
        <v>3</v>
      </c>
      <c r="D25" s="2" t="s">
        <v>7</v>
      </c>
      <c r="E25" s="2" t="s">
        <v>15</v>
      </c>
      <c r="F25" s="2">
        <v>29</v>
      </c>
      <c r="G25" s="8" t="s">
        <v>104</v>
      </c>
      <c r="H25" s="5" t="s">
        <v>60</v>
      </c>
      <c r="I25" s="5" t="s">
        <v>152</v>
      </c>
      <c r="J25" s="5" t="s">
        <v>152</v>
      </c>
      <c r="K25" s="5">
        <v>60</v>
      </c>
      <c r="L25" s="5">
        <v>2</v>
      </c>
      <c r="M25" s="5">
        <f t="shared" si="0"/>
        <v>120</v>
      </c>
    </row>
    <row r="26" spans="1:20">
      <c r="A26" s="2">
        <v>1</v>
      </c>
      <c r="B26" s="2">
        <v>10</v>
      </c>
      <c r="C26" s="2">
        <v>3</v>
      </c>
      <c r="D26" s="2" t="s">
        <v>7</v>
      </c>
      <c r="E26" s="2" t="s">
        <v>15</v>
      </c>
      <c r="F26" s="2">
        <v>29</v>
      </c>
      <c r="G26" s="8" t="s">
        <v>105</v>
      </c>
      <c r="H26" s="5" t="s">
        <v>61</v>
      </c>
      <c r="I26" s="5" t="s">
        <v>153</v>
      </c>
      <c r="J26" s="5" t="s">
        <v>153</v>
      </c>
      <c r="K26" s="5">
        <v>60</v>
      </c>
      <c r="L26" s="5">
        <v>1.5</v>
      </c>
      <c r="M26" s="5">
        <f t="shared" si="0"/>
        <v>90</v>
      </c>
    </row>
    <row r="27" spans="1:20">
      <c r="A27" s="2">
        <v>1</v>
      </c>
      <c r="B27" s="2">
        <v>10</v>
      </c>
      <c r="C27" s="2">
        <v>3</v>
      </c>
      <c r="D27" s="2" t="s">
        <v>7</v>
      </c>
      <c r="E27" s="2" t="s">
        <v>15</v>
      </c>
      <c r="F27" s="2">
        <v>29</v>
      </c>
      <c r="G27" s="8" t="s">
        <v>106</v>
      </c>
      <c r="H27" s="5" t="s">
        <v>62</v>
      </c>
      <c r="I27" s="5" t="s">
        <v>154</v>
      </c>
      <c r="J27" s="5" t="s">
        <v>154</v>
      </c>
      <c r="K27" s="5">
        <v>60</v>
      </c>
      <c r="L27" s="5">
        <v>1</v>
      </c>
      <c r="M27" s="5">
        <f t="shared" si="0"/>
        <v>60</v>
      </c>
    </row>
    <row r="28" spans="1:20">
      <c r="A28" s="2">
        <v>1</v>
      </c>
      <c r="B28" s="2">
        <v>10</v>
      </c>
      <c r="C28" s="2">
        <v>3</v>
      </c>
      <c r="D28" s="2" t="s">
        <v>7</v>
      </c>
      <c r="E28" s="2" t="s">
        <v>15</v>
      </c>
      <c r="F28" s="2">
        <v>29</v>
      </c>
      <c r="G28" s="8" t="s">
        <v>107</v>
      </c>
      <c r="H28" s="5" t="s">
        <v>63</v>
      </c>
      <c r="I28" s="5" t="s">
        <v>155</v>
      </c>
      <c r="J28" s="5" t="s">
        <v>155</v>
      </c>
      <c r="K28" s="5">
        <v>80</v>
      </c>
      <c r="L28" s="5">
        <v>0.5</v>
      </c>
      <c r="M28" s="5">
        <f t="shared" si="0"/>
        <v>40</v>
      </c>
    </row>
    <row r="29" spans="1:20">
      <c r="A29" s="2">
        <v>1</v>
      </c>
      <c r="B29" s="2">
        <v>10</v>
      </c>
      <c r="C29" s="2">
        <v>3</v>
      </c>
      <c r="D29" s="2" t="s">
        <v>7</v>
      </c>
      <c r="E29" s="2" t="s">
        <v>15</v>
      </c>
      <c r="F29" s="2">
        <v>29</v>
      </c>
      <c r="G29" s="8" t="s">
        <v>108</v>
      </c>
      <c r="H29" s="5" t="s">
        <v>64</v>
      </c>
      <c r="I29" s="5" t="s">
        <v>151</v>
      </c>
      <c r="J29" s="5" t="s">
        <v>151</v>
      </c>
      <c r="K29" s="5">
        <v>60</v>
      </c>
      <c r="L29" s="5">
        <v>2.4</v>
      </c>
      <c r="M29" s="5">
        <f t="shared" si="0"/>
        <v>144</v>
      </c>
    </row>
    <row r="30" spans="1:20">
      <c r="A30" s="2">
        <v>1</v>
      </c>
      <c r="B30" s="2">
        <v>10</v>
      </c>
      <c r="C30" s="2">
        <v>3</v>
      </c>
      <c r="D30" s="2" t="s">
        <v>7</v>
      </c>
      <c r="E30" s="2" t="s">
        <v>15</v>
      </c>
      <c r="F30" s="2">
        <v>29</v>
      </c>
      <c r="G30" s="8" t="s">
        <v>109</v>
      </c>
      <c r="H30" s="5" t="s">
        <v>65</v>
      </c>
      <c r="I30" s="5" t="s">
        <v>151</v>
      </c>
      <c r="J30" s="5" t="s">
        <v>151</v>
      </c>
      <c r="K30" s="5">
        <v>60</v>
      </c>
      <c r="L30" s="5">
        <v>2.4</v>
      </c>
      <c r="M30" s="5">
        <f t="shared" si="0"/>
        <v>144</v>
      </c>
    </row>
    <row r="31" spans="1:20">
      <c r="A31" s="2">
        <v>1</v>
      </c>
      <c r="B31" s="2">
        <v>10</v>
      </c>
      <c r="C31" s="2">
        <v>3</v>
      </c>
      <c r="D31" s="2" t="s">
        <v>7</v>
      </c>
      <c r="E31" s="2" t="s">
        <v>15</v>
      </c>
      <c r="F31" s="2">
        <v>29</v>
      </c>
      <c r="G31" s="8" t="s">
        <v>110</v>
      </c>
      <c r="H31" s="5" t="s">
        <v>66</v>
      </c>
      <c r="I31" s="5">
        <v>20</v>
      </c>
      <c r="J31" s="5">
        <v>20</v>
      </c>
      <c r="K31" s="5">
        <v>100</v>
      </c>
      <c r="L31" s="5">
        <v>1.8</v>
      </c>
      <c r="M31" s="5">
        <f t="shared" si="0"/>
        <v>180</v>
      </c>
    </row>
    <row r="32" spans="1:20">
      <c r="A32" s="2">
        <v>1</v>
      </c>
      <c r="B32" s="2">
        <v>10</v>
      </c>
      <c r="C32" s="2">
        <v>3</v>
      </c>
      <c r="D32" s="2" t="s">
        <v>7</v>
      </c>
      <c r="E32" s="2" t="s">
        <v>15</v>
      </c>
      <c r="F32" s="2">
        <v>29</v>
      </c>
      <c r="G32" s="8" t="s">
        <v>111</v>
      </c>
      <c r="H32" s="5" t="s">
        <v>67</v>
      </c>
      <c r="I32" s="5">
        <v>50</v>
      </c>
      <c r="J32" s="5">
        <v>50</v>
      </c>
      <c r="K32" s="5">
        <v>100</v>
      </c>
      <c r="L32" s="5">
        <v>1.8</v>
      </c>
      <c r="M32" s="5">
        <f t="shared" si="0"/>
        <v>180</v>
      </c>
    </row>
    <row r="33" spans="1:17" ht="15" customHeight="1">
      <c r="A33" s="2">
        <v>1</v>
      </c>
      <c r="B33" s="2">
        <v>10</v>
      </c>
      <c r="C33" s="2">
        <v>3</v>
      </c>
      <c r="D33" s="2" t="s">
        <v>7</v>
      </c>
      <c r="E33" s="2" t="s">
        <v>15</v>
      </c>
      <c r="F33" s="2">
        <v>29</v>
      </c>
      <c r="G33" s="8" t="s">
        <v>112</v>
      </c>
      <c r="H33" s="5" t="s">
        <v>68</v>
      </c>
      <c r="I33" s="5">
        <v>15</v>
      </c>
      <c r="J33" s="5">
        <v>15</v>
      </c>
      <c r="K33" s="5">
        <v>100</v>
      </c>
      <c r="L33" s="5">
        <v>1.8</v>
      </c>
      <c r="M33" s="5">
        <f t="shared" si="0"/>
        <v>180</v>
      </c>
    </row>
    <row r="34" spans="1:17" ht="15.75" customHeight="1">
      <c r="A34" s="2">
        <v>1</v>
      </c>
      <c r="B34" s="2">
        <v>10</v>
      </c>
      <c r="C34" s="2">
        <v>3</v>
      </c>
      <c r="D34" s="2" t="s">
        <v>7</v>
      </c>
      <c r="E34" s="2" t="s">
        <v>15</v>
      </c>
      <c r="F34" s="2">
        <v>29</v>
      </c>
      <c r="G34" s="8" t="s">
        <v>113</v>
      </c>
      <c r="H34" s="5" t="s">
        <v>69</v>
      </c>
      <c r="I34" s="5" t="s">
        <v>156</v>
      </c>
      <c r="J34" s="5" t="s">
        <v>156</v>
      </c>
      <c r="K34" s="5">
        <v>80</v>
      </c>
      <c r="L34" s="5">
        <v>1.8</v>
      </c>
      <c r="M34" s="5">
        <f t="shared" si="0"/>
        <v>144</v>
      </c>
    </row>
    <row r="35" spans="1:17">
      <c r="A35" s="2">
        <v>1</v>
      </c>
      <c r="B35" s="2">
        <v>10</v>
      </c>
      <c r="C35" s="2">
        <v>3</v>
      </c>
      <c r="D35" s="2" t="s">
        <v>7</v>
      </c>
      <c r="E35" s="2" t="s">
        <v>15</v>
      </c>
      <c r="F35" s="2">
        <v>29</v>
      </c>
      <c r="G35" s="8" t="s">
        <v>114</v>
      </c>
      <c r="H35" s="5" t="s">
        <v>70</v>
      </c>
      <c r="I35" s="5" t="s">
        <v>157</v>
      </c>
      <c r="J35" s="5" t="s">
        <v>157</v>
      </c>
      <c r="K35" s="5">
        <v>60</v>
      </c>
      <c r="L35" s="5">
        <v>1.8</v>
      </c>
      <c r="M35" s="5">
        <f t="shared" si="0"/>
        <v>108</v>
      </c>
    </row>
    <row r="36" spans="1:17">
      <c r="A36" s="2">
        <v>1</v>
      </c>
      <c r="B36" s="2">
        <v>10</v>
      </c>
      <c r="C36" s="2">
        <v>3</v>
      </c>
      <c r="D36" s="2" t="s">
        <v>7</v>
      </c>
      <c r="E36" s="2" t="s">
        <v>15</v>
      </c>
      <c r="F36" s="2">
        <v>29</v>
      </c>
      <c r="G36" s="8" t="s">
        <v>115</v>
      </c>
      <c r="H36" s="5" t="s">
        <v>71</v>
      </c>
      <c r="I36" s="5">
        <v>0</v>
      </c>
      <c r="J36" s="5">
        <v>0</v>
      </c>
      <c r="K36" s="5">
        <v>20</v>
      </c>
      <c r="L36" s="5">
        <v>0.8</v>
      </c>
      <c r="M36" s="5">
        <f t="shared" si="0"/>
        <v>16</v>
      </c>
    </row>
    <row r="37" spans="1:17">
      <c r="A37" s="2">
        <v>1</v>
      </c>
      <c r="B37" s="2">
        <v>10</v>
      </c>
      <c r="C37" s="2">
        <v>3</v>
      </c>
      <c r="D37" s="2" t="s">
        <v>7</v>
      </c>
      <c r="E37" s="2" t="s">
        <v>15</v>
      </c>
      <c r="F37" s="2">
        <v>29</v>
      </c>
      <c r="G37" s="8" t="s">
        <v>116</v>
      </c>
      <c r="H37" s="5" t="s">
        <v>72</v>
      </c>
      <c r="I37" s="5" t="s">
        <v>158</v>
      </c>
      <c r="J37" s="5" t="s">
        <v>158</v>
      </c>
      <c r="K37" s="5">
        <v>60</v>
      </c>
      <c r="L37" s="5">
        <v>1.8</v>
      </c>
      <c r="M37" s="5">
        <f t="shared" si="0"/>
        <v>108</v>
      </c>
    </row>
    <row r="38" spans="1:17">
      <c r="A38" s="2">
        <v>1</v>
      </c>
      <c r="B38" s="2">
        <v>10</v>
      </c>
      <c r="C38" s="2">
        <v>3</v>
      </c>
      <c r="D38" s="2" t="s">
        <v>7</v>
      </c>
      <c r="E38" s="2" t="s">
        <v>15</v>
      </c>
      <c r="F38" s="2">
        <v>29</v>
      </c>
      <c r="G38" s="8" t="s">
        <v>117</v>
      </c>
      <c r="H38" s="5" t="s">
        <v>73</v>
      </c>
      <c r="I38" s="5" t="s">
        <v>159</v>
      </c>
      <c r="J38" s="5" t="s">
        <v>159</v>
      </c>
      <c r="K38" s="5">
        <v>80</v>
      </c>
      <c r="L38" s="5">
        <v>1.8</v>
      </c>
      <c r="M38" s="5">
        <f t="shared" si="0"/>
        <v>144</v>
      </c>
    </row>
    <row r="39" spans="1:17">
      <c r="A39" s="2">
        <v>1</v>
      </c>
      <c r="B39" s="2">
        <v>10</v>
      </c>
      <c r="C39" s="2">
        <v>3</v>
      </c>
      <c r="D39" s="2" t="s">
        <v>7</v>
      </c>
      <c r="E39" s="2" t="s">
        <v>15</v>
      </c>
      <c r="F39" s="2">
        <v>29</v>
      </c>
      <c r="G39" s="8" t="s">
        <v>118</v>
      </c>
      <c r="H39" s="5" t="s">
        <v>74</v>
      </c>
      <c r="I39" s="5" t="s">
        <v>160</v>
      </c>
      <c r="J39" s="5" t="s">
        <v>160</v>
      </c>
      <c r="K39" s="5">
        <v>80</v>
      </c>
      <c r="L39" s="5">
        <v>1.8</v>
      </c>
      <c r="M39" s="5">
        <f t="shared" si="0"/>
        <v>144</v>
      </c>
    </row>
    <row r="40" spans="1:17">
      <c r="L40" s="7">
        <f>SUM(L11:L39)</f>
        <v>62.999999999999972</v>
      </c>
      <c r="N40" s="13"/>
      <c r="Q40" s="12"/>
    </row>
    <row r="41" spans="1:17">
      <c r="N41" s="13"/>
    </row>
  </sheetData>
  <mergeCells count="10">
    <mergeCell ref="G9:L9"/>
    <mergeCell ref="N9:T9"/>
    <mergeCell ref="G10:H10"/>
    <mergeCell ref="N10:O10"/>
    <mergeCell ref="A4:A5"/>
    <mergeCell ref="B4:B5"/>
    <mergeCell ref="C4:D5"/>
    <mergeCell ref="C6:D6"/>
    <mergeCell ref="C7:D7"/>
    <mergeCell ref="A9:F9"/>
  </mergeCells>
  <pageMargins left="0.7" right="0.7" top="0.75" bottom="0.75" header="0.3" footer="0.3"/>
  <pageSetup orientation="portrait" horizontalDpi="300" verticalDpi="0" copies="0" r:id="rId1"/>
</worksheet>
</file>

<file path=xl/worksheets/sheet5.xml><?xml version="1.0" encoding="utf-8"?>
<worksheet xmlns="http://schemas.openxmlformats.org/spreadsheetml/2006/main" xmlns:r="http://schemas.openxmlformats.org/officeDocument/2006/relationships">
  <dimension ref="A1:T41"/>
  <sheetViews>
    <sheetView workbookViewId="0">
      <selection activeCell="A26" sqref="A26"/>
    </sheetView>
  </sheetViews>
  <sheetFormatPr defaultRowHeight="1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19" width="9.140625" style="7"/>
    <col min="20" max="20" width="10.28515625" style="7" bestFit="1" customWidth="1"/>
    <col min="21" max="16384" width="9.140625" style="7"/>
  </cols>
  <sheetData>
    <row r="1" spans="1:20">
      <c r="A1" s="10"/>
      <c r="B1" s="10" t="s">
        <v>137</v>
      </c>
      <c r="C1" s="10" t="s">
        <v>2</v>
      </c>
      <c r="D1" s="10" t="s">
        <v>123</v>
      </c>
    </row>
    <row r="2" spans="1:20">
      <c r="A2" s="4" t="s">
        <v>1</v>
      </c>
      <c r="B2" s="11">
        <v>59.4</v>
      </c>
      <c r="C2" s="11">
        <f>SUM(T11:T23)/SUM(S11:S23)</f>
        <v>61.473684210526315</v>
      </c>
      <c r="D2" s="11">
        <v>30</v>
      </c>
    </row>
    <row r="3" spans="1:20">
      <c r="A3" s="4" t="s">
        <v>0</v>
      </c>
      <c r="B3" s="11">
        <v>85.634</v>
      </c>
      <c r="C3" s="11">
        <f>SUM(M11:M39)/L40</f>
        <v>84.596825396825437</v>
      </c>
      <c r="D3" s="11">
        <v>65</v>
      </c>
    </row>
    <row r="4" spans="1:20">
      <c r="A4" s="31" t="s">
        <v>136</v>
      </c>
      <c r="B4" s="32">
        <v>73.481999999999999</v>
      </c>
      <c r="C4" s="32">
        <f>(C2*D2+C3*D3)/100</f>
        <v>73.430041771094423</v>
      </c>
      <c r="D4" s="32"/>
    </row>
    <row r="5" spans="1:20">
      <c r="A5" s="31"/>
      <c r="B5" s="32"/>
      <c r="C5" s="32"/>
      <c r="D5" s="32"/>
    </row>
    <row r="6" spans="1:20" ht="21">
      <c r="A6" s="14" t="s">
        <v>3</v>
      </c>
      <c r="B6" s="16" t="s">
        <v>119</v>
      </c>
      <c r="C6" s="29"/>
      <c r="D6" s="30"/>
    </row>
    <row r="7" spans="1:20" ht="21">
      <c r="A7" s="14" t="s">
        <v>4</v>
      </c>
      <c r="B7" s="15" t="s">
        <v>124</v>
      </c>
      <c r="C7" s="29"/>
      <c r="D7" s="30"/>
    </row>
    <row r="9" spans="1:20">
      <c r="A9" s="34" t="s">
        <v>89</v>
      </c>
      <c r="B9" s="34"/>
      <c r="C9" s="34"/>
      <c r="D9" s="34"/>
      <c r="E9" s="34"/>
      <c r="F9" s="34"/>
      <c r="G9" s="35" t="s">
        <v>45</v>
      </c>
      <c r="H9" s="35"/>
      <c r="I9" s="35"/>
      <c r="J9" s="35"/>
      <c r="K9" s="35"/>
      <c r="L9" s="35"/>
      <c r="M9" s="1"/>
      <c r="N9" s="33" t="s">
        <v>88</v>
      </c>
      <c r="O9" s="33"/>
      <c r="P9" s="33"/>
      <c r="Q9" s="33"/>
      <c r="R9" s="33"/>
      <c r="S9" s="33"/>
      <c r="T9" s="33"/>
    </row>
    <row r="10" spans="1:20">
      <c r="A10" s="2" t="s">
        <v>13</v>
      </c>
      <c r="B10" s="2" t="s">
        <v>18</v>
      </c>
      <c r="C10" s="2" t="s">
        <v>41</v>
      </c>
      <c r="D10" s="2" t="s">
        <v>12</v>
      </c>
      <c r="E10" s="2" t="s">
        <v>120</v>
      </c>
      <c r="F10" s="2" t="s">
        <v>14</v>
      </c>
      <c r="G10" s="35" t="s">
        <v>42</v>
      </c>
      <c r="H10" s="35"/>
      <c r="I10" s="3" t="s">
        <v>14</v>
      </c>
      <c r="J10" s="3" t="s">
        <v>43</v>
      </c>
      <c r="K10" s="3" t="s">
        <v>17</v>
      </c>
      <c r="L10" s="3" t="s">
        <v>123</v>
      </c>
      <c r="M10" s="3" t="s">
        <v>44</v>
      </c>
      <c r="N10" s="33" t="s">
        <v>42</v>
      </c>
      <c r="O10" s="33"/>
      <c r="P10" s="4" t="s">
        <v>14</v>
      </c>
      <c r="Q10" s="4" t="s">
        <v>43</v>
      </c>
      <c r="R10" s="4" t="s">
        <v>17</v>
      </c>
      <c r="S10" s="4" t="s">
        <v>121</v>
      </c>
      <c r="T10" s="4" t="s">
        <v>122</v>
      </c>
    </row>
    <row r="11" spans="1:20">
      <c r="A11" s="2">
        <v>1</v>
      </c>
      <c r="B11" s="2">
        <v>20</v>
      </c>
      <c r="C11" s="2">
        <v>1</v>
      </c>
      <c r="D11" s="2" t="s">
        <v>8</v>
      </c>
      <c r="E11" s="2" t="s">
        <v>15</v>
      </c>
      <c r="F11" s="2">
        <v>19</v>
      </c>
      <c r="G11" s="8" t="s">
        <v>90</v>
      </c>
      <c r="H11" s="5" t="s">
        <v>46</v>
      </c>
      <c r="I11" s="5">
        <v>3</v>
      </c>
      <c r="J11" s="5">
        <v>3</v>
      </c>
      <c r="K11" s="5">
        <v>100</v>
      </c>
      <c r="L11" s="5">
        <v>4.2</v>
      </c>
      <c r="M11" s="5">
        <f>L11*K11</f>
        <v>420</v>
      </c>
      <c r="N11" s="6">
        <v>10010</v>
      </c>
      <c r="O11" s="6" t="s">
        <v>75</v>
      </c>
      <c r="P11" s="6">
        <v>19</v>
      </c>
      <c r="Q11" s="6">
        <v>0.71799999999999997</v>
      </c>
      <c r="R11" s="6">
        <v>60</v>
      </c>
      <c r="S11" s="6">
        <v>10</v>
      </c>
      <c r="T11" s="6">
        <f>S11*R11</f>
        <v>600</v>
      </c>
    </row>
    <row r="12" spans="1:20">
      <c r="A12" s="2">
        <v>1</v>
      </c>
      <c r="B12" s="2">
        <v>20</v>
      </c>
      <c r="C12" s="2">
        <v>1</v>
      </c>
      <c r="D12" s="2" t="s">
        <v>8</v>
      </c>
      <c r="E12" s="2" t="s">
        <v>15</v>
      </c>
      <c r="F12" s="2">
        <v>19</v>
      </c>
      <c r="G12" s="8" t="s">
        <v>91</v>
      </c>
      <c r="H12" s="5" t="s">
        <v>47</v>
      </c>
      <c r="I12" s="5" t="s">
        <v>142</v>
      </c>
      <c r="J12" s="5" t="s">
        <v>142</v>
      </c>
      <c r="K12" s="5">
        <v>100</v>
      </c>
      <c r="L12" s="5">
        <v>2.8</v>
      </c>
      <c r="M12" s="5">
        <f t="shared" ref="M12:M39" si="0">L12*K12</f>
        <v>280</v>
      </c>
      <c r="N12" s="6">
        <v>10020</v>
      </c>
      <c r="O12" s="6" t="s">
        <v>76</v>
      </c>
      <c r="P12" s="6">
        <v>19</v>
      </c>
      <c r="Q12" s="6">
        <v>0.39800000000000002</v>
      </c>
      <c r="R12" s="6">
        <v>40</v>
      </c>
      <c r="S12" s="6">
        <v>10</v>
      </c>
      <c r="T12" s="6">
        <f t="shared" ref="T12:T24" si="1">S12*R12</f>
        <v>400</v>
      </c>
    </row>
    <row r="13" spans="1:20">
      <c r="A13" s="2">
        <v>1</v>
      </c>
      <c r="B13" s="2">
        <v>20</v>
      </c>
      <c r="C13" s="2">
        <v>1</v>
      </c>
      <c r="D13" s="2" t="s">
        <v>8</v>
      </c>
      <c r="E13" s="2" t="s">
        <v>15</v>
      </c>
      <c r="F13" s="2">
        <v>19</v>
      </c>
      <c r="G13" s="8" t="s">
        <v>92</v>
      </c>
      <c r="H13" s="5" t="s">
        <v>48</v>
      </c>
      <c r="I13" s="5" t="s">
        <v>143</v>
      </c>
      <c r="J13" s="5" t="s">
        <v>143</v>
      </c>
      <c r="K13" s="5">
        <v>100</v>
      </c>
      <c r="L13" s="5">
        <v>2.6</v>
      </c>
      <c r="M13" s="5">
        <f t="shared" si="0"/>
        <v>260</v>
      </c>
      <c r="N13" s="6">
        <v>10030</v>
      </c>
      <c r="O13" s="6" t="s">
        <v>77</v>
      </c>
      <c r="P13" s="6">
        <v>19</v>
      </c>
      <c r="Q13" s="6">
        <v>3.5000000000000003E-2</v>
      </c>
      <c r="R13" s="6">
        <v>20</v>
      </c>
      <c r="S13" s="6">
        <v>5</v>
      </c>
      <c r="T13" s="6">
        <f t="shared" si="1"/>
        <v>100</v>
      </c>
    </row>
    <row r="14" spans="1:20">
      <c r="A14" s="2">
        <v>1</v>
      </c>
      <c r="B14" s="2">
        <v>20</v>
      </c>
      <c r="C14" s="2">
        <v>1</v>
      </c>
      <c r="D14" s="2" t="s">
        <v>8</v>
      </c>
      <c r="E14" s="2" t="s">
        <v>15</v>
      </c>
      <c r="F14" s="2">
        <v>19</v>
      </c>
      <c r="G14" s="8" t="s">
        <v>93</v>
      </c>
      <c r="H14" s="5" t="s">
        <v>49</v>
      </c>
      <c r="I14" s="5">
        <v>8</v>
      </c>
      <c r="J14" s="5">
        <v>8</v>
      </c>
      <c r="K14" s="5">
        <v>80</v>
      </c>
      <c r="L14" s="5">
        <v>3.12</v>
      </c>
      <c r="M14" s="5">
        <f t="shared" si="0"/>
        <v>249.60000000000002</v>
      </c>
      <c r="N14" s="6">
        <v>20010</v>
      </c>
      <c r="O14" s="6" t="s">
        <v>78</v>
      </c>
      <c r="P14" s="6">
        <v>19</v>
      </c>
      <c r="Q14" s="6">
        <v>2.8759999999999999</v>
      </c>
      <c r="R14" s="6">
        <v>80</v>
      </c>
      <c r="S14" s="6">
        <v>7</v>
      </c>
      <c r="T14" s="6">
        <f t="shared" si="1"/>
        <v>560</v>
      </c>
    </row>
    <row r="15" spans="1:20">
      <c r="A15" s="2">
        <v>1</v>
      </c>
      <c r="B15" s="2">
        <v>20</v>
      </c>
      <c r="C15" s="2">
        <v>1</v>
      </c>
      <c r="D15" s="2" t="s">
        <v>8</v>
      </c>
      <c r="E15" s="2" t="s">
        <v>15</v>
      </c>
      <c r="F15" s="2">
        <v>19</v>
      </c>
      <c r="G15" s="8" t="s">
        <v>94</v>
      </c>
      <c r="H15" s="5" t="s">
        <v>50</v>
      </c>
      <c r="I15" s="5" t="s">
        <v>144</v>
      </c>
      <c r="J15" s="5" t="s">
        <v>144</v>
      </c>
      <c r="K15" s="5">
        <v>60</v>
      </c>
      <c r="L15" s="5">
        <v>2.6</v>
      </c>
      <c r="M15" s="5">
        <f t="shared" si="0"/>
        <v>156</v>
      </c>
      <c r="N15" s="6">
        <v>20020</v>
      </c>
      <c r="O15" s="6" t="s">
        <v>79</v>
      </c>
      <c r="P15" s="6">
        <v>19</v>
      </c>
      <c r="Q15" s="6">
        <v>7.774</v>
      </c>
      <c r="R15" s="6">
        <v>100</v>
      </c>
      <c r="S15" s="6">
        <v>7</v>
      </c>
      <c r="T15" s="6">
        <f t="shared" si="1"/>
        <v>700</v>
      </c>
    </row>
    <row r="16" spans="1:20">
      <c r="A16" s="2">
        <v>1</v>
      </c>
      <c r="B16" s="2">
        <v>20</v>
      </c>
      <c r="C16" s="2">
        <v>1</v>
      </c>
      <c r="D16" s="2" t="s">
        <v>8</v>
      </c>
      <c r="E16" s="2" t="s">
        <v>15</v>
      </c>
      <c r="F16" s="2">
        <v>19</v>
      </c>
      <c r="G16" s="8" t="s">
        <v>95</v>
      </c>
      <c r="H16" s="5" t="s">
        <v>51</v>
      </c>
      <c r="I16" s="5" t="s">
        <v>161</v>
      </c>
      <c r="J16" s="5" t="s">
        <v>161</v>
      </c>
      <c r="K16" s="5">
        <v>100</v>
      </c>
      <c r="L16" s="5">
        <v>3.64</v>
      </c>
      <c r="M16" s="5">
        <f t="shared" si="0"/>
        <v>364</v>
      </c>
      <c r="N16" s="6">
        <v>20030</v>
      </c>
      <c r="O16" s="6" t="s">
        <v>80</v>
      </c>
      <c r="P16" s="6">
        <v>19</v>
      </c>
      <c r="Q16" s="6">
        <v>5.8369999999999997</v>
      </c>
      <c r="R16" s="6">
        <v>80</v>
      </c>
      <c r="S16" s="6">
        <v>6</v>
      </c>
      <c r="T16" s="6">
        <f t="shared" si="1"/>
        <v>480</v>
      </c>
    </row>
    <row r="17" spans="1:20">
      <c r="A17" s="2">
        <v>1</v>
      </c>
      <c r="B17" s="2">
        <v>20</v>
      </c>
      <c r="C17" s="2">
        <v>1</v>
      </c>
      <c r="D17" s="2" t="s">
        <v>8</v>
      </c>
      <c r="E17" s="2" t="s">
        <v>15</v>
      </c>
      <c r="F17" s="2">
        <v>19</v>
      </c>
      <c r="G17" s="8" t="s">
        <v>96</v>
      </c>
      <c r="H17" s="5" t="s">
        <v>52</v>
      </c>
      <c r="I17" s="5" t="s">
        <v>162</v>
      </c>
      <c r="J17" s="5" t="s">
        <v>162</v>
      </c>
      <c r="K17" s="5">
        <v>100</v>
      </c>
      <c r="L17" s="5">
        <v>3.12</v>
      </c>
      <c r="M17" s="5">
        <f t="shared" si="0"/>
        <v>312</v>
      </c>
      <c r="N17" s="6">
        <v>20040</v>
      </c>
      <c r="O17" s="6" t="s">
        <v>135</v>
      </c>
      <c r="P17" s="6">
        <v>19</v>
      </c>
      <c r="Q17" s="6">
        <v>1.621</v>
      </c>
      <c r="R17" s="6">
        <v>20</v>
      </c>
      <c r="S17" s="6">
        <v>5</v>
      </c>
      <c r="T17" s="6">
        <f t="shared" si="1"/>
        <v>100</v>
      </c>
    </row>
    <row r="18" spans="1:20">
      <c r="A18" s="2">
        <v>1</v>
      </c>
      <c r="B18" s="2">
        <v>20</v>
      </c>
      <c r="C18" s="2">
        <v>1</v>
      </c>
      <c r="D18" s="2" t="s">
        <v>8</v>
      </c>
      <c r="E18" s="2" t="s">
        <v>15</v>
      </c>
      <c r="F18" s="2">
        <v>19</v>
      </c>
      <c r="G18" s="8" t="s">
        <v>97</v>
      </c>
      <c r="H18" s="5" t="s">
        <v>53</v>
      </c>
      <c r="I18" s="5" t="s">
        <v>163</v>
      </c>
      <c r="J18" s="5" t="s">
        <v>163</v>
      </c>
      <c r="K18" s="5">
        <v>100</v>
      </c>
      <c r="L18" s="5">
        <v>3.12</v>
      </c>
      <c r="M18" s="5">
        <f t="shared" si="0"/>
        <v>312</v>
      </c>
      <c r="N18" s="6">
        <v>30010</v>
      </c>
      <c r="O18" s="6" t="s">
        <v>81</v>
      </c>
      <c r="P18" s="6">
        <v>19</v>
      </c>
      <c r="Q18" s="6">
        <v>56.982999999999997</v>
      </c>
      <c r="R18" s="6">
        <v>100</v>
      </c>
      <c r="S18" s="6">
        <v>15</v>
      </c>
      <c r="T18" s="6">
        <f t="shared" si="1"/>
        <v>1500</v>
      </c>
    </row>
    <row r="19" spans="1:20">
      <c r="A19" s="2">
        <v>1</v>
      </c>
      <c r="B19" s="2">
        <v>20</v>
      </c>
      <c r="C19" s="2">
        <v>1</v>
      </c>
      <c r="D19" s="2" t="s">
        <v>8</v>
      </c>
      <c r="E19" s="2" t="s">
        <v>15</v>
      </c>
      <c r="F19" s="2">
        <v>19</v>
      </c>
      <c r="G19" s="8" t="s">
        <v>98</v>
      </c>
      <c r="H19" s="5" t="s">
        <v>54</v>
      </c>
      <c r="I19" s="5" t="s">
        <v>164</v>
      </c>
      <c r="J19" s="5" t="s">
        <v>164</v>
      </c>
      <c r="K19" s="5">
        <v>100</v>
      </c>
      <c r="L19" s="5">
        <v>2.6</v>
      </c>
      <c r="M19" s="5">
        <f t="shared" si="0"/>
        <v>260</v>
      </c>
      <c r="N19" s="6">
        <v>30020</v>
      </c>
      <c r="O19" s="6" t="s">
        <v>82</v>
      </c>
      <c r="P19" s="6">
        <v>19</v>
      </c>
      <c r="Q19" s="6">
        <v>23.568000000000001</v>
      </c>
      <c r="R19" s="6">
        <v>100</v>
      </c>
      <c r="S19" s="6">
        <v>10</v>
      </c>
      <c r="T19" s="6">
        <f t="shared" si="1"/>
        <v>1000</v>
      </c>
    </row>
    <row r="20" spans="1:20">
      <c r="A20" s="2">
        <v>1</v>
      </c>
      <c r="B20" s="2">
        <v>20</v>
      </c>
      <c r="C20" s="2">
        <v>1</v>
      </c>
      <c r="D20" s="2" t="s">
        <v>8</v>
      </c>
      <c r="E20" s="2" t="s">
        <v>15</v>
      </c>
      <c r="F20" s="2">
        <v>19</v>
      </c>
      <c r="G20" s="8" t="s">
        <v>99</v>
      </c>
      <c r="H20" s="5" t="s">
        <v>55</v>
      </c>
      <c r="I20" s="5" t="s">
        <v>165</v>
      </c>
      <c r="J20" s="5" t="s">
        <v>165</v>
      </c>
      <c r="K20" s="5">
        <v>80</v>
      </c>
      <c r="L20" s="5">
        <v>2.6</v>
      </c>
      <c r="M20" s="5">
        <f t="shared" si="0"/>
        <v>208</v>
      </c>
      <c r="N20" s="6">
        <v>40010</v>
      </c>
      <c r="O20" s="6" t="s">
        <v>83</v>
      </c>
      <c r="P20" s="6">
        <v>19</v>
      </c>
      <c r="Q20" s="6">
        <v>6.1760000000000002</v>
      </c>
      <c r="R20" s="6">
        <v>20</v>
      </c>
      <c r="S20" s="6">
        <v>6</v>
      </c>
      <c r="T20" s="6">
        <f t="shared" si="1"/>
        <v>120</v>
      </c>
    </row>
    <row r="21" spans="1:20">
      <c r="A21" s="2">
        <v>1</v>
      </c>
      <c r="B21" s="2">
        <v>20</v>
      </c>
      <c r="C21" s="2">
        <v>1</v>
      </c>
      <c r="D21" s="2" t="s">
        <v>8</v>
      </c>
      <c r="E21" s="2" t="s">
        <v>15</v>
      </c>
      <c r="F21" s="2">
        <v>19</v>
      </c>
      <c r="G21" s="8" t="s">
        <v>100</v>
      </c>
      <c r="H21" s="5" t="s">
        <v>56</v>
      </c>
      <c r="I21" s="5" t="s">
        <v>166</v>
      </c>
      <c r="J21" s="5" t="s">
        <v>166</v>
      </c>
      <c r="K21" s="5">
        <v>100</v>
      </c>
      <c r="L21" s="5">
        <v>2.6</v>
      </c>
      <c r="M21" s="5">
        <f t="shared" si="0"/>
        <v>260</v>
      </c>
      <c r="N21" s="6">
        <v>40020</v>
      </c>
      <c r="O21" s="6" t="s">
        <v>84</v>
      </c>
      <c r="P21" s="6">
        <v>19</v>
      </c>
      <c r="Q21" s="6">
        <v>-2.3180000000000001</v>
      </c>
      <c r="R21" s="6">
        <v>20</v>
      </c>
      <c r="S21" s="6">
        <v>6</v>
      </c>
      <c r="T21" s="6">
        <f t="shared" si="1"/>
        <v>120</v>
      </c>
    </row>
    <row r="22" spans="1:20">
      <c r="A22" s="2">
        <v>1</v>
      </c>
      <c r="B22" s="2">
        <v>20</v>
      </c>
      <c r="C22" s="2">
        <v>1</v>
      </c>
      <c r="D22" s="2" t="s">
        <v>8</v>
      </c>
      <c r="E22" s="2" t="s">
        <v>15</v>
      </c>
      <c r="F22" s="2">
        <v>19</v>
      </c>
      <c r="G22" s="8" t="s">
        <v>101</v>
      </c>
      <c r="H22" s="5" t="s">
        <v>57</v>
      </c>
      <c r="I22" s="5" t="s">
        <v>167</v>
      </c>
      <c r="J22" s="5" t="s">
        <v>167</v>
      </c>
      <c r="K22" s="5">
        <v>80</v>
      </c>
      <c r="L22" s="5">
        <v>2</v>
      </c>
      <c r="M22" s="5">
        <f t="shared" si="0"/>
        <v>160</v>
      </c>
      <c r="N22" s="6">
        <v>40030</v>
      </c>
      <c r="O22" s="6" t="s">
        <v>85</v>
      </c>
      <c r="P22" s="6">
        <v>19</v>
      </c>
      <c r="Q22" s="6">
        <v>-10.367000000000001</v>
      </c>
      <c r="R22" s="6">
        <v>20</v>
      </c>
      <c r="S22" s="6">
        <v>4</v>
      </c>
      <c r="T22" s="6">
        <f t="shared" si="1"/>
        <v>80</v>
      </c>
    </row>
    <row r="23" spans="1:20">
      <c r="A23" s="2">
        <v>1</v>
      </c>
      <c r="B23" s="2">
        <v>20</v>
      </c>
      <c r="C23" s="2">
        <v>1</v>
      </c>
      <c r="D23" s="2" t="s">
        <v>8</v>
      </c>
      <c r="E23" s="2" t="s">
        <v>15</v>
      </c>
      <c r="F23" s="2">
        <v>19</v>
      </c>
      <c r="G23" s="8" t="s">
        <v>102</v>
      </c>
      <c r="H23" s="5" t="s">
        <v>58</v>
      </c>
      <c r="I23" s="5" t="s">
        <v>151</v>
      </c>
      <c r="J23" s="5" t="s">
        <v>151</v>
      </c>
      <c r="K23" s="5">
        <v>60</v>
      </c>
      <c r="L23" s="5">
        <v>2</v>
      </c>
      <c r="M23" s="5">
        <f t="shared" si="0"/>
        <v>120</v>
      </c>
      <c r="N23" s="6">
        <v>40040</v>
      </c>
      <c r="O23" s="6" t="s">
        <v>86</v>
      </c>
      <c r="P23" s="6">
        <v>19</v>
      </c>
      <c r="Q23" s="6">
        <v>-4.694</v>
      </c>
      <c r="R23" s="6">
        <v>20</v>
      </c>
      <c r="S23" s="6">
        <v>4</v>
      </c>
      <c r="T23" s="6">
        <f t="shared" si="1"/>
        <v>80</v>
      </c>
    </row>
    <row r="24" spans="1:20" ht="15" customHeight="1">
      <c r="A24" s="2">
        <v>1</v>
      </c>
      <c r="B24" s="2">
        <v>20</v>
      </c>
      <c r="C24" s="2">
        <v>1</v>
      </c>
      <c r="D24" s="2" t="s">
        <v>8</v>
      </c>
      <c r="E24" s="2" t="s">
        <v>15</v>
      </c>
      <c r="F24" s="2">
        <v>19</v>
      </c>
      <c r="G24" s="8" t="s">
        <v>103</v>
      </c>
      <c r="H24" s="5" t="s">
        <v>59</v>
      </c>
      <c r="I24" s="5" t="s">
        <v>151</v>
      </c>
      <c r="J24" s="5" t="s">
        <v>151</v>
      </c>
      <c r="K24" s="5">
        <v>60</v>
      </c>
      <c r="L24" s="5">
        <v>2</v>
      </c>
      <c r="M24" s="5">
        <f t="shared" si="0"/>
        <v>120</v>
      </c>
      <c r="N24" s="6">
        <v>40050</v>
      </c>
      <c r="O24" s="6" t="s">
        <v>87</v>
      </c>
      <c r="P24" s="6">
        <v>19</v>
      </c>
      <c r="Q24" s="6">
        <v>-1.5</v>
      </c>
      <c r="R24" s="6">
        <v>20</v>
      </c>
      <c r="S24" s="6">
        <v>5</v>
      </c>
      <c r="T24" s="6">
        <f t="shared" si="1"/>
        <v>100</v>
      </c>
    </row>
    <row r="25" spans="1:20" ht="15.75" customHeight="1">
      <c r="A25" s="2">
        <v>1</v>
      </c>
      <c r="B25" s="2">
        <v>20</v>
      </c>
      <c r="C25" s="2">
        <v>1</v>
      </c>
      <c r="D25" s="2" t="s">
        <v>8</v>
      </c>
      <c r="E25" s="2" t="s">
        <v>15</v>
      </c>
      <c r="F25" s="2">
        <v>19</v>
      </c>
      <c r="G25" s="8" t="s">
        <v>104</v>
      </c>
      <c r="H25" s="5" t="s">
        <v>60</v>
      </c>
      <c r="I25" s="5" t="s">
        <v>152</v>
      </c>
      <c r="J25" s="5" t="s">
        <v>152</v>
      </c>
      <c r="K25" s="5">
        <v>60</v>
      </c>
      <c r="L25" s="5">
        <v>1</v>
      </c>
      <c r="M25" s="5">
        <f t="shared" si="0"/>
        <v>60</v>
      </c>
      <c r="S25" s="7">
        <f>SUM(S11:S24)</f>
        <v>100</v>
      </c>
    </row>
    <row r="26" spans="1:20">
      <c r="A26" s="2">
        <v>1</v>
      </c>
      <c r="B26" s="2">
        <v>20</v>
      </c>
      <c r="C26" s="2">
        <v>1</v>
      </c>
      <c r="D26" s="2" t="s">
        <v>8</v>
      </c>
      <c r="E26" s="2" t="s">
        <v>15</v>
      </c>
      <c r="F26" s="2">
        <v>19</v>
      </c>
      <c r="G26" s="8" t="s">
        <v>105</v>
      </c>
      <c r="H26" s="5" t="s">
        <v>61</v>
      </c>
      <c r="I26" s="5" t="s">
        <v>153</v>
      </c>
      <c r="J26" s="5" t="s">
        <v>153</v>
      </c>
      <c r="K26" s="5">
        <v>60</v>
      </c>
      <c r="L26" s="5">
        <v>1</v>
      </c>
      <c r="M26" s="5">
        <f t="shared" si="0"/>
        <v>60</v>
      </c>
    </row>
    <row r="27" spans="1:20">
      <c r="A27" s="2">
        <v>1</v>
      </c>
      <c r="B27" s="2">
        <v>20</v>
      </c>
      <c r="C27" s="2">
        <v>1</v>
      </c>
      <c r="D27" s="2" t="s">
        <v>8</v>
      </c>
      <c r="E27" s="2" t="s">
        <v>15</v>
      </c>
      <c r="F27" s="2">
        <v>19</v>
      </c>
      <c r="G27" s="8" t="s">
        <v>106</v>
      </c>
      <c r="H27" s="5" t="s">
        <v>62</v>
      </c>
      <c r="I27" s="5" t="s">
        <v>168</v>
      </c>
      <c r="J27" s="5" t="s">
        <v>168</v>
      </c>
      <c r="K27" s="5">
        <v>80</v>
      </c>
      <c r="L27" s="5">
        <v>1</v>
      </c>
      <c r="M27" s="5">
        <f t="shared" si="0"/>
        <v>80</v>
      </c>
    </row>
    <row r="28" spans="1:20">
      <c r="A28" s="2">
        <v>1</v>
      </c>
      <c r="B28" s="2">
        <v>20</v>
      </c>
      <c r="C28" s="2">
        <v>1</v>
      </c>
      <c r="D28" s="2" t="s">
        <v>8</v>
      </c>
      <c r="E28" s="2" t="s">
        <v>15</v>
      </c>
      <c r="F28" s="2">
        <v>19</v>
      </c>
      <c r="G28" s="8" t="s">
        <v>107</v>
      </c>
      <c r="H28" s="5" t="s">
        <v>63</v>
      </c>
      <c r="I28" s="5" t="s">
        <v>155</v>
      </c>
      <c r="J28" s="5" t="s">
        <v>155</v>
      </c>
      <c r="K28" s="5">
        <v>80</v>
      </c>
      <c r="L28" s="5">
        <v>1</v>
      </c>
      <c r="M28" s="5">
        <f t="shared" si="0"/>
        <v>80</v>
      </c>
    </row>
    <row r="29" spans="1:20">
      <c r="A29" s="2">
        <v>1</v>
      </c>
      <c r="B29" s="2">
        <v>20</v>
      </c>
      <c r="C29" s="2">
        <v>1</v>
      </c>
      <c r="D29" s="2" t="s">
        <v>8</v>
      </c>
      <c r="E29" s="2" t="s">
        <v>15</v>
      </c>
      <c r="F29" s="2">
        <v>19</v>
      </c>
      <c r="G29" s="8" t="s">
        <v>108</v>
      </c>
      <c r="H29" s="5" t="s">
        <v>64</v>
      </c>
      <c r="I29" s="5" t="s">
        <v>169</v>
      </c>
      <c r="J29" s="5" t="s">
        <v>169</v>
      </c>
      <c r="K29" s="5">
        <v>100</v>
      </c>
      <c r="L29" s="5">
        <v>2</v>
      </c>
      <c r="M29" s="5">
        <f t="shared" si="0"/>
        <v>200</v>
      </c>
    </row>
    <row r="30" spans="1:20">
      <c r="A30" s="2">
        <v>1</v>
      </c>
      <c r="B30" s="2">
        <v>20</v>
      </c>
      <c r="C30" s="2">
        <v>1</v>
      </c>
      <c r="D30" s="2" t="s">
        <v>8</v>
      </c>
      <c r="E30" s="2" t="s">
        <v>15</v>
      </c>
      <c r="F30" s="2">
        <v>19</v>
      </c>
      <c r="G30" s="8" t="s">
        <v>109</v>
      </c>
      <c r="H30" s="5" t="s">
        <v>65</v>
      </c>
      <c r="I30" s="5" t="s">
        <v>170</v>
      </c>
      <c r="J30" s="5" t="s">
        <v>170</v>
      </c>
      <c r="K30" s="5">
        <v>100</v>
      </c>
      <c r="L30" s="5">
        <v>1.8</v>
      </c>
      <c r="M30" s="5">
        <f t="shared" si="0"/>
        <v>180</v>
      </c>
    </row>
    <row r="31" spans="1:20">
      <c r="A31" s="2">
        <v>1</v>
      </c>
      <c r="B31" s="2">
        <v>20</v>
      </c>
      <c r="C31" s="2">
        <v>1</v>
      </c>
      <c r="D31" s="2" t="s">
        <v>8</v>
      </c>
      <c r="E31" s="2" t="s">
        <v>15</v>
      </c>
      <c r="F31" s="2">
        <v>19</v>
      </c>
      <c r="G31" s="8" t="s">
        <v>110</v>
      </c>
      <c r="H31" s="5" t="s">
        <v>66</v>
      </c>
      <c r="I31" s="5">
        <v>6</v>
      </c>
      <c r="J31" s="5">
        <v>6</v>
      </c>
      <c r="K31" s="5">
        <v>60</v>
      </c>
      <c r="L31" s="5">
        <v>1.8</v>
      </c>
      <c r="M31" s="5">
        <f t="shared" si="0"/>
        <v>108</v>
      </c>
    </row>
    <row r="32" spans="1:20">
      <c r="A32" s="2">
        <v>1</v>
      </c>
      <c r="B32" s="2">
        <v>20</v>
      </c>
      <c r="C32" s="2">
        <v>1</v>
      </c>
      <c r="D32" s="2" t="s">
        <v>8</v>
      </c>
      <c r="E32" s="2" t="s">
        <v>15</v>
      </c>
      <c r="F32" s="2">
        <v>19</v>
      </c>
      <c r="G32" s="8" t="s">
        <v>111</v>
      </c>
      <c r="H32" s="5" t="s">
        <v>67</v>
      </c>
      <c r="I32" s="5">
        <v>5</v>
      </c>
      <c r="J32" s="5">
        <v>5</v>
      </c>
      <c r="K32" s="5">
        <v>60</v>
      </c>
      <c r="L32" s="5">
        <v>1.8</v>
      </c>
      <c r="M32" s="5">
        <f t="shared" si="0"/>
        <v>108</v>
      </c>
    </row>
    <row r="33" spans="1:17" ht="15" customHeight="1">
      <c r="A33" s="2">
        <v>1</v>
      </c>
      <c r="B33" s="2">
        <v>20</v>
      </c>
      <c r="C33" s="2">
        <v>1</v>
      </c>
      <c r="D33" s="2" t="s">
        <v>8</v>
      </c>
      <c r="E33" s="2" t="s">
        <v>15</v>
      </c>
      <c r="F33" s="2">
        <v>19</v>
      </c>
      <c r="G33" s="8" t="s">
        <v>112</v>
      </c>
      <c r="H33" s="5" t="s">
        <v>68</v>
      </c>
      <c r="I33" s="5">
        <v>2</v>
      </c>
      <c r="J33" s="5">
        <v>2</v>
      </c>
      <c r="K33" s="5">
        <v>40</v>
      </c>
      <c r="L33" s="5">
        <v>1.8</v>
      </c>
      <c r="M33" s="5">
        <f t="shared" si="0"/>
        <v>72</v>
      </c>
    </row>
    <row r="34" spans="1:17" ht="15.75" customHeight="1">
      <c r="A34" s="2">
        <v>1</v>
      </c>
      <c r="B34" s="2">
        <v>20</v>
      </c>
      <c r="C34" s="2">
        <v>1</v>
      </c>
      <c r="D34" s="2" t="s">
        <v>8</v>
      </c>
      <c r="E34" s="2" t="s">
        <v>15</v>
      </c>
      <c r="F34" s="2">
        <v>19</v>
      </c>
      <c r="G34" s="8" t="s">
        <v>113</v>
      </c>
      <c r="H34" s="5" t="s">
        <v>69</v>
      </c>
      <c r="I34" s="5" t="s">
        <v>171</v>
      </c>
      <c r="J34" s="5" t="s">
        <v>171</v>
      </c>
      <c r="K34" s="5">
        <v>100</v>
      </c>
      <c r="L34" s="5">
        <v>1.8</v>
      </c>
      <c r="M34" s="5">
        <f t="shared" si="0"/>
        <v>180</v>
      </c>
    </row>
    <row r="35" spans="1:17">
      <c r="A35" s="2">
        <v>1</v>
      </c>
      <c r="B35" s="2">
        <v>20</v>
      </c>
      <c r="C35" s="2">
        <v>1</v>
      </c>
      <c r="D35" s="2" t="s">
        <v>8</v>
      </c>
      <c r="E35" s="2" t="s">
        <v>15</v>
      </c>
      <c r="F35" s="2">
        <v>19</v>
      </c>
      <c r="G35" s="8" t="s">
        <v>114</v>
      </c>
      <c r="H35" s="5" t="s">
        <v>70</v>
      </c>
      <c r="I35" s="5" t="s">
        <v>157</v>
      </c>
      <c r="J35" s="5" t="s">
        <v>157</v>
      </c>
      <c r="K35" s="5">
        <v>60</v>
      </c>
      <c r="L35" s="5">
        <v>1.8</v>
      </c>
      <c r="M35" s="5">
        <f t="shared" si="0"/>
        <v>108</v>
      </c>
    </row>
    <row r="36" spans="1:17">
      <c r="A36" s="2">
        <v>1</v>
      </c>
      <c r="B36" s="2">
        <v>20</v>
      </c>
      <c r="C36" s="2">
        <v>1</v>
      </c>
      <c r="D36" s="2" t="s">
        <v>8</v>
      </c>
      <c r="E36" s="2" t="s">
        <v>15</v>
      </c>
      <c r="F36" s="2">
        <v>19</v>
      </c>
      <c r="G36" s="8" t="s">
        <v>115</v>
      </c>
      <c r="H36" s="5" t="s">
        <v>71</v>
      </c>
      <c r="I36" s="5">
        <v>65</v>
      </c>
      <c r="J36" s="5">
        <v>65</v>
      </c>
      <c r="K36" s="5">
        <v>80</v>
      </c>
      <c r="L36" s="5">
        <v>1.8</v>
      </c>
      <c r="M36" s="5">
        <f t="shared" si="0"/>
        <v>144</v>
      </c>
    </row>
    <row r="37" spans="1:17">
      <c r="A37" s="2">
        <v>1</v>
      </c>
      <c r="B37" s="2">
        <v>20</v>
      </c>
      <c r="C37" s="2">
        <v>1</v>
      </c>
      <c r="D37" s="2" t="s">
        <v>8</v>
      </c>
      <c r="E37" s="2" t="s">
        <v>15</v>
      </c>
      <c r="F37" s="2">
        <v>19</v>
      </c>
      <c r="G37" s="8" t="s">
        <v>116</v>
      </c>
      <c r="H37" s="5" t="s">
        <v>72</v>
      </c>
      <c r="I37" s="5" t="s">
        <v>172</v>
      </c>
      <c r="J37" s="5" t="s">
        <v>172</v>
      </c>
      <c r="K37" s="5">
        <v>60</v>
      </c>
      <c r="L37" s="5">
        <v>1.8</v>
      </c>
      <c r="M37" s="5">
        <f t="shared" si="0"/>
        <v>108</v>
      </c>
    </row>
    <row r="38" spans="1:17">
      <c r="A38" s="2">
        <v>1</v>
      </c>
      <c r="B38" s="2">
        <v>20</v>
      </c>
      <c r="C38" s="2">
        <v>1</v>
      </c>
      <c r="D38" s="2" t="s">
        <v>8</v>
      </c>
      <c r="E38" s="2" t="s">
        <v>15</v>
      </c>
      <c r="F38" s="2">
        <v>19</v>
      </c>
      <c r="G38" s="8" t="s">
        <v>117</v>
      </c>
      <c r="H38" s="5" t="s">
        <v>73</v>
      </c>
      <c r="I38" s="5" t="s">
        <v>173</v>
      </c>
      <c r="J38" s="5" t="s">
        <v>173</v>
      </c>
      <c r="K38" s="5">
        <v>100</v>
      </c>
      <c r="L38" s="5">
        <v>1.8</v>
      </c>
      <c r="M38" s="5">
        <f t="shared" si="0"/>
        <v>180</v>
      </c>
    </row>
    <row r="39" spans="1:17">
      <c r="A39" s="2">
        <v>1</v>
      </c>
      <c r="B39" s="2">
        <v>20</v>
      </c>
      <c r="C39" s="2">
        <v>1</v>
      </c>
      <c r="D39" s="2" t="s">
        <v>8</v>
      </c>
      <c r="E39" s="2" t="s">
        <v>15</v>
      </c>
      <c r="F39" s="2">
        <v>19</v>
      </c>
      <c r="G39" s="8" t="s">
        <v>118</v>
      </c>
      <c r="H39" s="5" t="s">
        <v>74</v>
      </c>
      <c r="I39" s="5" t="s">
        <v>174</v>
      </c>
      <c r="J39" s="5" t="s">
        <v>174</v>
      </c>
      <c r="K39" s="5">
        <v>100</v>
      </c>
      <c r="L39" s="5">
        <v>1.8</v>
      </c>
      <c r="M39" s="5">
        <f t="shared" si="0"/>
        <v>180</v>
      </c>
    </row>
    <row r="40" spans="1:17">
      <c r="L40" s="7">
        <f>SUM(L11:L39)</f>
        <v>62.999999999999972</v>
      </c>
      <c r="N40" s="13"/>
      <c r="Q40" s="12"/>
    </row>
    <row r="41" spans="1:17">
      <c r="N41" s="13"/>
    </row>
  </sheetData>
  <mergeCells count="10">
    <mergeCell ref="G9:L9"/>
    <mergeCell ref="N9:T9"/>
    <mergeCell ref="G10:H10"/>
    <mergeCell ref="N10:O10"/>
    <mergeCell ref="A4:A5"/>
    <mergeCell ref="B4:B5"/>
    <mergeCell ref="C4:D5"/>
    <mergeCell ref="C6:D6"/>
    <mergeCell ref="C7:D7"/>
    <mergeCell ref="A9:F9"/>
  </mergeCells>
  <pageMargins left="0.7" right="0.7" top="0.75" bottom="0.75" header="0.3" footer="0.3"/>
  <pageSetup orientation="portrait" horizontalDpi="300" verticalDpi="0" copies="0" r:id="rId1"/>
</worksheet>
</file>

<file path=xl/worksheets/sheet6.xml><?xml version="1.0" encoding="utf-8"?>
<worksheet xmlns="http://schemas.openxmlformats.org/spreadsheetml/2006/main" xmlns:r="http://schemas.openxmlformats.org/officeDocument/2006/relationships">
  <dimension ref="A1:T41"/>
  <sheetViews>
    <sheetView workbookViewId="0">
      <selection activeCell="F28" sqref="F28"/>
    </sheetView>
  </sheetViews>
  <sheetFormatPr defaultRowHeight="1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19" width="9.140625" style="7"/>
    <col min="20" max="20" width="16.42578125" style="7" customWidth="1"/>
    <col min="21" max="16384" width="9.140625" style="7"/>
  </cols>
  <sheetData>
    <row r="1" spans="1:20">
      <c r="A1" s="10"/>
      <c r="B1" s="10" t="s">
        <v>137</v>
      </c>
      <c r="C1" s="10" t="s">
        <v>2</v>
      </c>
      <c r="D1" s="10" t="s">
        <v>123</v>
      </c>
    </row>
    <row r="2" spans="1:20">
      <c r="A2" s="4" t="s">
        <v>1</v>
      </c>
      <c r="B2" s="11">
        <v>80.400000000000006</v>
      </c>
      <c r="C2" s="11">
        <f>SUM(T11:T23)/SUM(S11:S23)</f>
        <v>80.400000000000006</v>
      </c>
      <c r="D2" s="11">
        <v>30</v>
      </c>
    </row>
    <row r="3" spans="1:20">
      <c r="A3" s="4" t="s">
        <v>0</v>
      </c>
      <c r="B3" s="11">
        <v>77.203999999999994</v>
      </c>
      <c r="C3" s="11">
        <f>SUM(M11:M39)/L40</f>
        <v>72.507936507936535</v>
      </c>
      <c r="D3" s="11">
        <v>65</v>
      </c>
    </row>
    <row r="4" spans="1:20">
      <c r="A4" s="31" t="s">
        <v>136</v>
      </c>
      <c r="B4" s="32">
        <v>74.302999999999997</v>
      </c>
      <c r="C4" s="32">
        <f>(C2*D2+C3*D3)/100</f>
        <v>71.250158730158745</v>
      </c>
      <c r="D4" s="32"/>
    </row>
    <row r="5" spans="1:20">
      <c r="A5" s="31"/>
      <c r="B5" s="32"/>
      <c r="C5" s="32"/>
      <c r="D5" s="32"/>
    </row>
    <row r="6" spans="1:20" ht="21">
      <c r="A6" s="14" t="s">
        <v>3</v>
      </c>
      <c r="B6" s="16" t="s">
        <v>119</v>
      </c>
      <c r="C6" s="29"/>
      <c r="D6" s="30"/>
    </row>
    <row r="7" spans="1:20" ht="21">
      <c r="A7" s="14" t="s">
        <v>4</v>
      </c>
      <c r="B7" s="18" t="s">
        <v>124</v>
      </c>
      <c r="C7" s="29"/>
      <c r="D7" s="30"/>
    </row>
    <row r="9" spans="1:20">
      <c r="A9" s="34" t="s">
        <v>89</v>
      </c>
      <c r="B9" s="34"/>
      <c r="C9" s="34"/>
      <c r="D9" s="34"/>
      <c r="E9" s="34"/>
      <c r="F9" s="34"/>
      <c r="G9" s="35" t="s">
        <v>45</v>
      </c>
      <c r="H9" s="35"/>
      <c r="I9" s="35"/>
      <c r="J9" s="35"/>
      <c r="K9" s="35"/>
      <c r="L9" s="35"/>
      <c r="M9" s="1"/>
      <c r="N9" s="33" t="s">
        <v>88</v>
      </c>
      <c r="O9" s="33"/>
      <c r="P9" s="33"/>
      <c r="Q9" s="33"/>
      <c r="R9" s="33"/>
      <c r="S9" s="33"/>
      <c r="T9" s="33"/>
    </row>
    <row r="10" spans="1:20">
      <c r="A10" s="2" t="s">
        <v>13</v>
      </c>
      <c r="B10" s="2" t="s">
        <v>18</v>
      </c>
      <c r="C10" s="2" t="s">
        <v>41</v>
      </c>
      <c r="D10" s="2" t="s">
        <v>12</v>
      </c>
      <c r="E10" s="2" t="s">
        <v>120</v>
      </c>
      <c r="F10" s="2" t="s">
        <v>14</v>
      </c>
      <c r="G10" s="35" t="s">
        <v>42</v>
      </c>
      <c r="H10" s="35"/>
      <c r="I10" s="3" t="s">
        <v>14</v>
      </c>
      <c r="J10" s="3" t="s">
        <v>43</v>
      </c>
      <c r="K10" s="3" t="s">
        <v>17</v>
      </c>
      <c r="L10" s="3" t="s">
        <v>123</v>
      </c>
      <c r="M10" s="3" t="s">
        <v>44</v>
      </c>
      <c r="N10" s="33" t="s">
        <v>42</v>
      </c>
      <c r="O10" s="33"/>
      <c r="P10" s="4" t="s">
        <v>14</v>
      </c>
      <c r="Q10" s="4" t="s">
        <v>43</v>
      </c>
      <c r="R10" s="4" t="s">
        <v>17</v>
      </c>
      <c r="S10" s="4" t="s">
        <v>121</v>
      </c>
      <c r="T10" s="4" t="s">
        <v>122</v>
      </c>
    </row>
    <row r="11" spans="1:20">
      <c r="A11" s="2">
        <v>1</v>
      </c>
      <c r="B11" s="2">
        <v>20</v>
      </c>
      <c r="C11" s="2">
        <v>2</v>
      </c>
      <c r="D11" s="2" t="s">
        <v>9</v>
      </c>
      <c r="E11" s="2" t="s">
        <v>15</v>
      </c>
      <c r="F11" s="2">
        <v>29</v>
      </c>
      <c r="G11" s="8" t="s">
        <v>90</v>
      </c>
      <c r="H11" s="5" t="s">
        <v>46</v>
      </c>
      <c r="I11" s="5">
        <v>1</v>
      </c>
      <c r="J11" s="5">
        <v>1</v>
      </c>
      <c r="K11" s="5">
        <v>60</v>
      </c>
      <c r="L11" s="5">
        <v>2.8</v>
      </c>
      <c r="M11" s="5">
        <f>L11*K11</f>
        <v>168</v>
      </c>
      <c r="N11" s="6">
        <v>10010</v>
      </c>
      <c r="O11" s="6" t="s">
        <v>75</v>
      </c>
      <c r="P11" s="6">
        <v>29</v>
      </c>
      <c r="Q11" s="6">
        <v>6.0620000000000003</v>
      </c>
      <c r="R11" s="6">
        <v>100</v>
      </c>
      <c r="S11" s="6">
        <v>10</v>
      </c>
      <c r="T11" s="6">
        <f>R11*S11</f>
        <v>1000</v>
      </c>
    </row>
    <row r="12" spans="1:20">
      <c r="A12" s="2">
        <v>1</v>
      </c>
      <c r="B12" s="2">
        <v>20</v>
      </c>
      <c r="C12" s="2">
        <v>2</v>
      </c>
      <c r="D12" s="2" t="s">
        <v>9</v>
      </c>
      <c r="E12" s="2" t="s">
        <v>15</v>
      </c>
      <c r="F12" s="2">
        <v>29</v>
      </c>
      <c r="G12" s="8" t="s">
        <v>91</v>
      </c>
      <c r="H12" s="5" t="s">
        <v>47</v>
      </c>
      <c r="I12" s="5" t="s">
        <v>142</v>
      </c>
      <c r="J12" s="5" t="s">
        <v>142</v>
      </c>
      <c r="K12" s="5">
        <v>100</v>
      </c>
      <c r="L12" s="5">
        <v>4.2</v>
      </c>
      <c r="M12" s="5">
        <f t="shared" ref="M12:M39" si="0">L12*K12</f>
        <v>420</v>
      </c>
      <c r="N12" s="6">
        <v>10020</v>
      </c>
      <c r="O12" s="6" t="s">
        <v>76</v>
      </c>
      <c r="P12" s="6">
        <v>29</v>
      </c>
      <c r="Q12" s="6">
        <v>2.6949999999999998</v>
      </c>
      <c r="R12" s="6">
        <v>100</v>
      </c>
      <c r="S12" s="6">
        <v>10</v>
      </c>
      <c r="T12" s="6">
        <f t="shared" ref="T12:T23" si="1">R12*S12</f>
        <v>1000</v>
      </c>
    </row>
    <row r="13" spans="1:20">
      <c r="A13" s="2">
        <v>1</v>
      </c>
      <c r="B13" s="2">
        <v>20</v>
      </c>
      <c r="C13" s="2">
        <v>2</v>
      </c>
      <c r="D13" s="2" t="s">
        <v>9</v>
      </c>
      <c r="E13" s="2" t="s">
        <v>15</v>
      </c>
      <c r="F13" s="2">
        <v>29</v>
      </c>
      <c r="G13" s="8" t="s">
        <v>92</v>
      </c>
      <c r="H13" s="5" t="s">
        <v>48</v>
      </c>
      <c r="I13" s="5" t="s">
        <v>143</v>
      </c>
      <c r="J13" s="5" t="s">
        <v>143</v>
      </c>
      <c r="K13" s="5">
        <v>100</v>
      </c>
      <c r="L13" s="5">
        <v>1.82</v>
      </c>
      <c r="M13" s="5">
        <f t="shared" si="0"/>
        <v>182</v>
      </c>
      <c r="N13" s="6">
        <v>10030</v>
      </c>
      <c r="O13" s="6" t="s">
        <v>77</v>
      </c>
      <c r="P13" s="6">
        <v>29</v>
      </c>
      <c r="Q13" s="6">
        <v>1.7370000000000001</v>
      </c>
      <c r="R13" s="6">
        <v>100</v>
      </c>
      <c r="S13" s="6">
        <v>5</v>
      </c>
      <c r="T13" s="6">
        <f t="shared" si="1"/>
        <v>500</v>
      </c>
    </row>
    <row r="14" spans="1:20">
      <c r="A14" s="2">
        <v>1</v>
      </c>
      <c r="B14" s="2">
        <v>20</v>
      </c>
      <c r="C14" s="2">
        <v>2</v>
      </c>
      <c r="D14" s="2" t="s">
        <v>9</v>
      </c>
      <c r="E14" s="2" t="s">
        <v>15</v>
      </c>
      <c r="F14" s="2">
        <v>29</v>
      </c>
      <c r="G14" s="8" t="s">
        <v>93</v>
      </c>
      <c r="H14" s="5" t="s">
        <v>49</v>
      </c>
      <c r="I14" s="5">
        <v>13</v>
      </c>
      <c r="J14" s="5">
        <v>13</v>
      </c>
      <c r="K14" s="5">
        <v>100</v>
      </c>
      <c r="L14" s="5">
        <v>3.9</v>
      </c>
      <c r="M14" s="5">
        <f t="shared" si="0"/>
        <v>390</v>
      </c>
      <c r="N14" s="6">
        <v>20010</v>
      </c>
      <c r="O14" s="6" t="s">
        <v>78</v>
      </c>
      <c r="P14" s="6">
        <v>29</v>
      </c>
      <c r="Q14" s="6">
        <v>2.0569999999999999</v>
      </c>
      <c r="R14" s="6">
        <v>40</v>
      </c>
      <c r="S14" s="6">
        <v>10</v>
      </c>
      <c r="T14" s="6">
        <f t="shared" si="1"/>
        <v>400</v>
      </c>
    </row>
    <row r="15" spans="1:20">
      <c r="A15" s="2">
        <v>1</v>
      </c>
      <c r="B15" s="2">
        <v>20</v>
      </c>
      <c r="C15" s="2">
        <v>2</v>
      </c>
      <c r="D15" s="2" t="s">
        <v>9</v>
      </c>
      <c r="E15" s="2" t="s">
        <v>15</v>
      </c>
      <c r="F15" s="2">
        <v>29</v>
      </c>
      <c r="G15" s="8" t="s">
        <v>94</v>
      </c>
      <c r="H15" s="5" t="s">
        <v>50</v>
      </c>
      <c r="I15" s="5" t="s">
        <v>144</v>
      </c>
      <c r="J15" s="5" t="s">
        <v>144</v>
      </c>
      <c r="K15" s="5">
        <v>60</v>
      </c>
      <c r="L15" s="5">
        <v>1.56</v>
      </c>
      <c r="M15" s="5">
        <f t="shared" si="0"/>
        <v>93.600000000000009</v>
      </c>
      <c r="N15" s="6">
        <v>20020</v>
      </c>
      <c r="O15" s="6" t="s">
        <v>79</v>
      </c>
      <c r="P15" s="6">
        <v>29</v>
      </c>
      <c r="Q15" s="6">
        <v>4.0650000000000004</v>
      </c>
      <c r="R15" s="6">
        <v>100</v>
      </c>
      <c r="S15" s="6">
        <v>10</v>
      </c>
      <c r="T15" s="6">
        <f t="shared" si="1"/>
        <v>1000</v>
      </c>
    </row>
    <row r="16" spans="1:20">
      <c r="A16" s="2">
        <v>1</v>
      </c>
      <c r="B16" s="2">
        <v>20</v>
      </c>
      <c r="C16" s="2">
        <v>2</v>
      </c>
      <c r="D16" s="2" t="s">
        <v>9</v>
      </c>
      <c r="E16" s="2" t="s">
        <v>15</v>
      </c>
      <c r="F16" s="2">
        <v>29</v>
      </c>
      <c r="G16" s="8" t="s">
        <v>95</v>
      </c>
      <c r="H16" s="5" t="s">
        <v>51</v>
      </c>
      <c r="I16" s="5" t="s">
        <v>175</v>
      </c>
      <c r="J16" s="5" t="s">
        <v>175</v>
      </c>
      <c r="K16" s="5">
        <v>80</v>
      </c>
      <c r="L16" s="5">
        <v>4.16</v>
      </c>
      <c r="M16" s="5">
        <f t="shared" si="0"/>
        <v>332.8</v>
      </c>
      <c r="N16" s="6">
        <v>20030</v>
      </c>
      <c r="O16" s="6" t="s">
        <v>80</v>
      </c>
      <c r="P16" s="6">
        <v>29</v>
      </c>
      <c r="Q16" s="6">
        <v>10.558</v>
      </c>
      <c r="R16" s="6">
        <v>100</v>
      </c>
      <c r="S16" s="6">
        <v>10</v>
      </c>
      <c r="T16" s="6">
        <f t="shared" si="1"/>
        <v>1000</v>
      </c>
    </row>
    <row r="17" spans="1:20">
      <c r="A17" s="2">
        <v>1</v>
      </c>
      <c r="B17" s="2">
        <v>20</v>
      </c>
      <c r="C17" s="2">
        <v>2</v>
      </c>
      <c r="D17" s="2" t="s">
        <v>9</v>
      </c>
      <c r="E17" s="2" t="s">
        <v>15</v>
      </c>
      <c r="F17" s="2">
        <v>29</v>
      </c>
      <c r="G17" s="8" t="s">
        <v>96</v>
      </c>
      <c r="H17" s="5" t="s">
        <v>52</v>
      </c>
      <c r="I17" s="5" t="s">
        <v>146</v>
      </c>
      <c r="J17" s="5" t="s">
        <v>146</v>
      </c>
      <c r="K17" s="5">
        <v>60</v>
      </c>
      <c r="L17" s="5">
        <v>1.82</v>
      </c>
      <c r="M17" s="5">
        <f t="shared" si="0"/>
        <v>109.2</v>
      </c>
      <c r="N17" s="6">
        <v>30010</v>
      </c>
      <c r="O17" s="6" t="s">
        <v>81</v>
      </c>
      <c r="P17" s="6">
        <v>29</v>
      </c>
      <c r="Q17" s="6">
        <v>15.978</v>
      </c>
      <c r="R17" s="6">
        <v>100</v>
      </c>
      <c r="S17" s="6">
        <v>12</v>
      </c>
      <c r="T17" s="6">
        <f t="shared" si="1"/>
        <v>1200</v>
      </c>
    </row>
    <row r="18" spans="1:20">
      <c r="A18" s="2">
        <v>1</v>
      </c>
      <c r="B18" s="2">
        <v>20</v>
      </c>
      <c r="C18" s="2">
        <v>2</v>
      </c>
      <c r="D18" s="2" t="s">
        <v>9</v>
      </c>
      <c r="E18" s="2" t="s">
        <v>15</v>
      </c>
      <c r="F18" s="2">
        <v>29</v>
      </c>
      <c r="G18" s="8" t="s">
        <v>97</v>
      </c>
      <c r="H18" s="5" t="s">
        <v>53</v>
      </c>
      <c r="I18" s="5" t="s">
        <v>176</v>
      </c>
      <c r="J18" s="5" t="s">
        <v>176</v>
      </c>
      <c r="K18" s="5">
        <v>80</v>
      </c>
      <c r="L18" s="5">
        <v>3.64</v>
      </c>
      <c r="M18" s="5">
        <f t="shared" si="0"/>
        <v>291.2</v>
      </c>
      <c r="N18" s="6">
        <v>30020</v>
      </c>
      <c r="O18" s="6" t="s">
        <v>82</v>
      </c>
      <c r="P18" s="6">
        <v>29</v>
      </c>
      <c r="Q18" s="6">
        <v>0</v>
      </c>
      <c r="R18" s="6">
        <v>100</v>
      </c>
      <c r="S18" s="6">
        <v>8</v>
      </c>
      <c r="T18" s="6">
        <f t="shared" si="1"/>
        <v>800</v>
      </c>
    </row>
    <row r="19" spans="1:20">
      <c r="A19" s="2">
        <v>1</v>
      </c>
      <c r="B19" s="2">
        <v>20</v>
      </c>
      <c r="C19" s="2">
        <v>2</v>
      </c>
      <c r="D19" s="2" t="s">
        <v>9</v>
      </c>
      <c r="E19" s="2" t="s">
        <v>15</v>
      </c>
      <c r="F19" s="2">
        <v>29</v>
      </c>
      <c r="G19" s="8" t="s">
        <v>98</v>
      </c>
      <c r="H19" s="5" t="s">
        <v>54</v>
      </c>
      <c r="I19" s="5" t="s">
        <v>177</v>
      </c>
      <c r="J19" s="5" t="s">
        <v>177</v>
      </c>
      <c r="K19" s="5">
        <v>80</v>
      </c>
      <c r="L19" s="5">
        <v>1.82</v>
      </c>
      <c r="M19" s="5">
        <f t="shared" si="0"/>
        <v>145.6</v>
      </c>
      <c r="N19" s="6">
        <v>40010</v>
      </c>
      <c r="O19" s="6" t="s">
        <v>83</v>
      </c>
      <c r="P19" s="6">
        <v>29</v>
      </c>
      <c r="Q19" s="6">
        <v>11.211</v>
      </c>
      <c r="R19" s="6">
        <v>60</v>
      </c>
      <c r="S19" s="6">
        <v>6</v>
      </c>
      <c r="T19" s="6">
        <f t="shared" si="1"/>
        <v>360</v>
      </c>
    </row>
    <row r="20" spans="1:20">
      <c r="A20" s="2">
        <v>1</v>
      </c>
      <c r="B20" s="2">
        <v>20</v>
      </c>
      <c r="C20" s="2">
        <v>2</v>
      </c>
      <c r="D20" s="2" t="s">
        <v>9</v>
      </c>
      <c r="E20" s="2" t="s">
        <v>15</v>
      </c>
      <c r="F20" s="2">
        <v>29</v>
      </c>
      <c r="G20" s="8" t="s">
        <v>99</v>
      </c>
      <c r="H20" s="5" t="s">
        <v>55</v>
      </c>
      <c r="I20" s="5" t="s">
        <v>165</v>
      </c>
      <c r="J20" s="5" t="s">
        <v>165</v>
      </c>
      <c r="K20" s="5">
        <v>80</v>
      </c>
      <c r="L20" s="5">
        <v>3.64</v>
      </c>
      <c r="M20" s="5">
        <f t="shared" si="0"/>
        <v>291.2</v>
      </c>
      <c r="N20" s="6">
        <v>40020</v>
      </c>
      <c r="O20" s="6" t="s">
        <v>84</v>
      </c>
      <c r="P20" s="6">
        <v>29</v>
      </c>
      <c r="Q20" s="6">
        <v>1.7649999999999999</v>
      </c>
      <c r="R20" s="6">
        <v>20</v>
      </c>
      <c r="S20" s="6">
        <v>6</v>
      </c>
      <c r="T20" s="6">
        <f t="shared" si="1"/>
        <v>120</v>
      </c>
    </row>
    <row r="21" spans="1:20">
      <c r="A21" s="2">
        <v>1</v>
      </c>
      <c r="B21" s="2">
        <v>20</v>
      </c>
      <c r="C21" s="2">
        <v>2</v>
      </c>
      <c r="D21" s="2" t="s">
        <v>9</v>
      </c>
      <c r="E21" s="2" t="s">
        <v>15</v>
      </c>
      <c r="F21" s="2">
        <v>29</v>
      </c>
      <c r="G21" s="8" t="s">
        <v>100</v>
      </c>
      <c r="H21" s="5" t="s">
        <v>56</v>
      </c>
      <c r="I21" s="5" t="s">
        <v>149</v>
      </c>
      <c r="J21" s="5" t="s">
        <v>149</v>
      </c>
      <c r="K21" s="5">
        <v>60</v>
      </c>
      <c r="L21" s="5">
        <v>3.64</v>
      </c>
      <c r="M21" s="5">
        <f t="shared" si="0"/>
        <v>218.4</v>
      </c>
      <c r="N21" s="6">
        <v>40030</v>
      </c>
      <c r="O21" s="6" t="s">
        <v>85</v>
      </c>
      <c r="P21" s="6">
        <v>29</v>
      </c>
      <c r="Q21" s="6">
        <v>3.149</v>
      </c>
      <c r="R21" s="6">
        <v>20</v>
      </c>
      <c r="S21" s="6">
        <v>4</v>
      </c>
      <c r="T21" s="6">
        <f t="shared" si="1"/>
        <v>80</v>
      </c>
    </row>
    <row r="22" spans="1:20">
      <c r="A22" s="2">
        <v>1</v>
      </c>
      <c r="B22" s="2">
        <v>20</v>
      </c>
      <c r="C22" s="2">
        <v>2</v>
      </c>
      <c r="D22" s="2" t="s">
        <v>9</v>
      </c>
      <c r="E22" s="2" t="s">
        <v>15</v>
      </c>
      <c r="F22" s="2">
        <v>29</v>
      </c>
      <c r="G22" s="8" t="s">
        <v>101</v>
      </c>
      <c r="H22" s="5" t="s">
        <v>57</v>
      </c>
      <c r="I22" s="5" t="s">
        <v>150</v>
      </c>
      <c r="J22" s="5" t="s">
        <v>150</v>
      </c>
      <c r="K22" s="5">
        <v>60</v>
      </c>
      <c r="L22" s="5">
        <v>1.5</v>
      </c>
      <c r="M22" s="5">
        <f t="shared" si="0"/>
        <v>90</v>
      </c>
      <c r="N22" s="6">
        <v>40040</v>
      </c>
      <c r="O22" s="6" t="s">
        <v>86</v>
      </c>
      <c r="P22" s="6">
        <v>29</v>
      </c>
      <c r="Q22" s="6">
        <v>2.4870000000000001</v>
      </c>
      <c r="R22" s="6">
        <v>20</v>
      </c>
      <c r="S22" s="6">
        <v>4</v>
      </c>
      <c r="T22" s="6">
        <f t="shared" si="1"/>
        <v>80</v>
      </c>
    </row>
    <row r="23" spans="1:20">
      <c r="A23" s="2">
        <v>1</v>
      </c>
      <c r="B23" s="2">
        <v>20</v>
      </c>
      <c r="C23" s="2">
        <v>2</v>
      </c>
      <c r="D23" s="2" t="s">
        <v>9</v>
      </c>
      <c r="E23" s="2" t="s">
        <v>15</v>
      </c>
      <c r="F23" s="2">
        <v>29</v>
      </c>
      <c r="G23" s="8" t="s">
        <v>102</v>
      </c>
      <c r="H23" s="5" t="s">
        <v>58</v>
      </c>
      <c r="I23" s="5" t="s">
        <v>151</v>
      </c>
      <c r="J23" s="5" t="s">
        <v>151</v>
      </c>
      <c r="K23" s="5">
        <v>60</v>
      </c>
      <c r="L23" s="5">
        <v>2</v>
      </c>
      <c r="M23" s="5">
        <f t="shared" si="0"/>
        <v>120</v>
      </c>
      <c r="N23" s="6">
        <v>40050</v>
      </c>
      <c r="O23" s="6" t="s">
        <v>87</v>
      </c>
      <c r="P23" s="6">
        <v>29</v>
      </c>
      <c r="Q23" s="6">
        <v>20.861999999999998</v>
      </c>
      <c r="R23" s="6">
        <v>100</v>
      </c>
      <c r="S23" s="6">
        <v>5</v>
      </c>
      <c r="T23" s="6">
        <f t="shared" si="1"/>
        <v>500</v>
      </c>
    </row>
    <row r="24" spans="1:20" ht="15" customHeight="1">
      <c r="A24" s="2">
        <v>1</v>
      </c>
      <c r="B24" s="2">
        <v>20</v>
      </c>
      <c r="C24" s="2">
        <v>2</v>
      </c>
      <c r="D24" s="2" t="s">
        <v>9</v>
      </c>
      <c r="E24" s="2" t="s">
        <v>15</v>
      </c>
      <c r="F24" s="2">
        <v>29</v>
      </c>
      <c r="G24" s="8" t="s">
        <v>103</v>
      </c>
      <c r="H24" s="5" t="s">
        <v>59</v>
      </c>
      <c r="I24" s="5" t="s">
        <v>178</v>
      </c>
      <c r="J24" s="5" t="s">
        <v>178</v>
      </c>
      <c r="K24" s="5">
        <v>80</v>
      </c>
      <c r="L24" s="5">
        <v>1.5</v>
      </c>
      <c r="M24" s="5">
        <f t="shared" si="0"/>
        <v>120</v>
      </c>
      <c r="S24" s="7">
        <f>SUM(S11:S23)</f>
        <v>100</v>
      </c>
    </row>
    <row r="25" spans="1:20" ht="15.75" customHeight="1">
      <c r="A25" s="2">
        <v>1</v>
      </c>
      <c r="B25" s="2">
        <v>20</v>
      </c>
      <c r="C25" s="2">
        <v>2</v>
      </c>
      <c r="D25" s="2" t="s">
        <v>9</v>
      </c>
      <c r="E25" s="2" t="s">
        <v>15</v>
      </c>
      <c r="F25" s="2">
        <v>29</v>
      </c>
      <c r="G25" s="8" t="s">
        <v>104</v>
      </c>
      <c r="H25" s="5" t="s">
        <v>60</v>
      </c>
      <c r="I25" s="5" t="s">
        <v>152</v>
      </c>
      <c r="J25" s="5" t="s">
        <v>152</v>
      </c>
      <c r="K25" s="5">
        <v>60</v>
      </c>
      <c r="L25" s="5">
        <v>2</v>
      </c>
      <c r="M25" s="5">
        <f t="shared" si="0"/>
        <v>120</v>
      </c>
    </row>
    <row r="26" spans="1:20">
      <c r="A26" s="2">
        <v>1</v>
      </c>
      <c r="B26" s="2">
        <v>20</v>
      </c>
      <c r="C26" s="2">
        <v>2</v>
      </c>
      <c r="D26" s="2" t="s">
        <v>9</v>
      </c>
      <c r="E26" s="2" t="s">
        <v>15</v>
      </c>
      <c r="F26" s="2">
        <v>29</v>
      </c>
      <c r="G26" s="8" t="s">
        <v>105</v>
      </c>
      <c r="H26" s="5" t="s">
        <v>61</v>
      </c>
      <c r="I26" s="5" t="s">
        <v>153</v>
      </c>
      <c r="J26" s="5" t="s">
        <v>153</v>
      </c>
      <c r="K26" s="5">
        <v>60</v>
      </c>
      <c r="L26" s="5">
        <v>1.5</v>
      </c>
      <c r="M26" s="5">
        <f t="shared" si="0"/>
        <v>90</v>
      </c>
    </row>
    <row r="27" spans="1:20">
      <c r="A27" s="2">
        <v>1</v>
      </c>
      <c r="B27" s="2">
        <v>20</v>
      </c>
      <c r="C27" s="2">
        <v>2</v>
      </c>
      <c r="D27" s="2" t="s">
        <v>9</v>
      </c>
      <c r="E27" s="2" t="s">
        <v>15</v>
      </c>
      <c r="F27" s="2">
        <v>29</v>
      </c>
      <c r="G27" s="8" t="s">
        <v>106</v>
      </c>
      <c r="H27" s="5" t="s">
        <v>62</v>
      </c>
      <c r="I27" s="5" t="s">
        <v>154</v>
      </c>
      <c r="J27" s="5" t="s">
        <v>154</v>
      </c>
      <c r="K27" s="5">
        <v>60</v>
      </c>
      <c r="L27" s="5">
        <v>1</v>
      </c>
      <c r="M27" s="5">
        <f t="shared" si="0"/>
        <v>60</v>
      </c>
    </row>
    <row r="28" spans="1:20">
      <c r="A28" s="2">
        <v>1</v>
      </c>
      <c r="B28" s="2">
        <v>20</v>
      </c>
      <c r="C28" s="2">
        <v>2</v>
      </c>
      <c r="D28" s="2" t="s">
        <v>9</v>
      </c>
      <c r="E28" s="2" t="s">
        <v>15</v>
      </c>
      <c r="F28" s="2">
        <v>29</v>
      </c>
      <c r="G28" s="8" t="s">
        <v>107</v>
      </c>
      <c r="H28" s="5" t="s">
        <v>63</v>
      </c>
      <c r="I28" s="5" t="s">
        <v>179</v>
      </c>
      <c r="J28" s="5" t="s">
        <v>179</v>
      </c>
      <c r="K28" s="5">
        <v>100</v>
      </c>
      <c r="L28" s="5">
        <v>0.5</v>
      </c>
      <c r="M28" s="5">
        <f t="shared" si="0"/>
        <v>50</v>
      </c>
    </row>
    <row r="29" spans="1:20">
      <c r="A29" s="2">
        <v>1</v>
      </c>
      <c r="B29" s="2">
        <v>20</v>
      </c>
      <c r="C29" s="2">
        <v>2</v>
      </c>
      <c r="D29" s="2" t="s">
        <v>9</v>
      </c>
      <c r="E29" s="2" t="s">
        <v>15</v>
      </c>
      <c r="F29" s="2">
        <v>29</v>
      </c>
      <c r="G29" s="8" t="s">
        <v>108</v>
      </c>
      <c r="H29" s="5" t="s">
        <v>64</v>
      </c>
      <c r="I29" s="5" t="s">
        <v>169</v>
      </c>
      <c r="J29" s="5" t="s">
        <v>169</v>
      </c>
      <c r="K29" s="5">
        <v>100</v>
      </c>
      <c r="L29" s="5">
        <v>2.4</v>
      </c>
      <c r="M29" s="5">
        <f t="shared" si="0"/>
        <v>240</v>
      </c>
    </row>
    <row r="30" spans="1:20">
      <c r="A30" s="2">
        <v>1</v>
      </c>
      <c r="B30" s="2">
        <v>20</v>
      </c>
      <c r="C30" s="2">
        <v>2</v>
      </c>
      <c r="D30" s="2" t="s">
        <v>9</v>
      </c>
      <c r="E30" s="2" t="s">
        <v>15</v>
      </c>
      <c r="F30" s="2">
        <v>29</v>
      </c>
      <c r="G30" s="8" t="s">
        <v>109</v>
      </c>
      <c r="H30" s="5" t="s">
        <v>65</v>
      </c>
      <c r="I30" s="5" t="s">
        <v>151</v>
      </c>
      <c r="J30" s="5" t="s">
        <v>151</v>
      </c>
      <c r="K30" s="5">
        <v>60</v>
      </c>
      <c r="L30" s="5">
        <v>2.4</v>
      </c>
      <c r="M30" s="5">
        <f t="shared" si="0"/>
        <v>144</v>
      </c>
    </row>
    <row r="31" spans="1:20">
      <c r="A31" s="2">
        <v>1</v>
      </c>
      <c r="B31" s="2">
        <v>20</v>
      </c>
      <c r="C31" s="2">
        <v>2</v>
      </c>
      <c r="D31" s="2" t="s">
        <v>9</v>
      </c>
      <c r="E31" s="2" t="s">
        <v>15</v>
      </c>
      <c r="F31" s="2">
        <v>29</v>
      </c>
      <c r="G31" s="8" t="s">
        <v>110</v>
      </c>
      <c r="H31" s="5" t="s">
        <v>66</v>
      </c>
      <c r="I31" s="5">
        <v>-21</v>
      </c>
      <c r="J31" s="5">
        <v>-21</v>
      </c>
      <c r="K31" s="5">
        <v>20</v>
      </c>
      <c r="L31" s="5">
        <v>1.8</v>
      </c>
      <c r="M31" s="5">
        <f t="shared" si="0"/>
        <v>36</v>
      </c>
    </row>
    <row r="32" spans="1:20">
      <c r="A32" s="2">
        <v>1</v>
      </c>
      <c r="B32" s="2">
        <v>20</v>
      </c>
      <c r="C32" s="2">
        <v>2</v>
      </c>
      <c r="D32" s="2" t="s">
        <v>9</v>
      </c>
      <c r="E32" s="2" t="s">
        <v>15</v>
      </c>
      <c r="F32" s="2">
        <v>29</v>
      </c>
      <c r="G32" s="8" t="s">
        <v>111</v>
      </c>
      <c r="H32" s="5" t="s">
        <v>67</v>
      </c>
      <c r="I32" s="5">
        <v>-4.4800000000000004</v>
      </c>
      <c r="J32" s="5">
        <v>-4.4800000000000004</v>
      </c>
      <c r="K32" s="5">
        <v>20</v>
      </c>
      <c r="L32" s="5">
        <v>1.8</v>
      </c>
      <c r="M32" s="5">
        <f t="shared" si="0"/>
        <v>36</v>
      </c>
    </row>
    <row r="33" spans="1:17" ht="15" customHeight="1">
      <c r="A33" s="2">
        <v>1</v>
      </c>
      <c r="B33" s="2">
        <v>20</v>
      </c>
      <c r="C33" s="2">
        <v>2</v>
      </c>
      <c r="D33" s="2" t="s">
        <v>9</v>
      </c>
      <c r="E33" s="2" t="s">
        <v>15</v>
      </c>
      <c r="F33" s="2">
        <v>29</v>
      </c>
      <c r="G33" s="8" t="s">
        <v>112</v>
      </c>
      <c r="H33" s="5" t="s">
        <v>68</v>
      </c>
      <c r="I33" s="5">
        <v>13</v>
      </c>
      <c r="J33" s="5">
        <v>13</v>
      </c>
      <c r="K33" s="5">
        <v>100</v>
      </c>
      <c r="L33" s="5">
        <v>1.8</v>
      </c>
      <c r="M33" s="5">
        <f t="shared" si="0"/>
        <v>180</v>
      </c>
    </row>
    <row r="34" spans="1:17" ht="15.75" customHeight="1">
      <c r="A34" s="2">
        <v>1</v>
      </c>
      <c r="B34" s="2">
        <v>20</v>
      </c>
      <c r="C34" s="2">
        <v>2</v>
      </c>
      <c r="D34" s="2" t="s">
        <v>9</v>
      </c>
      <c r="E34" s="2" t="s">
        <v>15</v>
      </c>
      <c r="F34" s="2">
        <v>29</v>
      </c>
      <c r="G34" s="8" t="s">
        <v>113</v>
      </c>
      <c r="H34" s="5" t="s">
        <v>69</v>
      </c>
      <c r="I34" s="5" t="s">
        <v>180</v>
      </c>
      <c r="J34" s="5" t="s">
        <v>180</v>
      </c>
      <c r="K34" s="5">
        <v>60</v>
      </c>
      <c r="L34" s="5">
        <v>1.8</v>
      </c>
      <c r="M34" s="5">
        <f t="shared" si="0"/>
        <v>108</v>
      </c>
    </row>
    <row r="35" spans="1:17">
      <c r="A35" s="2">
        <v>1</v>
      </c>
      <c r="B35" s="2">
        <v>20</v>
      </c>
      <c r="C35" s="2">
        <v>2</v>
      </c>
      <c r="D35" s="2" t="s">
        <v>9</v>
      </c>
      <c r="E35" s="2" t="s">
        <v>15</v>
      </c>
      <c r="F35" s="2">
        <v>29</v>
      </c>
      <c r="G35" s="8" t="s">
        <v>114</v>
      </c>
      <c r="H35" s="5" t="s">
        <v>70</v>
      </c>
      <c r="I35" s="5" t="s">
        <v>157</v>
      </c>
      <c r="J35" s="5" t="s">
        <v>157</v>
      </c>
      <c r="K35" s="5">
        <v>60</v>
      </c>
      <c r="L35" s="5">
        <v>1.8</v>
      </c>
      <c r="M35" s="5">
        <f t="shared" si="0"/>
        <v>108</v>
      </c>
    </row>
    <row r="36" spans="1:17">
      <c r="A36" s="2">
        <v>1</v>
      </c>
      <c r="B36" s="2">
        <v>20</v>
      </c>
      <c r="C36" s="2">
        <v>2</v>
      </c>
      <c r="D36" s="2" t="s">
        <v>9</v>
      </c>
      <c r="E36" s="2" t="s">
        <v>15</v>
      </c>
      <c r="F36" s="2">
        <v>29</v>
      </c>
      <c r="G36" s="8" t="s">
        <v>115</v>
      </c>
      <c r="H36" s="5" t="s">
        <v>71</v>
      </c>
      <c r="I36" s="5">
        <v>50</v>
      </c>
      <c r="J36" s="5">
        <v>50</v>
      </c>
      <c r="K36" s="5">
        <v>80</v>
      </c>
      <c r="L36" s="5">
        <v>0.8</v>
      </c>
      <c r="M36" s="5">
        <f t="shared" si="0"/>
        <v>64</v>
      </c>
    </row>
    <row r="37" spans="1:17">
      <c r="A37" s="2">
        <v>1</v>
      </c>
      <c r="B37" s="2">
        <v>20</v>
      </c>
      <c r="C37" s="2">
        <v>2</v>
      </c>
      <c r="D37" s="2" t="s">
        <v>9</v>
      </c>
      <c r="E37" s="2" t="s">
        <v>15</v>
      </c>
      <c r="F37" s="2">
        <v>29</v>
      </c>
      <c r="G37" s="8" t="s">
        <v>116</v>
      </c>
      <c r="H37" s="5" t="s">
        <v>72</v>
      </c>
      <c r="I37" s="5" t="s">
        <v>158</v>
      </c>
      <c r="J37" s="5" t="s">
        <v>158</v>
      </c>
      <c r="K37" s="5">
        <v>60</v>
      </c>
      <c r="L37" s="5">
        <v>1.8</v>
      </c>
      <c r="M37" s="5">
        <f t="shared" si="0"/>
        <v>108</v>
      </c>
    </row>
    <row r="38" spans="1:17">
      <c r="A38" s="2">
        <v>1</v>
      </c>
      <c r="B38" s="2">
        <v>20</v>
      </c>
      <c r="C38" s="2">
        <v>2</v>
      </c>
      <c r="D38" s="2" t="s">
        <v>9</v>
      </c>
      <c r="E38" s="2" t="s">
        <v>15</v>
      </c>
      <c r="F38" s="2">
        <v>29</v>
      </c>
      <c r="G38" s="8" t="s">
        <v>117</v>
      </c>
      <c r="H38" s="5" t="s">
        <v>73</v>
      </c>
      <c r="I38" s="5" t="s">
        <v>159</v>
      </c>
      <c r="J38" s="5" t="s">
        <v>159</v>
      </c>
      <c r="K38" s="5">
        <v>80</v>
      </c>
      <c r="L38" s="5">
        <v>1.8</v>
      </c>
      <c r="M38" s="5">
        <f t="shared" si="0"/>
        <v>144</v>
      </c>
    </row>
    <row r="39" spans="1:17">
      <c r="A39" s="2">
        <v>1</v>
      </c>
      <c r="B39" s="2">
        <v>20</v>
      </c>
      <c r="C39" s="2">
        <v>2</v>
      </c>
      <c r="D39" s="2" t="s">
        <v>9</v>
      </c>
      <c r="E39" s="2" t="s">
        <v>15</v>
      </c>
      <c r="F39" s="2">
        <v>29</v>
      </c>
      <c r="G39" s="8" t="s">
        <v>118</v>
      </c>
      <c r="H39" s="5" t="s">
        <v>74</v>
      </c>
      <c r="I39" s="5" t="s">
        <v>181</v>
      </c>
      <c r="J39" s="5" t="s">
        <v>181</v>
      </c>
      <c r="K39" s="5">
        <v>60</v>
      </c>
      <c r="L39" s="5">
        <v>1.8</v>
      </c>
      <c r="M39" s="5">
        <f t="shared" si="0"/>
        <v>108</v>
      </c>
    </row>
    <row r="40" spans="1:17">
      <c r="L40" s="7">
        <f>SUM(L11:L39)</f>
        <v>62.999999999999972</v>
      </c>
      <c r="N40" s="13"/>
      <c r="Q40" s="12"/>
    </row>
    <row r="41" spans="1:17">
      <c r="N41" s="13"/>
    </row>
  </sheetData>
  <mergeCells count="10">
    <mergeCell ref="G9:L9"/>
    <mergeCell ref="N9:T9"/>
    <mergeCell ref="G10:H10"/>
    <mergeCell ref="N10:O10"/>
    <mergeCell ref="A4:A5"/>
    <mergeCell ref="B4:B5"/>
    <mergeCell ref="C4:D5"/>
    <mergeCell ref="C6:D6"/>
    <mergeCell ref="C7:D7"/>
    <mergeCell ref="A9:F9"/>
  </mergeCells>
  <pageMargins left="0.7" right="0.7" top="0.75" bottom="0.75" header="0.3" footer="0.3"/>
  <pageSetup orientation="portrait" horizontalDpi="300" verticalDpi="0" copies="0" r:id="rId1"/>
</worksheet>
</file>

<file path=xl/worksheets/sheet7.xml><?xml version="1.0" encoding="utf-8"?>
<worksheet xmlns="http://schemas.openxmlformats.org/spreadsheetml/2006/main" xmlns:r="http://schemas.openxmlformats.org/officeDocument/2006/relationships">
  <dimension ref="A1:T41"/>
  <sheetViews>
    <sheetView workbookViewId="0">
      <selection activeCell="K13" sqref="K13"/>
    </sheetView>
  </sheetViews>
  <sheetFormatPr defaultRowHeight="1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19" width="9.140625" style="7"/>
    <col min="20" max="20" width="16.42578125" style="7" customWidth="1"/>
    <col min="21" max="16384" width="9.140625" style="7"/>
  </cols>
  <sheetData>
    <row r="1" spans="1:20">
      <c r="A1" s="10"/>
      <c r="B1" s="10" t="s">
        <v>137</v>
      </c>
      <c r="C1" s="10" t="s">
        <v>2</v>
      </c>
      <c r="D1" s="10" t="s">
        <v>123</v>
      </c>
    </row>
    <row r="2" spans="1:20">
      <c r="A2" s="4" t="s">
        <v>1</v>
      </c>
      <c r="B2" s="11">
        <v>66.2</v>
      </c>
      <c r="C2" s="11">
        <f>SUM(T11:T24)/SUM(S11:S24)</f>
        <v>66.2</v>
      </c>
      <c r="D2" s="11">
        <v>30</v>
      </c>
    </row>
    <row r="3" spans="1:20">
      <c r="A3" s="4" t="s">
        <v>0</v>
      </c>
      <c r="B3" s="11">
        <v>88.884</v>
      </c>
      <c r="C3" s="11">
        <f>SUM(M11:M39)/L40</f>
        <v>88.698412698412739</v>
      </c>
      <c r="D3" s="11">
        <v>65</v>
      </c>
    </row>
    <row r="4" spans="1:20">
      <c r="A4" s="31" t="s">
        <v>136</v>
      </c>
      <c r="B4" s="32">
        <v>77.634999999999991</v>
      </c>
      <c r="C4" s="32">
        <f>(C2*D2+C3*D3)/100</f>
        <v>77.513968253968272</v>
      </c>
      <c r="D4" s="32"/>
    </row>
    <row r="5" spans="1:20">
      <c r="A5" s="31"/>
      <c r="B5" s="32"/>
      <c r="C5" s="32"/>
      <c r="D5" s="32"/>
    </row>
    <row r="6" spans="1:20" ht="21">
      <c r="A6" s="14" t="s">
        <v>3</v>
      </c>
      <c r="B6" s="16" t="s">
        <v>119</v>
      </c>
      <c r="C6" s="29"/>
      <c r="D6" s="30"/>
    </row>
    <row r="7" spans="1:20" ht="21">
      <c r="A7" s="14" t="s">
        <v>4</v>
      </c>
      <c r="B7" s="18" t="s">
        <v>124</v>
      </c>
      <c r="C7" s="29"/>
      <c r="D7" s="30"/>
    </row>
    <row r="9" spans="1:20">
      <c r="A9" s="34" t="s">
        <v>89</v>
      </c>
      <c r="B9" s="34"/>
      <c r="C9" s="34"/>
      <c r="D9" s="34"/>
      <c r="E9" s="34"/>
      <c r="F9" s="34"/>
      <c r="G9" s="35" t="s">
        <v>45</v>
      </c>
      <c r="H9" s="35"/>
      <c r="I9" s="35"/>
      <c r="J9" s="35"/>
      <c r="K9" s="35"/>
      <c r="L9" s="35"/>
      <c r="M9" s="1"/>
      <c r="N9" s="33" t="s">
        <v>88</v>
      </c>
      <c r="O9" s="33"/>
      <c r="P9" s="33"/>
      <c r="Q9" s="33"/>
      <c r="R9" s="33"/>
      <c r="S9" s="33"/>
      <c r="T9" s="33"/>
    </row>
    <row r="10" spans="1:20">
      <c r="A10" s="2" t="s">
        <v>13</v>
      </c>
      <c r="B10" s="2" t="s">
        <v>18</v>
      </c>
      <c r="C10" s="2" t="s">
        <v>41</v>
      </c>
      <c r="D10" s="2" t="s">
        <v>12</v>
      </c>
      <c r="E10" s="2" t="s">
        <v>120</v>
      </c>
      <c r="F10" s="2" t="s">
        <v>14</v>
      </c>
      <c r="G10" s="35" t="s">
        <v>42</v>
      </c>
      <c r="H10" s="35"/>
      <c r="I10" s="3" t="s">
        <v>14</v>
      </c>
      <c r="J10" s="3" t="s">
        <v>43</v>
      </c>
      <c r="K10" s="3" t="s">
        <v>17</v>
      </c>
      <c r="L10" s="3" t="s">
        <v>123</v>
      </c>
      <c r="M10" s="3" t="s">
        <v>44</v>
      </c>
      <c r="N10" s="33" t="s">
        <v>42</v>
      </c>
      <c r="O10" s="33"/>
      <c r="P10" s="4" t="s">
        <v>14</v>
      </c>
      <c r="Q10" s="4" t="s">
        <v>43</v>
      </c>
      <c r="R10" s="4" t="s">
        <v>17</v>
      </c>
      <c r="S10" s="4" t="s">
        <v>121</v>
      </c>
      <c r="T10" s="4" t="s">
        <v>122</v>
      </c>
    </row>
    <row r="11" spans="1:20">
      <c r="A11" s="2">
        <v>1</v>
      </c>
      <c r="B11" s="2">
        <v>20</v>
      </c>
      <c r="C11" s="2">
        <v>3</v>
      </c>
      <c r="D11" s="2" t="s">
        <v>10</v>
      </c>
      <c r="E11" s="2" t="s">
        <v>15</v>
      </c>
      <c r="F11" s="2">
        <v>19</v>
      </c>
      <c r="G11" s="8" t="s">
        <v>90</v>
      </c>
      <c r="H11" s="5" t="s">
        <v>46</v>
      </c>
      <c r="I11" s="5"/>
      <c r="J11" s="5">
        <v>1.5</v>
      </c>
      <c r="K11" s="5">
        <v>80</v>
      </c>
      <c r="L11" s="5">
        <v>4.2</v>
      </c>
      <c r="M11" s="5">
        <f>L11*K11</f>
        <v>336</v>
      </c>
      <c r="N11" s="6">
        <v>10010</v>
      </c>
      <c r="O11" s="6" t="s">
        <v>75</v>
      </c>
      <c r="P11" s="6">
        <v>19</v>
      </c>
      <c r="Q11" s="6">
        <v>1.0469999999999999</v>
      </c>
      <c r="R11" s="6">
        <v>80</v>
      </c>
      <c r="S11" s="6">
        <v>10</v>
      </c>
      <c r="T11" s="6">
        <f>R11*S11</f>
        <v>800</v>
      </c>
    </row>
    <row r="12" spans="1:20">
      <c r="A12" s="2">
        <v>1</v>
      </c>
      <c r="B12" s="2">
        <v>20</v>
      </c>
      <c r="C12" s="2">
        <v>3</v>
      </c>
      <c r="D12" s="2" t="s">
        <v>10</v>
      </c>
      <c r="E12" s="2" t="s">
        <v>15</v>
      </c>
      <c r="F12" s="2">
        <v>19</v>
      </c>
      <c r="G12" s="8" t="s">
        <v>91</v>
      </c>
      <c r="H12" s="5" t="s">
        <v>47</v>
      </c>
      <c r="I12" s="5"/>
      <c r="J12" s="5" t="s">
        <v>142</v>
      </c>
      <c r="K12" s="5">
        <v>100</v>
      </c>
      <c r="L12" s="5">
        <v>2.8</v>
      </c>
      <c r="M12" s="5">
        <f t="shared" ref="M12:M39" si="0">L12*K12</f>
        <v>280</v>
      </c>
      <c r="N12" s="6">
        <v>10020</v>
      </c>
      <c r="O12" s="6" t="s">
        <v>76</v>
      </c>
      <c r="P12" s="6">
        <v>19</v>
      </c>
      <c r="Q12" s="6">
        <v>0.58399999999999996</v>
      </c>
      <c r="R12" s="6">
        <v>80</v>
      </c>
      <c r="S12" s="6">
        <v>10</v>
      </c>
      <c r="T12" s="6">
        <f t="shared" ref="T12:T24" si="1">R12*S12</f>
        <v>800</v>
      </c>
    </row>
    <row r="13" spans="1:20">
      <c r="A13" s="2">
        <v>1</v>
      </c>
      <c r="B13" s="2">
        <v>20</v>
      </c>
      <c r="C13" s="2">
        <v>3</v>
      </c>
      <c r="D13" s="2" t="s">
        <v>10</v>
      </c>
      <c r="E13" s="2" t="s">
        <v>15</v>
      </c>
      <c r="F13" s="2">
        <v>19</v>
      </c>
      <c r="G13" s="8" t="s">
        <v>92</v>
      </c>
      <c r="H13" s="5" t="s">
        <v>48</v>
      </c>
      <c r="I13" s="5"/>
      <c r="J13" s="5" t="s">
        <v>143</v>
      </c>
      <c r="K13" s="5">
        <v>100</v>
      </c>
      <c r="L13" s="5">
        <v>2.6</v>
      </c>
      <c r="M13" s="5">
        <f t="shared" si="0"/>
        <v>260</v>
      </c>
      <c r="N13" s="6">
        <v>10030</v>
      </c>
      <c r="O13" s="6" t="s">
        <v>77</v>
      </c>
      <c r="P13" s="6">
        <v>19</v>
      </c>
      <c r="Q13" s="6">
        <v>6.7000000000000004E-2</v>
      </c>
      <c r="R13" s="6">
        <v>20</v>
      </c>
      <c r="S13" s="6">
        <v>5</v>
      </c>
      <c r="T13" s="6">
        <f t="shared" si="1"/>
        <v>100</v>
      </c>
    </row>
    <row r="14" spans="1:20">
      <c r="A14" s="2">
        <v>1</v>
      </c>
      <c r="B14" s="2">
        <v>20</v>
      </c>
      <c r="C14" s="2">
        <v>3</v>
      </c>
      <c r="D14" s="2" t="s">
        <v>10</v>
      </c>
      <c r="E14" s="2" t="s">
        <v>15</v>
      </c>
      <c r="F14" s="2">
        <v>19</v>
      </c>
      <c r="G14" s="8" t="s">
        <v>93</v>
      </c>
      <c r="H14" s="5" t="s">
        <v>49</v>
      </c>
      <c r="I14" s="5"/>
      <c r="J14" s="5">
        <v>15</v>
      </c>
      <c r="K14" s="5">
        <v>100</v>
      </c>
      <c r="L14" s="5">
        <v>3.12</v>
      </c>
      <c r="M14" s="5">
        <f t="shared" si="0"/>
        <v>312</v>
      </c>
      <c r="N14" s="6">
        <v>20010</v>
      </c>
      <c r="O14" s="6" t="s">
        <v>78</v>
      </c>
      <c r="P14" s="6">
        <v>19</v>
      </c>
      <c r="Q14" s="6">
        <v>2.68</v>
      </c>
      <c r="R14" s="6">
        <v>80</v>
      </c>
      <c r="S14" s="6">
        <v>7</v>
      </c>
      <c r="T14" s="6">
        <f t="shared" si="1"/>
        <v>560</v>
      </c>
    </row>
    <row r="15" spans="1:20">
      <c r="A15" s="2">
        <v>1</v>
      </c>
      <c r="B15" s="2">
        <v>20</v>
      </c>
      <c r="C15" s="2">
        <v>3</v>
      </c>
      <c r="D15" s="2" t="s">
        <v>10</v>
      </c>
      <c r="E15" s="2" t="s">
        <v>15</v>
      </c>
      <c r="F15" s="2">
        <v>19</v>
      </c>
      <c r="G15" s="8" t="s">
        <v>94</v>
      </c>
      <c r="H15" s="5" t="s">
        <v>50</v>
      </c>
      <c r="I15" s="5"/>
      <c r="J15" s="5" t="s">
        <v>182</v>
      </c>
      <c r="K15" s="5">
        <v>20</v>
      </c>
      <c r="L15" s="5">
        <v>2.6</v>
      </c>
      <c r="M15" s="5">
        <f t="shared" si="0"/>
        <v>52</v>
      </c>
      <c r="N15" s="6">
        <v>20020</v>
      </c>
      <c r="O15" s="6" t="s">
        <v>79</v>
      </c>
      <c r="P15" s="6">
        <v>19</v>
      </c>
      <c r="Q15" s="6">
        <v>5.9470000000000001</v>
      </c>
      <c r="R15" s="6">
        <v>100</v>
      </c>
      <c r="S15" s="6">
        <v>7</v>
      </c>
      <c r="T15" s="6">
        <f t="shared" si="1"/>
        <v>700</v>
      </c>
    </row>
    <row r="16" spans="1:20">
      <c r="A16" s="2">
        <v>1</v>
      </c>
      <c r="B16" s="2">
        <v>20</v>
      </c>
      <c r="C16" s="2">
        <v>3</v>
      </c>
      <c r="D16" s="2" t="s">
        <v>10</v>
      </c>
      <c r="E16" s="2" t="s">
        <v>15</v>
      </c>
      <c r="F16" s="2">
        <v>19</v>
      </c>
      <c r="G16" s="8" t="s">
        <v>95</v>
      </c>
      <c r="H16" s="5" t="s">
        <v>51</v>
      </c>
      <c r="I16" s="5"/>
      <c r="J16" s="5" t="s">
        <v>161</v>
      </c>
      <c r="K16" s="5">
        <v>100</v>
      </c>
      <c r="L16" s="5">
        <v>3.64</v>
      </c>
      <c r="M16" s="5">
        <f t="shared" si="0"/>
        <v>364</v>
      </c>
      <c r="N16" s="6">
        <v>20030</v>
      </c>
      <c r="O16" s="6" t="s">
        <v>80</v>
      </c>
      <c r="P16" s="6">
        <v>19</v>
      </c>
      <c r="Q16" s="6">
        <v>5.1349999999999998</v>
      </c>
      <c r="R16" s="6">
        <v>80</v>
      </c>
      <c r="S16" s="6">
        <v>6</v>
      </c>
      <c r="T16" s="6">
        <f t="shared" si="1"/>
        <v>480</v>
      </c>
    </row>
    <row r="17" spans="1:20">
      <c r="A17" s="2">
        <v>1</v>
      </c>
      <c r="B17" s="2">
        <v>20</v>
      </c>
      <c r="C17" s="2">
        <v>3</v>
      </c>
      <c r="D17" s="2" t="s">
        <v>10</v>
      </c>
      <c r="E17" s="2" t="s">
        <v>15</v>
      </c>
      <c r="F17" s="2">
        <v>19</v>
      </c>
      <c r="G17" s="8" t="s">
        <v>96</v>
      </c>
      <c r="H17" s="5" t="s">
        <v>52</v>
      </c>
      <c r="I17" s="5"/>
      <c r="J17" s="5" t="s">
        <v>162</v>
      </c>
      <c r="K17" s="5">
        <v>100</v>
      </c>
      <c r="L17" s="5">
        <v>3.12</v>
      </c>
      <c r="M17" s="5">
        <f t="shared" si="0"/>
        <v>312</v>
      </c>
      <c r="N17" s="6">
        <v>20040</v>
      </c>
      <c r="O17" s="6" t="s">
        <v>135</v>
      </c>
      <c r="P17" s="6">
        <v>19</v>
      </c>
      <c r="Q17" s="6">
        <v>3.7610000000000001</v>
      </c>
      <c r="R17" s="6">
        <v>60</v>
      </c>
      <c r="S17" s="6">
        <v>5</v>
      </c>
      <c r="T17" s="6">
        <f t="shared" si="1"/>
        <v>300</v>
      </c>
    </row>
    <row r="18" spans="1:20">
      <c r="A18" s="2">
        <v>1</v>
      </c>
      <c r="B18" s="2">
        <v>20</v>
      </c>
      <c r="C18" s="2">
        <v>3</v>
      </c>
      <c r="D18" s="2" t="s">
        <v>10</v>
      </c>
      <c r="E18" s="2" t="s">
        <v>15</v>
      </c>
      <c r="F18" s="2">
        <v>19</v>
      </c>
      <c r="G18" s="8" t="s">
        <v>97</v>
      </c>
      <c r="H18" s="5" t="s">
        <v>53</v>
      </c>
      <c r="I18" s="5"/>
      <c r="J18" s="5" t="s">
        <v>163</v>
      </c>
      <c r="K18" s="5">
        <v>100</v>
      </c>
      <c r="L18" s="5">
        <v>3.12</v>
      </c>
      <c r="M18" s="5">
        <f t="shared" si="0"/>
        <v>312</v>
      </c>
      <c r="N18" s="6">
        <v>30010</v>
      </c>
      <c r="O18" s="6" t="s">
        <v>81</v>
      </c>
      <c r="P18" s="6">
        <v>19</v>
      </c>
      <c r="Q18" s="6">
        <v>71.495999999999995</v>
      </c>
      <c r="R18" s="6">
        <v>60</v>
      </c>
      <c r="S18" s="6">
        <v>15</v>
      </c>
      <c r="T18" s="6">
        <f t="shared" si="1"/>
        <v>900</v>
      </c>
    </row>
    <row r="19" spans="1:20">
      <c r="A19" s="2">
        <v>1</v>
      </c>
      <c r="B19" s="2">
        <v>20</v>
      </c>
      <c r="C19" s="2">
        <v>3</v>
      </c>
      <c r="D19" s="2" t="s">
        <v>10</v>
      </c>
      <c r="E19" s="2" t="s">
        <v>15</v>
      </c>
      <c r="F19" s="2">
        <v>19</v>
      </c>
      <c r="G19" s="8" t="s">
        <v>98</v>
      </c>
      <c r="H19" s="5" t="s">
        <v>54</v>
      </c>
      <c r="I19" s="5"/>
      <c r="J19" s="5" t="s">
        <v>183</v>
      </c>
      <c r="K19" s="5">
        <v>100</v>
      </c>
      <c r="L19" s="5">
        <v>2.6</v>
      </c>
      <c r="M19" s="5">
        <f t="shared" si="0"/>
        <v>260</v>
      </c>
      <c r="N19" s="6">
        <v>30020</v>
      </c>
      <c r="O19" s="6" t="s">
        <v>82</v>
      </c>
      <c r="P19" s="6">
        <v>19</v>
      </c>
      <c r="Q19" s="6">
        <v>32.981999999999999</v>
      </c>
      <c r="R19" s="6">
        <v>100</v>
      </c>
      <c r="S19" s="6">
        <v>10</v>
      </c>
      <c r="T19" s="6">
        <f t="shared" si="1"/>
        <v>1000</v>
      </c>
    </row>
    <row r="20" spans="1:20">
      <c r="A20" s="2">
        <v>1</v>
      </c>
      <c r="B20" s="2">
        <v>20</v>
      </c>
      <c r="C20" s="2">
        <v>3</v>
      </c>
      <c r="D20" s="2" t="s">
        <v>10</v>
      </c>
      <c r="E20" s="2" t="s">
        <v>15</v>
      </c>
      <c r="F20" s="2">
        <v>19</v>
      </c>
      <c r="G20" s="8" t="s">
        <v>99</v>
      </c>
      <c r="H20" s="5" t="s">
        <v>55</v>
      </c>
      <c r="I20" s="5"/>
      <c r="J20" s="5" t="s">
        <v>165</v>
      </c>
      <c r="K20" s="5">
        <v>80</v>
      </c>
      <c r="L20" s="5">
        <v>2.6</v>
      </c>
      <c r="M20" s="5">
        <f t="shared" si="0"/>
        <v>208</v>
      </c>
      <c r="N20" s="6">
        <v>40010</v>
      </c>
      <c r="O20" s="6" t="s">
        <v>83</v>
      </c>
      <c r="P20" s="6">
        <v>19</v>
      </c>
      <c r="Q20" s="6">
        <v>6.6950000000000003</v>
      </c>
      <c r="R20" s="6">
        <v>20</v>
      </c>
      <c r="S20" s="6">
        <v>6</v>
      </c>
      <c r="T20" s="6">
        <f t="shared" si="1"/>
        <v>120</v>
      </c>
    </row>
    <row r="21" spans="1:20">
      <c r="A21" s="2">
        <v>1</v>
      </c>
      <c r="B21" s="2">
        <v>20</v>
      </c>
      <c r="C21" s="2">
        <v>3</v>
      </c>
      <c r="D21" s="2" t="s">
        <v>10</v>
      </c>
      <c r="E21" s="2" t="s">
        <v>15</v>
      </c>
      <c r="F21" s="2">
        <v>19</v>
      </c>
      <c r="G21" s="8" t="s">
        <v>100</v>
      </c>
      <c r="H21" s="5" t="s">
        <v>56</v>
      </c>
      <c r="I21" s="5"/>
      <c r="J21" s="5" t="s">
        <v>184</v>
      </c>
      <c r="K21" s="5">
        <v>100</v>
      </c>
      <c r="L21" s="5">
        <v>2.6</v>
      </c>
      <c r="M21" s="5">
        <f t="shared" si="0"/>
        <v>260</v>
      </c>
      <c r="N21" s="6">
        <v>40020</v>
      </c>
      <c r="O21" s="6" t="s">
        <v>84</v>
      </c>
      <c r="P21" s="6">
        <v>19</v>
      </c>
      <c r="Q21" s="6">
        <v>5.4470000000000001</v>
      </c>
      <c r="R21" s="6">
        <v>100</v>
      </c>
      <c r="S21" s="6">
        <v>6</v>
      </c>
      <c r="T21" s="6">
        <f t="shared" si="1"/>
        <v>600</v>
      </c>
    </row>
    <row r="22" spans="1:20">
      <c r="A22" s="2">
        <v>1</v>
      </c>
      <c r="B22" s="2">
        <v>20</v>
      </c>
      <c r="C22" s="2">
        <v>3</v>
      </c>
      <c r="D22" s="2" t="s">
        <v>10</v>
      </c>
      <c r="E22" s="2" t="s">
        <v>15</v>
      </c>
      <c r="F22" s="2">
        <v>19</v>
      </c>
      <c r="G22" s="8" t="s">
        <v>101</v>
      </c>
      <c r="H22" s="5" t="s">
        <v>57</v>
      </c>
      <c r="I22" s="5"/>
      <c r="J22" s="5" t="s">
        <v>185</v>
      </c>
      <c r="K22" s="5">
        <v>100</v>
      </c>
      <c r="L22" s="5">
        <v>2</v>
      </c>
      <c r="M22" s="5">
        <f t="shared" si="0"/>
        <v>200</v>
      </c>
      <c r="N22" s="6">
        <v>40030</v>
      </c>
      <c r="O22" s="6" t="s">
        <v>85</v>
      </c>
      <c r="P22" s="6">
        <v>19</v>
      </c>
      <c r="Q22" s="6">
        <v>5.86</v>
      </c>
      <c r="R22" s="6">
        <v>20</v>
      </c>
      <c r="S22" s="6">
        <v>4</v>
      </c>
      <c r="T22" s="6">
        <f t="shared" si="1"/>
        <v>80</v>
      </c>
    </row>
    <row r="23" spans="1:20">
      <c r="A23" s="2">
        <v>1</v>
      </c>
      <c r="B23" s="2">
        <v>20</v>
      </c>
      <c r="C23" s="2">
        <v>3</v>
      </c>
      <c r="D23" s="2" t="s">
        <v>10</v>
      </c>
      <c r="E23" s="2" t="s">
        <v>15</v>
      </c>
      <c r="F23" s="2">
        <v>19</v>
      </c>
      <c r="G23" s="8" t="s">
        <v>102</v>
      </c>
      <c r="H23" s="5" t="s">
        <v>58</v>
      </c>
      <c r="I23" s="5"/>
      <c r="J23" s="5" t="s">
        <v>151</v>
      </c>
      <c r="K23" s="5">
        <v>60</v>
      </c>
      <c r="L23" s="5">
        <v>2</v>
      </c>
      <c r="M23" s="5">
        <f t="shared" si="0"/>
        <v>120</v>
      </c>
      <c r="N23" s="6">
        <v>40040</v>
      </c>
      <c r="O23" s="6" t="s">
        <v>86</v>
      </c>
      <c r="P23" s="6">
        <v>19</v>
      </c>
      <c r="Q23" s="6">
        <v>1.861</v>
      </c>
      <c r="R23" s="6">
        <v>20</v>
      </c>
      <c r="S23" s="6">
        <v>4</v>
      </c>
      <c r="T23" s="6">
        <f t="shared" si="1"/>
        <v>80</v>
      </c>
    </row>
    <row r="24" spans="1:20" ht="15" customHeight="1">
      <c r="A24" s="2">
        <v>1</v>
      </c>
      <c r="B24" s="2">
        <v>20</v>
      </c>
      <c r="C24" s="2">
        <v>3</v>
      </c>
      <c r="D24" s="2" t="s">
        <v>10</v>
      </c>
      <c r="E24" s="2" t="s">
        <v>15</v>
      </c>
      <c r="F24" s="2">
        <v>19</v>
      </c>
      <c r="G24" s="8" t="s">
        <v>103</v>
      </c>
      <c r="H24" s="5" t="s">
        <v>59</v>
      </c>
      <c r="I24" s="5"/>
      <c r="J24" s="5" t="s">
        <v>178</v>
      </c>
      <c r="K24" s="5">
        <v>80</v>
      </c>
      <c r="L24" s="5">
        <v>2</v>
      </c>
      <c r="M24" s="5">
        <f t="shared" si="0"/>
        <v>160</v>
      </c>
      <c r="N24" s="6">
        <v>40050</v>
      </c>
      <c r="O24" s="6" t="s">
        <v>87</v>
      </c>
      <c r="P24" s="6">
        <v>19</v>
      </c>
      <c r="Q24" s="6">
        <v>1.861</v>
      </c>
      <c r="R24" s="6">
        <v>20</v>
      </c>
      <c r="S24" s="6">
        <v>5</v>
      </c>
      <c r="T24" s="6">
        <f t="shared" si="1"/>
        <v>100</v>
      </c>
    </row>
    <row r="25" spans="1:20" ht="15.75" customHeight="1">
      <c r="A25" s="2">
        <v>1</v>
      </c>
      <c r="B25" s="2">
        <v>20</v>
      </c>
      <c r="C25" s="2">
        <v>3</v>
      </c>
      <c r="D25" s="2" t="s">
        <v>10</v>
      </c>
      <c r="E25" s="2" t="s">
        <v>15</v>
      </c>
      <c r="F25" s="2">
        <v>19</v>
      </c>
      <c r="G25" s="8" t="s">
        <v>104</v>
      </c>
      <c r="H25" s="5" t="s">
        <v>60</v>
      </c>
      <c r="I25" s="5"/>
      <c r="J25" s="5" t="s">
        <v>152</v>
      </c>
      <c r="K25" s="5">
        <v>60</v>
      </c>
      <c r="L25" s="5">
        <v>1</v>
      </c>
      <c r="M25" s="5">
        <f t="shared" si="0"/>
        <v>60</v>
      </c>
      <c r="S25" s="7">
        <f>SUM(S11:S24)</f>
        <v>100</v>
      </c>
    </row>
    <row r="26" spans="1:20">
      <c r="A26" s="2">
        <v>1</v>
      </c>
      <c r="B26" s="2">
        <v>20</v>
      </c>
      <c r="C26" s="2">
        <v>3</v>
      </c>
      <c r="D26" s="2" t="s">
        <v>10</v>
      </c>
      <c r="E26" s="2" t="s">
        <v>15</v>
      </c>
      <c r="F26" s="2">
        <v>19</v>
      </c>
      <c r="G26" s="8" t="s">
        <v>105</v>
      </c>
      <c r="H26" s="5" t="s">
        <v>61</v>
      </c>
      <c r="I26" s="5"/>
      <c r="J26" s="5" t="s">
        <v>153</v>
      </c>
      <c r="K26" s="5">
        <v>60</v>
      </c>
      <c r="L26" s="5">
        <v>1</v>
      </c>
      <c r="M26" s="5">
        <f t="shared" si="0"/>
        <v>60</v>
      </c>
    </row>
    <row r="27" spans="1:20">
      <c r="A27" s="2">
        <v>1</v>
      </c>
      <c r="B27" s="2">
        <v>20</v>
      </c>
      <c r="C27" s="2">
        <v>3</v>
      </c>
      <c r="D27" s="2" t="s">
        <v>10</v>
      </c>
      <c r="E27" s="2" t="s">
        <v>15</v>
      </c>
      <c r="F27" s="2">
        <v>19</v>
      </c>
      <c r="G27" s="8" t="s">
        <v>106</v>
      </c>
      <c r="H27" s="5" t="s">
        <v>62</v>
      </c>
      <c r="I27" s="5"/>
      <c r="J27" s="5" t="s">
        <v>154</v>
      </c>
      <c r="K27" s="5">
        <v>60</v>
      </c>
      <c r="L27" s="5">
        <v>1</v>
      </c>
      <c r="M27" s="5">
        <f t="shared" si="0"/>
        <v>60</v>
      </c>
    </row>
    <row r="28" spans="1:20">
      <c r="A28" s="2">
        <v>1</v>
      </c>
      <c r="B28" s="2">
        <v>20</v>
      </c>
      <c r="C28" s="2">
        <v>3</v>
      </c>
      <c r="D28" s="2" t="s">
        <v>10</v>
      </c>
      <c r="E28" s="2" t="s">
        <v>15</v>
      </c>
      <c r="F28" s="2">
        <v>19</v>
      </c>
      <c r="G28" s="8" t="s">
        <v>107</v>
      </c>
      <c r="H28" s="5" t="s">
        <v>63</v>
      </c>
      <c r="I28" s="5"/>
      <c r="J28" s="5" t="s">
        <v>155</v>
      </c>
      <c r="K28" s="5">
        <v>80</v>
      </c>
      <c r="L28" s="5">
        <v>1</v>
      </c>
      <c r="M28" s="5">
        <f t="shared" si="0"/>
        <v>80</v>
      </c>
    </row>
    <row r="29" spans="1:20">
      <c r="A29" s="2">
        <v>1</v>
      </c>
      <c r="B29" s="2">
        <v>20</v>
      </c>
      <c r="C29" s="2">
        <v>3</v>
      </c>
      <c r="D29" s="2" t="s">
        <v>10</v>
      </c>
      <c r="E29" s="2" t="s">
        <v>15</v>
      </c>
      <c r="F29" s="2">
        <v>19</v>
      </c>
      <c r="G29" s="8" t="s">
        <v>108</v>
      </c>
      <c r="H29" s="5" t="s">
        <v>64</v>
      </c>
      <c r="I29" s="5"/>
      <c r="J29" s="5" t="s">
        <v>169</v>
      </c>
      <c r="K29" s="5">
        <v>100</v>
      </c>
      <c r="L29" s="5">
        <v>2</v>
      </c>
      <c r="M29" s="5">
        <f t="shared" si="0"/>
        <v>200</v>
      </c>
    </row>
    <row r="30" spans="1:20">
      <c r="A30" s="2">
        <v>1</v>
      </c>
      <c r="B30" s="2">
        <v>20</v>
      </c>
      <c r="C30" s="2">
        <v>3</v>
      </c>
      <c r="D30" s="2" t="s">
        <v>10</v>
      </c>
      <c r="E30" s="2" t="s">
        <v>15</v>
      </c>
      <c r="F30" s="2">
        <v>19</v>
      </c>
      <c r="G30" s="8" t="s">
        <v>109</v>
      </c>
      <c r="H30" s="5" t="s">
        <v>65</v>
      </c>
      <c r="I30" s="5"/>
      <c r="J30" s="5" t="s">
        <v>170</v>
      </c>
      <c r="K30" s="5">
        <v>100</v>
      </c>
      <c r="L30" s="5">
        <v>1.8</v>
      </c>
      <c r="M30" s="5">
        <f t="shared" si="0"/>
        <v>180</v>
      </c>
    </row>
    <row r="31" spans="1:20">
      <c r="A31" s="2">
        <v>1</v>
      </c>
      <c r="B31" s="2">
        <v>20</v>
      </c>
      <c r="C31" s="2">
        <v>3</v>
      </c>
      <c r="D31" s="2" t="s">
        <v>10</v>
      </c>
      <c r="E31" s="2" t="s">
        <v>15</v>
      </c>
      <c r="F31" s="2">
        <v>19</v>
      </c>
      <c r="G31" s="8" t="s">
        <v>110</v>
      </c>
      <c r="H31" s="5" t="s">
        <v>66</v>
      </c>
      <c r="I31" s="5"/>
      <c r="J31" s="5">
        <v>42.3</v>
      </c>
      <c r="K31" s="5">
        <v>100</v>
      </c>
      <c r="L31" s="5">
        <v>1.8</v>
      </c>
      <c r="M31" s="5">
        <f t="shared" si="0"/>
        <v>180</v>
      </c>
    </row>
    <row r="32" spans="1:20">
      <c r="A32" s="2">
        <v>1</v>
      </c>
      <c r="B32" s="2">
        <v>20</v>
      </c>
      <c r="C32" s="2">
        <v>3</v>
      </c>
      <c r="D32" s="2" t="s">
        <v>10</v>
      </c>
      <c r="E32" s="2" t="s">
        <v>15</v>
      </c>
      <c r="F32" s="2">
        <v>19</v>
      </c>
      <c r="G32" s="8" t="s">
        <v>111</v>
      </c>
      <c r="H32" s="5" t="s">
        <v>67</v>
      </c>
      <c r="I32" s="5"/>
      <c r="J32" s="5">
        <v>98</v>
      </c>
      <c r="K32" s="5">
        <v>100</v>
      </c>
      <c r="L32" s="5">
        <v>1.8</v>
      </c>
      <c r="M32" s="5">
        <f t="shared" si="0"/>
        <v>180</v>
      </c>
    </row>
    <row r="33" spans="1:17" ht="15" customHeight="1">
      <c r="A33" s="2">
        <v>1</v>
      </c>
      <c r="B33" s="2">
        <v>20</v>
      </c>
      <c r="C33" s="2">
        <v>3</v>
      </c>
      <c r="D33" s="2" t="s">
        <v>10</v>
      </c>
      <c r="E33" s="2" t="s">
        <v>15</v>
      </c>
      <c r="F33" s="2">
        <v>19</v>
      </c>
      <c r="G33" s="8" t="s">
        <v>112</v>
      </c>
      <c r="H33" s="5" t="s">
        <v>68</v>
      </c>
      <c r="I33" s="5"/>
      <c r="J33" s="5">
        <v>15</v>
      </c>
      <c r="K33" s="5">
        <v>100</v>
      </c>
      <c r="L33" s="5">
        <v>1.8</v>
      </c>
      <c r="M33" s="5">
        <f t="shared" si="0"/>
        <v>180</v>
      </c>
    </row>
    <row r="34" spans="1:17" ht="15.75" customHeight="1">
      <c r="A34" s="2">
        <v>1</v>
      </c>
      <c r="B34" s="2">
        <v>20</v>
      </c>
      <c r="C34" s="2">
        <v>3</v>
      </c>
      <c r="D34" s="2" t="s">
        <v>10</v>
      </c>
      <c r="E34" s="2" t="s">
        <v>15</v>
      </c>
      <c r="F34" s="2">
        <v>19</v>
      </c>
      <c r="G34" s="8" t="s">
        <v>113</v>
      </c>
      <c r="H34" s="5" t="s">
        <v>69</v>
      </c>
      <c r="I34" s="5"/>
      <c r="J34" s="5" t="s">
        <v>156</v>
      </c>
      <c r="K34" s="5">
        <v>80</v>
      </c>
      <c r="L34" s="5">
        <v>1.8</v>
      </c>
      <c r="M34" s="5">
        <f t="shared" si="0"/>
        <v>144</v>
      </c>
    </row>
    <row r="35" spans="1:17">
      <c r="A35" s="2">
        <v>1</v>
      </c>
      <c r="B35" s="2">
        <v>20</v>
      </c>
      <c r="C35" s="2">
        <v>3</v>
      </c>
      <c r="D35" s="2" t="s">
        <v>10</v>
      </c>
      <c r="E35" s="2" t="s">
        <v>15</v>
      </c>
      <c r="F35" s="2">
        <v>19</v>
      </c>
      <c r="G35" s="8" t="s">
        <v>114</v>
      </c>
      <c r="H35" s="5" t="s">
        <v>70</v>
      </c>
      <c r="I35" s="5"/>
      <c r="J35" s="5" t="s">
        <v>157</v>
      </c>
      <c r="K35" s="5">
        <v>60</v>
      </c>
      <c r="L35" s="5">
        <v>1.8</v>
      </c>
      <c r="M35" s="5">
        <f t="shared" si="0"/>
        <v>108</v>
      </c>
    </row>
    <row r="36" spans="1:17">
      <c r="A36" s="2">
        <v>1</v>
      </c>
      <c r="B36" s="2">
        <v>20</v>
      </c>
      <c r="C36" s="2">
        <v>3</v>
      </c>
      <c r="D36" s="2" t="s">
        <v>10</v>
      </c>
      <c r="E36" s="2" t="s">
        <v>15</v>
      </c>
      <c r="F36" s="2">
        <v>19</v>
      </c>
      <c r="G36" s="8" t="s">
        <v>115</v>
      </c>
      <c r="H36" s="5" t="s">
        <v>71</v>
      </c>
      <c r="I36" s="5"/>
      <c r="J36" s="5">
        <v>70</v>
      </c>
      <c r="K36" s="5">
        <v>100</v>
      </c>
      <c r="L36" s="5">
        <v>1.8</v>
      </c>
      <c r="M36" s="5">
        <f t="shared" si="0"/>
        <v>180</v>
      </c>
    </row>
    <row r="37" spans="1:17">
      <c r="A37" s="2">
        <v>1</v>
      </c>
      <c r="B37" s="2">
        <v>20</v>
      </c>
      <c r="C37" s="2">
        <v>3</v>
      </c>
      <c r="D37" s="2" t="s">
        <v>10</v>
      </c>
      <c r="E37" s="2" t="s">
        <v>15</v>
      </c>
      <c r="F37" s="2">
        <v>19</v>
      </c>
      <c r="G37" s="8" t="s">
        <v>116</v>
      </c>
      <c r="H37" s="5" t="s">
        <v>72</v>
      </c>
      <c r="I37" s="5"/>
      <c r="J37" s="5" t="s">
        <v>186</v>
      </c>
      <c r="K37" s="5">
        <v>100</v>
      </c>
      <c r="L37" s="5">
        <v>1.8</v>
      </c>
      <c r="M37" s="5">
        <f t="shared" si="0"/>
        <v>180</v>
      </c>
    </row>
    <row r="38" spans="1:17">
      <c r="A38" s="2">
        <v>1</v>
      </c>
      <c r="B38" s="2">
        <v>20</v>
      </c>
      <c r="C38" s="2">
        <v>3</v>
      </c>
      <c r="D38" s="2" t="s">
        <v>10</v>
      </c>
      <c r="E38" s="2" t="s">
        <v>15</v>
      </c>
      <c r="F38" s="2">
        <v>19</v>
      </c>
      <c r="G38" s="8" t="s">
        <v>117</v>
      </c>
      <c r="H38" s="5" t="s">
        <v>73</v>
      </c>
      <c r="I38" s="5"/>
      <c r="J38" s="5" t="s">
        <v>173</v>
      </c>
      <c r="K38" s="5">
        <v>100</v>
      </c>
      <c r="L38" s="5">
        <v>1.8</v>
      </c>
      <c r="M38" s="5">
        <f t="shared" si="0"/>
        <v>180</v>
      </c>
    </row>
    <row r="39" spans="1:17">
      <c r="A39" s="2">
        <v>1</v>
      </c>
      <c r="B39" s="2">
        <v>20</v>
      </c>
      <c r="C39" s="2">
        <v>3</v>
      </c>
      <c r="D39" s="2" t="s">
        <v>10</v>
      </c>
      <c r="E39" s="2" t="s">
        <v>15</v>
      </c>
      <c r="F39" s="2">
        <v>19</v>
      </c>
      <c r="G39" s="8" t="s">
        <v>118</v>
      </c>
      <c r="H39" s="5" t="s">
        <v>74</v>
      </c>
      <c r="I39" s="5"/>
      <c r="J39" s="5" t="s">
        <v>174</v>
      </c>
      <c r="K39" s="5">
        <v>100</v>
      </c>
      <c r="L39" s="5">
        <v>1.8</v>
      </c>
      <c r="M39" s="5">
        <f t="shared" si="0"/>
        <v>180</v>
      </c>
    </row>
    <row r="40" spans="1:17">
      <c r="L40" s="7">
        <f>SUM(L11:L39)</f>
        <v>62.999999999999972</v>
      </c>
      <c r="N40" s="13"/>
      <c r="Q40" s="12"/>
    </row>
    <row r="41" spans="1:17">
      <c r="N41" s="13"/>
    </row>
  </sheetData>
  <mergeCells count="10">
    <mergeCell ref="G9:L9"/>
    <mergeCell ref="N9:T9"/>
    <mergeCell ref="G10:H10"/>
    <mergeCell ref="N10:O10"/>
    <mergeCell ref="A4:A5"/>
    <mergeCell ref="B4:B5"/>
    <mergeCell ref="C4:D5"/>
    <mergeCell ref="C6:D6"/>
    <mergeCell ref="C7:D7"/>
    <mergeCell ref="A9:F9"/>
  </mergeCells>
  <pageMargins left="0.7" right="0.7" top="0.75" bottom="0.75" header="0.3" footer="0.3"/>
  <pageSetup orientation="portrait" horizontalDpi="300" verticalDpi="0" copies="0" r:id="rId1"/>
</worksheet>
</file>

<file path=xl/worksheets/sheet8.xml><?xml version="1.0" encoding="utf-8"?>
<worksheet xmlns="http://schemas.openxmlformats.org/spreadsheetml/2006/main" xmlns:r="http://schemas.openxmlformats.org/officeDocument/2006/relationships">
  <dimension ref="A1:T41"/>
  <sheetViews>
    <sheetView workbookViewId="0">
      <selection activeCell="D21" sqref="D21"/>
    </sheetView>
  </sheetViews>
  <sheetFormatPr defaultRowHeight="1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19" width="9.140625" style="7"/>
    <col min="20" max="20" width="16.42578125" style="7" customWidth="1"/>
    <col min="21" max="16384" width="9.140625" style="7"/>
  </cols>
  <sheetData>
    <row r="1" spans="1:20">
      <c r="A1" s="10"/>
      <c r="B1" s="10" t="s">
        <v>137</v>
      </c>
      <c r="C1" s="10" t="s">
        <v>2</v>
      </c>
      <c r="D1" s="10" t="s">
        <v>123</v>
      </c>
    </row>
    <row r="2" spans="1:20">
      <c r="A2" s="4" t="s">
        <v>1</v>
      </c>
      <c r="B2" s="11">
        <v>72.599999999999994</v>
      </c>
      <c r="C2" s="11">
        <f>SUM(T11:T23)/SUM(S11:S23)</f>
        <v>72.599999999999994</v>
      </c>
      <c r="D2" s="11">
        <v>30</v>
      </c>
    </row>
    <row r="3" spans="1:20">
      <c r="A3" s="4" t="s">
        <v>0</v>
      </c>
      <c r="B3" s="11">
        <v>92.988</v>
      </c>
      <c r="C3" s="11">
        <f>SUM(M11:M39)/L40</f>
        <v>93.568253968253998</v>
      </c>
      <c r="D3" s="11">
        <v>65</v>
      </c>
    </row>
    <row r="4" spans="1:20">
      <c r="A4" s="31" t="s">
        <v>136</v>
      </c>
      <c r="B4" s="32">
        <v>82.222000000000008</v>
      </c>
      <c r="C4" s="32">
        <f>(C2*D2+C3*D3)/100</f>
        <v>82.599365079365086</v>
      </c>
      <c r="D4" s="32"/>
    </row>
    <row r="5" spans="1:20">
      <c r="A5" s="31"/>
      <c r="B5" s="32"/>
      <c r="C5" s="32"/>
      <c r="D5" s="32"/>
    </row>
    <row r="6" spans="1:20" ht="21">
      <c r="A6" s="14" t="s">
        <v>3</v>
      </c>
      <c r="B6" s="16" t="s">
        <v>192</v>
      </c>
      <c r="C6" s="29"/>
      <c r="D6" s="30"/>
    </row>
    <row r="7" spans="1:20" ht="21">
      <c r="A7" s="14" t="s">
        <v>4</v>
      </c>
      <c r="B7" s="18" t="s">
        <v>191</v>
      </c>
      <c r="C7" s="29"/>
      <c r="D7" s="30"/>
    </row>
    <row r="9" spans="1:20">
      <c r="A9" s="34" t="s">
        <v>89</v>
      </c>
      <c r="B9" s="34"/>
      <c r="C9" s="34"/>
      <c r="D9" s="34"/>
      <c r="E9" s="34"/>
      <c r="F9" s="34"/>
      <c r="G9" s="35" t="s">
        <v>45</v>
      </c>
      <c r="H9" s="35"/>
      <c r="I9" s="35"/>
      <c r="J9" s="35"/>
      <c r="K9" s="35"/>
      <c r="L9" s="35"/>
      <c r="M9" s="1"/>
      <c r="N9" s="33" t="s">
        <v>88</v>
      </c>
      <c r="O9" s="33"/>
      <c r="P9" s="33"/>
      <c r="Q9" s="33"/>
      <c r="R9" s="33"/>
      <c r="S9" s="33"/>
      <c r="T9" s="33"/>
    </row>
    <row r="10" spans="1:20">
      <c r="A10" s="2" t="s">
        <v>13</v>
      </c>
      <c r="B10" s="2" t="s">
        <v>18</v>
      </c>
      <c r="C10" s="2" t="s">
        <v>41</v>
      </c>
      <c r="D10" s="2" t="s">
        <v>12</v>
      </c>
      <c r="E10" s="2" t="s">
        <v>120</v>
      </c>
      <c r="F10" s="2" t="s">
        <v>14</v>
      </c>
      <c r="G10" s="35" t="s">
        <v>42</v>
      </c>
      <c r="H10" s="35"/>
      <c r="I10" s="3" t="s">
        <v>14</v>
      </c>
      <c r="J10" s="3" t="s">
        <v>43</v>
      </c>
      <c r="K10" s="3" t="s">
        <v>17</v>
      </c>
      <c r="L10" s="3" t="s">
        <v>123</v>
      </c>
      <c r="M10" s="3" t="s">
        <v>44</v>
      </c>
      <c r="N10" s="33" t="s">
        <v>42</v>
      </c>
      <c r="O10" s="33"/>
      <c r="P10" s="4" t="s">
        <v>14</v>
      </c>
      <c r="Q10" s="4" t="s">
        <v>43</v>
      </c>
      <c r="R10" s="4" t="s">
        <v>17</v>
      </c>
      <c r="S10" s="4" t="s">
        <v>121</v>
      </c>
      <c r="T10" s="4" t="s">
        <v>122</v>
      </c>
    </row>
    <row r="11" spans="1:20">
      <c r="A11" s="2">
        <v>1</v>
      </c>
      <c r="B11" s="2">
        <v>30</v>
      </c>
      <c r="C11" s="2">
        <v>1</v>
      </c>
      <c r="D11" s="2" t="s">
        <v>11</v>
      </c>
      <c r="E11" s="2" t="s">
        <v>15</v>
      </c>
      <c r="F11" s="2">
        <v>29</v>
      </c>
      <c r="G11" s="8" t="s">
        <v>90</v>
      </c>
      <c r="H11" s="5" t="s">
        <v>46</v>
      </c>
      <c r="I11" s="5"/>
      <c r="J11" s="5">
        <v>2</v>
      </c>
      <c r="K11" s="5">
        <v>100</v>
      </c>
      <c r="L11" s="5">
        <v>2.8</v>
      </c>
      <c r="M11" s="5">
        <f>L11*K11</f>
        <v>280</v>
      </c>
      <c r="N11" s="6">
        <v>10010</v>
      </c>
      <c r="O11" s="6" t="s">
        <v>75</v>
      </c>
      <c r="P11" s="6">
        <v>29</v>
      </c>
      <c r="Q11" s="6">
        <v>3.0019999999999998</v>
      </c>
      <c r="R11" s="6">
        <v>100</v>
      </c>
      <c r="S11" s="6">
        <v>10</v>
      </c>
      <c r="T11" s="6">
        <f>S11*R11</f>
        <v>1000</v>
      </c>
    </row>
    <row r="12" spans="1:20">
      <c r="A12" s="2">
        <v>1</v>
      </c>
      <c r="B12" s="2">
        <v>30</v>
      </c>
      <c r="C12" s="2">
        <v>1</v>
      </c>
      <c r="D12" s="2" t="s">
        <v>11</v>
      </c>
      <c r="E12" s="2" t="s">
        <v>15</v>
      </c>
      <c r="F12" s="2">
        <v>29</v>
      </c>
      <c r="G12" s="8" t="s">
        <v>91</v>
      </c>
      <c r="H12" s="5" t="s">
        <v>47</v>
      </c>
      <c r="I12" s="5"/>
      <c r="J12" s="5" t="s">
        <v>142</v>
      </c>
      <c r="K12" s="5">
        <v>100</v>
      </c>
      <c r="L12" s="5">
        <v>4.2</v>
      </c>
      <c r="M12" s="5">
        <f t="shared" ref="M12:M39" si="0">L12*K12</f>
        <v>420</v>
      </c>
      <c r="N12" s="6">
        <v>10020</v>
      </c>
      <c r="O12" s="6" t="s">
        <v>76</v>
      </c>
      <c r="P12" s="6">
        <v>29</v>
      </c>
      <c r="Q12" s="6">
        <v>1.6160000000000001</v>
      </c>
      <c r="R12" s="6">
        <v>100</v>
      </c>
      <c r="S12" s="6">
        <v>10</v>
      </c>
      <c r="T12" s="6">
        <f t="shared" ref="T12:T22" si="1">S12*R12</f>
        <v>1000</v>
      </c>
    </row>
    <row r="13" spans="1:20">
      <c r="A13" s="2">
        <v>1</v>
      </c>
      <c r="B13" s="2">
        <v>30</v>
      </c>
      <c r="C13" s="2">
        <v>1</v>
      </c>
      <c r="D13" s="2" t="s">
        <v>11</v>
      </c>
      <c r="E13" s="2" t="s">
        <v>15</v>
      </c>
      <c r="F13" s="2">
        <v>29</v>
      </c>
      <c r="G13" s="8" t="s">
        <v>92</v>
      </c>
      <c r="H13" s="5" t="s">
        <v>48</v>
      </c>
      <c r="I13" s="5"/>
      <c r="J13" s="5" t="s">
        <v>143</v>
      </c>
      <c r="K13" s="5">
        <v>100</v>
      </c>
      <c r="L13" s="5">
        <v>1.82</v>
      </c>
      <c r="M13" s="5">
        <f t="shared" si="0"/>
        <v>182</v>
      </c>
      <c r="N13" s="6">
        <v>10030</v>
      </c>
      <c r="O13" s="6" t="s">
        <v>77</v>
      </c>
      <c r="P13" s="6">
        <v>29</v>
      </c>
      <c r="Q13" s="6">
        <v>2.1000000000000001E-2</v>
      </c>
      <c r="R13" s="6">
        <v>20</v>
      </c>
      <c r="S13" s="6">
        <v>5</v>
      </c>
      <c r="T13" s="6">
        <f t="shared" si="1"/>
        <v>100</v>
      </c>
    </row>
    <row r="14" spans="1:20">
      <c r="A14" s="2">
        <v>1</v>
      </c>
      <c r="B14" s="2">
        <v>30</v>
      </c>
      <c r="C14" s="2">
        <v>1</v>
      </c>
      <c r="D14" s="2" t="s">
        <v>11</v>
      </c>
      <c r="E14" s="2" t="s">
        <v>15</v>
      </c>
      <c r="F14" s="2">
        <v>29</v>
      </c>
      <c r="G14" s="8" t="s">
        <v>93</v>
      </c>
      <c r="H14" s="5" t="s">
        <v>49</v>
      </c>
      <c r="I14" s="5"/>
      <c r="J14" s="5">
        <v>10</v>
      </c>
      <c r="K14" s="5">
        <v>100</v>
      </c>
      <c r="L14" s="5">
        <v>3.9</v>
      </c>
      <c r="M14" s="5">
        <f t="shared" si="0"/>
        <v>390</v>
      </c>
      <c r="N14" s="6">
        <v>20010</v>
      </c>
      <c r="O14" s="6" t="s">
        <v>78</v>
      </c>
      <c r="P14" s="6">
        <v>29</v>
      </c>
      <c r="Q14" s="6">
        <v>3.2080000000000002</v>
      </c>
      <c r="R14" s="6">
        <v>40</v>
      </c>
      <c r="S14" s="6">
        <v>10</v>
      </c>
      <c r="T14" s="6">
        <f t="shared" si="1"/>
        <v>400</v>
      </c>
    </row>
    <row r="15" spans="1:20">
      <c r="A15" s="2">
        <v>1</v>
      </c>
      <c r="B15" s="2">
        <v>30</v>
      </c>
      <c r="C15" s="2">
        <v>1</v>
      </c>
      <c r="D15" s="2" t="s">
        <v>11</v>
      </c>
      <c r="E15" s="2" t="s">
        <v>15</v>
      </c>
      <c r="F15" s="2">
        <v>29</v>
      </c>
      <c r="G15" s="8" t="s">
        <v>94</v>
      </c>
      <c r="H15" s="5" t="s">
        <v>50</v>
      </c>
      <c r="I15" s="5"/>
      <c r="J15" s="5" t="s">
        <v>144</v>
      </c>
      <c r="K15" s="5">
        <v>60</v>
      </c>
      <c r="L15" s="5">
        <v>1.56</v>
      </c>
      <c r="M15" s="5">
        <f t="shared" si="0"/>
        <v>93.600000000000009</v>
      </c>
      <c r="N15" s="6">
        <v>20020</v>
      </c>
      <c r="O15" s="6" t="s">
        <v>79</v>
      </c>
      <c r="P15" s="6">
        <v>29</v>
      </c>
      <c r="Q15" s="6">
        <v>6.367</v>
      </c>
      <c r="R15" s="6">
        <v>60</v>
      </c>
      <c r="S15" s="6">
        <v>10</v>
      </c>
      <c r="T15" s="6">
        <f t="shared" si="1"/>
        <v>600</v>
      </c>
    </row>
    <row r="16" spans="1:20">
      <c r="A16" s="2">
        <v>1</v>
      </c>
      <c r="B16" s="2">
        <v>30</v>
      </c>
      <c r="C16" s="2">
        <v>1</v>
      </c>
      <c r="D16" s="2" t="s">
        <v>11</v>
      </c>
      <c r="E16" s="2" t="s">
        <v>15</v>
      </c>
      <c r="F16" s="2">
        <v>29</v>
      </c>
      <c r="G16" s="8" t="s">
        <v>95</v>
      </c>
      <c r="H16" s="5" t="s">
        <v>51</v>
      </c>
      <c r="I16" s="5"/>
      <c r="J16" s="5" t="s">
        <v>161</v>
      </c>
      <c r="K16" s="5">
        <v>100</v>
      </c>
      <c r="L16" s="5">
        <v>4.16</v>
      </c>
      <c r="M16" s="5">
        <f t="shared" si="0"/>
        <v>416</v>
      </c>
      <c r="N16" s="6">
        <v>20030</v>
      </c>
      <c r="O16" s="6" t="s">
        <v>80</v>
      </c>
      <c r="P16" s="6">
        <v>29</v>
      </c>
      <c r="Q16" s="6">
        <v>6.2960000000000003</v>
      </c>
      <c r="R16" s="6">
        <v>20</v>
      </c>
      <c r="S16" s="6">
        <v>10</v>
      </c>
      <c r="T16" s="6">
        <f t="shared" si="1"/>
        <v>200</v>
      </c>
    </row>
    <row r="17" spans="1:20">
      <c r="A17" s="2">
        <v>1</v>
      </c>
      <c r="B17" s="2">
        <v>30</v>
      </c>
      <c r="C17" s="2">
        <v>1</v>
      </c>
      <c r="D17" s="2" t="s">
        <v>11</v>
      </c>
      <c r="E17" s="2" t="s">
        <v>15</v>
      </c>
      <c r="F17" s="2">
        <v>29</v>
      </c>
      <c r="G17" s="8" t="s">
        <v>96</v>
      </c>
      <c r="H17" s="5" t="s">
        <v>52</v>
      </c>
      <c r="I17" s="5"/>
      <c r="J17" s="5" t="s">
        <v>162</v>
      </c>
      <c r="K17" s="5">
        <v>100</v>
      </c>
      <c r="L17" s="5">
        <v>1.82</v>
      </c>
      <c r="M17" s="5">
        <f t="shared" si="0"/>
        <v>182</v>
      </c>
      <c r="N17" s="6">
        <v>30010</v>
      </c>
      <c r="O17" s="6" t="s">
        <v>81</v>
      </c>
      <c r="P17" s="6">
        <v>29</v>
      </c>
      <c r="Q17" s="6">
        <v>32.691000000000003</v>
      </c>
      <c r="R17" s="6">
        <v>100</v>
      </c>
      <c r="S17" s="6">
        <v>12</v>
      </c>
      <c r="T17" s="6">
        <f t="shared" si="1"/>
        <v>1200</v>
      </c>
    </row>
    <row r="18" spans="1:20">
      <c r="A18" s="2">
        <v>1</v>
      </c>
      <c r="B18" s="2">
        <v>30</v>
      </c>
      <c r="C18" s="2">
        <v>1</v>
      </c>
      <c r="D18" s="2" t="s">
        <v>11</v>
      </c>
      <c r="E18" s="2" t="s">
        <v>15</v>
      </c>
      <c r="F18" s="2">
        <v>29</v>
      </c>
      <c r="G18" s="8" t="s">
        <v>97</v>
      </c>
      <c r="H18" s="5" t="s">
        <v>53</v>
      </c>
      <c r="I18" s="5"/>
      <c r="J18" s="5" t="s">
        <v>163</v>
      </c>
      <c r="K18" s="5">
        <v>100</v>
      </c>
      <c r="L18" s="5">
        <v>3.64</v>
      </c>
      <c r="M18" s="5">
        <f t="shared" si="0"/>
        <v>364</v>
      </c>
      <c r="N18" s="6">
        <v>30020</v>
      </c>
      <c r="O18" s="6" t="s">
        <v>82</v>
      </c>
      <c r="P18" s="6">
        <v>29</v>
      </c>
      <c r="Q18" s="6">
        <v>0</v>
      </c>
      <c r="R18" s="6">
        <v>100</v>
      </c>
      <c r="S18" s="6">
        <v>8</v>
      </c>
      <c r="T18" s="6">
        <f t="shared" si="1"/>
        <v>800</v>
      </c>
    </row>
    <row r="19" spans="1:20">
      <c r="A19" s="2">
        <v>1</v>
      </c>
      <c r="B19" s="2">
        <v>30</v>
      </c>
      <c r="C19" s="2">
        <v>1</v>
      </c>
      <c r="D19" s="2" t="s">
        <v>11</v>
      </c>
      <c r="E19" s="2" t="s">
        <v>15</v>
      </c>
      <c r="F19" s="2">
        <v>29</v>
      </c>
      <c r="G19" s="8" t="s">
        <v>98</v>
      </c>
      <c r="H19" s="5" t="s">
        <v>54</v>
      </c>
      <c r="I19" s="5"/>
      <c r="J19" s="5" t="s">
        <v>183</v>
      </c>
      <c r="K19" s="5">
        <v>100</v>
      </c>
      <c r="L19" s="5">
        <v>1.82</v>
      </c>
      <c r="M19" s="5">
        <f t="shared" si="0"/>
        <v>182</v>
      </c>
      <c r="N19" s="6">
        <v>40010</v>
      </c>
      <c r="O19" s="6" t="s">
        <v>83</v>
      </c>
      <c r="P19" s="6">
        <v>29</v>
      </c>
      <c r="Q19" s="6">
        <v>8.9930000000000003</v>
      </c>
      <c r="R19" s="6">
        <v>80</v>
      </c>
      <c r="S19" s="6">
        <v>6</v>
      </c>
      <c r="T19" s="6">
        <f t="shared" si="1"/>
        <v>480</v>
      </c>
    </row>
    <row r="20" spans="1:20">
      <c r="A20" s="2">
        <v>1</v>
      </c>
      <c r="B20" s="2">
        <v>30</v>
      </c>
      <c r="C20" s="2">
        <v>1</v>
      </c>
      <c r="D20" s="2" t="s">
        <v>11</v>
      </c>
      <c r="E20" s="2" t="s">
        <v>15</v>
      </c>
      <c r="F20" s="2">
        <v>29</v>
      </c>
      <c r="G20" s="8" t="s">
        <v>99</v>
      </c>
      <c r="H20" s="5" t="s">
        <v>55</v>
      </c>
      <c r="I20" s="5"/>
      <c r="J20" s="5" t="s">
        <v>165</v>
      </c>
      <c r="K20" s="5">
        <v>80</v>
      </c>
      <c r="L20" s="5">
        <v>3.64</v>
      </c>
      <c r="M20" s="5">
        <f t="shared" si="0"/>
        <v>291.2</v>
      </c>
      <c r="N20" s="6">
        <v>40020</v>
      </c>
      <c r="O20" s="6" t="s">
        <v>84</v>
      </c>
      <c r="P20" s="6">
        <v>29</v>
      </c>
      <c r="Q20" s="6">
        <v>5.1740000000000004</v>
      </c>
      <c r="R20" s="6">
        <v>60</v>
      </c>
      <c r="S20" s="6">
        <v>6</v>
      </c>
      <c r="T20" s="6">
        <f t="shared" si="1"/>
        <v>360</v>
      </c>
    </row>
    <row r="21" spans="1:20">
      <c r="A21" s="2">
        <v>1</v>
      </c>
      <c r="B21" s="2">
        <v>30</v>
      </c>
      <c r="C21" s="2">
        <v>1</v>
      </c>
      <c r="D21" s="2" t="s">
        <v>11</v>
      </c>
      <c r="E21" s="2" t="s">
        <v>15</v>
      </c>
      <c r="F21" s="2">
        <v>29</v>
      </c>
      <c r="G21" s="8" t="s">
        <v>100</v>
      </c>
      <c r="H21" s="5" t="s">
        <v>56</v>
      </c>
      <c r="I21" s="5"/>
      <c r="J21" s="5" t="s">
        <v>184</v>
      </c>
      <c r="K21" s="5">
        <v>100</v>
      </c>
      <c r="L21" s="5">
        <v>3.64</v>
      </c>
      <c r="M21" s="5">
        <f t="shared" si="0"/>
        <v>364</v>
      </c>
      <c r="N21" s="6">
        <v>40030</v>
      </c>
      <c r="O21" s="6" t="s">
        <v>85</v>
      </c>
      <c r="P21" s="6">
        <v>29</v>
      </c>
      <c r="Q21" s="6">
        <v>21.631</v>
      </c>
      <c r="R21" s="6">
        <v>100</v>
      </c>
      <c r="S21" s="6">
        <v>4</v>
      </c>
      <c r="T21" s="6">
        <f t="shared" si="1"/>
        <v>400</v>
      </c>
    </row>
    <row r="22" spans="1:20">
      <c r="A22" s="2">
        <v>1</v>
      </c>
      <c r="B22" s="2">
        <v>30</v>
      </c>
      <c r="C22" s="2">
        <v>1</v>
      </c>
      <c r="D22" s="2" t="s">
        <v>11</v>
      </c>
      <c r="E22" s="2" t="s">
        <v>15</v>
      </c>
      <c r="F22" s="2">
        <v>29</v>
      </c>
      <c r="G22" s="8" t="s">
        <v>101</v>
      </c>
      <c r="H22" s="5" t="s">
        <v>57</v>
      </c>
      <c r="I22" s="5"/>
      <c r="J22" s="5" t="s">
        <v>185</v>
      </c>
      <c r="K22" s="5">
        <v>100</v>
      </c>
      <c r="L22" s="5">
        <v>1.5</v>
      </c>
      <c r="M22" s="5">
        <f t="shared" si="0"/>
        <v>150</v>
      </c>
      <c r="N22" s="6">
        <v>40040</v>
      </c>
      <c r="O22" s="6" t="s">
        <v>86</v>
      </c>
      <c r="P22" s="6">
        <v>29</v>
      </c>
      <c r="Q22" s="6">
        <v>14.263999999999999</v>
      </c>
      <c r="R22" s="6">
        <v>80</v>
      </c>
      <c r="S22" s="6">
        <v>4</v>
      </c>
      <c r="T22" s="6">
        <f t="shared" si="1"/>
        <v>320</v>
      </c>
    </row>
    <row r="23" spans="1:20">
      <c r="A23" s="2">
        <v>1</v>
      </c>
      <c r="B23" s="2">
        <v>30</v>
      </c>
      <c r="C23" s="2">
        <v>1</v>
      </c>
      <c r="D23" s="2" t="s">
        <v>11</v>
      </c>
      <c r="E23" s="2" t="s">
        <v>15</v>
      </c>
      <c r="F23" s="2">
        <v>29</v>
      </c>
      <c r="G23" s="8" t="s">
        <v>102</v>
      </c>
      <c r="H23" s="5" t="s">
        <v>58</v>
      </c>
      <c r="I23" s="5"/>
      <c r="J23" s="5" t="s">
        <v>187</v>
      </c>
      <c r="K23" s="5">
        <v>80</v>
      </c>
      <c r="L23" s="5">
        <v>2</v>
      </c>
      <c r="M23" s="5">
        <f t="shared" si="0"/>
        <v>160</v>
      </c>
      <c r="N23" s="6">
        <v>40050</v>
      </c>
      <c r="O23" s="6" t="s">
        <v>87</v>
      </c>
      <c r="P23" s="6">
        <v>29</v>
      </c>
      <c r="Q23" s="6">
        <v>4.72</v>
      </c>
      <c r="R23" s="6">
        <v>80</v>
      </c>
      <c r="S23" s="6">
        <v>5</v>
      </c>
      <c r="T23" s="6">
        <f>S23*R23</f>
        <v>400</v>
      </c>
    </row>
    <row r="24" spans="1:20" ht="15" customHeight="1">
      <c r="A24" s="2">
        <v>1</v>
      </c>
      <c r="B24" s="2">
        <v>30</v>
      </c>
      <c r="C24" s="2">
        <v>1</v>
      </c>
      <c r="D24" s="2" t="s">
        <v>11</v>
      </c>
      <c r="E24" s="2" t="s">
        <v>15</v>
      </c>
      <c r="F24" s="2">
        <v>29</v>
      </c>
      <c r="G24" s="8" t="s">
        <v>103</v>
      </c>
      <c r="H24" s="5" t="s">
        <v>59</v>
      </c>
      <c r="I24" s="5"/>
      <c r="J24" s="5" t="s">
        <v>178</v>
      </c>
      <c r="K24" s="5">
        <v>80</v>
      </c>
      <c r="L24" s="5">
        <v>1.5</v>
      </c>
      <c r="M24" s="5">
        <f t="shared" si="0"/>
        <v>120</v>
      </c>
      <c r="S24" s="7">
        <f>SUM(S11:S23)</f>
        <v>100</v>
      </c>
    </row>
    <row r="25" spans="1:20" ht="15.75" customHeight="1">
      <c r="A25" s="2">
        <v>1</v>
      </c>
      <c r="B25" s="2">
        <v>30</v>
      </c>
      <c r="C25" s="2">
        <v>1</v>
      </c>
      <c r="D25" s="2" t="s">
        <v>11</v>
      </c>
      <c r="E25" s="2" t="s">
        <v>15</v>
      </c>
      <c r="F25" s="2">
        <v>29</v>
      </c>
      <c r="G25" s="8" t="s">
        <v>104</v>
      </c>
      <c r="H25" s="5" t="s">
        <v>60</v>
      </c>
      <c r="I25" s="5"/>
      <c r="J25" s="5" t="s">
        <v>188</v>
      </c>
      <c r="K25" s="5">
        <v>100</v>
      </c>
      <c r="L25" s="5">
        <v>2</v>
      </c>
      <c r="M25" s="5">
        <f t="shared" si="0"/>
        <v>200</v>
      </c>
    </row>
    <row r="26" spans="1:20">
      <c r="A26" s="2">
        <v>1</v>
      </c>
      <c r="B26" s="2">
        <v>30</v>
      </c>
      <c r="C26" s="2">
        <v>1</v>
      </c>
      <c r="D26" s="2" t="s">
        <v>11</v>
      </c>
      <c r="E26" s="2" t="s">
        <v>15</v>
      </c>
      <c r="F26" s="2">
        <v>29</v>
      </c>
      <c r="G26" s="8" t="s">
        <v>105</v>
      </c>
      <c r="H26" s="5" t="s">
        <v>61</v>
      </c>
      <c r="I26" s="5"/>
      <c r="J26" s="5" t="s">
        <v>189</v>
      </c>
      <c r="K26" s="5">
        <v>100</v>
      </c>
      <c r="L26" s="5">
        <v>1.5</v>
      </c>
      <c r="M26" s="5">
        <f t="shared" si="0"/>
        <v>150</v>
      </c>
    </row>
    <row r="27" spans="1:20">
      <c r="A27" s="2">
        <v>1</v>
      </c>
      <c r="B27" s="2">
        <v>30</v>
      </c>
      <c r="C27" s="2">
        <v>1</v>
      </c>
      <c r="D27" s="2" t="s">
        <v>11</v>
      </c>
      <c r="E27" s="2" t="s">
        <v>15</v>
      </c>
      <c r="F27" s="2">
        <v>29</v>
      </c>
      <c r="G27" s="8" t="s">
        <v>106</v>
      </c>
      <c r="H27" s="5" t="s">
        <v>62</v>
      </c>
      <c r="I27" s="5"/>
      <c r="J27" s="5" t="s">
        <v>154</v>
      </c>
      <c r="K27" s="5">
        <v>60</v>
      </c>
      <c r="L27" s="5">
        <v>1</v>
      </c>
      <c r="M27" s="5">
        <f t="shared" si="0"/>
        <v>60</v>
      </c>
    </row>
    <row r="28" spans="1:20">
      <c r="A28" s="2">
        <v>1</v>
      </c>
      <c r="B28" s="2">
        <v>30</v>
      </c>
      <c r="C28" s="2">
        <v>1</v>
      </c>
      <c r="D28" s="2" t="s">
        <v>11</v>
      </c>
      <c r="E28" s="2" t="s">
        <v>15</v>
      </c>
      <c r="F28" s="2">
        <v>29</v>
      </c>
      <c r="G28" s="8" t="s">
        <v>107</v>
      </c>
      <c r="H28" s="5" t="s">
        <v>63</v>
      </c>
      <c r="I28" s="5"/>
      <c r="J28" s="5" t="s">
        <v>179</v>
      </c>
      <c r="K28" s="5">
        <v>100</v>
      </c>
      <c r="L28" s="5">
        <v>0.5</v>
      </c>
      <c r="M28" s="5">
        <f t="shared" si="0"/>
        <v>50</v>
      </c>
    </row>
    <row r="29" spans="1:20">
      <c r="A29" s="2">
        <v>1</v>
      </c>
      <c r="B29" s="2">
        <v>30</v>
      </c>
      <c r="C29" s="2">
        <v>1</v>
      </c>
      <c r="D29" s="2" t="s">
        <v>11</v>
      </c>
      <c r="E29" s="2" t="s">
        <v>15</v>
      </c>
      <c r="F29" s="2">
        <v>29</v>
      </c>
      <c r="G29" s="8" t="s">
        <v>108</v>
      </c>
      <c r="H29" s="5" t="s">
        <v>64</v>
      </c>
      <c r="I29" s="5"/>
      <c r="J29" s="5" t="s">
        <v>169</v>
      </c>
      <c r="K29" s="5">
        <v>100</v>
      </c>
      <c r="L29" s="5">
        <v>2.4</v>
      </c>
      <c r="M29" s="5">
        <f t="shared" si="0"/>
        <v>240</v>
      </c>
    </row>
    <row r="30" spans="1:20">
      <c r="A30" s="2">
        <v>1</v>
      </c>
      <c r="B30" s="2">
        <v>30</v>
      </c>
      <c r="C30" s="2">
        <v>1</v>
      </c>
      <c r="D30" s="2" t="s">
        <v>11</v>
      </c>
      <c r="E30" s="2" t="s">
        <v>15</v>
      </c>
      <c r="F30" s="2">
        <v>29</v>
      </c>
      <c r="G30" s="8" t="s">
        <v>109</v>
      </c>
      <c r="H30" s="5" t="s">
        <v>65</v>
      </c>
      <c r="I30" s="5"/>
      <c r="J30" s="5" t="s">
        <v>170</v>
      </c>
      <c r="K30" s="5">
        <v>100</v>
      </c>
      <c r="L30" s="5">
        <v>2.4</v>
      </c>
      <c r="M30" s="5">
        <f t="shared" si="0"/>
        <v>240</v>
      </c>
    </row>
    <row r="31" spans="1:20">
      <c r="A31" s="2">
        <v>1</v>
      </c>
      <c r="B31" s="2">
        <v>30</v>
      </c>
      <c r="C31" s="2">
        <v>1</v>
      </c>
      <c r="D31" s="2" t="s">
        <v>11</v>
      </c>
      <c r="E31" s="2" t="s">
        <v>15</v>
      </c>
      <c r="F31" s="2">
        <v>29</v>
      </c>
      <c r="G31" s="8" t="s">
        <v>110</v>
      </c>
      <c r="H31" s="5" t="s">
        <v>66</v>
      </c>
      <c r="I31" s="5"/>
      <c r="J31" s="5">
        <v>10</v>
      </c>
      <c r="K31" s="5">
        <v>80</v>
      </c>
      <c r="L31" s="5">
        <v>1.8</v>
      </c>
      <c r="M31" s="5">
        <f t="shared" si="0"/>
        <v>144</v>
      </c>
    </row>
    <row r="32" spans="1:20">
      <c r="A32" s="2">
        <v>1</v>
      </c>
      <c r="B32" s="2">
        <v>30</v>
      </c>
      <c r="C32" s="2">
        <v>1</v>
      </c>
      <c r="D32" s="2" t="s">
        <v>11</v>
      </c>
      <c r="E32" s="2" t="s">
        <v>15</v>
      </c>
      <c r="F32" s="2">
        <v>29</v>
      </c>
      <c r="G32" s="8" t="s">
        <v>111</v>
      </c>
      <c r="H32" s="5" t="s">
        <v>67</v>
      </c>
      <c r="I32" s="5"/>
      <c r="J32" s="5">
        <v>10</v>
      </c>
      <c r="K32" s="5">
        <v>100</v>
      </c>
      <c r="L32" s="5">
        <v>1.8</v>
      </c>
      <c r="M32" s="5">
        <f t="shared" si="0"/>
        <v>180</v>
      </c>
    </row>
    <row r="33" spans="1:17" ht="15" customHeight="1">
      <c r="A33" s="2">
        <v>1</v>
      </c>
      <c r="B33" s="2">
        <v>30</v>
      </c>
      <c r="C33" s="2">
        <v>1</v>
      </c>
      <c r="D33" s="2" t="s">
        <v>11</v>
      </c>
      <c r="E33" s="2" t="s">
        <v>15</v>
      </c>
      <c r="F33" s="2">
        <v>29</v>
      </c>
      <c r="G33" s="8" t="s">
        <v>112</v>
      </c>
      <c r="H33" s="5" t="s">
        <v>68</v>
      </c>
      <c r="I33" s="5"/>
      <c r="J33" s="5">
        <v>3</v>
      </c>
      <c r="K33" s="5">
        <v>60</v>
      </c>
      <c r="L33" s="5">
        <v>1.8</v>
      </c>
      <c r="M33" s="5">
        <f t="shared" si="0"/>
        <v>108</v>
      </c>
    </row>
    <row r="34" spans="1:17" ht="15.75" customHeight="1">
      <c r="A34" s="2">
        <v>1</v>
      </c>
      <c r="B34" s="2">
        <v>30</v>
      </c>
      <c r="C34" s="2">
        <v>1</v>
      </c>
      <c r="D34" s="2" t="s">
        <v>11</v>
      </c>
      <c r="E34" s="2" t="s">
        <v>15</v>
      </c>
      <c r="F34" s="2">
        <v>29</v>
      </c>
      <c r="G34" s="8" t="s">
        <v>113</v>
      </c>
      <c r="H34" s="5" t="s">
        <v>69</v>
      </c>
      <c r="I34" s="5"/>
      <c r="J34" s="5" t="s">
        <v>156</v>
      </c>
      <c r="K34" s="5">
        <v>80</v>
      </c>
      <c r="L34" s="5">
        <v>1.8</v>
      </c>
      <c r="M34" s="5">
        <f t="shared" si="0"/>
        <v>144</v>
      </c>
    </row>
    <row r="35" spans="1:17">
      <c r="A35" s="2">
        <v>1</v>
      </c>
      <c r="B35" s="2">
        <v>30</v>
      </c>
      <c r="C35" s="2">
        <v>1</v>
      </c>
      <c r="D35" s="2" t="s">
        <v>11</v>
      </c>
      <c r="E35" s="2" t="s">
        <v>15</v>
      </c>
      <c r="F35" s="2">
        <v>29</v>
      </c>
      <c r="G35" s="8" t="s">
        <v>114</v>
      </c>
      <c r="H35" s="5" t="s">
        <v>70</v>
      </c>
      <c r="I35" s="5"/>
      <c r="J35" s="5" t="s">
        <v>190</v>
      </c>
      <c r="K35" s="5">
        <v>100</v>
      </c>
      <c r="L35" s="5">
        <v>1.8</v>
      </c>
      <c r="M35" s="5">
        <f t="shared" si="0"/>
        <v>180</v>
      </c>
    </row>
    <row r="36" spans="1:17">
      <c r="A36" s="2">
        <v>1</v>
      </c>
      <c r="B36" s="2">
        <v>30</v>
      </c>
      <c r="C36" s="2">
        <v>1</v>
      </c>
      <c r="D36" s="2" t="s">
        <v>11</v>
      </c>
      <c r="E36" s="2" t="s">
        <v>15</v>
      </c>
      <c r="F36" s="2">
        <v>29</v>
      </c>
      <c r="G36" s="8" t="s">
        <v>115</v>
      </c>
      <c r="H36" s="5" t="s">
        <v>71</v>
      </c>
      <c r="I36" s="5"/>
      <c r="J36" s="5">
        <v>50</v>
      </c>
      <c r="K36" s="5">
        <v>80</v>
      </c>
      <c r="L36" s="5">
        <v>0.8</v>
      </c>
      <c r="M36" s="5">
        <f t="shared" si="0"/>
        <v>64</v>
      </c>
    </row>
    <row r="37" spans="1:17">
      <c r="A37" s="2">
        <v>1</v>
      </c>
      <c r="B37" s="2">
        <v>30</v>
      </c>
      <c r="C37" s="2">
        <v>1</v>
      </c>
      <c r="D37" s="2" t="s">
        <v>11</v>
      </c>
      <c r="E37" s="2" t="s">
        <v>15</v>
      </c>
      <c r="F37" s="2">
        <v>29</v>
      </c>
      <c r="G37" s="8" t="s">
        <v>116</v>
      </c>
      <c r="H37" s="5" t="s">
        <v>72</v>
      </c>
      <c r="I37" s="5"/>
      <c r="J37" s="5" t="s">
        <v>186</v>
      </c>
      <c r="K37" s="5">
        <v>100</v>
      </c>
      <c r="L37" s="5">
        <v>1.8</v>
      </c>
      <c r="M37" s="5">
        <f t="shared" si="0"/>
        <v>180</v>
      </c>
    </row>
    <row r="38" spans="1:17">
      <c r="A38" s="2">
        <v>1</v>
      </c>
      <c r="B38" s="2">
        <v>30</v>
      </c>
      <c r="C38" s="2">
        <v>1</v>
      </c>
      <c r="D38" s="2" t="s">
        <v>11</v>
      </c>
      <c r="E38" s="2" t="s">
        <v>15</v>
      </c>
      <c r="F38" s="2">
        <v>29</v>
      </c>
      <c r="G38" s="8" t="s">
        <v>117</v>
      </c>
      <c r="H38" s="5" t="s">
        <v>73</v>
      </c>
      <c r="I38" s="5"/>
      <c r="J38" s="5" t="s">
        <v>173</v>
      </c>
      <c r="K38" s="5">
        <v>100</v>
      </c>
      <c r="L38" s="5">
        <v>1.8</v>
      </c>
      <c r="M38" s="5">
        <f t="shared" si="0"/>
        <v>180</v>
      </c>
    </row>
    <row r="39" spans="1:17">
      <c r="A39" s="2">
        <v>1</v>
      </c>
      <c r="B39" s="2">
        <v>30</v>
      </c>
      <c r="C39" s="2">
        <v>1</v>
      </c>
      <c r="D39" s="2" t="s">
        <v>11</v>
      </c>
      <c r="E39" s="2" t="s">
        <v>15</v>
      </c>
      <c r="F39" s="2">
        <v>29</v>
      </c>
      <c r="G39" s="8" t="s">
        <v>118</v>
      </c>
      <c r="H39" s="5" t="s">
        <v>74</v>
      </c>
      <c r="I39" s="5"/>
      <c r="J39" s="5" t="s">
        <v>174</v>
      </c>
      <c r="K39" s="5">
        <v>100</v>
      </c>
      <c r="L39" s="5">
        <v>1.8</v>
      </c>
      <c r="M39" s="5">
        <f t="shared" si="0"/>
        <v>180</v>
      </c>
    </row>
    <row r="40" spans="1:17">
      <c r="L40" s="7">
        <f>SUM(L11:L39)</f>
        <v>62.999999999999972</v>
      </c>
      <c r="N40" s="13"/>
      <c r="Q40" s="12"/>
    </row>
    <row r="41" spans="1:17">
      <c r="N41" s="13"/>
    </row>
  </sheetData>
  <mergeCells count="10">
    <mergeCell ref="G9:L9"/>
    <mergeCell ref="N9:T9"/>
    <mergeCell ref="G10:H10"/>
    <mergeCell ref="N10:O10"/>
    <mergeCell ref="A4:A5"/>
    <mergeCell ref="B4:B5"/>
    <mergeCell ref="C4:D5"/>
    <mergeCell ref="C6:D6"/>
    <mergeCell ref="C7:D7"/>
    <mergeCell ref="A9:F9"/>
  </mergeCells>
  <pageMargins left="0.7" right="0.7" top="0.75" bottom="0.75" header="0.3" footer="0.3"/>
  <pageSetup orientation="portrait" horizontalDpi="300" verticalDpi="0" copies="0" r:id="rId1"/>
</worksheet>
</file>

<file path=xl/worksheets/sheet9.xml><?xml version="1.0" encoding="utf-8"?>
<worksheet xmlns="http://schemas.openxmlformats.org/spreadsheetml/2006/main" xmlns:r="http://schemas.openxmlformats.org/officeDocument/2006/relationships">
  <dimension ref="A1:W41"/>
  <sheetViews>
    <sheetView workbookViewId="0">
      <selection activeCell="F43" sqref="F43"/>
    </sheetView>
  </sheetViews>
  <sheetFormatPr defaultRowHeight="1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20" width="9.140625" style="7"/>
    <col min="24" max="16384" width="9.140625" style="7"/>
  </cols>
  <sheetData>
    <row r="1" spans="1:20">
      <c r="A1" s="10"/>
      <c r="B1" s="10" t="s">
        <v>137</v>
      </c>
      <c r="C1" s="10" t="s">
        <v>2</v>
      </c>
      <c r="D1" s="10" t="s">
        <v>123</v>
      </c>
    </row>
    <row r="2" spans="1:20">
      <c r="A2" s="4" t="s">
        <v>1</v>
      </c>
      <c r="B2" s="11">
        <v>82.4</v>
      </c>
      <c r="C2" s="11">
        <f>SUM(T11:T24)/SUM(S11:S24)</f>
        <v>82.4</v>
      </c>
      <c r="D2" s="11">
        <v>30</v>
      </c>
    </row>
    <row r="3" spans="1:20">
      <c r="A3" s="4" t="s">
        <v>0</v>
      </c>
      <c r="B3" s="11">
        <v>66.900000000000006</v>
      </c>
      <c r="C3" s="11">
        <f>SUM(M11:M39)/L40</f>
        <v>66.899999999999977</v>
      </c>
      <c r="D3" s="11">
        <v>65</v>
      </c>
    </row>
    <row r="4" spans="1:20">
      <c r="A4" s="31" t="s">
        <v>136</v>
      </c>
      <c r="B4" s="32">
        <v>68.204999999999998</v>
      </c>
      <c r="C4" s="32">
        <f>(C2*D2+C3*D3)/100</f>
        <v>68.204999999999984</v>
      </c>
      <c r="D4" s="32"/>
    </row>
    <row r="5" spans="1:20">
      <c r="A5" s="31"/>
      <c r="B5" s="32"/>
      <c r="C5" s="32"/>
      <c r="D5" s="32"/>
    </row>
    <row r="6" spans="1:20" ht="21">
      <c r="A6" s="14" t="s">
        <v>3</v>
      </c>
      <c r="B6" s="16" t="s">
        <v>141</v>
      </c>
      <c r="C6" s="29"/>
      <c r="D6" s="30"/>
    </row>
    <row r="7" spans="1:20" ht="21">
      <c r="A7" s="14" t="s">
        <v>4</v>
      </c>
      <c r="B7" s="18" t="s">
        <v>140</v>
      </c>
      <c r="C7" s="29"/>
      <c r="D7" s="30"/>
    </row>
    <row r="9" spans="1:20">
      <c r="A9" s="34" t="s">
        <v>89</v>
      </c>
      <c r="B9" s="34"/>
      <c r="C9" s="34"/>
      <c r="D9" s="34"/>
      <c r="E9" s="34"/>
      <c r="F9" s="34"/>
      <c r="G9" s="35" t="s">
        <v>45</v>
      </c>
      <c r="H9" s="35"/>
      <c r="I9" s="35"/>
      <c r="J9" s="35"/>
      <c r="K9" s="35"/>
      <c r="L9" s="35"/>
      <c r="M9" s="1"/>
      <c r="N9" s="33" t="s">
        <v>88</v>
      </c>
      <c r="O9" s="33"/>
      <c r="P9" s="33"/>
      <c r="Q9" s="33"/>
      <c r="R9" s="33"/>
      <c r="S9" s="33"/>
      <c r="T9" s="33"/>
    </row>
    <row r="10" spans="1:20">
      <c r="A10" s="2" t="s">
        <v>13</v>
      </c>
      <c r="B10" s="2" t="s">
        <v>18</v>
      </c>
      <c r="C10" s="2" t="s">
        <v>41</v>
      </c>
      <c r="D10" s="2" t="s">
        <v>12</v>
      </c>
      <c r="E10" s="2" t="s">
        <v>120</v>
      </c>
      <c r="F10" s="2" t="s">
        <v>14</v>
      </c>
      <c r="G10" s="35" t="s">
        <v>42</v>
      </c>
      <c r="H10" s="35"/>
      <c r="I10" s="3" t="s">
        <v>14</v>
      </c>
      <c r="J10" s="3" t="s">
        <v>43</v>
      </c>
      <c r="K10" s="3" t="s">
        <v>17</v>
      </c>
      <c r="L10" s="3" t="s">
        <v>123</v>
      </c>
      <c r="M10" s="3" t="s">
        <v>44</v>
      </c>
      <c r="N10" s="33" t="s">
        <v>42</v>
      </c>
      <c r="O10" s="33"/>
      <c r="P10" s="4" t="s">
        <v>14</v>
      </c>
      <c r="Q10" s="4" t="s">
        <v>43</v>
      </c>
      <c r="R10" s="4" t="s">
        <v>17</v>
      </c>
      <c r="S10" s="4" t="s">
        <v>121</v>
      </c>
      <c r="T10" s="4" t="s">
        <v>122</v>
      </c>
    </row>
    <row r="11" spans="1:20">
      <c r="A11" s="2">
        <v>1</v>
      </c>
      <c r="B11" s="2">
        <v>40</v>
      </c>
      <c r="C11" s="2">
        <v>1</v>
      </c>
      <c r="D11" s="2" t="s">
        <v>194</v>
      </c>
      <c r="E11" s="2" t="s">
        <v>195</v>
      </c>
      <c r="F11" s="2">
        <v>24</v>
      </c>
      <c r="G11" s="8" t="s">
        <v>90</v>
      </c>
      <c r="H11" s="5" t="s">
        <v>46</v>
      </c>
      <c r="I11" s="5"/>
      <c r="J11" s="5">
        <v>2</v>
      </c>
      <c r="K11" s="5">
        <v>100</v>
      </c>
      <c r="L11" s="5">
        <v>5.6</v>
      </c>
      <c r="M11" s="5">
        <v>560</v>
      </c>
      <c r="N11" s="6">
        <v>10010</v>
      </c>
      <c r="O11" s="6" t="s">
        <v>75</v>
      </c>
      <c r="P11" s="6">
        <v>24</v>
      </c>
      <c r="Q11" s="6">
        <v>3.2120000000000002</v>
      </c>
      <c r="R11" s="6">
        <v>100</v>
      </c>
      <c r="S11" s="6">
        <v>8</v>
      </c>
      <c r="T11" s="6">
        <v>800</v>
      </c>
    </row>
    <row r="12" spans="1:20">
      <c r="A12" s="2">
        <v>1</v>
      </c>
      <c r="B12" s="2">
        <v>40</v>
      </c>
      <c r="C12" s="2">
        <v>1</v>
      </c>
      <c r="D12" s="2" t="s">
        <v>194</v>
      </c>
      <c r="E12" s="2" t="s">
        <v>195</v>
      </c>
      <c r="F12" s="2">
        <v>24</v>
      </c>
      <c r="G12" s="8" t="s">
        <v>91</v>
      </c>
      <c r="H12" s="5" t="s">
        <v>47</v>
      </c>
      <c r="I12" s="5"/>
      <c r="J12" s="5" t="s">
        <v>142</v>
      </c>
      <c r="K12" s="5">
        <v>100</v>
      </c>
      <c r="L12" s="5">
        <v>8.4</v>
      </c>
      <c r="M12" s="5">
        <v>840</v>
      </c>
      <c r="N12" s="6">
        <v>10020</v>
      </c>
      <c r="O12" s="6" t="s">
        <v>76</v>
      </c>
      <c r="P12" s="6">
        <v>24</v>
      </c>
      <c r="Q12" s="6">
        <v>7.4999999999999997E-2</v>
      </c>
      <c r="R12" s="6">
        <v>20</v>
      </c>
      <c r="S12" s="6">
        <v>12</v>
      </c>
      <c r="T12" s="6">
        <v>240</v>
      </c>
    </row>
    <row r="13" spans="1:20">
      <c r="A13" s="2">
        <v>1</v>
      </c>
      <c r="B13" s="2">
        <v>40</v>
      </c>
      <c r="C13" s="2">
        <v>1</v>
      </c>
      <c r="D13" s="2" t="s">
        <v>194</v>
      </c>
      <c r="E13" s="2" t="s">
        <v>195</v>
      </c>
      <c r="F13" s="2">
        <v>24</v>
      </c>
      <c r="G13" s="8" t="s">
        <v>92</v>
      </c>
      <c r="H13" s="5" t="s">
        <v>48</v>
      </c>
      <c r="I13" s="5"/>
      <c r="J13" s="5" t="s">
        <v>143</v>
      </c>
      <c r="K13" s="5">
        <v>100</v>
      </c>
      <c r="L13" s="5">
        <v>3.7</v>
      </c>
      <c r="M13" s="5">
        <v>370</v>
      </c>
      <c r="N13" s="6">
        <v>10030</v>
      </c>
      <c r="O13" s="6" t="s">
        <v>77</v>
      </c>
      <c r="P13" s="6">
        <v>24</v>
      </c>
      <c r="Q13" s="6">
        <v>3.2000000000000001E-2</v>
      </c>
      <c r="R13" s="6">
        <v>40</v>
      </c>
      <c r="S13" s="6">
        <v>5</v>
      </c>
      <c r="T13" s="6">
        <v>200</v>
      </c>
    </row>
    <row r="14" spans="1:20">
      <c r="A14" s="2">
        <v>1</v>
      </c>
      <c r="B14" s="2">
        <v>40</v>
      </c>
      <c r="C14" s="2">
        <v>1</v>
      </c>
      <c r="D14" s="2" t="s">
        <v>194</v>
      </c>
      <c r="E14" s="2" t="s">
        <v>195</v>
      </c>
      <c r="F14" s="2">
        <v>24</v>
      </c>
      <c r="G14" s="8" t="s">
        <v>93</v>
      </c>
      <c r="H14" s="5" t="s">
        <v>49</v>
      </c>
      <c r="I14" s="5"/>
      <c r="J14" s="5">
        <v>5</v>
      </c>
      <c r="K14" s="5">
        <v>60</v>
      </c>
      <c r="L14" s="5">
        <v>3.7</v>
      </c>
      <c r="M14" s="5">
        <v>222</v>
      </c>
      <c r="N14" s="6">
        <v>20010</v>
      </c>
      <c r="O14" s="6" t="s">
        <v>78</v>
      </c>
      <c r="P14" s="6">
        <v>24</v>
      </c>
      <c r="Q14" s="6">
        <v>1.8460000000000001</v>
      </c>
      <c r="R14" s="6">
        <v>100</v>
      </c>
      <c r="S14" s="6">
        <v>7</v>
      </c>
      <c r="T14" s="6">
        <v>700</v>
      </c>
    </row>
    <row r="15" spans="1:20">
      <c r="A15" s="2">
        <v>1</v>
      </c>
      <c r="B15" s="2">
        <v>40</v>
      </c>
      <c r="C15" s="2">
        <v>1</v>
      </c>
      <c r="D15" s="2" t="s">
        <v>194</v>
      </c>
      <c r="E15" s="2" t="s">
        <v>195</v>
      </c>
      <c r="F15" s="2">
        <v>24</v>
      </c>
      <c r="G15" s="8" t="s">
        <v>94</v>
      </c>
      <c r="H15" s="5" t="s">
        <v>50</v>
      </c>
      <c r="I15" s="5"/>
      <c r="J15" s="5" t="s">
        <v>144</v>
      </c>
      <c r="K15" s="5">
        <v>60</v>
      </c>
      <c r="L15" s="5">
        <v>3.33</v>
      </c>
      <c r="M15" s="5">
        <v>199.8</v>
      </c>
      <c r="N15" s="6">
        <v>20020</v>
      </c>
      <c r="O15" s="6" t="s">
        <v>79</v>
      </c>
      <c r="P15" s="6">
        <v>24</v>
      </c>
      <c r="Q15" s="6">
        <v>1.774</v>
      </c>
      <c r="R15" s="6">
        <v>40</v>
      </c>
      <c r="S15" s="6">
        <v>7</v>
      </c>
      <c r="T15" s="6">
        <v>280</v>
      </c>
    </row>
    <row r="16" spans="1:20">
      <c r="A16" s="2">
        <v>1</v>
      </c>
      <c r="B16" s="2">
        <v>40</v>
      </c>
      <c r="C16" s="2">
        <v>1</v>
      </c>
      <c r="D16" s="2" t="s">
        <v>194</v>
      </c>
      <c r="E16" s="2" t="s">
        <v>195</v>
      </c>
      <c r="F16" s="2">
        <v>24</v>
      </c>
      <c r="G16" s="8" t="s">
        <v>95</v>
      </c>
      <c r="H16" s="5" t="s">
        <v>51</v>
      </c>
      <c r="I16" s="5"/>
      <c r="J16" s="5" t="s">
        <v>175</v>
      </c>
      <c r="K16" s="5">
        <v>80</v>
      </c>
      <c r="L16" s="5">
        <v>5.55</v>
      </c>
      <c r="M16" s="5">
        <v>444</v>
      </c>
      <c r="N16" s="6">
        <v>20030</v>
      </c>
      <c r="O16" s="6" t="s">
        <v>80</v>
      </c>
      <c r="P16" s="6">
        <v>24</v>
      </c>
      <c r="Q16" s="6">
        <v>17.350000000000001</v>
      </c>
      <c r="R16" s="6">
        <v>100</v>
      </c>
      <c r="S16" s="6">
        <v>6</v>
      </c>
      <c r="T16" s="6">
        <v>600</v>
      </c>
    </row>
    <row r="17" spans="1:20">
      <c r="A17" s="2">
        <v>1</v>
      </c>
      <c r="B17" s="2">
        <v>40</v>
      </c>
      <c r="C17" s="2">
        <v>1</v>
      </c>
      <c r="D17" s="2" t="s">
        <v>194</v>
      </c>
      <c r="E17" s="2" t="s">
        <v>195</v>
      </c>
      <c r="F17" s="2">
        <v>24</v>
      </c>
      <c r="G17" s="8" t="s">
        <v>96</v>
      </c>
      <c r="H17" s="5" t="s">
        <v>52</v>
      </c>
      <c r="I17" s="5"/>
      <c r="J17" s="5" t="s">
        <v>146</v>
      </c>
      <c r="K17" s="5">
        <v>60</v>
      </c>
      <c r="L17" s="5">
        <v>5.92</v>
      </c>
      <c r="M17" s="5">
        <v>355.2</v>
      </c>
      <c r="N17" s="6">
        <v>20040</v>
      </c>
      <c r="O17" s="6" t="s">
        <v>135</v>
      </c>
      <c r="P17" s="6">
        <v>24</v>
      </c>
      <c r="Q17" s="6">
        <v>44.218000000000004</v>
      </c>
      <c r="R17" s="6">
        <v>100</v>
      </c>
      <c r="S17" s="6">
        <v>5</v>
      </c>
      <c r="T17" s="6">
        <v>500</v>
      </c>
    </row>
    <row r="18" spans="1:20">
      <c r="A18" s="2">
        <v>1</v>
      </c>
      <c r="B18" s="2">
        <v>40</v>
      </c>
      <c r="C18" s="2">
        <v>1</v>
      </c>
      <c r="D18" s="2" t="s">
        <v>194</v>
      </c>
      <c r="E18" s="2" t="s">
        <v>195</v>
      </c>
      <c r="F18" s="2">
        <v>24</v>
      </c>
      <c r="G18" s="8" t="s">
        <v>97</v>
      </c>
      <c r="H18" s="5" t="s">
        <v>53</v>
      </c>
      <c r="I18" s="5"/>
      <c r="J18" s="5" t="s">
        <v>196</v>
      </c>
      <c r="K18" s="5">
        <v>80</v>
      </c>
      <c r="L18" s="5">
        <v>3.7</v>
      </c>
      <c r="M18" s="5">
        <v>296</v>
      </c>
      <c r="N18" s="6">
        <v>30010</v>
      </c>
      <c r="O18" s="6" t="s">
        <v>81</v>
      </c>
      <c r="P18" s="6">
        <v>24</v>
      </c>
      <c r="Q18" s="6">
        <v>45.173999999999999</v>
      </c>
      <c r="R18" s="6">
        <v>100</v>
      </c>
      <c r="S18" s="6">
        <v>10</v>
      </c>
      <c r="T18" s="6">
        <v>1000</v>
      </c>
    </row>
    <row r="19" spans="1:20">
      <c r="A19" s="2">
        <v>1</v>
      </c>
      <c r="B19" s="2">
        <v>40</v>
      </c>
      <c r="C19" s="2">
        <v>1</v>
      </c>
      <c r="D19" s="2" t="s">
        <v>194</v>
      </c>
      <c r="E19" s="2" t="s">
        <v>195</v>
      </c>
      <c r="F19" s="2">
        <v>24</v>
      </c>
      <c r="G19" s="8" t="s">
        <v>98</v>
      </c>
      <c r="H19" s="5" t="s">
        <v>54</v>
      </c>
      <c r="I19" s="5"/>
      <c r="J19" s="5" t="s">
        <v>197</v>
      </c>
      <c r="K19" s="5">
        <v>80</v>
      </c>
      <c r="L19" s="5">
        <v>3.7</v>
      </c>
      <c r="M19" s="5">
        <v>296</v>
      </c>
      <c r="N19" s="6">
        <v>30020</v>
      </c>
      <c r="O19" s="6" t="s">
        <v>82</v>
      </c>
      <c r="P19" s="6">
        <v>24</v>
      </c>
      <c r="Q19" s="6">
        <v>29.995999999999999</v>
      </c>
      <c r="R19" s="6">
        <v>100</v>
      </c>
      <c r="S19" s="6">
        <v>15</v>
      </c>
      <c r="T19" s="6">
        <v>1500</v>
      </c>
    </row>
    <row r="20" spans="1:20">
      <c r="A20" s="2">
        <v>1</v>
      </c>
      <c r="B20" s="2">
        <v>40</v>
      </c>
      <c r="C20" s="2">
        <v>1</v>
      </c>
      <c r="D20" s="2" t="s">
        <v>194</v>
      </c>
      <c r="E20" s="2" t="s">
        <v>195</v>
      </c>
      <c r="F20" s="2">
        <v>24</v>
      </c>
      <c r="G20" s="8" t="s">
        <v>99</v>
      </c>
      <c r="H20" s="5" t="s">
        <v>55</v>
      </c>
      <c r="I20" s="5"/>
      <c r="J20" s="5" t="s">
        <v>145</v>
      </c>
      <c r="K20" s="5">
        <v>60</v>
      </c>
      <c r="L20" s="5">
        <v>3.7</v>
      </c>
      <c r="M20" s="5">
        <v>222</v>
      </c>
      <c r="N20" s="6">
        <v>40010</v>
      </c>
      <c r="O20" s="6" t="s">
        <v>83</v>
      </c>
      <c r="P20" s="6">
        <v>24</v>
      </c>
      <c r="Q20" s="6">
        <v>18.681999999999999</v>
      </c>
      <c r="R20" s="6">
        <v>100</v>
      </c>
      <c r="S20" s="6">
        <v>6</v>
      </c>
      <c r="T20" s="6">
        <v>600</v>
      </c>
    </row>
    <row r="21" spans="1:20">
      <c r="A21" s="2">
        <v>1</v>
      </c>
      <c r="B21" s="2">
        <v>40</v>
      </c>
      <c r="C21" s="2">
        <v>1</v>
      </c>
      <c r="D21" s="2" t="s">
        <v>194</v>
      </c>
      <c r="E21" s="2" t="s">
        <v>195</v>
      </c>
      <c r="F21" s="2">
        <v>24</v>
      </c>
      <c r="G21" s="8" t="s">
        <v>100</v>
      </c>
      <c r="H21" s="5" t="s">
        <v>56</v>
      </c>
      <c r="I21" s="5"/>
      <c r="J21" s="5" t="s">
        <v>198</v>
      </c>
      <c r="K21" s="5">
        <v>40</v>
      </c>
      <c r="L21" s="5">
        <v>3.7</v>
      </c>
      <c r="M21" s="5">
        <v>148</v>
      </c>
      <c r="N21" s="6">
        <v>40020</v>
      </c>
      <c r="O21" s="6" t="s">
        <v>84</v>
      </c>
      <c r="P21" s="6">
        <v>24</v>
      </c>
      <c r="Q21" s="6">
        <v>7.8520000000000003</v>
      </c>
      <c r="R21" s="6">
        <v>100</v>
      </c>
      <c r="S21" s="6">
        <v>6</v>
      </c>
      <c r="T21" s="6">
        <v>600</v>
      </c>
    </row>
    <row r="22" spans="1:20">
      <c r="A22" s="2">
        <v>1</v>
      </c>
      <c r="B22" s="2">
        <v>40</v>
      </c>
      <c r="C22" s="2">
        <v>1</v>
      </c>
      <c r="D22" s="2" t="s">
        <v>194</v>
      </c>
      <c r="E22" s="2" t="s">
        <v>195</v>
      </c>
      <c r="F22" s="2">
        <v>24</v>
      </c>
      <c r="G22" s="8" t="s">
        <v>101</v>
      </c>
      <c r="H22" s="5" t="s">
        <v>57</v>
      </c>
      <c r="I22" s="5"/>
      <c r="J22" s="5" t="s">
        <v>167</v>
      </c>
      <c r="K22" s="5">
        <v>80</v>
      </c>
      <c r="L22" s="5">
        <v>5.7</v>
      </c>
      <c r="M22" s="5">
        <v>456</v>
      </c>
      <c r="N22" s="6">
        <v>40030</v>
      </c>
      <c r="O22" s="6" t="s">
        <v>85</v>
      </c>
      <c r="P22" s="6">
        <v>24</v>
      </c>
      <c r="Q22" s="6">
        <v>18.146999999999998</v>
      </c>
      <c r="R22" s="6">
        <v>80</v>
      </c>
      <c r="S22" s="6">
        <v>4</v>
      </c>
      <c r="T22" s="6">
        <v>320</v>
      </c>
    </row>
    <row r="23" spans="1:20">
      <c r="A23" s="2">
        <v>1</v>
      </c>
      <c r="B23" s="2">
        <v>40</v>
      </c>
      <c r="C23" s="2">
        <v>1</v>
      </c>
      <c r="D23" s="2" t="s">
        <v>194</v>
      </c>
      <c r="E23" s="2" t="s">
        <v>195</v>
      </c>
      <c r="F23" s="2">
        <v>24</v>
      </c>
      <c r="G23" s="8" t="s">
        <v>102</v>
      </c>
      <c r="H23" s="5" t="s">
        <v>58</v>
      </c>
      <c r="I23" s="5"/>
      <c r="J23" s="5" t="s">
        <v>151</v>
      </c>
      <c r="K23" s="5">
        <v>60</v>
      </c>
      <c r="L23" s="5">
        <v>3.8</v>
      </c>
      <c r="M23" s="5">
        <v>228</v>
      </c>
      <c r="N23" s="6">
        <v>40040</v>
      </c>
      <c r="O23" s="6" t="s">
        <v>86</v>
      </c>
      <c r="P23" s="6">
        <v>24</v>
      </c>
      <c r="Q23" s="6">
        <v>9.3650000000000002</v>
      </c>
      <c r="R23" s="6">
        <v>100</v>
      </c>
      <c r="S23" s="6">
        <v>4</v>
      </c>
      <c r="T23" s="6">
        <v>400</v>
      </c>
    </row>
    <row r="24" spans="1:20" ht="15" customHeight="1">
      <c r="A24" s="2">
        <v>1</v>
      </c>
      <c r="B24" s="2">
        <v>40</v>
      </c>
      <c r="C24" s="2">
        <v>1</v>
      </c>
      <c r="D24" s="2" t="s">
        <v>194</v>
      </c>
      <c r="E24" s="2" t="s">
        <v>195</v>
      </c>
      <c r="F24" s="2">
        <v>24</v>
      </c>
      <c r="G24" s="8" t="s">
        <v>104</v>
      </c>
      <c r="H24" s="5" t="s">
        <v>60</v>
      </c>
      <c r="I24" s="5"/>
      <c r="J24" s="5" t="s">
        <v>199</v>
      </c>
      <c r="K24" s="5">
        <v>20</v>
      </c>
      <c r="L24" s="5">
        <v>3.8</v>
      </c>
      <c r="M24" s="5">
        <v>76</v>
      </c>
      <c r="N24" s="7">
        <v>40050</v>
      </c>
      <c r="O24" s="7" t="s">
        <v>87</v>
      </c>
      <c r="P24" s="7">
        <v>24</v>
      </c>
      <c r="Q24" s="7">
        <v>25.282</v>
      </c>
      <c r="R24" s="7">
        <v>100</v>
      </c>
      <c r="S24" s="7">
        <v>5</v>
      </c>
      <c r="T24" s="7">
        <v>500</v>
      </c>
    </row>
    <row r="25" spans="1:20" ht="15.75" customHeight="1">
      <c r="A25" s="2">
        <v>1</v>
      </c>
      <c r="B25" s="2">
        <v>40</v>
      </c>
      <c r="C25" s="2">
        <v>1</v>
      </c>
      <c r="D25" s="2" t="s">
        <v>194</v>
      </c>
      <c r="E25" s="2" t="s">
        <v>195</v>
      </c>
      <c r="F25" s="2">
        <v>24</v>
      </c>
      <c r="G25" s="8" t="s">
        <v>105</v>
      </c>
      <c r="H25" s="5" t="s">
        <v>61</v>
      </c>
      <c r="I25" s="5"/>
      <c r="J25" s="5" t="s">
        <v>153</v>
      </c>
      <c r="K25" s="5">
        <v>60</v>
      </c>
      <c r="L25" s="5">
        <v>2.85</v>
      </c>
      <c r="M25" s="5">
        <v>171</v>
      </c>
    </row>
    <row r="26" spans="1:20">
      <c r="A26" s="2">
        <v>1</v>
      </c>
      <c r="B26" s="2">
        <v>40</v>
      </c>
      <c r="C26" s="2">
        <v>1</v>
      </c>
      <c r="D26" s="2" t="s">
        <v>194</v>
      </c>
      <c r="E26" s="2" t="s">
        <v>195</v>
      </c>
      <c r="F26" s="2">
        <v>24</v>
      </c>
      <c r="G26" s="8" t="s">
        <v>107</v>
      </c>
      <c r="H26" s="5" t="s">
        <v>63</v>
      </c>
      <c r="I26" s="5"/>
      <c r="J26" s="5" t="s">
        <v>200</v>
      </c>
      <c r="K26" s="5">
        <v>40</v>
      </c>
      <c r="L26" s="5">
        <v>2.85</v>
      </c>
      <c r="M26" s="5">
        <v>114</v>
      </c>
    </row>
    <row r="27" spans="1:20">
      <c r="A27" s="2">
        <v>1</v>
      </c>
      <c r="B27" s="2">
        <v>40</v>
      </c>
      <c r="C27" s="2">
        <v>1</v>
      </c>
      <c r="D27" s="2" t="s">
        <v>194</v>
      </c>
      <c r="E27" s="2" t="s">
        <v>195</v>
      </c>
      <c r="F27" s="2">
        <v>24</v>
      </c>
      <c r="G27" s="8" t="s">
        <v>108</v>
      </c>
      <c r="H27" s="5" t="s">
        <v>64</v>
      </c>
      <c r="I27" s="5"/>
      <c r="J27" s="5" t="s">
        <v>151</v>
      </c>
      <c r="K27" s="5">
        <v>60</v>
      </c>
      <c r="L27" s="5">
        <v>3</v>
      </c>
      <c r="M27" s="5">
        <v>180</v>
      </c>
    </row>
    <row r="28" spans="1:20">
      <c r="A28" s="2">
        <v>1</v>
      </c>
      <c r="B28" s="2">
        <v>40</v>
      </c>
      <c r="C28" s="2">
        <v>1</v>
      </c>
      <c r="D28" s="2" t="s">
        <v>194</v>
      </c>
      <c r="E28" s="2" t="s">
        <v>195</v>
      </c>
      <c r="F28" s="2">
        <v>24</v>
      </c>
      <c r="G28" s="8" t="s">
        <v>109</v>
      </c>
      <c r="H28" s="5" t="s">
        <v>65</v>
      </c>
      <c r="I28" s="5"/>
      <c r="J28" s="5" t="s">
        <v>201</v>
      </c>
      <c r="K28" s="5">
        <v>20</v>
      </c>
      <c r="L28" s="5">
        <v>2.7</v>
      </c>
      <c r="M28" s="5">
        <v>54</v>
      </c>
    </row>
    <row r="29" spans="1:20">
      <c r="A29" s="2">
        <v>1</v>
      </c>
      <c r="B29" s="2">
        <v>40</v>
      </c>
      <c r="C29" s="2">
        <v>1</v>
      </c>
      <c r="D29" s="2" t="s">
        <v>194</v>
      </c>
      <c r="E29" s="2" t="s">
        <v>195</v>
      </c>
      <c r="F29" s="2">
        <v>24</v>
      </c>
      <c r="G29" s="8" t="s">
        <v>110</v>
      </c>
      <c r="H29" s="5" t="s">
        <v>66</v>
      </c>
      <c r="I29" s="5"/>
      <c r="J29" s="5">
        <v>0</v>
      </c>
      <c r="K29" s="5">
        <v>40</v>
      </c>
      <c r="L29" s="5">
        <v>2.4</v>
      </c>
      <c r="M29" s="5">
        <v>96</v>
      </c>
    </row>
    <row r="30" spans="1:20">
      <c r="A30" s="2">
        <v>1</v>
      </c>
      <c r="B30" s="2">
        <v>40</v>
      </c>
      <c r="C30" s="2">
        <v>1</v>
      </c>
      <c r="D30" s="2" t="s">
        <v>194</v>
      </c>
      <c r="E30" s="2" t="s">
        <v>195</v>
      </c>
      <c r="F30" s="2">
        <v>24</v>
      </c>
      <c r="G30" s="8" t="s">
        <v>111</v>
      </c>
      <c r="H30" s="5" t="s">
        <v>67</v>
      </c>
      <c r="I30" s="5"/>
      <c r="J30" s="5">
        <v>80</v>
      </c>
      <c r="K30" s="5">
        <v>100</v>
      </c>
      <c r="L30" s="5">
        <v>2.4</v>
      </c>
      <c r="M30" s="5">
        <v>240</v>
      </c>
    </row>
    <row r="31" spans="1:20">
      <c r="A31" s="2">
        <v>1</v>
      </c>
      <c r="B31" s="2">
        <v>40</v>
      </c>
      <c r="C31" s="2">
        <v>1</v>
      </c>
      <c r="D31" s="2" t="s">
        <v>194</v>
      </c>
      <c r="E31" s="2" t="s">
        <v>195</v>
      </c>
      <c r="F31" s="2">
        <v>24</v>
      </c>
      <c r="G31" s="8" t="s">
        <v>112</v>
      </c>
      <c r="H31" s="5" t="s">
        <v>68</v>
      </c>
      <c r="I31" s="5"/>
      <c r="J31" s="5">
        <v>3</v>
      </c>
      <c r="K31" s="5">
        <v>60</v>
      </c>
      <c r="L31" s="5">
        <v>3.6</v>
      </c>
      <c r="M31" s="5">
        <v>216</v>
      </c>
    </row>
    <row r="32" spans="1:20">
      <c r="A32" s="2">
        <v>1</v>
      </c>
      <c r="B32" s="2">
        <v>40</v>
      </c>
      <c r="C32" s="2">
        <v>1</v>
      </c>
      <c r="D32" s="2" t="s">
        <v>194</v>
      </c>
      <c r="E32" s="2" t="s">
        <v>195</v>
      </c>
      <c r="F32" s="2">
        <v>24</v>
      </c>
      <c r="G32" s="8" t="s">
        <v>113</v>
      </c>
      <c r="H32" s="5" t="s">
        <v>69</v>
      </c>
      <c r="I32" s="5"/>
      <c r="J32" s="5" t="s">
        <v>180</v>
      </c>
      <c r="K32" s="5">
        <v>60</v>
      </c>
      <c r="L32" s="5">
        <v>2.4</v>
      </c>
      <c r="M32" s="5">
        <v>144</v>
      </c>
    </row>
    <row r="33" spans="1:19" ht="15" customHeight="1">
      <c r="A33" s="2">
        <v>1</v>
      </c>
      <c r="B33" s="2">
        <v>40</v>
      </c>
      <c r="C33" s="2">
        <v>1</v>
      </c>
      <c r="D33" s="2" t="s">
        <v>194</v>
      </c>
      <c r="E33" s="2" t="s">
        <v>195</v>
      </c>
      <c r="F33" s="2">
        <v>24</v>
      </c>
      <c r="G33" s="8" t="s">
        <v>114</v>
      </c>
      <c r="H33" s="5" t="s">
        <v>70</v>
      </c>
      <c r="I33" s="5"/>
      <c r="J33" s="5" t="s">
        <v>202</v>
      </c>
      <c r="K33" s="5">
        <v>20</v>
      </c>
      <c r="L33" s="5">
        <v>3.6</v>
      </c>
      <c r="M33" s="5">
        <v>72</v>
      </c>
    </row>
    <row r="34" spans="1:19" ht="15.75" customHeight="1">
      <c r="A34" s="2">
        <v>1</v>
      </c>
      <c r="B34" s="2">
        <v>40</v>
      </c>
      <c r="C34" s="2">
        <v>1</v>
      </c>
      <c r="D34" s="2" t="s">
        <v>194</v>
      </c>
      <c r="E34" s="2" t="s">
        <v>195</v>
      </c>
      <c r="F34" s="2">
        <v>24</v>
      </c>
      <c r="G34" s="8" t="s">
        <v>115</v>
      </c>
      <c r="H34" s="5" t="s">
        <v>71</v>
      </c>
      <c r="I34" s="5"/>
      <c r="J34" s="5">
        <v>50</v>
      </c>
      <c r="K34" s="5">
        <v>100</v>
      </c>
      <c r="L34" s="5">
        <v>2.4</v>
      </c>
      <c r="M34" s="5">
        <v>240</v>
      </c>
    </row>
    <row r="35" spans="1:19">
      <c r="A35" s="2">
        <v>1</v>
      </c>
      <c r="B35" s="2">
        <v>40</v>
      </c>
      <c r="C35" s="2">
        <v>1</v>
      </c>
      <c r="D35" s="2" t="s">
        <v>194</v>
      </c>
      <c r="E35" s="2" t="s">
        <v>195</v>
      </c>
      <c r="F35" s="2">
        <v>24</v>
      </c>
      <c r="G35" s="8" t="s">
        <v>116</v>
      </c>
      <c r="H35" s="5" t="s">
        <v>72</v>
      </c>
      <c r="I35" s="5"/>
      <c r="J35" s="5" t="s">
        <v>172</v>
      </c>
      <c r="K35" s="5">
        <v>60</v>
      </c>
      <c r="L35" s="5">
        <v>2.7</v>
      </c>
      <c r="M35" s="5">
        <v>162</v>
      </c>
    </row>
    <row r="36" spans="1:19">
      <c r="A36" s="2">
        <v>1</v>
      </c>
      <c r="B36" s="2">
        <v>40</v>
      </c>
      <c r="C36" s="2">
        <v>1</v>
      </c>
      <c r="D36" s="2" t="s">
        <v>194</v>
      </c>
      <c r="E36" s="2" t="s">
        <v>195</v>
      </c>
      <c r="F36" s="2">
        <v>24</v>
      </c>
      <c r="G36" s="8" t="s">
        <v>117</v>
      </c>
      <c r="H36" s="5" t="s">
        <v>73</v>
      </c>
      <c r="I36" s="5"/>
      <c r="J36" s="5" t="s">
        <v>203</v>
      </c>
      <c r="K36" s="5">
        <v>60</v>
      </c>
      <c r="L36" s="5">
        <v>2.4</v>
      </c>
      <c r="M36" s="5">
        <v>144</v>
      </c>
      <c r="S36" s="9"/>
    </row>
    <row r="37" spans="1:19">
      <c r="A37" s="2">
        <v>1</v>
      </c>
      <c r="B37" s="2">
        <v>40</v>
      </c>
      <c r="C37" s="2">
        <v>1</v>
      </c>
      <c r="D37" s="2" t="s">
        <v>194</v>
      </c>
      <c r="E37" s="2" t="s">
        <v>195</v>
      </c>
      <c r="F37" s="2">
        <v>24</v>
      </c>
      <c r="G37" s="8" t="s">
        <v>118</v>
      </c>
      <c r="H37" s="5" t="s">
        <v>74</v>
      </c>
      <c r="I37" s="5"/>
      <c r="J37" s="5" t="s">
        <v>181</v>
      </c>
      <c r="K37" s="5">
        <v>60</v>
      </c>
      <c r="L37" s="5">
        <v>2.4</v>
      </c>
      <c r="M37" s="5">
        <v>144</v>
      </c>
      <c r="S37" s="9"/>
    </row>
    <row r="38" spans="1:19">
      <c r="A38" s="2"/>
      <c r="B38" s="2"/>
      <c r="C38" s="2"/>
      <c r="D38" s="2"/>
      <c r="E38" s="2"/>
      <c r="F38" s="2"/>
      <c r="G38" s="8"/>
      <c r="H38" s="5"/>
      <c r="I38" s="5"/>
      <c r="J38" s="5"/>
      <c r="K38" s="5"/>
      <c r="L38" s="5"/>
      <c r="M38" s="5"/>
      <c r="S38" s="9"/>
    </row>
    <row r="39" spans="1:19">
      <c r="A39" s="2"/>
      <c r="B39" s="2"/>
      <c r="C39" s="2"/>
      <c r="D39" s="2"/>
      <c r="E39" s="2"/>
      <c r="F39" s="2"/>
      <c r="G39" s="8"/>
      <c r="H39" s="5"/>
      <c r="I39" s="5"/>
      <c r="J39" s="5"/>
      <c r="K39" s="5"/>
      <c r="L39" s="5"/>
      <c r="M39" s="5"/>
    </row>
    <row r="40" spans="1:19">
      <c r="L40" s="7">
        <f>SUM(L11:L39)</f>
        <v>100.00000000000003</v>
      </c>
      <c r="N40" s="13"/>
      <c r="Q40" s="12"/>
    </row>
    <row r="41" spans="1:19">
      <c r="N41" s="13"/>
    </row>
  </sheetData>
  <mergeCells count="10">
    <mergeCell ref="G9:L9"/>
    <mergeCell ref="N9:T9"/>
    <mergeCell ref="G10:H10"/>
    <mergeCell ref="N10:O10"/>
    <mergeCell ref="A4:A5"/>
    <mergeCell ref="B4:B5"/>
    <mergeCell ref="C4:D5"/>
    <mergeCell ref="C6:D6"/>
    <mergeCell ref="C7:D7"/>
    <mergeCell ref="A9:F9"/>
  </mergeCells>
  <pageMargins left="0.7" right="0.7" top="0.75" bottom="0.75" header="0.3" footer="0.3"/>
  <pageSetup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BSN</vt:lpstr>
      <vt:lpstr>BSN1</vt:lpstr>
      <vt:lpstr>BSN2</vt:lpstr>
      <vt:lpstr>BSN3</vt:lpstr>
      <vt:lpstr>BSN4</vt:lpstr>
      <vt:lpstr>BSN5</vt:lpstr>
      <vt:lpstr>BSN6</vt:lpstr>
      <vt:lpstr>BSN7</vt:lpstr>
      <vt:lpstr>BSN8</vt:lpstr>
      <vt:lpstr>BSN9</vt:lpstr>
      <vt:lpstr>BSN10</vt:lpstr>
      <vt:lpstr>INV</vt:lpstr>
      <vt:lpstr>INV1</vt:lpstr>
      <vt:lpstr>INV2</vt:lpstr>
      <vt:lpstr>INV3</vt:lpstr>
      <vt:lpstr>INV4</vt:lpstr>
      <vt:lpstr>INV5</vt:lpstr>
      <vt:lpstr>INV6</vt:lpstr>
      <vt:lpstr>INV7</vt:lpstr>
      <vt:lpstr>INV8</vt:lpstr>
      <vt:lpstr>INV9</vt:lpstr>
      <vt:lpstr>INV10</vt:lpstr>
      <vt:lpstr>INV11</vt:lpstr>
      <vt:lpstr>INV12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Giang Tran</dc:creator>
  <cp:lastModifiedBy>Giang Tran</cp:lastModifiedBy>
  <dcterms:created xsi:type="dcterms:W3CDTF">2011-03-28T12:33:15Z</dcterms:created>
  <dcterms:modified xsi:type="dcterms:W3CDTF">2011-04-02T09:44:14Z</dcterms:modified>
</cp:coreProperties>
</file>