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an\OneDrive\Websites\Ozonics\ozonics\client\src\assets\excel\"/>
    </mc:Choice>
  </mc:AlternateContent>
  <xr:revisionPtr revIDLastSave="0" documentId="8_{9482569A-1C5C-478B-B1DE-850A6AA8902F}" xr6:coauthVersionLast="41" xr6:coauthVersionMax="41" xr10:uidLastSave="{00000000-0000-0000-0000-000000000000}"/>
  <bookViews>
    <workbookView xWindow="-108" yWindow="-108" windowWidth="23256" windowHeight="13176" xr2:uid="{3A4B83C6-C159-49E6-B5AF-308647417546}"/>
  </bookViews>
  <sheets>
    <sheet name="Laser_Fees_Review" sheetId="2" r:id="rId1"/>
  </sheets>
  <externalReferences>
    <externalReference r:id="rId2"/>
  </externalReferences>
  <definedNames>
    <definedName name="Capex_Consummables_PerRoom_Sauna">[1]ASSUMPTIONS!$G$141</definedName>
    <definedName name="Capex_FirstSpa_SetUp_Total">[1]CapexSessionsStaff!$B$33</definedName>
    <definedName name="Capex_FirstSpa_WorkingCapital">[1]Cashflow_Per_Spa!$B$35</definedName>
    <definedName name="Capex_Fixtures_PerRoom_Laser">[1]ASSUMPTIONS!$G$137</definedName>
    <definedName name="Capex_Fixtures_PerRoom_Sauna">[1]ASSUMPTIONS!$G$131</definedName>
    <definedName name="Capex_Fixtures_Reception">[1]ASSUMPTIONS!$G$125</definedName>
    <definedName name="Capex_Spa_Refub_PerSqFt_CommonAreas">[1]ASSUMPTIONS!$C$117</definedName>
    <definedName name="Capex_Spa_Refub_PerSqFt_ExamRoom">[1]ASSUMPTIONS!$C$113</definedName>
    <definedName name="Capex_Spa_Refub_PerSqFt_InfraredRoom">[1]ASSUMPTIONS!$C$111</definedName>
    <definedName name="Capex_Spa_Refub_PerSqFt_LaserRoom">[1]ASSUMPTIONS!$C$109</definedName>
    <definedName name="Capex_Spa_Refub_PerSqFt_Office">[1]ASSUMPTIONS!$C$114</definedName>
    <definedName name="Capex_Spa_Refub_PerSqFt_OzoneRoom">[1]ASSUMPTIONS!$C$110</definedName>
    <definedName name="Capex_Spa_Refub_PerSqFt_Reception">[1]ASSUMPTIONS!$C$108</definedName>
    <definedName name="Capex_Spa_Refub_PerSqFt_SaltRoom">[1]ASSUMPTIONS!$C$112</definedName>
    <definedName name="Capex_Spa_Refub_PerSqFt_Shower">[1]ASSUMPTIONS!$C$116</definedName>
    <definedName name="Capex_Spa_Refub_PerSqFt_Toilet">[1]ASSUMPTIONS!$C$115</definedName>
    <definedName name="Capex_Spa_Refurb_General">[1]ASSUMPTIONS!$C$107</definedName>
    <definedName name="Capex_Spa_Total_CommonAreas">[1]ASSUMPTIONS!$F$117</definedName>
    <definedName name="Capex_Spa_Total_Frontage">[1]ASSUMPTIONS!$F$107</definedName>
    <definedName name="Capex_Spa_Total_Reception">[1]ASSUMPTIONS!$F$108</definedName>
    <definedName name="Capex_Spa_Unit_CommonAreas">[1]ASSUMPTIONS!$E$117</definedName>
    <definedName name="Capex_Spa_Unit_ExamRoom">[1]ASSUMPTIONS!$E$113</definedName>
    <definedName name="Capex_Spa_Unit_Frontage">[1]ASSUMPTIONS!$E$107</definedName>
    <definedName name="Capex_Spa_Unit_Infrared">[1]ASSUMPTIONS!$E$111</definedName>
    <definedName name="Capex_Spa_Unit_LaserRoom">[1]ASSUMPTIONS!$E$109</definedName>
    <definedName name="Capex_Spa_Unit_Office">[1]ASSUMPTIONS!$E$114</definedName>
    <definedName name="Capex_Spa_Unit_Ozone">[1]ASSUMPTIONS!$E$110</definedName>
    <definedName name="Capex_Spa_Unit_Reception">[1]ASSUMPTIONS!$E$108</definedName>
    <definedName name="Capex_Spa_Unit_SaltRoom">[1]ASSUMPTIONS!$E$112</definedName>
    <definedName name="Capex_Spa_Unit_Shower">[1]ASSUMPTIONS!$E$116</definedName>
    <definedName name="Capex_Spa_Unit_Toilet">[1]ASSUMPTIONS!$E$115</definedName>
    <definedName name="Capex_StartUpCosts">[1]ASSUMPTIONS!$B$23</definedName>
    <definedName name="Equipment_Deposit_PerUnit_Infrared">[1]ASSUMPTIONS!$C$73</definedName>
    <definedName name="Equipment_Deposit_PerUnit_Laser">[1]ASSUMPTIONS!$C$70</definedName>
    <definedName name="Equipment_Deposit_PerUnit_OzoneHocatt">[1]ASSUMPTIONS!$C$71</definedName>
    <definedName name="Equipment_Deposit_PerUnit_SaltBooth">[1]ASSUMPTIONS!$C$74</definedName>
    <definedName name="Equipment_Infrared_Number_StartUp">[1]ASSUMPTIONS!$B$13</definedName>
    <definedName name="Equipment_InfraredSauna_Dollar">[1]ASSUMPTIONS!$B$73</definedName>
    <definedName name="Equipment_Laser_Dollar">[1]ASSUMPTIONS!$B$70</definedName>
    <definedName name="Equipment_Laser_Number_StartUp">[1]ASSUMPTIONS!$B$11</definedName>
    <definedName name="Equipment_Ozone_Number_StartUp">[1]ASSUMPTIONS!$B$12</definedName>
    <definedName name="Equipment_OzoneSauna_Hocatt_Dollar">[1]ASSUMPTIONS!$B$71</definedName>
    <definedName name="Equipment_OzoneSauna_Longevity_Dollar">[1]ASSUMPTIONS!$B$72</definedName>
    <definedName name="Equipment_Salt_Number_Final">[1]ASSUMPTIONS!$C$14</definedName>
    <definedName name="Equipment_Salt_Number_StartUp">[1]ASSUMPTIONS!$B$14</definedName>
    <definedName name="Equipment_SaltBooth_Dollar">[1]ASSUMPTIONS!$B$74</definedName>
    <definedName name="Finance_Deposit">[1]ASSUMPTIONS!$B$67</definedName>
    <definedName name="Finance_Interest_Rate">[1]ASSUMPTIONS!$B$68</definedName>
    <definedName name="Finance_Period_Mths">[1]ASSUMPTIONS!$B$66</definedName>
    <definedName name="Group_Opex_Audit">[1]ASSUMPTIONS!$C$59</definedName>
    <definedName name="Group_Opex_Board_Expenses_Ongoing">[1]ASSUMPTIONS!$C$57</definedName>
    <definedName name="Group_Opex_Board_Expenses_Startup">[1]ASSUMPTIONS!$B$57</definedName>
    <definedName name="Group_Opex_Board_Rem_Ongoing">[1]ASSUMPTIONS!$C$47</definedName>
    <definedName name="Group_Opex_Board_Rem_Startup">[1]ASSUMPTIONS!$B$47</definedName>
    <definedName name="Group_Opex_Total_Ongoing">[1]ASSUMPTIONS!$C$58</definedName>
    <definedName name="Group_Opex_Total_Startup">[1]ASSUMPTIONS!$B$58</definedName>
    <definedName name="Hours_Period1_WeekdaysDay">[1]ASSUMPTIONS!$D$175</definedName>
    <definedName name="Hours_Period2_WeekdaysEvening">[1]ASSUMPTIONS!$D$176</definedName>
    <definedName name="Hours_Period3_Sat">[1]ASSUMPTIONS!$D$177</definedName>
    <definedName name="Hours_Period4_Sun">[1]ASSUMPTIONS!$D$178</definedName>
    <definedName name="Maximum_Deficit_GroupCashFlow">[1]Group_Cashflow!$B$30</definedName>
    <definedName name="MS_Expenses_Mthly_Ongoing">[1]ASSUMPTIONS!$C$46</definedName>
    <definedName name="MS_Expenses_Mthly_StartUp">[1]ASSUMPTIONS!$B$46</definedName>
    <definedName name="Opex_Mthly_Infrared">[1]ASSUMPTIONS!$E$73</definedName>
    <definedName name="Opex_Mthly_Laser">[1]ASSUMPTIONS!$E$70</definedName>
    <definedName name="Opex_Mthly_OzoneHocatt">[1]ASSUMPTIONS!$E$71</definedName>
    <definedName name="Opex_Mthly_SaltBooth">[1]ASSUMPTIONS!$E$74</definedName>
    <definedName name="Opex_Physician_Annual_Salary">[1]ASSUMPTIONS!$B$144</definedName>
    <definedName name="Opex_Physician_Revenue_Comm_PerCent">[1]ASSUMPTIONS!$B$145</definedName>
    <definedName name="Ozone_Sauna_Make_Choice">[1]ASSUMPTIONS!$B$77</definedName>
    <definedName name="_xlnm.Print_Titles" localSheetId="0">Laser_Fees_Review!$2:$2</definedName>
    <definedName name="Rate_Hocatt">[1]ASSUMPTIONS!$B$167</definedName>
    <definedName name="Rate_Infrared">[1]ASSUMPTIONS!$B$169</definedName>
    <definedName name="Rate_Laser_Hair">[1]ASSUMPTIONS!$B$166</definedName>
    <definedName name="Rate_Longevity">[1]ASSUMPTIONS!$B$168</definedName>
    <definedName name="Rate_Ozone">[1]ASSUMPTIONS!$B$171</definedName>
    <definedName name="Rate_Salt">[1]ASSUMPTIONS!$B$170</definedName>
    <definedName name="Results_CorpOverhead_Yr1">[1]Corporate_Cashflow!$N$15</definedName>
    <definedName name="Results_CorpOverhead_Yr2">[1]Corporate_Cashflow!$Z$15</definedName>
    <definedName name="Results_CorpOverhead_Yr3">[1]Corporate_Cashflow!$AL$15</definedName>
    <definedName name="Results_EBITDA_Group_Yr1">[1]Group_Cashflow!$N$19</definedName>
    <definedName name="Results_EBITDA_Group_Yr2">[1]Group_Cashflow!$Z$19</definedName>
    <definedName name="Results_EBITDA_Group_Yr3">[1]Group_Cashflow!$AL$19</definedName>
    <definedName name="Results_EBITDA_Yr1">[1]Cashflow_Per_Spa!$N$26</definedName>
    <definedName name="Results_EBITDA_Yr2">[1]Cashflow_Per_Spa!$Z$26</definedName>
    <definedName name="Results_EBITDA_Yr3">[1]Cashflow_Per_Spa!$AL$26</definedName>
    <definedName name="Results_Opex_Yr1">[1]Cashflow_Per_Spa!$N$18</definedName>
    <definedName name="Results_Opex_Yr2">[1]Cashflow_Per_Spa!$Z$18</definedName>
    <definedName name="Results_Opex_Yr3">[1]Cashflow_Per_Spa!$AL$18</definedName>
    <definedName name="Results_Rev_Yr1">[1]Cashflow_Per_Spa!$N$10</definedName>
    <definedName name="Results_Rev_Yr2">[1]Cashflow_Per_Spa!$Z$10</definedName>
    <definedName name="Results_Rev_Yr3">[1]Cashflow_Per_Spa!$AL$10</definedName>
    <definedName name="Rooms_Number_Examination">[1]ASSUMPTIONS!$E$88</definedName>
    <definedName name="Rooms_Number_Infrared">[1]ASSUMPTIONS!$D$13</definedName>
    <definedName name="Rooms_Number_Laser">[1]ASSUMPTIONS!$D$11</definedName>
    <definedName name="Rooms_Number_Office">[1]ASSUMPTIONS!$E$89</definedName>
    <definedName name="Rooms_Number_Ozone">[1]ASSUMPTIONS!$D$12</definedName>
    <definedName name="Rooms_Number_Salt">[1]ASSUMPTIONS!$D$14</definedName>
    <definedName name="Rooms_Number_Showers">[1]ASSUMPTIONS!$E$92</definedName>
    <definedName name="Rooms_Number_Stock">[1]ASSUMPTIONS!$E$90</definedName>
    <definedName name="Rooms_Number_Toilets">[1]ASSUMPTIONS!$E$91</definedName>
    <definedName name="RSR_Expenses_Mthly_Ongoing">[1]ASSUMPTIONS!$C$40</definedName>
    <definedName name="RSR_Expenses_Mthly_StartUp">[1]ASSUMPTIONS!$B$40</definedName>
    <definedName name="Sensitivity_Spa_Rev_Open_DaysPerMth_Change">[1]OVERVIEW!$B$103</definedName>
    <definedName name="Sensitivity_Spa_Rev_Open_HrsPerDay_Change">[1]OVERVIEW!$B$104</definedName>
    <definedName name="Sensitivty_Factor_InfraredRate">[1]OVERVIEW!$B$101</definedName>
    <definedName name="Sensitivty_Factor_LaserHairRate">[1]OVERVIEW!$B$99</definedName>
    <definedName name="Sensitivty_Factor_OzoneRate">[1]OVERVIEW!$B$100</definedName>
    <definedName name="Sensitivty_Factor_SaltRate">[1]OVERVIEW!$B$102</definedName>
    <definedName name="Sensivity_Usage_Infrared_Monthly_Increase">[1]OVERVIEW!$B$93</definedName>
    <definedName name="Sensivity_Usage_Infrared_StartUp">[1]OVERVIEW!$B$89</definedName>
    <definedName name="Sensivity_Usage_LaserHair_Monthly_Increase">[1]OVERVIEW!$B$91</definedName>
    <definedName name="Sensivity_Usage_LaserHair_StartUp">[1]OVERVIEW!$B$87</definedName>
    <definedName name="Sensivity_Usage_Ozone_Monthly_Increase">[1]OVERVIEW!$B$92</definedName>
    <definedName name="Sensivity_Usage_Ozone_StartUp">[1]OVERVIEW!$B$88</definedName>
    <definedName name="Sensivity_Usage_Salt_Monthly_Increase">[1]OVERVIEW!$B$94</definedName>
    <definedName name="Sensivity_Usage_Salt_StartUp">[1]OVERVIEW!$B$90</definedName>
    <definedName name="Sensivity_Usage_SteadyState_Infrared">[1]OVERVIEW!$B$97</definedName>
    <definedName name="Sensivity_Usage_SteadyState_LaserHair">[1]OVERVIEW!$B$95</definedName>
    <definedName name="Sensivity_Usage_SteadyState_Ozone">[1]OVERVIEW!$B$96</definedName>
    <definedName name="Sensivity_Usage_SteadyState_Salt">[1]OVERVIEW!$B$98</definedName>
    <definedName name="Sessions_Per_Hour_Infrared">[1]ASSUMPTIONS!$C$192</definedName>
    <definedName name="Sessions_Per_Hour_LaserHair">[1]ASSUMPTIONS!$C$190</definedName>
    <definedName name="Sessions_Per_Hour_Ozone">[1]ASSUMPTIONS!$C$191</definedName>
    <definedName name="Sessions_Per_Hour_Salt">[1]ASSUMPTIONS!$C$193</definedName>
    <definedName name="Sessions_Per_Month_Infrared">[1]ASSUMPTIONS!$D$192</definedName>
    <definedName name="Sessions_Per_Month_LaserHair">[1]ASSUMPTIONS!$D$190</definedName>
    <definedName name="Sessions_Per_Month_Salt">[1]ASSUMPTIONS!$D$193</definedName>
    <definedName name="Sessions_Per_Mth_Ozone">[1]ASSUMPTIONS!$D$191</definedName>
    <definedName name="Size_Room_CommonAreas">[1]ASSUMPTIONS!$B$93</definedName>
    <definedName name="Size_Room_Exam">[1]ASSUMPTIONS!$D$88</definedName>
    <definedName name="Size_Room_Infrared">[1]ASSUMPTIONS!$D$86</definedName>
    <definedName name="Size_Room_Laser">[1]ASSUMPTIONS!$D$84</definedName>
    <definedName name="Size_Room_Office">[1]ASSUMPTIONS!$D$89</definedName>
    <definedName name="Size_Room_Ozone">[1]ASSUMPTIONS!$D$85</definedName>
    <definedName name="Size_Room_Reception">[1]ASSUMPTIONS!$D$83</definedName>
    <definedName name="Size_Room_Salt">[1]ASSUMPTIONS!$D$87</definedName>
    <definedName name="Size_Room_Shower">[1]ASSUMPTIONS!$D$92</definedName>
    <definedName name="Size_Room_Stock">[1]ASSUMPTIONS!$D$90</definedName>
    <definedName name="Size_Room_Toilet">[1]ASSUMPTIONS!$D$91</definedName>
    <definedName name="Spa_Opex_Manager_AnnualSalary">[1]ASSUMPTIONS!$B$147</definedName>
    <definedName name="Spa_Opex_Premises_General">[1]ASSUMPTIONS!$B$162</definedName>
    <definedName name="Spa_Opex_Premises_Rent">[1]ASSUMPTIONS!$B$96</definedName>
    <definedName name="Spa_Opex_Premises_RentAnnualPerSqFt">[1]ASSUMPTIONS!$B$95</definedName>
    <definedName name="Spa_Opex_Staff_AvgHrlyCost">[1]ASSUMPTIONS!$B$149</definedName>
    <definedName name="Spa_Opex_Staff_LaserHair_AvgHrlyCost">[1]ASSUMPTIONS!$B$150</definedName>
    <definedName name="Spa_Opex_Staff_Receptionist_AvgHrlyCost">[1]ASSUMPTIONS!$B$151</definedName>
    <definedName name="Spa_Premises_TotalArea">[1]ASSUMPTIONS!$B$94</definedName>
    <definedName name="Spa_Rev_InfraredSauna_SessionTime_Hr">[1]ASSUMPTIONS!$C$169</definedName>
    <definedName name="Spa_Rev_LaserHair_SessionTime_Hr">[1]ASSUMPTIONS!$C$166</definedName>
    <definedName name="Spa_Rev_Open_DaysPerMth">[1]ASSUMPTIONS!$B$185</definedName>
    <definedName name="Spa_Rev_Open_HrsPerDay">[1]ASSUMPTIONS!$C$185</definedName>
    <definedName name="Spa_Rev_OzoneSauna_SessionTime_Hr">[1]ASSUMPTIONS!$C$167</definedName>
    <definedName name="Spa_Rev_Salt_SessionTime_Hr">[1]ASSUMPTIONS!$C$170</definedName>
    <definedName name="Spa_Treatment_Rooms_Number">[1]ASSUMPTIONS!$B$118</definedName>
    <definedName name="Start_Up_Period_Mths">[1]ASSUMPTIONS!$B$26</definedName>
    <definedName name="Start_Up_Period_Secondary_Costs_Reduction_Factor">[1]ASSUMPTIONS!$B$28</definedName>
    <definedName name="Start_Up_Period_Secondary_Mths">[1]ASSUMPTIONS!$B$27</definedName>
    <definedName name="Usage_Infrared_Increase">[1]ASSUMPTIONS!$D$220</definedName>
    <definedName name="Usage_Infrared_StartUp">[1]ASSUMPTIONS!$B$220</definedName>
    <definedName name="Usage_Infrared_SteadyState">[1]ASSUMPTIONS!$F$220</definedName>
    <definedName name="Usage_LaserHair_Increase">[1]ASSUMPTIONS!$D$218</definedName>
    <definedName name="Usage_LaserHair_StartUp">[1]ASSUMPTIONS!$B$218</definedName>
    <definedName name="Usage_LaserHair_SteadyState">[1]ASSUMPTIONS!$F$218</definedName>
    <definedName name="Usage_Ozone_Increase">[1]ASSUMPTIONS!$D$219</definedName>
    <definedName name="Usage_Ozone_StartUp">[1]ASSUMPTIONS!$B$219</definedName>
    <definedName name="Usage_Ozone_SteadyState">[1]ASSUMPTIONS!$F$219</definedName>
    <definedName name="Usage_Salt_Increase">[1]ASSUMPTIONS!$D$221</definedName>
    <definedName name="Usage_Salt_StartUp">[1]ASSUMPTIONS!$B$221</definedName>
    <definedName name="Usage_Salt_SteadyState">[1]ASSUMPTIONS!$F$221</definedName>
    <definedName name="Weekdays_PM">[1]ASSUMPTIONS!$C$181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H41" i="2" s="1"/>
  <c r="E40" i="2"/>
  <c r="H40" i="2" s="1"/>
  <c r="H39" i="2"/>
  <c r="E39" i="2"/>
  <c r="E38" i="2"/>
  <c r="H38" i="2" s="1"/>
  <c r="H37" i="2"/>
  <c r="E37" i="2"/>
  <c r="E36" i="2"/>
  <c r="H36" i="2" s="1"/>
  <c r="H35" i="2"/>
  <c r="E35" i="2"/>
  <c r="E34" i="2"/>
  <c r="H34" i="2" s="1"/>
  <c r="H32" i="2"/>
  <c r="E32" i="2"/>
  <c r="E31" i="2"/>
  <c r="H31" i="2" s="1"/>
  <c r="H30" i="2"/>
  <c r="E30" i="2"/>
  <c r="E29" i="2"/>
  <c r="H29" i="2" s="1"/>
  <c r="H28" i="2"/>
  <c r="E28" i="2"/>
  <c r="E27" i="2"/>
  <c r="H27" i="2" s="1"/>
  <c r="H26" i="2"/>
  <c r="E26" i="2"/>
  <c r="E25" i="2"/>
  <c r="H25" i="2" s="1"/>
  <c r="H24" i="2"/>
  <c r="E24" i="2"/>
  <c r="E23" i="2"/>
  <c r="H23" i="2" s="1"/>
  <c r="H22" i="2"/>
  <c r="E22" i="2"/>
  <c r="E21" i="2"/>
  <c r="H21" i="2" s="1"/>
  <c r="H20" i="2"/>
  <c r="E20" i="2"/>
  <c r="E19" i="2"/>
  <c r="H19" i="2" s="1"/>
  <c r="H18" i="2"/>
  <c r="E18" i="2"/>
  <c r="E17" i="2"/>
  <c r="H17" i="2" s="1"/>
  <c r="H16" i="2"/>
  <c r="E16" i="2"/>
  <c r="E15" i="2"/>
  <c r="H15" i="2" s="1"/>
  <c r="H13" i="2"/>
  <c r="E13" i="2"/>
  <c r="E12" i="2"/>
  <c r="H12" i="2" s="1"/>
  <c r="H11" i="2"/>
  <c r="E11" i="2"/>
  <c r="E10" i="2"/>
  <c r="H10" i="2" s="1"/>
  <c r="H9" i="2"/>
  <c r="E9" i="2"/>
  <c r="E8" i="2"/>
  <c r="H8" i="2" s="1"/>
  <c r="H7" i="2"/>
  <c r="E7" i="2"/>
  <c r="E6" i="2"/>
  <c r="H6" i="2" s="1"/>
  <c r="H5" i="2"/>
  <c r="E5" i="2"/>
  <c r="E4" i="2"/>
  <c r="H4" i="2" s="1"/>
  <c r="H3" i="2"/>
  <c r="H43" i="2" s="1"/>
  <c r="E3" i="2"/>
</calcChain>
</file>

<file path=xl/sharedStrings.xml><?xml version="1.0" encoding="utf-8"?>
<sst xmlns="http://schemas.openxmlformats.org/spreadsheetml/2006/main" count="47" uniqueCount="47">
  <si>
    <t>The  below is set out to provide a basis for the fees assumptions for laser cosmetics treatments.</t>
  </si>
  <si>
    <t>Hair Removal</t>
  </si>
  <si>
    <t>Per TX</t>
  </si>
  <si>
    <t>6 TX</t>
  </si>
  <si>
    <t>Pkg Price</t>
  </si>
  <si>
    <t>Pkg Per TX</t>
  </si>
  <si>
    <t>TX Length</t>
  </si>
  <si>
    <t>Allocated Time</t>
  </si>
  <si>
    <t>Effective Hrly Rate</t>
  </si>
  <si>
    <t xml:space="preserve">Ower </t>
  </si>
  <si>
    <t>Full Brow</t>
  </si>
  <si>
    <t>Ears</t>
  </si>
  <si>
    <t>Cheeks</t>
  </si>
  <si>
    <t>Sides of Face</t>
  </si>
  <si>
    <t>Upper Lip</t>
  </si>
  <si>
    <t>Lower Lip</t>
  </si>
  <si>
    <t>Chin</t>
  </si>
  <si>
    <t>Full Face (Female)</t>
  </si>
  <si>
    <t>Full Face (Male)</t>
  </si>
  <si>
    <t>Neck</t>
  </si>
  <si>
    <t>Shoulders</t>
  </si>
  <si>
    <t>Full Back</t>
  </si>
  <si>
    <t>Lower Back</t>
  </si>
  <si>
    <t>Under Arms</t>
  </si>
  <si>
    <t>Upper Arms (Female)</t>
  </si>
  <si>
    <t>Upper Arms (Male)</t>
  </si>
  <si>
    <t>Forearms (Female)</t>
  </si>
  <si>
    <t>Forearms (Male)</t>
  </si>
  <si>
    <t>Full Arms (Female)</t>
  </si>
  <si>
    <t>Full  Arms (Male)</t>
  </si>
  <si>
    <t>Hands</t>
  </si>
  <si>
    <t>Chest (Female)</t>
  </si>
  <si>
    <t>Chest (Male)</t>
  </si>
  <si>
    <t>Areolas</t>
  </si>
  <si>
    <t>Cleavage</t>
  </si>
  <si>
    <t>Abdomen (Female)</t>
  </si>
  <si>
    <t>Abdomen (Male)</t>
  </si>
  <si>
    <t>Navel</t>
  </si>
  <si>
    <t>Bikini</t>
  </si>
  <si>
    <t>Extended Bikini</t>
  </si>
  <si>
    <t>Private area</t>
  </si>
  <si>
    <t>Buttocks</t>
  </si>
  <si>
    <t>Upper Legs</t>
  </si>
  <si>
    <t>Lower Legs</t>
  </si>
  <si>
    <t>Full Legs</t>
  </si>
  <si>
    <t>Feet/Toes</t>
  </si>
  <si>
    <t>AVERAGE (UNWEIGHTED)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</si>
</sst>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" fontId="0" fillId="3" borderId="3" xfId="0" applyNumberForma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1" fontId="0" fillId="4" borderId="3" xfId="0" applyNumberForma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fa42c840956df6f/Office/TONGS/BIOSENECA/Current_Draft_BP_Projections/2019.02.25_Ozonics_%20Projections_AllServicesStart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ASSUMPTIONS"/>
      <sheetName val="Laser_Fees_Review"/>
      <sheetName val="TARGET CASE"/>
      <sheetName val="Group_Cashflow"/>
      <sheetName val="CORPORATE"/>
      <sheetName val="Corporate_Cashflow"/>
      <sheetName val="FIRST SPA"/>
      <sheetName val="CapexSessionsStaff"/>
      <sheetName val="Cashflow_Per_Spa"/>
    </sheetNames>
    <sheetDataSet>
      <sheetData sheetId="0"/>
      <sheetData sheetId="1"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</sheetData>
      <sheetData sheetId="2">
        <row r="11">
          <cell r="B11">
            <v>1</v>
          </cell>
          <cell r="D11">
            <v>2</v>
          </cell>
        </row>
        <row r="12">
          <cell r="B12">
            <v>1</v>
          </cell>
          <cell r="D12">
            <v>2</v>
          </cell>
        </row>
        <row r="13">
          <cell r="B13">
            <v>1</v>
          </cell>
          <cell r="D13">
            <v>2</v>
          </cell>
        </row>
        <row r="14">
          <cell r="B14">
            <v>1</v>
          </cell>
          <cell r="C14">
            <v>2</v>
          </cell>
          <cell r="D14">
            <v>2</v>
          </cell>
        </row>
        <row r="23">
          <cell r="B23">
            <v>11100</v>
          </cell>
        </row>
        <row r="26">
          <cell r="B26">
            <v>6</v>
          </cell>
        </row>
        <row r="27">
          <cell r="B27">
            <v>6</v>
          </cell>
        </row>
        <row r="28">
          <cell r="B28">
            <v>0.5</v>
          </cell>
        </row>
        <row r="40">
          <cell r="B40">
            <v>0</v>
          </cell>
          <cell r="C40">
            <v>8600</v>
          </cell>
        </row>
        <row r="46">
          <cell r="B46">
            <v>0</v>
          </cell>
          <cell r="C46">
            <v>8600</v>
          </cell>
        </row>
        <row r="47">
          <cell r="B47">
            <v>0</v>
          </cell>
          <cell r="C47">
            <v>17200</v>
          </cell>
        </row>
        <row r="57">
          <cell r="B57">
            <v>3500</v>
          </cell>
          <cell r="C57">
            <v>10000</v>
          </cell>
        </row>
        <row r="58">
          <cell r="B58">
            <v>3500</v>
          </cell>
          <cell r="C58">
            <v>27200</v>
          </cell>
        </row>
        <row r="59">
          <cell r="C59">
            <v>5000</v>
          </cell>
        </row>
        <row r="66">
          <cell r="B66">
            <v>36</v>
          </cell>
        </row>
        <row r="67">
          <cell r="B67">
            <v>0.2</v>
          </cell>
        </row>
        <row r="68">
          <cell r="B68">
            <v>0.08</v>
          </cell>
        </row>
        <row r="70">
          <cell r="B70">
            <v>80000</v>
          </cell>
          <cell r="C70">
            <v>-16000</v>
          </cell>
          <cell r="E70">
            <v>-2005.5273895315745</v>
          </cell>
        </row>
        <row r="71">
          <cell r="B71">
            <v>20000</v>
          </cell>
          <cell r="C71">
            <v>-4000</v>
          </cell>
          <cell r="E71">
            <v>-752.07277107434038</v>
          </cell>
        </row>
        <row r="72">
          <cell r="B72">
            <v>7000</v>
          </cell>
        </row>
        <row r="73">
          <cell r="B73">
            <v>6000</v>
          </cell>
          <cell r="C73">
            <v>-1200</v>
          </cell>
          <cell r="E73">
            <v>-225.62183132230214</v>
          </cell>
        </row>
        <row r="74">
          <cell r="B74">
            <v>10000</v>
          </cell>
          <cell r="C74">
            <v>-2000</v>
          </cell>
          <cell r="E74">
            <v>-376.03638553717019</v>
          </cell>
        </row>
        <row r="77">
          <cell r="B77" t="str">
            <v>Hocatt</v>
          </cell>
        </row>
        <row r="83">
          <cell r="D83">
            <v>300</v>
          </cell>
        </row>
        <row r="84">
          <cell r="D84">
            <v>96</v>
          </cell>
        </row>
        <row r="85">
          <cell r="D85">
            <v>96</v>
          </cell>
        </row>
        <row r="86">
          <cell r="D86">
            <v>96</v>
          </cell>
        </row>
        <row r="87">
          <cell r="D87">
            <v>48</v>
          </cell>
        </row>
        <row r="88">
          <cell r="D88">
            <v>80</v>
          </cell>
          <cell r="E88">
            <v>1</v>
          </cell>
        </row>
        <row r="89">
          <cell r="D89">
            <v>80</v>
          </cell>
          <cell r="E89">
            <v>1</v>
          </cell>
        </row>
        <row r="90">
          <cell r="D90">
            <v>48</v>
          </cell>
          <cell r="E90">
            <v>1</v>
          </cell>
        </row>
        <row r="91">
          <cell r="D91">
            <v>48</v>
          </cell>
          <cell r="E91">
            <v>2</v>
          </cell>
        </row>
        <row r="92">
          <cell r="D92">
            <v>48</v>
          </cell>
          <cell r="E92">
            <v>2</v>
          </cell>
        </row>
        <row r="93">
          <cell r="B93">
            <v>128</v>
          </cell>
        </row>
        <row r="94">
          <cell r="B94">
            <v>1500</v>
          </cell>
        </row>
        <row r="95">
          <cell r="B95">
            <v>40</v>
          </cell>
        </row>
        <row r="96">
          <cell r="B96">
            <v>5000</v>
          </cell>
        </row>
        <row r="107">
          <cell r="C107">
            <v>10000</v>
          </cell>
          <cell r="E107">
            <v>10000</v>
          </cell>
          <cell r="F107">
            <v>10000</v>
          </cell>
        </row>
        <row r="108">
          <cell r="C108">
            <v>10</v>
          </cell>
          <cell r="E108">
            <v>3000</v>
          </cell>
          <cell r="F108">
            <v>3000</v>
          </cell>
        </row>
        <row r="109">
          <cell r="C109">
            <v>25</v>
          </cell>
          <cell r="E109">
            <v>2400</v>
          </cell>
        </row>
        <row r="110">
          <cell r="C110">
            <v>25</v>
          </cell>
          <cell r="E110">
            <v>2400</v>
          </cell>
        </row>
        <row r="111">
          <cell r="C111">
            <v>25</v>
          </cell>
          <cell r="E111">
            <v>2400</v>
          </cell>
        </row>
        <row r="112">
          <cell r="C112">
            <v>25</v>
          </cell>
          <cell r="E112">
            <v>1200</v>
          </cell>
        </row>
        <row r="113">
          <cell r="C113">
            <v>10</v>
          </cell>
          <cell r="E113">
            <v>800</v>
          </cell>
        </row>
        <row r="114">
          <cell r="C114">
            <v>10</v>
          </cell>
          <cell r="E114">
            <v>800</v>
          </cell>
        </row>
        <row r="115">
          <cell r="C115">
            <v>50</v>
          </cell>
          <cell r="E115">
            <v>2400</v>
          </cell>
        </row>
        <row r="116">
          <cell r="C116">
            <v>100</v>
          </cell>
          <cell r="E116">
            <v>4800</v>
          </cell>
        </row>
        <row r="117">
          <cell r="C117">
            <v>5</v>
          </cell>
          <cell r="E117">
            <v>640</v>
          </cell>
          <cell r="F117">
            <v>640</v>
          </cell>
        </row>
        <row r="118">
          <cell r="B118">
            <v>6</v>
          </cell>
        </row>
        <row r="125">
          <cell r="G125">
            <v>1400</v>
          </cell>
        </row>
        <row r="131">
          <cell r="G131">
            <v>1750</v>
          </cell>
        </row>
        <row r="137">
          <cell r="G137">
            <v>2350</v>
          </cell>
        </row>
        <row r="141">
          <cell r="G141">
            <v>900</v>
          </cell>
        </row>
        <row r="144">
          <cell r="B144">
            <v>60000</v>
          </cell>
        </row>
        <row r="145">
          <cell r="B145">
            <v>0.2</v>
          </cell>
        </row>
        <row r="147">
          <cell r="B147">
            <v>50000</v>
          </cell>
        </row>
        <row r="149">
          <cell r="B149">
            <v>22</v>
          </cell>
        </row>
        <row r="150">
          <cell r="B150">
            <v>35</v>
          </cell>
        </row>
        <row r="151">
          <cell r="B151">
            <v>15</v>
          </cell>
        </row>
        <row r="162">
          <cell r="B162">
            <v>2850</v>
          </cell>
        </row>
        <row r="166">
          <cell r="B166">
            <v>100</v>
          </cell>
          <cell r="C166">
            <v>0.5</v>
          </cell>
        </row>
        <row r="167">
          <cell r="B167">
            <v>80</v>
          </cell>
          <cell r="C167">
            <v>0.75</v>
          </cell>
        </row>
        <row r="168">
          <cell r="B168">
            <v>40</v>
          </cell>
        </row>
        <row r="169">
          <cell r="B169">
            <v>40</v>
          </cell>
          <cell r="C169">
            <v>0.75</v>
          </cell>
        </row>
        <row r="170">
          <cell r="B170">
            <v>30</v>
          </cell>
          <cell r="C170">
            <v>0.33333333333333331</v>
          </cell>
        </row>
        <row r="171">
          <cell r="B171">
            <v>80</v>
          </cell>
        </row>
        <row r="175">
          <cell r="D175">
            <v>6</v>
          </cell>
        </row>
        <row r="176">
          <cell r="D176">
            <v>4</v>
          </cell>
        </row>
        <row r="177">
          <cell r="D177">
            <v>10</v>
          </cell>
        </row>
        <row r="178">
          <cell r="D178">
            <v>0</v>
          </cell>
        </row>
        <row r="181">
          <cell r="C181">
            <v>22</v>
          </cell>
        </row>
        <row r="185">
          <cell r="B185">
            <v>30</v>
          </cell>
          <cell r="C185">
            <v>8.6666666666666661</v>
          </cell>
        </row>
        <row r="190">
          <cell r="C190">
            <v>2</v>
          </cell>
          <cell r="D190">
            <v>520</v>
          </cell>
        </row>
        <row r="191">
          <cell r="C191">
            <v>1.3333333333333333</v>
          </cell>
          <cell r="D191">
            <v>346.66666666666663</v>
          </cell>
        </row>
        <row r="192">
          <cell r="C192">
            <v>1.3333333333333333</v>
          </cell>
          <cell r="D192">
            <v>346.66666666666663</v>
          </cell>
        </row>
        <row r="193">
          <cell r="C193">
            <v>3</v>
          </cell>
          <cell r="D193">
            <v>780</v>
          </cell>
        </row>
        <row r="218">
          <cell r="B218">
            <v>0.1</v>
          </cell>
          <cell r="D218">
            <v>0.04</v>
          </cell>
          <cell r="F218">
            <v>1</v>
          </cell>
        </row>
        <row r="219">
          <cell r="B219">
            <v>0.05</v>
          </cell>
          <cell r="D219">
            <v>0.04</v>
          </cell>
          <cell r="F219">
            <v>1</v>
          </cell>
        </row>
        <row r="220">
          <cell r="B220">
            <v>0.05</v>
          </cell>
          <cell r="D220">
            <v>0.04</v>
          </cell>
          <cell r="F220">
            <v>1</v>
          </cell>
        </row>
        <row r="221">
          <cell r="B221">
            <v>0.05</v>
          </cell>
          <cell r="D221">
            <v>0.04</v>
          </cell>
          <cell r="F221">
            <v>1</v>
          </cell>
        </row>
      </sheetData>
      <sheetData sheetId="3"/>
      <sheetData sheetId="4"/>
      <sheetData sheetId="5">
        <row r="19">
          <cell r="N19">
            <v>-58414.127919116239</v>
          </cell>
          <cell r="Z19">
            <v>97192.79894083066</v>
          </cell>
          <cell r="AL19">
            <v>370177.79894083063</v>
          </cell>
        </row>
        <row r="30">
          <cell r="B30">
            <v>-181702.5837746539</v>
          </cell>
        </row>
      </sheetData>
      <sheetData sheetId="6"/>
      <sheetData sheetId="7">
        <row r="15">
          <cell r="N15">
            <v>-102600</v>
          </cell>
          <cell r="Z15">
            <v>-331400</v>
          </cell>
          <cell r="AL15">
            <v>-331400</v>
          </cell>
        </row>
      </sheetData>
      <sheetData sheetId="8"/>
      <sheetData sheetId="9">
        <row r="33">
          <cell r="B33">
            <v>-65490</v>
          </cell>
        </row>
      </sheetData>
      <sheetData sheetId="10">
        <row r="10">
          <cell r="N10">
            <v>411540</v>
          </cell>
          <cell r="Z10">
            <v>1084470</v>
          </cell>
          <cell r="AL10">
            <v>1404480</v>
          </cell>
        </row>
        <row r="18">
          <cell r="N18">
            <v>-367354.12791911623</v>
          </cell>
          <cell r="Z18">
            <v>-655877.20105916949</v>
          </cell>
          <cell r="AL18">
            <v>-702902.20105916949</v>
          </cell>
        </row>
        <row r="26">
          <cell r="N26">
            <v>44185.872080883768</v>
          </cell>
          <cell r="Z26">
            <v>428592.79894083063</v>
          </cell>
          <cell r="AL26">
            <v>701577.79894083051</v>
          </cell>
        </row>
        <row r="35">
          <cell r="B35">
            <v>-29712.583774653904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7EB-304D-4152-9E0A-7C2CA96D6EC5}">
  <dimension ref="A1:H43"/>
  <sheetViews>
    <sheetView tabSelected="1" view="pageBreakPreview" zoomScale="60" zoomScaleNormal="100" workbookViewId="0">
      <selection activeCell="A2" sqref="A2"/>
    </sheetView>
  </sheetViews>
  <sheetFormatPr defaultRowHeight="14.4" x14ac:dyDescent="0.3"/>
  <cols>
    <col min="1" max="1" width="60.5546875" customWidth="1"/>
    <col min="3" max="3" width="5" bestFit="1" customWidth="1"/>
    <col min="4" max="4" width="9" customWidth="1"/>
    <col min="7" max="7" width="10.88671875" customWidth="1"/>
  </cols>
  <sheetData>
    <row r="1" spans="1:8" ht="18.600000000000001" thickBot="1" x14ac:dyDescent="0.4">
      <c r="A1" s="1" t="s">
        <v>0</v>
      </c>
    </row>
    <row r="2" spans="1:8" ht="47.4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5" thickBot="1" x14ac:dyDescent="0.35">
      <c r="A3" s="3" t="s">
        <v>9</v>
      </c>
      <c r="B3" s="4">
        <v>59</v>
      </c>
      <c r="C3" s="4">
        <v>354</v>
      </c>
      <c r="D3" s="4">
        <v>283.2</v>
      </c>
      <c r="E3" s="5">
        <f>D3/6</f>
        <v>47.199999999999996</v>
      </c>
      <c r="F3" s="5">
        <v>5</v>
      </c>
      <c r="G3" s="5">
        <v>15</v>
      </c>
      <c r="H3" s="5">
        <f>60/G3*E3</f>
        <v>188.79999999999998</v>
      </c>
    </row>
    <row r="4" spans="1:8" ht="15" thickBot="1" x14ac:dyDescent="0.35">
      <c r="A4" s="3" t="s">
        <v>10</v>
      </c>
      <c r="B4" s="6">
        <v>99</v>
      </c>
      <c r="C4" s="6">
        <v>594</v>
      </c>
      <c r="D4" s="6">
        <v>475.2</v>
      </c>
      <c r="E4" s="7">
        <f t="shared" ref="E4:E41" si="0">D4/6</f>
        <v>79.2</v>
      </c>
      <c r="F4" s="7">
        <v>5</v>
      </c>
      <c r="G4" s="7">
        <v>15</v>
      </c>
      <c r="H4" s="7">
        <f t="shared" ref="H4:H41" si="1">60/G4*E4</f>
        <v>316.8</v>
      </c>
    </row>
    <row r="5" spans="1:8" ht="15" thickBot="1" x14ac:dyDescent="0.35">
      <c r="A5" s="3" t="s">
        <v>11</v>
      </c>
      <c r="B5" s="4">
        <v>99</v>
      </c>
      <c r="C5" s="4">
        <v>594</v>
      </c>
      <c r="D5" s="4">
        <v>475.2</v>
      </c>
      <c r="E5" s="5">
        <f t="shared" si="0"/>
        <v>79.2</v>
      </c>
      <c r="F5" s="5">
        <v>5</v>
      </c>
      <c r="G5" s="5">
        <v>15</v>
      </c>
      <c r="H5" s="5">
        <f t="shared" si="1"/>
        <v>316.8</v>
      </c>
    </row>
    <row r="6" spans="1:8" ht="15" thickBot="1" x14ac:dyDescent="0.35">
      <c r="A6" s="3" t="s">
        <v>12</v>
      </c>
      <c r="B6" s="6">
        <v>119</v>
      </c>
      <c r="C6" s="6">
        <v>714</v>
      </c>
      <c r="D6" s="6">
        <v>571.20000000000005</v>
      </c>
      <c r="E6" s="7">
        <f t="shared" si="0"/>
        <v>95.2</v>
      </c>
      <c r="F6" s="7">
        <v>5</v>
      </c>
      <c r="G6" s="7">
        <v>15</v>
      </c>
      <c r="H6" s="7">
        <f t="shared" si="1"/>
        <v>380.8</v>
      </c>
    </row>
    <row r="7" spans="1:8" ht="15" thickBot="1" x14ac:dyDescent="0.35">
      <c r="A7" s="3" t="s">
        <v>13</v>
      </c>
      <c r="B7" s="4">
        <v>139</v>
      </c>
      <c r="C7" s="4">
        <v>834</v>
      </c>
      <c r="D7" s="4">
        <v>667.2</v>
      </c>
      <c r="E7" s="5">
        <f t="shared" si="0"/>
        <v>111.2</v>
      </c>
      <c r="F7" s="5">
        <v>10</v>
      </c>
      <c r="G7" s="5">
        <v>30</v>
      </c>
      <c r="H7" s="5">
        <f t="shared" si="1"/>
        <v>222.4</v>
      </c>
    </row>
    <row r="8" spans="1:8" ht="15" thickBot="1" x14ac:dyDescent="0.35">
      <c r="A8" s="3" t="s">
        <v>14</v>
      </c>
      <c r="B8" s="6">
        <v>89</v>
      </c>
      <c r="C8" s="6">
        <v>534</v>
      </c>
      <c r="D8" s="6">
        <v>427.2</v>
      </c>
      <c r="E8" s="7">
        <f t="shared" si="0"/>
        <v>71.2</v>
      </c>
      <c r="F8" s="7">
        <v>5</v>
      </c>
      <c r="G8" s="7">
        <v>15</v>
      </c>
      <c r="H8" s="7">
        <f t="shared" si="1"/>
        <v>284.8</v>
      </c>
    </row>
    <row r="9" spans="1:8" ht="15" thickBot="1" x14ac:dyDescent="0.35">
      <c r="A9" s="3" t="s">
        <v>15</v>
      </c>
      <c r="B9" s="4">
        <v>59</v>
      </c>
      <c r="C9" s="4">
        <v>354</v>
      </c>
      <c r="D9" s="4">
        <v>283.2</v>
      </c>
      <c r="E9" s="5">
        <f t="shared" si="0"/>
        <v>47.199999999999996</v>
      </c>
      <c r="F9" s="5">
        <v>5</v>
      </c>
      <c r="G9" s="5">
        <v>15</v>
      </c>
      <c r="H9" s="5">
        <f t="shared" si="1"/>
        <v>188.79999999999998</v>
      </c>
    </row>
    <row r="10" spans="1:8" ht="15" thickBot="1" x14ac:dyDescent="0.35">
      <c r="A10" s="3" t="s">
        <v>16</v>
      </c>
      <c r="B10" s="6">
        <v>149</v>
      </c>
      <c r="C10" s="6">
        <v>894</v>
      </c>
      <c r="D10" s="6">
        <v>715.2</v>
      </c>
      <c r="E10" s="7">
        <f t="shared" si="0"/>
        <v>119.2</v>
      </c>
      <c r="F10" s="7">
        <v>10</v>
      </c>
      <c r="G10" s="7">
        <v>30</v>
      </c>
      <c r="H10" s="7">
        <f t="shared" si="1"/>
        <v>238.4</v>
      </c>
    </row>
    <row r="11" spans="1:8" ht="15" thickBot="1" x14ac:dyDescent="0.35">
      <c r="A11" s="3" t="s">
        <v>17</v>
      </c>
      <c r="B11" s="4">
        <v>349</v>
      </c>
      <c r="C11" s="4">
        <v>2094</v>
      </c>
      <c r="D11" s="4">
        <v>1675.2</v>
      </c>
      <c r="E11" s="5">
        <f t="shared" si="0"/>
        <v>279.2</v>
      </c>
      <c r="F11" s="5">
        <v>30</v>
      </c>
      <c r="G11" s="5">
        <v>45</v>
      </c>
      <c r="H11" s="5">
        <f t="shared" si="1"/>
        <v>372.26666666666665</v>
      </c>
    </row>
    <row r="12" spans="1:8" ht="15" thickBot="1" x14ac:dyDescent="0.35">
      <c r="A12" s="3" t="s">
        <v>18</v>
      </c>
      <c r="B12" s="6">
        <v>499</v>
      </c>
      <c r="C12" s="6">
        <v>2994</v>
      </c>
      <c r="D12" s="6">
        <v>2395.1999999999998</v>
      </c>
      <c r="E12" s="7">
        <f t="shared" si="0"/>
        <v>399.2</v>
      </c>
      <c r="F12" s="7">
        <v>30</v>
      </c>
      <c r="G12" s="7">
        <v>60</v>
      </c>
      <c r="H12" s="7">
        <f t="shared" si="1"/>
        <v>399.2</v>
      </c>
    </row>
    <row r="13" spans="1:8" ht="15" thickBot="1" x14ac:dyDescent="0.35">
      <c r="A13" s="3" t="s">
        <v>19</v>
      </c>
      <c r="B13" s="4">
        <v>195</v>
      </c>
      <c r="C13" s="4">
        <v>1050</v>
      </c>
      <c r="D13" s="4">
        <v>840.2</v>
      </c>
      <c r="E13" s="5">
        <f t="shared" si="0"/>
        <v>140.03333333333333</v>
      </c>
      <c r="F13" s="5">
        <v>10</v>
      </c>
      <c r="G13" s="5">
        <v>15</v>
      </c>
      <c r="H13" s="5">
        <f t="shared" si="1"/>
        <v>560.13333333333333</v>
      </c>
    </row>
    <row r="14" spans="1:8" ht="15" thickBot="1" x14ac:dyDescent="0.35">
      <c r="A14" s="3"/>
      <c r="B14" s="6"/>
      <c r="C14" s="6"/>
      <c r="D14" s="6"/>
      <c r="E14" s="7"/>
      <c r="F14" s="7"/>
      <c r="G14" s="7"/>
      <c r="H14" s="7"/>
    </row>
    <row r="15" spans="1:8" ht="15" thickBot="1" x14ac:dyDescent="0.35">
      <c r="A15" s="3" t="s">
        <v>20</v>
      </c>
      <c r="B15" s="4">
        <v>269</v>
      </c>
      <c r="C15" s="4">
        <v>1614</v>
      </c>
      <c r="D15" s="4">
        <v>1291.2</v>
      </c>
      <c r="E15" s="5">
        <f t="shared" si="0"/>
        <v>215.20000000000002</v>
      </c>
      <c r="F15" s="5">
        <v>20</v>
      </c>
      <c r="G15" s="5">
        <v>30</v>
      </c>
      <c r="H15" s="5">
        <f t="shared" si="1"/>
        <v>430.40000000000003</v>
      </c>
    </row>
    <row r="16" spans="1:8" ht="15" thickBot="1" x14ac:dyDescent="0.35">
      <c r="A16" s="3" t="s">
        <v>21</v>
      </c>
      <c r="B16" s="6">
        <v>449</v>
      </c>
      <c r="C16" s="6">
        <v>2694</v>
      </c>
      <c r="D16" s="6">
        <v>2155.1999999999998</v>
      </c>
      <c r="E16" s="7">
        <f t="shared" si="0"/>
        <v>359.2</v>
      </c>
      <c r="F16" s="7">
        <v>45</v>
      </c>
      <c r="G16" s="7">
        <v>60</v>
      </c>
      <c r="H16" s="7">
        <f t="shared" si="1"/>
        <v>359.2</v>
      </c>
    </row>
    <row r="17" spans="1:8" ht="15" thickBot="1" x14ac:dyDescent="0.35">
      <c r="A17" s="3" t="s">
        <v>22</v>
      </c>
      <c r="B17" s="4">
        <v>279</v>
      </c>
      <c r="C17" s="4">
        <v>1674</v>
      </c>
      <c r="D17" s="4">
        <v>1339.2</v>
      </c>
      <c r="E17" s="5">
        <f t="shared" si="0"/>
        <v>223.20000000000002</v>
      </c>
      <c r="F17" s="5">
        <v>15</v>
      </c>
      <c r="G17" s="5">
        <v>30</v>
      </c>
      <c r="H17" s="5">
        <f t="shared" si="1"/>
        <v>446.40000000000003</v>
      </c>
    </row>
    <row r="18" spans="1:8" ht="15" thickBot="1" x14ac:dyDescent="0.35">
      <c r="A18" s="3" t="s">
        <v>23</v>
      </c>
      <c r="B18" s="6">
        <v>199</v>
      </c>
      <c r="C18" s="6">
        <v>1194</v>
      </c>
      <c r="D18" s="6">
        <v>955.2</v>
      </c>
      <c r="E18" s="7">
        <f t="shared" si="0"/>
        <v>159.20000000000002</v>
      </c>
      <c r="F18" s="7">
        <v>10</v>
      </c>
      <c r="G18" s="7">
        <v>30</v>
      </c>
      <c r="H18" s="7">
        <f t="shared" si="1"/>
        <v>318.40000000000003</v>
      </c>
    </row>
    <row r="19" spans="1:8" ht="15" thickBot="1" x14ac:dyDescent="0.35">
      <c r="A19" s="3" t="s">
        <v>24</v>
      </c>
      <c r="B19" s="4">
        <v>249</v>
      </c>
      <c r="C19" s="4">
        <v>1494</v>
      </c>
      <c r="D19" s="4">
        <v>1195.2</v>
      </c>
      <c r="E19" s="5">
        <f t="shared" si="0"/>
        <v>199.20000000000002</v>
      </c>
      <c r="F19" s="5">
        <v>10</v>
      </c>
      <c r="G19" s="5">
        <v>30</v>
      </c>
      <c r="H19" s="5">
        <f t="shared" si="1"/>
        <v>398.40000000000003</v>
      </c>
    </row>
    <row r="20" spans="1:8" ht="15" thickBot="1" x14ac:dyDescent="0.35">
      <c r="A20" s="3" t="s">
        <v>25</v>
      </c>
      <c r="B20" s="6">
        <v>299</v>
      </c>
      <c r="C20" s="6">
        <v>1794</v>
      </c>
      <c r="D20" s="6">
        <v>1435.2</v>
      </c>
      <c r="E20" s="7">
        <f t="shared" si="0"/>
        <v>239.20000000000002</v>
      </c>
      <c r="F20" s="7">
        <v>15</v>
      </c>
      <c r="G20" s="5">
        <v>30</v>
      </c>
      <c r="H20" s="5">
        <f t="shared" si="1"/>
        <v>478.40000000000003</v>
      </c>
    </row>
    <row r="21" spans="1:8" ht="15" thickBot="1" x14ac:dyDescent="0.35">
      <c r="A21" s="3" t="s">
        <v>26</v>
      </c>
      <c r="B21" s="4">
        <v>269</v>
      </c>
      <c r="C21" s="4">
        <v>1614</v>
      </c>
      <c r="D21" s="4">
        <v>1291.2</v>
      </c>
      <c r="E21" s="5">
        <f t="shared" si="0"/>
        <v>215.20000000000002</v>
      </c>
      <c r="F21" s="5">
        <v>15</v>
      </c>
      <c r="G21" s="5">
        <v>30</v>
      </c>
      <c r="H21" s="5">
        <f t="shared" si="1"/>
        <v>430.40000000000003</v>
      </c>
    </row>
    <row r="22" spans="1:8" ht="15" thickBot="1" x14ac:dyDescent="0.35">
      <c r="A22" s="3" t="s">
        <v>27</v>
      </c>
      <c r="B22" s="6">
        <v>319</v>
      </c>
      <c r="C22" s="6">
        <v>1784</v>
      </c>
      <c r="D22" s="6">
        <v>1531.2</v>
      </c>
      <c r="E22" s="7">
        <f t="shared" si="0"/>
        <v>255.20000000000002</v>
      </c>
      <c r="F22" s="7">
        <v>15</v>
      </c>
      <c r="G22" s="5">
        <v>30</v>
      </c>
      <c r="H22" s="5">
        <f t="shared" si="1"/>
        <v>510.40000000000003</v>
      </c>
    </row>
    <row r="23" spans="1:8" ht="15" thickBot="1" x14ac:dyDescent="0.35">
      <c r="A23" s="3" t="s">
        <v>28</v>
      </c>
      <c r="B23" s="4">
        <v>329</v>
      </c>
      <c r="C23" s="4">
        <v>1784</v>
      </c>
      <c r="D23" s="4">
        <v>1579.2</v>
      </c>
      <c r="E23" s="5">
        <f t="shared" si="0"/>
        <v>263.2</v>
      </c>
      <c r="F23" s="5">
        <v>30</v>
      </c>
      <c r="G23" s="5">
        <v>60</v>
      </c>
      <c r="H23" s="5">
        <f t="shared" si="1"/>
        <v>263.2</v>
      </c>
    </row>
    <row r="24" spans="1:8" ht="15" thickBot="1" x14ac:dyDescent="0.35">
      <c r="A24" s="3" t="s">
        <v>29</v>
      </c>
      <c r="B24" s="6">
        <v>569</v>
      </c>
      <c r="C24" s="6">
        <v>3414</v>
      </c>
      <c r="D24" s="6">
        <v>2731.2</v>
      </c>
      <c r="E24" s="7">
        <f t="shared" si="0"/>
        <v>455.2</v>
      </c>
      <c r="F24" s="7">
        <v>30</v>
      </c>
      <c r="G24" s="5">
        <v>60</v>
      </c>
      <c r="H24" s="5">
        <f t="shared" si="1"/>
        <v>455.2</v>
      </c>
    </row>
    <row r="25" spans="1:8" ht="15" thickBot="1" x14ac:dyDescent="0.35">
      <c r="A25" s="3" t="s">
        <v>30</v>
      </c>
      <c r="B25" s="4">
        <v>129</v>
      </c>
      <c r="C25" s="4">
        <v>774</v>
      </c>
      <c r="D25" s="4">
        <v>619.20000000000005</v>
      </c>
      <c r="E25" s="5">
        <f t="shared" si="0"/>
        <v>103.2</v>
      </c>
      <c r="F25" s="5">
        <v>10</v>
      </c>
      <c r="G25" s="5">
        <v>30</v>
      </c>
      <c r="H25" s="5">
        <f t="shared" si="1"/>
        <v>206.4</v>
      </c>
    </row>
    <row r="26" spans="1:8" ht="15" thickBot="1" x14ac:dyDescent="0.35">
      <c r="A26" s="3" t="s">
        <v>31</v>
      </c>
      <c r="B26" s="6">
        <v>249</v>
      </c>
      <c r="C26" s="6">
        <v>1494</v>
      </c>
      <c r="D26" s="6">
        <v>1195.2</v>
      </c>
      <c r="E26" s="7">
        <f t="shared" si="0"/>
        <v>199.20000000000002</v>
      </c>
      <c r="F26" s="7">
        <v>30</v>
      </c>
      <c r="G26" s="7">
        <v>45</v>
      </c>
      <c r="H26" s="7">
        <f t="shared" si="1"/>
        <v>265.60000000000002</v>
      </c>
    </row>
    <row r="27" spans="1:8" ht="15" thickBot="1" x14ac:dyDescent="0.35">
      <c r="A27" s="3" t="s">
        <v>32</v>
      </c>
      <c r="B27" s="4">
        <v>349</v>
      </c>
      <c r="C27" s="4">
        <v>2054</v>
      </c>
      <c r="D27" s="4">
        <v>1675.2</v>
      </c>
      <c r="E27" s="5">
        <f t="shared" si="0"/>
        <v>279.2</v>
      </c>
      <c r="F27" s="5">
        <v>45</v>
      </c>
      <c r="G27" s="5">
        <v>60</v>
      </c>
      <c r="H27" s="5">
        <f t="shared" si="1"/>
        <v>279.2</v>
      </c>
    </row>
    <row r="28" spans="1:8" ht="15" thickBot="1" x14ac:dyDescent="0.35">
      <c r="A28" s="3" t="s">
        <v>33</v>
      </c>
      <c r="B28" s="6">
        <v>99</v>
      </c>
      <c r="C28" s="6">
        <v>594</v>
      </c>
      <c r="D28" s="6">
        <v>475.2</v>
      </c>
      <c r="E28" s="7">
        <f t="shared" si="0"/>
        <v>79.2</v>
      </c>
      <c r="F28" s="7">
        <v>10</v>
      </c>
      <c r="G28" s="7">
        <v>30</v>
      </c>
      <c r="H28" s="7">
        <f t="shared" si="1"/>
        <v>158.4</v>
      </c>
    </row>
    <row r="29" spans="1:8" ht="15" thickBot="1" x14ac:dyDescent="0.35">
      <c r="A29" s="3" t="s">
        <v>34</v>
      </c>
      <c r="B29" s="4">
        <v>119</v>
      </c>
      <c r="C29" s="4">
        <v>714</v>
      </c>
      <c r="D29" s="4">
        <v>571.20000000000005</v>
      </c>
      <c r="E29" s="5">
        <f t="shared" si="0"/>
        <v>95.2</v>
      </c>
      <c r="F29" s="5">
        <v>10</v>
      </c>
      <c r="G29" s="5">
        <v>30</v>
      </c>
      <c r="H29" s="5">
        <f t="shared" si="1"/>
        <v>190.4</v>
      </c>
    </row>
    <row r="30" spans="1:8" ht="15" thickBot="1" x14ac:dyDescent="0.35">
      <c r="A30" s="3" t="s">
        <v>35</v>
      </c>
      <c r="B30" s="6">
        <v>229</v>
      </c>
      <c r="C30" s="6">
        <v>1374</v>
      </c>
      <c r="D30" s="6">
        <v>1099.2</v>
      </c>
      <c r="E30" s="7">
        <f t="shared" si="0"/>
        <v>183.20000000000002</v>
      </c>
      <c r="F30" s="7">
        <v>15</v>
      </c>
      <c r="G30" s="7">
        <v>30</v>
      </c>
      <c r="H30" s="7">
        <f t="shared" si="1"/>
        <v>366.40000000000003</v>
      </c>
    </row>
    <row r="31" spans="1:8" ht="15" thickBot="1" x14ac:dyDescent="0.35">
      <c r="A31" s="3" t="s">
        <v>36</v>
      </c>
      <c r="B31" s="4">
        <v>329</v>
      </c>
      <c r="C31" s="4">
        <v>1974</v>
      </c>
      <c r="D31" s="4">
        <v>1529.2</v>
      </c>
      <c r="E31" s="5">
        <f t="shared" si="0"/>
        <v>254.86666666666667</v>
      </c>
      <c r="F31" s="5">
        <v>15</v>
      </c>
      <c r="G31" s="5">
        <v>30</v>
      </c>
      <c r="H31" s="5">
        <f t="shared" si="1"/>
        <v>509.73333333333335</v>
      </c>
    </row>
    <row r="32" spans="1:8" ht="15" thickBot="1" x14ac:dyDescent="0.35">
      <c r="A32" s="3" t="s">
        <v>37</v>
      </c>
      <c r="B32" s="6">
        <v>119</v>
      </c>
      <c r="C32" s="6">
        <v>714</v>
      </c>
      <c r="D32" s="6">
        <v>571.20000000000005</v>
      </c>
      <c r="E32" s="7">
        <f t="shared" si="0"/>
        <v>95.2</v>
      </c>
      <c r="F32" s="7">
        <v>5</v>
      </c>
      <c r="G32" s="7">
        <v>15</v>
      </c>
      <c r="H32" s="7">
        <f t="shared" si="1"/>
        <v>380.8</v>
      </c>
    </row>
    <row r="33" spans="1:8" ht="15" thickBot="1" x14ac:dyDescent="0.35">
      <c r="A33" s="3"/>
      <c r="B33" s="4"/>
      <c r="C33" s="4"/>
      <c r="D33" s="4"/>
      <c r="E33" s="5"/>
      <c r="F33" s="5"/>
      <c r="G33" s="5"/>
      <c r="H33" s="5"/>
    </row>
    <row r="34" spans="1:8" ht="15" thickBot="1" x14ac:dyDescent="0.35">
      <c r="A34" s="3" t="s">
        <v>38</v>
      </c>
      <c r="B34" s="6">
        <v>219</v>
      </c>
      <c r="C34" s="6">
        <v>1314</v>
      </c>
      <c r="D34" s="6">
        <v>1051</v>
      </c>
      <c r="E34" s="7">
        <f t="shared" si="0"/>
        <v>175.16666666666666</v>
      </c>
      <c r="F34" s="7">
        <v>15</v>
      </c>
      <c r="G34" s="7">
        <v>30</v>
      </c>
      <c r="H34" s="7">
        <f t="shared" si="1"/>
        <v>350.33333333333331</v>
      </c>
    </row>
    <row r="35" spans="1:8" ht="15" thickBot="1" x14ac:dyDescent="0.35">
      <c r="A35" s="3" t="s">
        <v>39</v>
      </c>
      <c r="B35" s="4">
        <v>269</v>
      </c>
      <c r="C35" s="4">
        <v>1600</v>
      </c>
      <c r="D35" s="4">
        <v>1280</v>
      </c>
      <c r="E35" s="5">
        <f t="shared" si="0"/>
        <v>213.33333333333334</v>
      </c>
      <c r="F35" s="5">
        <v>15</v>
      </c>
      <c r="G35" s="5">
        <v>30</v>
      </c>
      <c r="H35" s="5">
        <f t="shared" si="1"/>
        <v>426.66666666666669</v>
      </c>
    </row>
    <row r="36" spans="1:8" ht="15" thickBot="1" x14ac:dyDescent="0.35">
      <c r="A36" s="3" t="s">
        <v>40</v>
      </c>
      <c r="B36" s="6">
        <v>139</v>
      </c>
      <c r="C36" s="6">
        <v>834</v>
      </c>
      <c r="D36" s="6">
        <v>667</v>
      </c>
      <c r="E36" s="7">
        <f t="shared" si="0"/>
        <v>111.16666666666667</v>
      </c>
      <c r="F36" s="7">
        <v>10</v>
      </c>
      <c r="G36" s="7">
        <v>30</v>
      </c>
      <c r="H36" s="7">
        <f t="shared" si="1"/>
        <v>222.33333333333334</v>
      </c>
    </row>
    <row r="37" spans="1:8" ht="15" thickBot="1" x14ac:dyDescent="0.35">
      <c r="A37" s="3" t="s">
        <v>41</v>
      </c>
      <c r="B37" s="4">
        <v>219</v>
      </c>
      <c r="C37" s="4">
        <v>1314</v>
      </c>
      <c r="D37" s="4">
        <v>1051</v>
      </c>
      <c r="E37" s="5">
        <f t="shared" si="0"/>
        <v>175.16666666666666</v>
      </c>
      <c r="F37" s="5">
        <v>20</v>
      </c>
      <c r="G37" s="5">
        <v>30</v>
      </c>
      <c r="H37" s="5">
        <f t="shared" si="1"/>
        <v>350.33333333333331</v>
      </c>
    </row>
    <row r="38" spans="1:8" ht="15" thickBot="1" x14ac:dyDescent="0.35">
      <c r="A38" s="3" t="s">
        <v>42</v>
      </c>
      <c r="B38" s="6">
        <v>289</v>
      </c>
      <c r="C38" s="6">
        <v>1509</v>
      </c>
      <c r="D38" s="6">
        <v>1387</v>
      </c>
      <c r="E38" s="7">
        <f t="shared" si="0"/>
        <v>231.16666666666666</v>
      </c>
      <c r="F38" s="7">
        <v>15</v>
      </c>
      <c r="G38" s="7">
        <v>30</v>
      </c>
      <c r="H38" s="7">
        <f t="shared" si="1"/>
        <v>462.33333333333331</v>
      </c>
    </row>
    <row r="39" spans="1:8" ht="15" thickBot="1" x14ac:dyDescent="0.35">
      <c r="A39" s="3" t="s">
        <v>43</v>
      </c>
      <c r="B39" s="4">
        <v>329</v>
      </c>
      <c r="C39" s="4">
        <v>1709</v>
      </c>
      <c r="D39" s="4">
        <v>1579</v>
      </c>
      <c r="E39" s="5">
        <f t="shared" si="0"/>
        <v>263.16666666666669</v>
      </c>
      <c r="F39" s="5">
        <v>10</v>
      </c>
      <c r="G39" s="5">
        <v>30</v>
      </c>
      <c r="H39" s="5">
        <f t="shared" si="1"/>
        <v>526.33333333333337</v>
      </c>
    </row>
    <row r="40" spans="1:8" ht="15" thickBot="1" x14ac:dyDescent="0.35">
      <c r="A40" s="3" t="s">
        <v>44</v>
      </c>
      <c r="B40" s="6">
        <v>529</v>
      </c>
      <c r="C40" s="6">
        <v>3174</v>
      </c>
      <c r="D40" s="6">
        <v>2539</v>
      </c>
      <c r="E40" s="7">
        <f t="shared" si="0"/>
        <v>423.16666666666669</v>
      </c>
      <c r="F40" s="7">
        <v>45</v>
      </c>
      <c r="G40" s="7">
        <v>60</v>
      </c>
      <c r="H40" s="7">
        <f t="shared" si="1"/>
        <v>423.16666666666669</v>
      </c>
    </row>
    <row r="41" spans="1:8" ht="15" thickBot="1" x14ac:dyDescent="0.35">
      <c r="A41" s="3" t="s">
        <v>45</v>
      </c>
      <c r="B41" s="4">
        <v>129</v>
      </c>
      <c r="C41" s="4">
        <v>774</v>
      </c>
      <c r="D41" s="4">
        <v>619</v>
      </c>
      <c r="E41" s="5">
        <f t="shared" si="0"/>
        <v>103.16666666666667</v>
      </c>
      <c r="F41" s="5">
        <v>15</v>
      </c>
      <c r="G41" s="5">
        <v>30</v>
      </c>
      <c r="H41" s="5">
        <f t="shared" si="1"/>
        <v>206.33333333333334</v>
      </c>
    </row>
    <row r="42" spans="1:8" ht="15" thickBot="1" x14ac:dyDescent="0.35"/>
    <row r="43" spans="1:8" ht="47.4" customHeight="1" thickBot="1" x14ac:dyDescent="0.35">
      <c r="A43" s="3" t="s">
        <v>46</v>
      </c>
      <c r="H43" s="8">
        <f>AVERAGE(H3:H41)</f>
        <v>348.22612612612608</v>
      </c>
    </row>
  </sheetData>
  <pageMargins left="0.70866141732283472" right="0.70866141732283472" top="0.74803149606299213" bottom="0.74803149606299213" header="0.31496062992125984" footer="0.31496062992125984"/>
  <pageSetup scale="95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Laser_Fees_Review</vt:lpstr>
      <vt:lpstr>Laser_Fees_Review!Print_Titles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Stanton-Reid</dc:creator>
  <cp:lastModifiedBy>Richard Stanton-Reid</cp:lastModifiedBy>
  <dcterms:created xsi:type="dcterms:W3CDTF">2019-03-25T00:55:15Z</dcterms:created>
  <dcterms:modified xsi:type="dcterms:W3CDTF">2019-03-25T00:57:10Z</dcterms:modified>
</cp:coreProperties>
</file>