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2" windowHeight="6960"/>
  </bookViews>
  <sheets>
    <sheet name="ahp" sheetId="1" r:id="rId1"/>
  </sheets>
  <calcPr calcId="144525"/>
</workbook>
</file>

<file path=xl/calcChain.xml><?xml version="1.0" encoding="utf-8"?>
<calcChain xmlns="http://schemas.openxmlformats.org/spreadsheetml/2006/main">
  <c r="Q2" i="1" l="1"/>
  <c r="N3" i="1" l="1"/>
  <c r="N4" i="1"/>
  <c r="N5" i="1"/>
  <c r="N6" i="1"/>
  <c r="N7" i="1"/>
  <c r="M3" i="1"/>
  <c r="M4" i="1"/>
  <c r="M5" i="1"/>
  <c r="M6" i="1"/>
  <c r="M7" i="1"/>
  <c r="L3" i="1"/>
  <c r="L4" i="1"/>
  <c r="L5" i="1"/>
  <c r="L6" i="1"/>
  <c r="L7" i="1"/>
  <c r="L2" i="1"/>
  <c r="K3" i="1"/>
  <c r="K4" i="1"/>
  <c r="K5" i="1"/>
  <c r="K6" i="1"/>
  <c r="K7" i="1"/>
  <c r="K2" i="1"/>
  <c r="J3" i="1"/>
  <c r="J4" i="1"/>
  <c r="J5" i="1"/>
  <c r="J6" i="1"/>
  <c r="J7" i="1"/>
  <c r="J2" i="1"/>
  <c r="I3" i="1"/>
  <c r="I4" i="1"/>
  <c r="I5" i="1"/>
  <c r="I6" i="1"/>
  <c r="I7" i="1"/>
  <c r="I2" i="1"/>
  <c r="C7" i="1" l="1"/>
  <c r="E7" i="1"/>
  <c r="B6" i="1"/>
  <c r="F7" i="1"/>
  <c r="E6" i="1"/>
  <c r="D7" i="1"/>
  <c r="D6" i="1"/>
  <c r="D5" i="1"/>
  <c r="C6" i="1"/>
  <c r="C5" i="1"/>
  <c r="C4" i="1"/>
  <c r="B7" i="1"/>
  <c r="B5" i="1"/>
  <c r="B4" i="1"/>
  <c r="B3" i="1"/>
  <c r="D8" i="1" l="1"/>
  <c r="D14" i="1" s="1"/>
  <c r="C8" i="1"/>
  <c r="C13" i="1" s="1"/>
  <c r="E8" i="1"/>
  <c r="E15" i="1" s="1"/>
  <c r="G8" i="1"/>
  <c r="G12" i="1" s="1"/>
  <c r="F8" i="1" l="1"/>
  <c r="F15" i="1" s="1"/>
  <c r="C16" i="1"/>
  <c r="G13" i="1"/>
  <c r="C15" i="1"/>
  <c r="C11" i="1"/>
  <c r="G16" i="1"/>
  <c r="C12" i="1"/>
  <c r="G14" i="1"/>
  <c r="G15" i="1"/>
  <c r="G11" i="1"/>
  <c r="C14" i="1"/>
  <c r="E14" i="1"/>
  <c r="E11" i="1"/>
  <c r="E12" i="1"/>
  <c r="E13" i="1"/>
  <c r="E16" i="1"/>
  <c r="D11" i="1"/>
  <c r="D16" i="1"/>
  <c r="D12" i="1"/>
  <c r="D15" i="1"/>
  <c r="B8" i="1"/>
  <c r="B13" i="1" s="1"/>
  <c r="D13" i="1"/>
  <c r="F11" i="1" l="1"/>
  <c r="F12" i="1"/>
  <c r="F14" i="1"/>
  <c r="F16" i="1"/>
  <c r="F13" i="1"/>
  <c r="H13" i="1" s="1"/>
  <c r="B14" i="1"/>
  <c r="B15" i="1"/>
  <c r="H15" i="1" s="1"/>
  <c r="B12" i="1"/>
  <c r="B16" i="1"/>
  <c r="M2" i="1" l="1"/>
  <c r="H16" i="1"/>
  <c r="H14" i="1"/>
  <c r="H12" i="1"/>
  <c r="N2" i="1" l="1"/>
  <c r="B11" i="1"/>
  <c r="H11" i="1" s="1"/>
  <c r="I11" i="1" l="1"/>
  <c r="I15" i="1"/>
  <c r="I13" i="1"/>
  <c r="I12" i="1"/>
  <c r="I16" i="1"/>
  <c r="I14" i="1"/>
  <c r="O2" i="1" l="1"/>
  <c r="P2" i="1" s="1"/>
  <c r="O6" i="1"/>
  <c r="P6" i="1" s="1"/>
  <c r="O7" i="1"/>
  <c r="P7" i="1" s="1"/>
  <c r="O5" i="1"/>
  <c r="P5" i="1" s="1"/>
  <c r="O3" i="1"/>
  <c r="P3" i="1" s="1"/>
  <c r="O4" i="1"/>
  <c r="P4" i="1" s="1"/>
  <c r="R2" i="1" l="1"/>
  <c r="S2" i="1" s="1"/>
</calcChain>
</file>

<file path=xl/sharedStrings.xml><?xml version="1.0" encoding="utf-8"?>
<sst xmlns="http://schemas.openxmlformats.org/spreadsheetml/2006/main" count="31" uniqueCount="12">
  <si>
    <t>sum</t>
  </si>
  <si>
    <t>AHP</t>
  </si>
  <si>
    <t>max</t>
  </si>
  <si>
    <t>CR</t>
  </si>
  <si>
    <t>CI</t>
  </si>
  <si>
    <t>div</t>
  </si>
  <si>
    <t>satisfaction</t>
  </si>
  <si>
    <t>evaluation</t>
  </si>
  <si>
    <t>projectCount</t>
  </si>
  <si>
    <t>yearsAtCompany</t>
  </si>
  <si>
    <t>promotion</t>
  </si>
  <si>
    <t>averageMonthlyHours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</si>
</sst>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Criteria importance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ahp!$G$20:$G$25</c:f>
              <c:strCache>
                <c:ptCount val="6"/>
                <c:pt idx="0">
                  <c:v>satisfaction</c:v>
                </c:pt>
                <c:pt idx="1">
                  <c:v>evaluation</c:v>
                </c:pt>
                <c:pt idx="2">
                  <c:v>projectCount</c:v>
                </c:pt>
                <c:pt idx="3">
                  <c:v>averageMonthlyHours</c:v>
                </c:pt>
                <c:pt idx="4">
                  <c:v>yearsAtCompany</c:v>
                </c:pt>
                <c:pt idx="5">
                  <c:v>promotion</c:v>
                </c:pt>
              </c:strCache>
            </c:strRef>
          </c:cat>
          <c:val>
            <c:numRef>
              <c:f>ahp!$H$20:$H$25</c:f>
              <c:numCache>
                <c:formatCode>General</c:formatCode>
                <c:ptCount val="6"/>
                <c:pt idx="0">
                  <c:v>0.29464056718666948</c:v>
                </c:pt>
                <c:pt idx="1">
                  <c:v>0.19171718008989533</c:v>
                </c:pt>
                <c:pt idx="2">
                  <c:v>0.13945586448103789</c:v>
                </c:pt>
                <c:pt idx="3">
                  <c:v>0.11096042375155458</c:v>
                </c:pt>
                <c:pt idx="4">
                  <c:v>5.4276186777857484E-2</c:v>
                </c:pt>
                <c:pt idx="5">
                  <c:v>0.20894977771298529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14</xdr:row>
      <xdr:rowOff>110490</xdr:rowOff>
    </xdr:from>
    <xdr:to>
      <xdr:col>18</xdr:col>
      <xdr:colOff>594360</xdr:colOff>
      <xdr:row>29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S2" sqref="S2"/>
    </sheetView>
  </sheetViews>
  <sheetFormatPr defaultRowHeight="14.4" x14ac:dyDescent="0.3"/>
  <sheetData>
    <row r="1" spans="1:19" x14ac:dyDescent="0.25">
      <c r="B1" t="s">
        <v>6</v>
      </c>
      <c r="C1" t="s">
        <v>7</v>
      </c>
      <c r="D1" t="s">
        <v>8</v>
      </c>
      <c r="E1" t="s">
        <v>11</v>
      </c>
      <c r="F1" t="s">
        <v>9</v>
      </c>
      <c r="G1" t="s">
        <v>10</v>
      </c>
      <c r="O1" t="s">
        <v>0</v>
      </c>
      <c r="P1" t="s">
        <v>5</v>
      </c>
      <c r="Q1" t="s">
        <v>2</v>
      </c>
      <c r="R1" t="s">
        <v>4</v>
      </c>
      <c r="S1" t="s">
        <v>3</v>
      </c>
    </row>
    <row r="2" spans="1:19" x14ac:dyDescent="0.25">
      <c r="A2" t="s">
        <v>6</v>
      </c>
      <c r="B2">
        <v>1</v>
      </c>
      <c r="C2">
        <v>2</v>
      </c>
      <c r="D2">
        <v>2</v>
      </c>
      <c r="E2">
        <v>2</v>
      </c>
      <c r="F2">
        <v>5</v>
      </c>
      <c r="G2">
        <v>2</v>
      </c>
      <c r="I2">
        <f>B2*$H$11</f>
        <v>0.29464056718666948</v>
      </c>
      <c r="J2">
        <f>C2*$H$12</f>
        <v>0.38343436017979066</v>
      </c>
      <c r="K2">
        <f>D2*$H$13</f>
        <v>0.27891172896207578</v>
      </c>
      <c r="L2">
        <f>E2*$H$14</f>
        <v>0.22192084750310917</v>
      </c>
      <c r="M2">
        <f>F2*$H$15</f>
        <v>0.27138093388928741</v>
      </c>
      <c r="N2">
        <f>G2*$H$16</f>
        <v>0.41789955542597057</v>
      </c>
      <c r="O2">
        <f>SUM(I2:N2)</f>
        <v>1.868187993146903</v>
      </c>
      <c r="P2">
        <f>O2/H11</f>
        <v>6.3405661039313461</v>
      </c>
      <c r="Q2">
        <f>AVERAGE(P2:P7)</f>
        <v>6.3123553682568287</v>
      </c>
      <c r="R2">
        <f>(Q2-6)/5</f>
        <v>6.2471073651365748E-2</v>
      </c>
      <c r="S2">
        <f>R2/1.24</f>
        <v>5.0379898105940117E-2</v>
      </c>
    </row>
    <row r="3" spans="1:19" x14ac:dyDescent="0.25">
      <c r="A3" t="s">
        <v>7</v>
      </c>
      <c r="B3">
        <f>1/C2</f>
        <v>0.5</v>
      </c>
      <c r="C3">
        <v>1</v>
      </c>
      <c r="D3">
        <v>2</v>
      </c>
      <c r="E3">
        <v>2</v>
      </c>
      <c r="F3">
        <v>5</v>
      </c>
      <c r="G3">
        <v>0.5</v>
      </c>
      <c r="I3">
        <f t="shared" ref="I3:I7" si="0">B3*$H$11</f>
        <v>0.14732028359333474</v>
      </c>
      <c r="J3">
        <f t="shared" ref="J3:J7" si="1">C3*$H$12</f>
        <v>0.19171718008989533</v>
      </c>
      <c r="K3">
        <f t="shared" ref="K3:K7" si="2">D3*$H$13</f>
        <v>0.27891172896207578</v>
      </c>
      <c r="L3">
        <f t="shared" ref="L3:L7" si="3">E3*$H$14</f>
        <v>0.22192084750310917</v>
      </c>
      <c r="M3">
        <f t="shared" ref="M3:M7" si="4">F3*$H$15</f>
        <v>0.27138093388928741</v>
      </c>
      <c r="N3">
        <f t="shared" ref="N3:N7" si="5">G3*$H$16</f>
        <v>0.10447488885649264</v>
      </c>
      <c r="O3">
        <f t="shared" ref="O3:O7" si="6">SUM(I3:N3)</f>
        <v>1.2157258628941949</v>
      </c>
      <c r="P3">
        <f>O3/H12</f>
        <v>6.3412463208782146</v>
      </c>
    </row>
    <row r="4" spans="1:19" x14ac:dyDescent="0.25">
      <c r="A4" t="s">
        <v>8</v>
      </c>
      <c r="B4">
        <f>1/D2</f>
        <v>0.5</v>
      </c>
      <c r="C4">
        <f>1/D3</f>
        <v>0.5</v>
      </c>
      <c r="D4">
        <v>1</v>
      </c>
      <c r="E4">
        <v>2</v>
      </c>
      <c r="F4">
        <v>3</v>
      </c>
      <c r="G4">
        <v>0.5</v>
      </c>
      <c r="I4">
        <f t="shared" si="0"/>
        <v>0.14732028359333474</v>
      </c>
      <c r="J4">
        <f t="shared" si="1"/>
        <v>9.5858590044947664E-2</v>
      </c>
      <c r="K4">
        <f t="shared" si="2"/>
        <v>0.13945586448103789</v>
      </c>
      <c r="L4">
        <f t="shared" si="3"/>
        <v>0.22192084750310917</v>
      </c>
      <c r="M4">
        <f t="shared" si="4"/>
        <v>0.16282856033357246</v>
      </c>
      <c r="N4">
        <f t="shared" si="5"/>
        <v>0.10447488885649264</v>
      </c>
      <c r="O4">
        <f t="shared" si="6"/>
        <v>0.87185903481249438</v>
      </c>
      <c r="P4">
        <f t="shared" ref="P4:P7" si="7">O4/H13</f>
        <v>6.2518635416084845</v>
      </c>
    </row>
    <row r="5" spans="1:19" x14ac:dyDescent="0.25">
      <c r="A5" t="s">
        <v>11</v>
      </c>
      <c r="B5">
        <f>1/E2</f>
        <v>0.5</v>
      </c>
      <c r="C5">
        <f>1/E3</f>
        <v>0.5</v>
      </c>
      <c r="D5">
        <f>1/E4</f>
        <v>0.5</v>
      </c>
      <c r="E5">
        <v>1</v>
      </c>
      <c r="F5">
        <v>3</v>
      </c>
      <c r="G5">
        <v>0.5</v>
      </c>
      <c r="I5">
        <f t="shared" si="0"/>
        <v>0.14732028359333474</v>
      </c>
      <c r="J5">
        <f t="shared" si="1"/>
        <v>9.5858590044947664E-2</v>
      </c>
      <c r="K5">
        <f t="shared" si="2"/>
        <v>6.9727932240518944E-2</v>
      </c>
      <c r="L5">
        <f t="shared" si="3"/>
        <v>0.11096042375155458</v>
      </c>
      <c r="M5">
        <f t="shared" si="4"/>
        <v>0.16282856033357246</v>
      </c>
      <c r="N5">
        <f t="shared" si="5"/>
        <v>0.10447488885649264</v>
      </c>
      <c r="O5">
        <f t="shared" si="6"/>
        <v>0.69117067882042105</v>
      </c>
      <c r="P5">
        <f t="shared" si="7"/>
        <v>6.2289837714389371</v>
      </c>
    </row>
    <row r="6" spans="1:19" x14ac:dyDescent="0.25">
      <c r="A6" t="s">
        <v>9</v>
      </c>
      <c r="B6">
        <f>1/F2</f>
        <v>0.2</v>
      </c>
      <c r="C6">
        <f>1/F3</f>
        <v>0.2</v>
      </c>
      <c r="D6">
        <f>1/F4</f>
        <v>0.33333333333333331</v>
      </c>
      <c r="E6">
        <f>1/F5</f>
        <v>0.33333333333333331</v>
      </c>
      <c r="F6">
        <v>1</v>
      </c>
      <c r="G6">
        <v>0.5</v>
      </c>
      <c r="I6">
        <f t="shared" si="0"/>
        <v>5.8928113437333896E-2</v>
      </c>
      <c r="J6">
        <f t="shared" si="1"/>
        <v>3.8343436017979071E-2</v>
      </c>
      <c r="K6">
        <f t="shared" si="2"/>
        <v>4.6485288160345958E-2</v>
      </c>
      <c r="L6">
        <f t="shared" si="3"/>
        <v>3.6986807917184859E-2</v>
      </c>
      <c r="M6">
        <f t="shared" si="4"/>
        <v>5.4276186777857484E-2</v>
      </c>
      <c r="N6">
        <f t="shared" si="5"/>
        <v>0.10447488885649264</v>
      </c>
      <c r="O6">
        <f t="shared" si="6"/>
        <v>0.33949472116719392</v>
      </c>
      <c r="P6">
        <f t="shared" si="7"/>
        <v>6.2549479121789409</v>
      </c>
    </row>
    <row r="7" spans="1:19" x14ac:dyDescent="0.25">
      <c r="A7" t="s">
        <v>10</v>
      </c>
      <c r="B7">
        <f>1/G2</f>
        <v>0.5</v>
      </c>
      <c r="C7">
        <f>1/G3</f>
        <v>2</v>
      </c>
      <c r="D7">
        <f>1/G4</f>
        <v>2</v>
      </c>
      <c r="E7">
        <f>1/G5</f>
        <v>2</v>
      </c>
      <c r="F7">
        <f>1/G6</f>
        <v>2</v>
      </c>
      <c r="G7">
        <v>1</v>
      </c>
      <c r="I7">
        <f t="shared" si="0"/>
        <v>0.14732028359333474</v>
      </c>
      <c r="J7">
        <f t="shared" si="1"/>
        <v>0.38343436017979066</v>
      </c>
      <c r="K7">
        <f t="shared" si="2"/>
        <v>0.27891172896207578</v>
      </c>
      <c r="L7">
        <f t="shared" si="3"/>
        <v>0.22192084750310917</v>
      </c>
      <c r="M7">
        <f t="shared" si="4"/>
        <v>0.10855237355571497</v>
      </c>
      <c r="N7">
        <f t="shared" si="5"/>
        <v>0.20894977771298529</v>
      </c>
      <c r="O7">
        <f t="shared" si="6"/>
        <v>1.3490893715070107</v>
      </c>
      <c r="P7">
        <f t="shared" si="7"/>
        <v>6.4565245595050511</v>
      </c>
    </row>
    <row r="8" spans="1:19" x14ac:dyDescent="0.25">
      <c r="A8" t="s">
        <v>0</v>
      </c>
      <c r="B8">
        <f>SUM(B2:B7)</f>
        <v>3.2</v>
      </c>
      <c r="C8">
        <f t="shared" ref="C8:G8" si="8">SUM(C2:C7)</f>
        <v>6.2</v>
      </c>
      <c r="D8">
        <f t="shared" si="8"/>
        <v>7.833333333333333</v>
      </c>
      <c r="E8">
        <f t="shared" si="8"/>
        <v>9.3333333333333321</v>
      </c>
      <c r="F8">
        <f t="shared" si="8"/>
        <v>19</v>
      </c>
      <c r="G8">
        <f t="shared" si="8"/>
        <v>5</v>
      </c>
    </row>
    <row r="9" spans="1:19" x14ac:dyDescent="0.25">
      <c r="E9" t="s">
        <v>1</v>
      </c>
    </row>
    <row r="11" spans="1:19" x14ac:dyDescent="0.25">
      <c r="A11" t="s">
        <v>6</v>
      </c>
      <c r="B11">
        <f>B2/B8</f>
        <v>0.3125</v>
      </c>
      <c r="C11">
        <f t="shared" ref="C11:G11" si="9">C2/C8</f>
        <v>0.32258064516129031</v>
      </c>
      <c r="D11">
        <f t="shared" si="9"/>
        <v>0.25531914893617025</v>
      </c>
      <c r="E11">
        <f t="shared" si="9"/>
        <v>0.2142857142857143</v>
      </c>
      <c r="F11">
        <f t="shared" si="9"/>
        <v>0.26315789473684209</v>
      </c>
      <c r="G11">
        <f t="shared" si="9"/>
        <v>0.4</v>
      </c>
      <c r="H11">
        <f>AVERAGE(B11:G11)</f>
        <v>0.29464056718666948</v>
      </c>
      <c r="I11">
        <f>H11*100/SUM($H$11:$H$16)</f>
        <v>29.464056718666949</v>
      </c>
    </row>
    <row r="12" spans="1:19" x14ac:dyDescent="0.25">
      <c r="A12" t="s">
        <v>7</v>
      </c>
      <c r="B12">
        <f>B3/B8</f>
        <v>0.15625</v>
      </c>
      <c r="C12">
        <f t="shared" ref="C12:G12" si="10">C3/C8</f>
        <v>0.16129032258064516</v>
      </c>
      <c r="D12">
        <f t="shared" si="10"/>
        <v>0.25531914893617025</v>
      </c>
      <c r="E12">
        <f t="shared" si="10"/>
        <v>0.2142857142857143</v>
      </c>
      <c r="F12">
        <f t="shared" si="10"/>
        <v>0.26315789473684209</v>
      </c>
      <c r="G12">
        <f t="shared" si="10"/>
        <v>0.1</v>
      </c>
      <c r="H12">
        <f t="shared" ref="H12:H16" si="11">AVERAGE(B12:G12)</f>
        <v>0.19171718008989533</v>
      </c>
      <c r="I12">
        <f>H12*100/SUM($H$11:$H$16)</f>
        <v>19.171718008989533</v>
      </c>
    </row>
    <row r="13" spans="1:19" x14ac:dyDescent="0.25">
      <c r="A13" t="s">
        <v>8</v>
      </c>
      <c r="B13">
        <f>B4/B8</f>
        <v>0.15625</v>
      </c>
      <c r="C13">
        <f t="shared" ref="C13:G13" si="12">C4/C8</f>
        <v>8.0645161290322578E-2</v>
      </c>
      <c r="D13">
        <f t="shared" si="12"/>
        <v>0.12765957446808512</v>
      </c>
      <c r="E13">
        <f t="shared" si="12"/>
        <v>0.2142857142857143</v>
      </c>
      <c r="F13">
        <f t="shared" si="12"/>
        <v>0.15789473684210525</v>
      </c>
      <c r="G13">
        <f t="shared" si="12"/>
        <v>0.1</v>
      </c>
      <c r="H13">
        <f t="shared" si="11"/>
        <v>0.13945586448103789</v>
      </c>
      <c r="I13">
        <f t="shared" ref="I13:I16" si="13">H13*100/SUM($H$11:$H$16)</f>
        <v>13.945586448103789</v>
      </c>
    </row>
    <row r="14" spans="1:19" x14ac:dyDescent="0.25">
      <c r="A14" t="s">
        <v>11</v>
      </c>
      <c r="B14">
        <f>B5/B8</f>
        <v>0.15625</v>
      </c>
      <c r="C14">
        <f t="shared" ref="C14:G14" si="14">C5/C8</f>
        <v>8.0645161290322578E-2</v>
      </c>
      <c r="D14">
        <f t="shared" si="14"/>
        <v>6.3829787234042562E-2</v>
      </c>
      <c r="E14">
        <f t="shared" si="14"/>
        <v>0.10714285714285715</v>
      </c>
      <c r="F14">
        <f t="shared" si="14"/>
        <v>0.15789473684210525</v>
      </c>
      <c r="G14">
        <f t="shared" si="14"/>
        <v>0.1</v>
      </c>
      <c r="H14">
        <f t="shared" si="11"/>
        <v>0.11096042375155458</v>
      </c>
      <c r="I14">
        <f t="shared" si="13"/>
        <v>11.096042375155459</v>
      </c>
    </row>
    <row r="15" spans="1:19" x14ac:dyDescent="0.25">
      <c r="A15" t="s">
        <v>9</v>
      </c>
      <c r="B15">
        <f>B6/B8</f>
        <v>6.25E-2</v>
      </c>
      <c r="C15">
        <f t="shared" ref="C15:G15" si="15">C6/C8</f>
        <v>3.2258064516129031E-2</v>
      </c>
      <c r="D15">
        <f t="shared" si="15"/>
        <v>4.2553191489361701E-2</v>
      </c>
      <c r="E15">
        <f t="shared" si="15"/>
        <v>3.5714285714285719E-2</v>
      </c>
      <c r="F15">
        <f t="shared" si="15"/>
        <v>5.2631578947368418E-2</v>
      </c>
      <c r="G15">
        <f t="shared" si="15"/>
        <v>0.1</v>
      </c>
      <c r="H15">
        <f t="shared" si="11"/>
        <v>5.4276186777857484E-2</v>
      </c>
      <c r="I15">
        <f t="shared" si="13"/>
        <v>5.4276186777857482</v>
      </c>
    </row>
    <row r="16" spans="1:19" x14ac:dyDescent="0.25">
      <c r="A16" t="s">
        <v>10</v>
      </c>
      <c r="B16">
        <f>B7/B8</f>
        <v>0.15625</v>
      </c>
      <c r="C16">
        <f t="shared" ref="C16:G16" si="16">C7/C8</f>
        <v>0.32258064516129031</v>
      </c>
      <c r="D16">
        <f t="shared" si="16"/>
        <v>0.25531914893617025</v>
      </c>
      <c r="E16">
        <f t="shared" si="16"/>
        <v>0.2142857142857143</v>
      </c>
      <c r="F16">
        <f t="shared" si="16"/>
        <v>0.10526315789473684</v>
      </c>
      <c r="G16">
        <f t="shared" si="16"/>
        <v>0.2</v>
      </c>
      <c r="H16">
        <f t="shared" si="11"/>
        <v>0.20894977771298529</v>
      </c>
      <c r="I16">
        <f t="shared" si="13"/>
        <v>20.894977771298528</v>
      </c>
    </row>
    <row r="20" spans="7:8" x14ac:dyDescent="0.3">
      <c r="G20" t="s">
        <v>6</v>
      </c>
      <c r="H20">
        <v>0.29464056718666948</v>
      </c>
    </row>
    <row r="21" spans="7:8" x14ac:dyDescent="0.3">
      <c r="G21" t="s">
        <v>7</v>
      </c>
      <c r="H21">
        <v>0.19171718008989533</v>
      </c>
    </row>
    <row r="22" spans="7:8" x14ac:dyDescent="0.3">
      <c r="G22" t="s">
        <v>8</v>
      </c>
      <c r="H22">
        <v>0.13945586448103789</v>
      </c>
    </row>
    <row r="23" spans="7:8" x14ac:dyDescent="0.3">
      <c r="G23" t="s">
        <v>11</v>
      </c>
      <c r="H23">
        <v>0.11096042375155458</v>
      </c>
    </row>
    <row r="24" spans="7:8" x14ac:dyDescent="0.3">
      <c r="G24" t="s">
        <v>9</v>
      </c>
      <c r="H24">
        <v>5.4276186777857484E-2</v>
      </c>
    </row>
    <row r="25" spans="7:8" x14ac:dyDescent="0.3">
      <c r="G25" t="s">
        <v>10</v>
      </c>
      <c r="H25">
        <v>0.20894977771298529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Aynur</dc:creator>
  <cp:lastModifiedBy>asus</cp:lastModifiedBy>
  <dcterms:created xsi:type="dcterms:W3CDTF">2020-12-04T07:34:34Z</dcterms:created>
  <dcterms:modified xsi:type="dcterms:W3CDTF">2021-03-01T13:27:31Z</dcterms:modified>
</cp:coreProperties>
</file>