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iqu\OneDrive\Documents\ElipseProjects\Housing\"/>
    </mc:Choice>
  </mc:AlternateContent>
  <bookViews>
    <workbookView xWindow="0" yWindow="0" windowWidth="19200" windowHeight="6900" activeTab="1"/>
  </bookViews>
  <sheets>
    <sheet name="Adding Numbers" sheetId="1" r:id="rId1"/>
    <sheet name="Copy&amp;Paste" sheetId="2" r:id="rId2"/>
    <sheet name="Read Config" sheetId="4" r:id="rId3"/>
    <sheet name="Base Class" sheetId="5" r:id="rId4"/>
    <sheet name="Sheet1" sheetId="7" r:id="rId5"/>
    <sheet name="Sheet2" sheetId="8" r:id="rId6"/>
  </sheets>
  <definedNames>
    <definedName name="_xlnm._FilterDatabase" localSheetId="4" hidden="1">Sheet1!$A$1:$J$243</definedName>
  </definedNames>
  <calcPr calcId="162913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9" i="2" l="1"/>
  <c r="D318" i="2"/>
  <c r="E317" i="2"/>
  <c r="E316" i="2"/>
  <c r="C313" i="2"/>
  <c r="C308" i="2"/>
  <c r="C305" i="2"/>
  <c r="C303" i="2"/>
  <c r="C298" i="2"/>
  <c r="C297" i="2"/>
  <c r="C296" i="2"/>
  <c r="C295" i="2"/>
  <c r="C294" i="2"/>
  <c r="C293" i="2"/>
  <c r="E288" i="2"/>
  <c r="D287" i="2"/>
  <c r="E286" i="2"/>
  <c r="E285" i="2"/>
  <c r="C282" i="2"/>
  <c r="C277" i="2"/>
  <c r="C274" i="2"/>
  <c r="C272" i="2"/>
  <c r="C267" i="2"/>
  <c r="C266" i="2"/>
  <c r="C265" i="2"/>
  <c r="C264" i="2"/>
  <c r="C263" i="2"/>
  <c r="C262" i="2"/>
  <c r="E257" i="2"/>
  <c r="D256" i="2"/>
  <c r="E255" i="2"/>
  <c r="E254" i="2"/>
  <c r="C251" i="2"/>
  <c r="C246" i="2"/>
  <c r="C243" i="2"/>
  <c r="C241" i="2"/>
  <c r="C236" i="2"/>
  <c r="C235" i="2"/>
  <c r="C234" i="2"/>
  <c r="C233" i="2"/>
  <c r="C232" i="2"/>
  <c r="C231" i="2"/>
  <c r="E226" i="2"/>
  <c r="D225" i="2"/>
  <c r="E224" i="2"/>
  <c r="E223" i="2"/>
  <c r="C220" i="2"/>
  <c r="C215" i="2"/>
  <c r="C212" i="2"/>
  <c r="C210" i="2"/>
  <c r="C205" i="2"/>
  <c r="C204" i="2"/>
  <c r="C203" i="2"/>
  <c r="C202" i="2"/>
  <c r="C201" i="2"/>
  <c r="C200" i="2"/>
  <c r="E195" i="2"/>
  <c r="D194" i="2"/>
  <c r="E193" i="2"/>
  <c r="E192" i="2"/>
  <c r="C189" i="2"/>
  <c r="C184" i="2"/>
  <c r="C181" i="2"/>
  <c r="C179" i="2"/>
  <c r="C174" i="2"/>
  <c r="C173" i="2"/>
  <c r="C172" i="2"/>
  <c r="C171" i="2"/>
  <c r="C170" i="2"/>
  <c r="C169" i="2"/>
  <c r="E164" i="2"/>
  <c r="D163" i="2"/>
  <c r="E162" i="2"/>
  <c r="E161" i="2"/>
  <c r="C158" i="2"/>
  <c r="C153" i="2"/>
  <c r="C150" i="2"/>
  <c r="C148" i="2"/>
  <c r="C143" i="2"/>
  <c r="C142" i="2"/>
  <c r="C141" i="2"/>
  <c r="C140" i="2"/>
  <c r="C139" i="2"/>
  <c r="C138" i="2"/>
  <c r="E133" i="2"/>
  <c r="D132" i="2"/>
  <c r="E131" i="2"/>
  <c r="E130" i="2"/>
  <c r="C127" i="2"/>
  <c r="C122" i="2"/>
  <c r="C119" i="2"/>
  <c r="C117" i="2"/>
  <c r="C112" i="2"/>
  <c r="C111" i="2"/>
  <c r="C110" i="2"/>
  <c r="C109" i="2"/>
  <c r="C108" i="2"/>
  <c r="C107" i="2"/>
  <c r="E102" i="2"/>
  <c r="D101" i="2"/>
  <c r="E100" i="2"/>
  <c r="E99" i="2"/>
  <c r="C96" i="2"/>
  <c r="C91" i="2"/>
  <c r="C88" i="2"/>
  <c r="C86" i="2"/>
  <c r="C81" i="2"/>
  <c r="C80" i="2"/>
  <c r="C79" i="2"/>
  <c r="C78" i="2"/>
  <c r="E71" i="2"/>
  <c r="D70" i="2"/>
  <c r="E69" i="2"/>
  <c r="E68" i="2"/>
  <c r="C65" i="2"/>
  <c r="C60" i="2"/>
  <c r="C57" i="2"/>
  <c r="C55" i="2"/>
  <c r="C26" i="2"/>
  <c r="C76" i="2"/>
  <c r="C77" i="2"/>
  <c r="B128" i="7" l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L176" i="7"/>
  <c r="L172" i="7"/>
  <c r="L168" i="7"/>
  <c r="L164" i="7"/>
  <c r="L160" i="7"/>
  <c r="L156" i="7"/>
  <c r="L152" i="7"/>
  <c r="L148" i="7"/>
  <c r="L144" i="7"/>
  <c r="L140" i="7"/>
  <c r="L136" i="7"/>
  <c r="L132" i="7"/>
  <c r="L128" i="7"/>
  <c r="L125" i="7"/>
  <c r="L121" i="7"/>
  <c r="L117" i="7"/>
  <c r="L113" i="7"/>
  <c r="L109" i="7"/>
  <c r="L105" i="7"/>
  <c r="L102" i="7"/>
  <c r="L101" i="7"/>
  <c r="L98" i="7"/>
  <c r="L97" i="7"/>
  <c r="L94" i="7"/>
  <c r="L93" i="7"/>
  <c r="L90" i="7"/>
  <c r="L89" i="7"/>
  <c r="L86" i="7"/>
  <c r="L85" i="7"/>
  <c r="L82" i="7"/>
  <c r="L81" i="7"/>
  <c r="L78" i="7"/>
  <c r="L77" i="7"/>
  <c r="L74" i="7"/>
  <c r="L73" i="7"/>
  <c r="L69" i="7"/>
  <c r="L67" i="7"/>
  <c r="L66" i="7"/>
  <c r="L63" i="7"/>
  <c r="L62" i="7"/>
  <c r="L59" i="7"/>
  <c r="L58" i="7"/>
  <c r="L55" i="7"/>
  <c r="L54" i="7"/>
  <c r="L51" i="7"/>
  <c r="L50" i="7"/>
  <c r="L47" i="7"/>
  <c r="L46" i="7"/>
  <c r="L43" i="7"/>
  <c r="L42" i="7"/>
  <c r="L39" i="7"/>
  <c r="L38" i="7"/>
  <c r="L35" i="7"/>
  <c r="L34" i="7"/>
  <c r="L32" i="7"/>
  <c r="L29" i="7"/>
  <c r="L28" i="7"/>
  <c r="L25" i="7"/>
  <c r="L24" i="7"/>
  <c r="L21" i="7"/>
  <c r="L20" i="7"/>
  <c r="L17" i="7"/>
  <c r="L16" i="7"/>
  <c r="L13" i="7"/>
  <c r="L12" i="7"/>
  <c r="L9" i="7"/>
  <c r="L5" i="7"/>
  <c r="L4" i="7"/>
  <c r="L106" i="7"/>
  <c r="L107" i="7"/>
  <c r="L108" i="7"/>
  <c r="L110" i="7"/>
  <c r="L111" i="7"/>
  <c r="L112" i="7"/>
  <c r="L114" i="7"/>
  <c r="L115" i="7"/>
  <c r="L116" i="7"/>
  <c r="L118" i="7"/>
  <c r="L119" i="7"/>
  <c r="L120" i="7"/>
  <c r="L122" i="7"/>
  <c r="L123" i="7"/>
  <c r="L124" i="7"/>
  <c r="L126" i="7"/>
  <c r="L127" i="7"/>
  <c r="L129" i="7"/>
  <c r="L130" i="7"/>
  <c r="L131" i="7"/>
  <c r="L133" i="7"/>
  <c r="L134" i="7"/>
  <c r="L135" i="7"/>
  <c r="L137" i="7"/>
  <c r="L138" i="7"/>
  <c r="L139" i="7"/>
  <c r="L141" i="7"/>
  <c r="L142" i="7"/>
  <c r="L143" i="7"/>
  <c r="L145" i="7"/>
  <c r="L146" i="7"/>
  <c r="L147" i="7"/>
  <c r="L149" i="7"/>
  <c r="L150" i="7"/>
  <c r="L151" i="7"/>
  <c r="L153" i="7"/>
  <c r="L154" i="7"/>
  <c r="L155" i="7"/>
  <c r="L157" i="7"/>
  <c r="L158" i="7"/>
  <c r="L159" i="7"/>
  <c r="L161" i="7"/>
  <c r="L162" i="7"/>
  <c r="L163" i="7"/>
  <c r="L165" i="7"/>
  <c r="L166" i="7"/>
  <c r="L167" i="7"/>
  <c r="L169" i="7"/>
  <c r="L170" i="7"/>
  <c r="L171" i="7"/>
  <c r="L173" i="7"/>
  <c r="L174" i="7"/>
  <c r="L175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6" i="7"/>
  <c r="L7" i="7"/>
  <c r="L10" i="7"/>
  <c r="L11" i="7"/>
  <c r="L14" i="7"/>
  <c r="L15" i="7"/>
  <c r="L18" i="7"/>
  <c r="L19" i="7"/>
  <c r="L22" i="7"/>
  <c r="L23" i="7"/>
  <c r="L26" i="7"/>
  <c r="L27" i="7"/>
  <c r="L30" i="7"/>
  <c r="L31" i="7"/>
  <c r="L33" i="7"/>
  <c r="L36" i="7"/>
  <c r="L37" i="7"/>
  <c r="L40" i="7"/>
  <c r="L41" i="7"/>
  <c r="L44" i="7"/>
  <c r="L45" i="7"/>
  <c r="L48" i="7"/>
  <c r="L49" i="7"/>
  <c r="L52" i="7"/>
  <c r="L53" i="7"/>
  <c r="L56" i="7"/>
  <c r="L57" i="7"/>
  <c r="L60" i="7"/>
  <c r="L61" i="7"/>
  <c r="L64" i="7"/>
  <c r="L65" i="7"/>
  <c r="L68" i="7"/>
  <c r="L70" i="7"/>
  <c r="L71" i="7"/>
  <c r="L72" i="7"/>
  <c r="L75" i="7"/>
  <c r="L76" i="7"/>
  <c r="L79" i="7"/>
  <c r="L80" i="7"/>
  <c r="L83" i="7"/>
  <c r="L84" i="7"/>
  <c r="L87" i="7"/>
  <c r="L88" i="7"/>
  <c r="L91" i="7"/>
  <c r="L92" i="7"/>
  <c r="L95" i="7"/>
  <c r="L96" i="7"/>
  <c r="L99" i="7"/>
  <c r="L100" i="7"/>
  <c r="L103" i="7"/>
  <c r="L104" i="7"/>
  <c r="L3" i="7"/>
  <c r="L2" i="7"/>
  <c r="L8" i="7" l="1"/>
  <c r="F2" i="7"/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1" i="8"/>
  <c r="B3" i="7" l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J2" i="7"/>
  <c r="F216" i="7" l="1"/>
  <c r="F3" i="7"/>
  <c r="J3" i="7" s="1"/>
  <c r="G21" i="1"/>
  <c r="A13" i="2" s="1"/>
  <c r="F217" i="7" l="1"/>
  <c r="F77" i="7"/>
  <c r="J77" i="7" s="1"/>
  <c r="F76" i="7"/>
  <c r="J76" i="7" s="1"/>
  <c r="F78" i="7"/>
  <c r="J78" i="7" s="1"/>
  <c r="F4" i="7"/>
  <c r="J4" i="7" s="1"/>
  <c r="G22" i="1"/>
  <c r="A19" i="2" l="1"/>
  <c r="B326" i="2"/>
  <c r="F218" i="7"/>
  <c r="F79" i="7"/>
  <c r="J79" i="7" s="1"/>
  <c r="C24" i="2"/>
  <c r="C29" i="2"/>
  <c r="C34" i="2"/>
  <c r="E37" i="2"/>
  <c r="E38" i="2"/>
  <c r="D39" i="2"/>
  <c r="E40" i="2"/>
  <c r="B45" i="2"/>
  <c r="C45" i="2"/>
  <c r="A284" i="1"/>
  <c r="A253" i="1"/>
  <c r="A222" i="1"/>
  <c r="A191" i="1"/>
  <c r="A160" i="1"/>
  <c r="A129" i="1"/>
  <c r="A98" i="1"/>
  <c r="A67" i="1"/>
  <c r="C51" i="1"/>
  <c r="C54" i="1" s="1"/>
  <c r="D54" i="1" s="1"/>
  <c r="B47" i="1" s="1"/>
  <c r="E73" i="2" s="1"/>
  <c r="A36" i="1"/>
  <c r="C24" i="1"/>
  <c r="D24" i="1" s="1"/>
  <c r="C23" i="1"/>
  <c r="D23" i="1" s="1"/>
  <c r="C22" i="1"/>
  <c r="D22" i="1" s="1"/>
  <c r="A11" i="1" s="1"/>
  <c r="A6" i="1"/>
  <c r="D21" i="1"/>
  <c r="A8" i="1" s="1"/>
  <c r="D32" i="2" s="1"/>
  <c r="B16" i="1" l="1"/>
  <c r="E41" i="2" s="1"/>
  <c r="B19" i="1"/>
  <c r="E44" i="2" s="1"/>
  <c r="B17" i="1"/>
  <c r="E42" i="2" s="1"/>
  <c r="A4" i="1"/>
  <c r="C28" i="2" s="1"/>
  <c r="B25" i="2"/>
  <c r="F219" i="7"/>
  <c r="F80" i="7"/>
  <c r="J80" i="7" s="1"/>
  <c r="D36" i="2"/>
  <c r="F5" i="7"/>
  <c r="J5" i="7" s="1"/>
  <c r="D51" i="1"/>
  <c r="E21" i="1"/>
  <c r="C2" i="4" s="1"/>
  <c r="B1" i="4"/>
  <c r="C52" i="1"/>
  <c r="C53" i="1"/>
  <c r="D53" i="1" s="1"/>
  <c r="C3" i="4"/>
  <c r="C1" i="5"/>
  <c r="A1" i="1"/>
  <c r="B24" i="2" s="1"/>
  <c r="B18" i="1"/>
  <c r="E43" i="2" s="1"/>
  <c r="A10" i="1"/>
  <c r="D35" i="2" s="1"/>
  <c r="B46" i="1" l="1"/>
  <c r="E72" i="2" s="1"/>
  <c r="B49" i="1"/>
  <c r="E75" i="2" s="1"/>
  <c r="A38" i="1"/>
  <c r="D63" i="2" s="1"/>
  <c r="B56" i="2"/>
  <c r="A34" i="1"/>
  <c r="C59" i="2" s="1"/>
  <c r="F220" i="7"/>
  <c r="F81" i="7"/>
  <c r="J81" i="7" s="1"/>
  <c r="F6" i="7"/>
  <c r="J6" i="7" s="1"/>
  <c r="C2" i="5"/>
  <c r="E51" i="1"/>
  <c r="C6" i="4" s="1"/>
  <c r="A32" i="1"/>
  <c r="B55" i="2" s="1"/>
  <c r="B5" i="4"/>
  <c r="C7" i="4"/>
  <c r="D52" i="1"/>
  <c r="A41" i="1" s="1"/>
  <c r="D67" i="2" s="1"/>
  <c r="C82" i="1"/>
  <c r="F221" i="7" l="1"/>
  <c r="F82" i="7"/>
  <c r="J82" i="7" s="1"/>
  <c r="C85" i="1"/>
  <c r="D85" i="1" s="1"/>
  <c r="B78" i="1" s="1"/>
  <c r="E104" i="2" s="1"/>
  <c r="C84" i="1"/>
  <c r="D84" i="1" s="1"/>
  <c r="B80" i="1" s="1"/>
  <c r="E106" i="2" s="1"/>
  <c r="C83" i="1"/>
  <c r="D82" i="1"/>
  <c r="A40" i="1"/>
  <c r="D66" i="2" s="1"/>
  <c r="B48" i="1"/>
  <c r="E74" i="2" s="1"/>
  <c r="A69" i="1" l="1"/>
  <c r="D94" i="2" s="1"/>
  <c r="B87" i="2"/>
  <c r="A65" i="1"/>
  <c r="C90" i="2" s="1"/>
  <c r="F222" i="7"/>
  <c r="F83" i="7"/>
  <c r="J83" i="7" s="1"/>
  <c r="F7" i="7"/>
  <c r="J7" i="7" s="1"/>
  <c r="D83" i="1"/>
  <c r="A72" i="1" s="1"/>
  <c r="D98" i="2" s="1"/>
  <c r="C113" i="1"/>
  <c r="B77" i="1"/>
  <c r="E103" i="2" s="1"/>
  <c r="C11" i="4"/>
  <c r="E82" i="1"/>
  <c r="C10" i="4" s="1"/>
  <c r="B9" i="4"/>
  <c r="C3" i="5"/>
  <c r="A63" i="1"/>
  <c r="B86" i="2" s="1"/>
  <c r="F223" i="7" l="1"/>
  <c r="C115" i="1"/>
  <c r="D115" i="1" s="1"/>
  <c r="B111" i="1" s="1"/>
  <c r="E137" i="2" s="1"/>
  <c r="D113" i="1"/>
  <c r="C114" i="1"/>
  <c r="C116" i="1"/>
  <c r="D116" i="1" s="1"/>
  <c r="B109" i="1" s="1"/>
  <c r="E135" i="2" s="1"/>
  <c r="B79" i="1"/>
  <c r="E105" i="2" s="1"/>
  <c r="A71" i="1"/>
  <c r="D97" i="2" s="1"/>
  <c r="A100" i="1" l="1"/>
  <c r="D125" i="2" s="1"/>
  <c r="B118" i="2"/>
  <c r="A96" i="1"/>
  <c r="C121" i="2" s="1"/>
  <c r="F224" i="7"/>
  <c r="F84" i="7"/>
  <c r="J84" i="7" s="1"/>
  <c r="F9" i="7"/>
  <c r="J9" i="7" s="1"/>
  <c r="F8" i="7"/>
  <c r="J8" i="7" s="1"/>
  <c r="D114" i="1"/>
  <c r="A103" i="1" s="1"/>
  <c r="D129" i="2" s="1"/>
  <c r="C144" i="1"/>
  <c r="E113" i="1"/>
  <c r="C14" i="4" s="1"/>
  <c r="C15" i="4"/>
  <c r="C4" i="5"/>
  <c r="B13" i="4"/>
  <c r="A94" i="1"/>
  <c r="B117" i="2" s="1"/>
  <c r="B108" i="1"/>
  <c r="E134" i="2" s="1"/>
  <c r="F225" i="7" l="1"/>
  <c r="C147" i="1"/>
  <c r="D147" i="1" s="1"/>
  <c r="B140" i="1" s="1"/>
  <c r="E166" i="2" s="1"/>
  <c r="C146" i="1"/>
  <c r="D146" i="1" s="1"/>
  <c r="B142" i="1" s="1"/>
  <c r="E168" i="2" s="1"/>
  <c r="D144" i="1"/>
  <c r="C145" i="1"/>
  <c r="A102" i="1"/>
  <c r="D128" i="2" s="1"/>
  <c r="B110" i="1"/>
  <c r="E136" i="2" s="1"/>
  <c r="A131" i="1" l="1"/>
  <c r="D156" i="2" s="1"/>
  <c r="B149" i="2"/>
  <c r="A127" i="1"/>
  <c r="C152" i="2" s="1"/>
  <c r="F226" i="7"/>
  <c r="F10" i="7"/>
  <c r="J10" i="7" s="1"/>
  <c r="D145" i="1"/>
  <c r="A134" i="1" s="1"/>
  <c r="D160" i="2" s="1"/>
  <c r="C175" i="1"/>
  <c r="C19" i="4"/>
  <c r="C5" i="5"/>
  <c r="E144" i="1"/>
  <c r="C18" i="4" s="1"/>
  <c r="B17" i="4"/>
  <c r="A125" i="1"/>
  <c r="B148" i="2" s="1"/>
  <c r="B139" i="1"/>
  <c r="E165" i="2" s="1"/>
  <c r="F227" i="7" l="1"/>
  <c r="F187" i="7"/>
  <c r="J187" i="7" s="1"/>
  <c r="F85" i="7"/>
  <c r="J85" i="7" s="1"/>
  <c r="C177" i="1"/>
  <c r="D177" i="1" s="1"/>
  <c r="B173" i="1" s="1"/>
  <c r="E199" i="2" s="1"/>
  <c r="D175" i="1"/>
  <c r="C178" i="1"/>
  <c r="D178" i="1" s="1"/>
  <c r="B171" i="1" s="1"/>
  <c r="E197" i="2" s="1"/>
  <c r="C176" i="1"/>
  <c r="A133" i="1"/>
  <c r="D159" i="2" s="1"/>
  <c r="B141" i="1"/>
  <c r="E167" i="2" s="1"/>
  <c r="A162" i="1" l="1"/>
  <c r="D187" i="2" s="1"/>
  <c r="B180" i="2"/>
  <c r="A158" i="1"/>
  <c r="C183" i="2" s="1"/>
  <c r="F228" i="7"/>
  <c r="F188" i="7"/>
  <c r="J188" i="7" s="1"/>
  <c r="C23" i="4"/>
  <c r="C6" i="5"/>
  <c r="B21" i="4"/>
  <c r="E175" i="1"/>
  <c r="C22" i="4" s="1"/>
  <c r="A156" i="1"/>
  <c r="B179" i="2" s="1"/>
  <c r="D176" i="1"/>
  <c r="A165" i="1" s="1"/>
  <c r="D191" i="2" s="1"/>
  <c r="C206" i="1"/>
  <c r="B170" i="1"/>
  <c r="E196" i="2" s="1"/>
  <c r="F229" i="7" l="1"/>
  <c r="F189" i="7"/>
  <c r="J189" i="7" s="1"/>
  <c r="F86" i="7"/>
  <c r="J86" i="7" s="1"/>
  <c r="A164" i="1"/>
  <c r="D190" i="2" s="1"/>
  <c r="B172" i="1"/>
  <c r="E198" i="2" s="1"/>
  <c r="C209" i="1"/>
  <c r="D209" i="1" s="1"/>
  <c r="B202" i="1" s="1"/>
  <c r="E228" i="2" s="1"/>
  <c r="D206" i="1"/>
  <c r="C208" i="1"/>
  <c r="D208" i="1" s="1"/>
  <c r="B204" i="1" s="1"/>
  <c r="E230" i="2" s="1"/>
  <c r="C207" i="1"/>
  <c r="A193" i="1" l="1"/>
  <c r="D218" i="2" s="1"/>
  <c r="B211" i="2"/>
  <c r="A189" i="1"/>
  <c r="C214" i="2" s="1"/>
  <c r="F230" i="7"/>
  <c r="F190" i="7"/>
  <c r="J190" i="7" s="1"/>
  <c r="F87" i="7"/>
  <c r="J87" i="7" s="1"/>
  <c r="D207" i="1"/>
  <c r="A196" i="1" s="1"/>
  <c r="D222" i="2" s="1"/>
  <c r="C237" i="1"/>
  <c r="B201" i="1"/>
  <c r="E227" i="2" s="1"/>
  <c r="B25" i="4"/>
  <c r="E206" i="1"/>
  <c r="C26" i="4" s="1"/>
  <c r="C27" i="4"/>
  <c r="C7" i="5"/>
  <c r="A187" i="1"/>
  <c r="B210" i="2" s="1"/>
  <c r="F231" i="7" l="1"/>
  <c r="F191" i="7"/>
  <c r="J191" i="7" s="1"/>
  <c r="C240" i="1"/>
  <c r="D240" i="1" s="1"/>
  <c r="B233" i="1" s="1"/>
  <c r="E259" i="2" s="1"/>
  <c r="C239" i="1"/>
  <c r="D239" i="1" s="1"/>
  <c r="B235" i="1" s="1"/>
  <c r="E261" i="2" s="1"/>
  <c r="D237" i="1"/>
  <c r="C238" i="1"/>
  <c r="B203" i="1"/>
  <c r="E229" i="2" s="1"/>
  <c r="A195" i="1"/>
  <c r="D221" i="2" s="1"/>
  <c r="A224" i="1" l="1"/>
  <c r="D249" i="2" s="1"/>
  <c r="B242" i="2"/>
  <c r="A220" i="1"/>
  <c r="C245" i="2" s="1"/>
  <c r="F232" i="7"/>
  <c r="F192" i="7"/>
  <c r="J192" i="7" s="1"/>
  <c r="D238" i="1"/>
  <c r="A227" i="1" s="1"/>
  <c r="D253" i="2" s="1"/>
  <c r="C268" i="1"/>
  <c r="E237" i="1"/>
  <c r="C30" i="4" s="1"/>
  <c r="B29" i="4"/>
  <c r="C31" i="4"/>
  <c r="C8" i="5"/>
  <c r="A218" i="1"/>
  <c r="B241" i="2" s="1"/>
  <c r="B232" i="1"/>
  <c r="E258" i="2" s="1"/>
  <c r="F233" i="7" l="1"/>
  <c r="F193" i="7"/>
  <c r="J193" i="7" s="1"/>
  <c r="F88" i="7"/>
  <c r="J88" i="7" s="1"/>
  <c r="D268" i="1"/>
  <c r="C271" i="1"/>
  <c r="D271" i="1" s="1"/>
  <c r="B264" i="1" s="1"/>
  <c r="E290" i="2" s="1"/>
  <c r="C269" i="1"/>
  <c r="C270" i="1"/>
  <c r="D270" i="1" s="1"/>
  <c r="B266" i="1" s="1"/>
  <c r="E292" i="2" s="1"/>
  <c r="A226" i="1"/>
  <c r="D252" i="2" s="1"/>
  <c r="B234" i="1"/>
  <c r="E260" i="2" s="1"/>
  <c r="A255" i="1" l="1"/>
  <c r="D280" i="2" s="1"/>
  <c r="B273" i="2"/>
  <c r="A251" i="1"/>
  <c r="C276" i="2" s="1"/>
  <c r="F234" i="7"/>
  <c r="F11" i="7"/>
  <c r="J11" i="7" s="1"/>
  <c r="B263" i="1"/>
  <c r="E289" i="2" s="1"/>
  <c r="D269" i="1"/>
  <c r="A258" i="1" s="1"/>
  <c r="D284" i="2" s="1"/>
  <c r="C299" i="1"/>
  <c r="C35" i="4"/>
  <c r="C9" i="5"/>
  <c r="B33" i="4"/>
  <c r="E268" i="1"/>
  <c r="C34" i="4" s="1"/>
  <c r="A249" i="1"/>
  <c r="B272" i="2" s="1"/>
  <c r="F235" i="7" l="1"/>
  <c r="F194" i="7"/>
  <c r="J194" i="7" s="1"/>
  <c r="F89" i="7"/>
  <c r="J89" i="7" s="1"/>
  <c r="F12" i="7"/>
  <c r="J12" i="7" s="1"/>
  <c r="C301" i="1"/>
  <c r="D301" i="1" s="1"/>
  <c r="B297" i="1" s="1"/>
  <c r="E323" i="2" s="1"/>
  <c r="D299" i="1"/>
  <c r="C300" i="1"/>
  <c r="D300" i="1" s="1"/>
  <c r="A289" i="1" s="1"/>
  <c r="D315" i="2" s="1"/>
  <c r="C302" i="1"/>
  <c r="D302" i="1" s="1"/>
  <c r="B295" i="1" s="1"/>
  <c r="E321" i="2" s="1"/>
  <c r="B265" i="1"/>
  <c r="E291" i="2" s="1"/>
  <c r="A257" i="1"/>
  <c r="D283" i="2" s="1"/>
  <c r="A286" i="1" l="1"/>
  <c r="D311" i="2" s="1"/>
  <c r="B304" i="2"/>
  <c r="A282" i="1"/>
  <c r="C307" i="2" s="1"/>
  <c r="F236" i="7"/>
  <c r="F195" i="7"/>
  <c r="J195" i="7" s="1"/>
  <c r="F90" i="7"/>
  <c r="J90" i="7" s="1"/>
  <c r="A288" i="1"/>
  <c r="D314" i="2" s="1"/>
  <c r="B296" i="1"/>
  <c r="E322" i="2" s="1"/>
  <c r="C39" i="4"/>
  <c r="C10" i="5"/>
  <c r="B37" i="4"/>
  <c r="E299" i="1"/>
  <c r="C38" i="4" s="1"/>
  <c r="A280" i="1"/>
  <c r="B303" i="2" s="1"/>
  <c r="B294" i="1"/>
  <c r="E320" i="2" s="1"/>
  <c r="F237" i="7" l="1"/>
  <c r="F196" i="7"/>
  <c r="J196" i="7" s="1"/>
  <c r="F238" i="7" l="1"/>
  <c r="F197" i="7"/>
  <c r="J197" i="7" s="1"/>
  <c r="F91" i="7"/>
  <c r="J91" i="7" s="1"/>
  <c r="F13" i="7"/>
  <c r="J13" i="7" s="1"/>
  <c r="F239" i="7" l="1"/>
  <c r="F198" i="7"/>
  <c r="J198" i="7" s="1"/>
  <c r="F14" i="7"/>
  <c r="J14" i="7" s="1"/>
  <c r="F240" i="7" l="1"/>
  <c r="F199" i="7"/>
  <c r="J199" i="7" s="1"/>
  <c r="F92" i="7"/>
  <c r="J92" i="7" s="1"/>
  <c r="F241" i="7" l="1"/>
  <c r="F200" i="7"/>
  <c r="J200" i="7" s="1"/>
  <c r="F243" i="7" l="1"/>
  <c r="F242" i="7"/>
  <c r="F201" i="7"/>
  <c r="J201" i="7" s="1"/>
  <c r="F93" i="7"/>
  <c r="J93" i="7" s="1"/>
  <c r="F15" i="7"/>
  <c r="J15" i="7" s="1"/>
  <c r="F202" i="7" l="1"/>
  <c r="J202" i="7" s="1"/>
  <c r="F94" i="7"/>
  <c r="J94" i="7" s="1"/>
  <c r="F16" i="7"/>
  <c r="J16" i="7" s="1"/>
  <c r="F203" i="7" l="1"/>
  <c r="J203" i="7" s="1"/>
  <c r="F95" i="7"/>
  <c r="J95" i="7" s="1"/>
  <c r="F204" i="7" l="1"/>
  <c r="J204" i="7" s="1"/>
  <c r="F96" i="7"/>
  <c r="J96" i="7" s="1"/>
  <c r="F17" i="7"/>
  <c r="J17" i="7" s="1"/>
  <c r="F205" i="7" l="1"/>
  <c r="J205" i="7" s="1"/>
  <c r="F97" i="7"/>
  <c r="J97" i="7" s="1"/>
  <c r="F206" i="7" l="1"/>
  <c r="J206" i="7" s="1"/>
  <c r="F18" i="7"/>
  <c r="J18" i="7" s="1"/>
  <c r="F207" i="7" l="1"/>
  <c r="J207" i="7" s="1"/>
  <c r="F98" i="7"/>
  <c r="J98" i="7" s="1"/>
  <c r="F208" i="7" l="1"/>
  <c r="J208" i="7" s="1"/>
  <c r="F99" i="7"/>
  <c r="J99" i="7" s="1"/>
  <c r="F19" i="7"/>
  <c r="J19" i="7" s="1"/>
  <c r="F209" i="7" l="1"/>
  <c r="J209" i="7" s="1"/>
  <c r="F100" i="7"/>
  <c r="J100" i="7" s="1"/>
  <c r="F210" i="7" l="1"/>
  <c r="J210" i="7" s="1"/>
  <c r="F101" i="7"/>
  <c r="J101" i="7" s="1"/>
  <c r="F20" i="7"/>
  <c r="J20" i="7" s="1"/>
  <c r="F211" i="7" l="1"/>
  <c r="J211" i="7" s="1"/>
  <c r="F102" i="7"/>
  <c r="J102" i="7" s="1"/>
  <c r="F212" i="7" l="1"/>
  <c r="J212" i="7" s="1"/>
  <c r="F103" i="7"/>
  <c r="J103" i="7" s="1"/>
  <c r="F213" i="7" l="1"/>
  <c r="J213" i="7" s="1"/>
  <c r="F21" i="7"/>
  <c r="J21" i="7" s="1"/>
  <c r="F215" i="7" l="1"/>
  <c r="J215" i="7" s="1"/>
  <c r="F214" i="7"/>
  <c r="J214" i="7" s="1"/>
  <c r="F104" i="7"/>
  <c r="J104" i="7" s="1"/>
  <c r="F22" i="7" l="1"/>
  <c r="J22" i="7" s="1"/>
  <c r="F105" i="7" l="1"/>
  <c r="J105" i="7" s="1"/>
  <c r="F23" i="7" l="1"/>
  <c r="J23" i="7" s="1"/>
  <c r="F24" i="7" l="1"/>
  <c r="J24" i="7" s="1"/>
  <c r="F106" i="7" l="1"/>
  <c r="J106" i="7" s="1"/>
  <c r="F25" i="7"/>
  <c r="J25" i="7" s="1"/>
  <c r="F107" i="7" l="1"/>
  <c r="J107" i="7" s="1"/>
  <c r="F26" i="7"/>
  <c r="J26" i="7" s="1"/>
  <c r="F27" i="7" l="1"/>
  <c r="J27" i="7" s="1"/>
  <c r="F108" i="7" l="1"/>
  <c r="J108" i="7" s="1"/>
  <c r="F28" i="7"/>
  <c r="J28" i="7" s="1"/>
  <c r="F29" i="7" l="1"/>
  <c r="J29" i="7" s="1"/>
  <c r="F109" i="7" l="1"/>
  <c r="J109" i="7" s="1"/>
  <c r="F30" i="7"/>
  <c r="J30" i="7" s="1"/>
  <c r="F110" i="7" l="1"/>
  <c r="J110" i="7" s="1"/>
  <c r="F31" i="7"/>
  <c r="J31" i="7" s="1"/>
  <c r="F111" i="7" l="1"/>
  <c r="J111" i="7" s="1"/>
  <c r="F112" i="7" l="1"/>
  <c r="J112" i="7" s="1"/>
  <c r="F32" i="7"/>
  <c r="J32" i="7" s="1"/>
  <c r="F113" i="7" l="1"/>
  <c r="J113" i="7" s="1"/>
  <c r="F114" i="7" l="1"/>
  <c r="J114" i="7" s="1"/>
  <c r="F115" i="7" l="1"/>
  <c r="J115" i="7" s="1"/>
  <c r="F116" i="7" l="1"/>
  <c r="J116" i="7" s="1"/>
  <c r="F33" i="7"/>
  <c r="J33" i="7" s="1"/>
  <c r="F117" i="7" l="1"/>
  <c r="J117" i="7" s="1"/>
  <c r="F118" i="7" l="1"/>
  <c r="J118" i="7" s="1"/>
  <c r="F34" i="7"/>
  <c r="J34" i="7" s="1"/>
  <c r="F35" i="7" l="1"/>
  <c r="J35" i="7" s="1"/>
  <c r="F119" i="7" l="1"/>
  <c r="J119" i="7" s="1"/>
  <c r="F36" i="7"/>
  <c r="J36" i="7" s="1"/>
  <c r="F120" i="7" l="1"/>
  <c r="J120" i="7" s="1"/>
  <c r="F121" i="7" l="1"/>
  <c r="J121" i="7" s="1"/>
  <c r="F37" i="7"/>
  <c r="J37" i="7" s="1"/>
  <c r="F122" i="7" l="1"/>
  <c r="J122" i="7" s="1"/>
  <c r="F38" i="7"/>
  <c r="J38" i="7" s="1"/>
  <c r="F39" i="7" l="1"/>
  <c r="J39" i="7" s="1"/>
  <c r="F123" i="7" l="1"/>
  <c r="J123" i="7" s="1"/>
  <c r="F40" i="7"/>
  <c r="J40" i="7" s="1"/>
  <c r="F124" i="7" l="1"/>
  <c r="J124" i="7" s="1"/>
  <c r="F125" i="7" l="1"/>
  <c r="J125" i="7" s="1"/>
  <c r="F41" i="7"/>
  <c r="J41" i="7" s="1"/>
  <c r="F126" i="7" l="1"/>
  <c r="J126" i="7" s="1"/>
  <c r="F42" i="7"/>
  <c r="J42" i="7" s="1"/>
  <c r="F43" i="7" l="1"/>
  <c r="J43" i="7" s="1"/>
  <c r="F127" i="7" l="1"/>
  <c r="J127" i="7" s="1"/>
  <c r="F44" i="7"/>
  <c r="J44" i="7" s="1"/>
  <c r="F45" i="7" l="1"/>
  <c r="J45" i="7" s="1"/>
  <c r="F128" i="7" l="1"/>
  <c r="J128" i="7" s="1"/>
  <c r="F46" i="7"/>
  <c r="J46" i="7" s="1"/>
  <c r="F129" i="7" l="1"/>
  <c r="J129" i="7" s="1"/>
  <c r="F47" i="7"/>
  <c r="J47" i="7" s="1"/>
  <c r="F130" i="7" l="1"/>
  <c r="J130" i="7" s="1"/>
  <c r="F48" i="7"/>
  <c r="J48" i="7" s="1"/>
  <c r="F131" i="7" l="1"/>
  <c r="J131" i="7" s="1"/>
  <c r="F49" i="7"/>
  <c r="J49" i="7" s="1"/>
  <c r="F50" i="7" l="1"/>
  <c r="J50" i="7" s="1"/>
  <c r="F51" i="7" l="1"/>
  <c r="J51" i="7" s="1"/>
  <c r="F132" i="7" l="1"/>
  <c r="J132" i="7" s="1"/>
  <c r="F52" i="7"/>
  <c r="J52" i="7" s="1"/>
  <c r="F53" i="7" l="1"/>
  <c r="J53" i="7" s="1"/>
  <c r="F54" i="7" l="1"/>
  <c r="J54" i="7" s="1"/>
  <c r="F133" i="7" l="1"/>
  <c r="J133" i="7" s="1"/>
  <c r="F55" i="7"/>
  <c r="J55" i="7" s="1"/>
  <c r="F56" i="7" l="1"/>
  <c r="J56" i="7" s="1"/>
  <c r="F134" i="7" l="1"/>
  <c r="J134" i="7" s="1"/>
  <c r="F57" i="7"/>
  <c r="J57" i="7" s="1"/>
  <c r="F135" i="7" l="1"/>
  <c r="J135" i="7" s="1"/>
  <c r="F136" i="7" l="1"/>
  <c r="J136" i="7" s="1"/>
  <c r="F58" i="7"/>
  <c r="J58" i="7" s="1"/>
  <c r="F137" i="7" l="1"/>
  <c r="J137" i="7" s="1"/>
  <c r="F59" i="7"/>
  <c r="J59" i="7" s="1"/>
  <c r="F138" i="7" l="1"/>
  <c r="J138" i="7" s="1"/>
  <c r="F60" i="7"/>
  <c r="J60" i="7" s="1"/>
  <c r="F61" i="7" l="1"/>
  <c r="J61" i="7" s="1"/>
  <c r="F139" i="7" l="1"/>
  <c r="J139" i="7" s="1"/>
  <c r="F62" i="7"/>
  <c r="J62" i="7" s="1"/>
  <c r="F140" i="7" l="1"/>
  <c r="J140" i="7" s="1"/>
  <c r="F141" i="7" l="1"/>
  <c r="J141" i="7" s="1"/>
  <c r="F63" i="7"/>
  <c r="J63" i="7" s="1"/>
  <c r="F142" i="7" l="1"/>
  <c r="J142" i="7" s="1"/>
  <c r="F64" i="7"/>
  <c r="J64" i="7" s="1"/>
  <c r="F65" i="7" l="1"/>
  <c r="J65" i="7" s="1"/>
  <c r="F66" i="7" l="1"/>
  <c r="J66" i="7" s="1"/>
  <c r="F143" i="7" l="1"/>
  <c r="J143" i="7" s="1"/>
  <c r="F67" i="7"/>
  <c r="J67" i="7" s="1"/>
  <c r="F144" i="7" l="1"/>
  <c r="J144" i="7" s="1"/>
  <c r="F68" i="7"/>
  <c r="J68" i="7" s="1"/>
  <c r="F145" i="7" l="1"/>
  <c r="J145" i="7" s="1"/>
  <c r="F69" i="7"/>
  <c r="J69" i="7" s="1"/>
  <c r="F146" i="7" l="1"/>
  <c r="J146" i="7" s="1"/>
  <c r="F70" i="7"/>
  <c r="J70" i="7" s="1"/>
  <c r="F71" i="7" l="1"/>
  <c r="J71" i="7" s="1"/>
  <c r="F147" i="7" l="1"/>
  <c r="J147" i="7" s="1"/>
  <c r="F72" i="7"/>
  <c r="J72" i="7" s="1"/>
  <c r="F73" i="7" l="1"/>
  <c r="J73" i="7" s="1"/>
  <c r="F148" i="7" l="1"/>
  <c r="J148" i="7" s="1"/>
  <c r="F74" i="7"/>
  <c r="J74" i="7" s="1"/>
  <c r="F149" i="7" l="1"/>
  <c r="J149" i="7" s="1"/>
  <c r="F75" i="7"/>
  <c r="J75" i="7" s="1"/>
  <c r="F150" i="7" l="1"/>
  <c r="J150" i="7" s="1"/>
  <c r="F151" i="7" l="1"/>
  <c r="J151" i="7" s="1"/>
  <c r="F152" i="7" l="1"/>
  <c r="J152" i="7" s="1"/>
  <c r="F153" i="7" l="1"/>
  <c r="J153" i="7" s="1"/>
  <c r="F154" i="7" l="1"/>
  <c r="J154" i="7" s="1"/>
  <c r="F155" i="7" l="1"/>
  <c r="J155" i="7" s="1"/>
  <c r="F156" i="7" l="1"/>
  <c r="J156" i="7" s="1"/>
  <c r="F157" i="7" l="1"/>
  <c r="J157" i="7" s="1"/>
  <c r="F158" i="7" l="1"/>
  <c r="J158" i="7" s="1"/>
  <c r="F159" i="7" l="1"/>
  <c r="J159" i="7" s="1"/>
  <c r="F160" i="7" l="1"/>
  <c r="J160" i="7" s="1"/>
  <c r="F161" i="7" l="1"/>
  <c r="J161" i="7" s="1"/>
  <c r="F162" i="7" l="1"/>
  <c r="J162" i="7" s="1"/>
  <c r="F163" i="7" l="1"/>
  <c r="J163" i="7" s="1"/>
  <c r="F164" i="7" l="1"/>
  <c r="J164" i="7" s="1"/>
  <c r="F165" i="7" l="1"/>
  <c r="J165" i="7" s="1"/>
  <c r="F166" i="7" l="1"/>
  <c r="J166" i="7" s="1"/>
  <c r="F167" i="7" l="1"/>
  <c r="J167" i="7" s="1"/>
  <c r="F168" i="7" l="1"/>
  <c r="J168" i="7" s="1"/>
  <c r="F169" i="7" l="1"/>
  <c r="J169" i="7" s="1"/>
  <c r="F170" i="7" l="1"/>
  <c r="J170" i="7" s="1"/>
  <c r="F171" i="7" l="1"/>
  <c r="J171" i="7" s="1"/>
  <c r="F172" i="7" l="1"/>
  <c r="J172" i="7" s="1"/>
  <c r="F173" i="7" l="1"/>
  <c r="J173" i="7" s="1"/>
  <c r="F174" i="7" l="1"/>
  <c r="J174" i="7" s="1"/>
  <c r="F175" i="7" l="1"/>
  <c r="J175" i="7" s="1"/>
  <c r="F176" i="7" l="1"/>
  <c r="J176" i="7" s="1"/>
  <c r="F177" i="7" l="1"/>
  <c r="J177" i="7" s="1"/>
  <c r="F178" i="7" l="1"/>
  <c r="J178" i="7" s="1"/>
  <c r="F179" i="7" l="1"/>
  <c r="J179" i="7" s="1"/>
  <c r="F180" i="7" l="1"/>
  <c r="J180" i="7" s="1"/>
  <c r="F181" i="7" l="1"/>
  <c r="J181" i="7" s="1"/>
  <c r="F182" i="7" l="1"/>
  <c r="J182" i="7" s="1"/>
  <c r="F183" i="7" l="1"/>
  <c r="J183" i="7" s="1"/>
  <c r="F184" i="7" l="1"/>
  <c r="J184" i="7" s="1"/>
  <c r="F186" i="7" l="1"/>
  <c r="J186" i="7" s="1"/>
  <c r="F185" i="7"/>
  <c r="J185" i="7" s="1"/>
</calcChain>
</file>

<file path=xl/sharedStrings.xml><?xml version="1.0" encoding="utf-8"?>
<sst xmlns="http://schemas.openxmlformats.org/spreadsheetml/2006/main" count="1819" uniqueCount="628">
  <si>
    <t>Thread.sleep(1000);</t>
  </si>
  <si>
    <t>//Test results</t>
  </si>
  <si>
    <t>{ softassert.assertTrue(true);</t>
  </si>
  <si>
    <t>logger.info("");}</t>
  </si>
  <si>
    <t>else{</t>
  </si>
  <si>
    <t>actTitle</t>
  </si>
  <si>
    <t>softassert.assertTrue(false);</t>
  </si>
  <si>
    <t>address</t>
  </si>
  <si>
    <t>price</t>
  </si>
  <si>
    <t>"input"</t>
  </si>
  <si>
    <t>casa</t>
  </si>
  <si>
    <t>"status-label"</t>
  </si>
  <si>
    <t>"ACTIVE"</t>
  </si>
  <si>
    <t>"//body[1]/div[1]/div[1]/div[2]/div[1]/div[2]/div[1]/div[2]/div[1]/h1[1]/span[1]"</t>
  </si>
  <si>
    <t>"//body[1]/div[1]/div[1]/div[2]/div[1]/div[2]/div[1]/div[2]/div[2]/div[1]/div[1]/div[1]/div[1]/div[1]/div[2]/div[2]/span[1]"</t>
  </si>
  <si>
    <t>" + "</t>
  </si>
  <si>
    <t>Pending</t>
  </si>
  <si>
    <t>import java.io.IOException;</t>
  </si>
  <si>
    <t>import org.openqa.selenium.By;</t>
  </si>
  <si>
    <t>import org.openqa.selenium.Keys;</t>
  </si>
  <si>
    <t>import org.testng.annotations.Listeners;</t>
  </si>
  <si>
    <t>import org.testng.annotations.Test;</t>
  </si>
  <si>
    <t>import org.testng.asserts.SoftAssert;</t>
  </si>
  <si>
    <t>import com.base.BaseClass;</t>
  </si>
  <si>
    <t>@Listeners</t>
  </si>
  <si>
    <t>//Get all prices of houses sold</t>
  </si>
  <si>
    <t xml:space="preserve">  @Test</t>
  </si>
  <si>
    <t xml:space="preserve">  </t>
  </si>
  <si>
    <t>softassert.assertAll();</t>
  </si>
  <si>
    <t>}</t>
  </si>
  <si>
    <t>"</t>
  </si>
  <si>
    <t>=</t>
  </si>
  <si>
    <t>91 Woodfield Crescent SW</t>
  </si>
  <si>
    <t>25 Deer Ridge Mews SE</t>
  </si>
  <si>
    <t>382 somerside Park</t>
  </si>
  <si>
    <t>7 Autumn View SE</t>
  </si>
  <si>
    <t>7 Woodmont Drive SW</t>
  </si>
  <si>
    <t>61 Bridleridge Crescent SW</t>
  </si>
  <si>
    <t>13 Somerglen Road SW</t>
  </si>
  <si>
    <t>25 Legacy Glen Place SE</t>
  </si>
  <si>
    <t>34 Silverado Plains Manor SW</t>
  </si>
  <si>
    <t>13879 EVERGREEN Street SW</t>
  </si>
  <si>
    <t>333 Mahogany Boulevard SE</t>
  </si>
  <si>
    <t>269 Douglas Ridge Circle SE</t>
  </si>
  <si>
    <t>74 BRIDLERANGE Circle SW</t>
  </si>
  <si>
    <t>935 Cranston Drive SE</t>
  </si>
  <si>
    <t>320 Deer Run Crescent SE</t>
  </si>
  <si>
    <t>160 Deersaxon Circle SE</t>
  </si>
  <si>
    <t>84 Mckinley Road SE</t>
  </si>
  <si>
    <t>384 Evermeadow Road SW</t>
  </si>
  <si>
    <t>278 Walgrove Terrace SE</t>
  </si>
  <si>
    <t>57 Somerset Crescent SW</t>
  </si>
  <si>
    <t>201 Copperfield Common SE</t>
  </si>
  <si>
    <t>100 Woodfield Green SW</t>
  </si>
  <si>
    <t>1025 Mahogany Boulevard SE</t>
  </si>
  <si>
    <t>33 Chapalina Park Crescent SE</t>
  </si>
  <si>
    <t>52 Woodhaven Road SW</t>
  </si>
  <si>
    <t>215 Legacy Reach Manor SE</t>
  </si>
  <si>
    <t>608 Cranston Drive SE</t>
  </si>
  <si>
    <t>62 Prestwick Way SE</t>
  </si>
  <si>
    <t>69 New Brighton Green SE</t>
  </si>
  <si>
    <t>272 Millcrest Way SW</t>
  </si>
  <si>
    <t>91 Millrise Square SW</t>
  </si>
  <si>
    <t>171 Creekstone Way SW</t>
  </si>
  <si>
    <t>202 Bridleridge Way SW</t>
  </si>
  <si>
    <t>393 Deerview Drive SE</t>
  </si>
  <si>
    <t>68 Seton Grove SE</t>
  </si>
  <si>
    <t>517 Auburn Crest Way SE</t>
  </si>
  <si>
    <t>122 Marquis Heights SE</t>
  </si>
  <si>
    <t>15 Bridlepost Green SW</t>
  </si>
  <si>
    <t>124 Walden Drive</t>
  </si>
  <si>
    <t>37 Shannon Manor SW</t>
  </si>
  <si>
    <t>307 Walgrove Boulevard SE</t>
  </si>
  <si>
    <t>217 Prestwick Terrace SE</t>
  </si>
  <si>
    <t>992 Copperfield Boulevard SE</t>
  </si>
  <si>
    <t>147 Creekstone Drive</t>
  </si>
  <si>
    <t>371 Millrise Drive SW</t>
  </si>
  <si>
    <t>79 Silverado Plains Manor SW</t>
  </si>
  <si>
    <t>208 Auburn Meadows Boulevard SE</t>
  </si>
  <si>
    <t>7 Bridlecreek Gate SW</t>
  </si>
  <si>
    <t>24 Autumn View SE</t>
  </si>
  <si>
    <t>326 Auburn Crest Way SE</t>
  </si>
  <si>
    <t>135 Creekstone Drive</t>
  </si>
  <si>
    <t>392 Auburn Crest Way SE</t>
  </si>
  <si>
    <t>451 Silverado Plains Circle SW</t>
  </si>
  <si>
    <t>14 Cranfield Crescent SE</t>
  </si>
  <si>
    <t>912 Mahogany Boulevard SE</t>
  </si>
  <si>
    <t>A1232623</t>
  </si>
  <si>
    <t>138 Marquis Common SE</t>
  </si>
  <si>
    <t>294 Cranston Way SE</t>
  </si>
  <si>
    <t>271 Shawinigan Drive SW</t>
  </si>
  <si>
    <t>27 Prestwick Landing SE</t>
  </si>
  <si>
    <t>818 Copperfield Boulevard SE</t>
  </si>
  <si>
    <t>129 Brightondale Parade SE</t>
  </si>
  <si>
    <t>47 Legacy Glen Point SE</t>
  </si>
  <si>
    <t>1567 Copperfield Boulevard SE</t>
  </si>
  <si>
    <t>427 Queen Charlotte Drive SE</t>
  </si>
  <si>
    <t>358 Shawnessy Drive SW</t>
  </si>
  <si>
    <t/>
  </si>
  <si>
    <t>54 New Brighton Circle SE</t>
  </si>
  <si>
    <t>25 Douglas Woods Grove SE</t>
  </si>
  <si>
    <t>208 Copperfield Heights SE</t>
  </si>
  <si>
    <t>61 Silverado Saddle Avenue SW</t>
  </si>
  <si>
    <t>48 Shawmeadows Gate SW</t>
  </si>
  <si>
    <t>4440 Elgin Avenue SE</t>
  </si>
  <si>
    <t>28 Sunvale Crescent SE</t>
  </si>
  <si>
    <t>165 Somerset Circle SW</t>
  </si>
  <si>
    <t>60 Cranberry Circle SE</t>
  </si>
  <si>
    <t>3215 Douglasdale Boulevard SE</t>
  </si>
  <si>
    <t>116 Deerbow Circle SE</t>
  </si>
  <si>
    <t>179 Magnolia Terrace</t>
  </si>
  <si>
    <t>254 Chaparral Drive SE</t>
  </si>
  <si>
    <t>50 Elgin Way SE</t>
  </si>
  <si>
    <t>143 Brightondale Crescent SE</t>
  </si>
  <si>
    <t>237 Creekside Boulevard SW</t>
  </si>
  <si>
    <t>220 Prestwick Point SE</t>
  </si>
  <si>
    <t>44 McKenna Manor SE</t>
  </si>
  <si>
    <t>15226 PRESTWICK Boulevard SE</t>
  </si>
  <si>
    <t>67 Mount Aberdeen Link SE</t>
  </si>
  <si>
    <t>"PRICE REDUCED"</t>
  </si>
  <si>
    <t>98 Marquis Heights SE</t>
  </si>
  <si>
    <t>466 Bridlemeadows Common SW</t>
  </si>
  <si>
    <t>404 Queen Charlotte Drive SE</t>
  </si>
  <si>
    <t>365 Legacy Reach Circle SE</t>
  </si>
  <si>
    <t>52 Inverness Drive</t>
  </si>
  <si>
    <t>297 Legacy Boulevard SE</t>
  </si>
  <si>
    <t>457 Bridlewood Court SW</t>
  </si>
  <si>
    <t>956 Mckenzie Drive SE</t>
  </si>
  <si>
    <t>A1239773</t>
  </si>
  <si>
    <t>239 Silverado Range Close SW</t>
  </si>
  <si>
    <t>162 Somerset Close SW</t>
  </si>
  <si>
    <t>119 Deer Lane Close SE</t>
  </si>
  <si>
    <t>434 New Brighton Place SE</t>
  </si>
  <si>
    <t>29 Auburn Bay Gardens SE</t>
  </si>
  <si>
    <t>306 Creekside Boulevard SW</t>
  </si>
  <si>
    <t>46 Walcrest Way SE</t>
  </si>
  <si>
    <t>22 Copperstone Link SE</t>
  </si>
  <si>
    <t>A1252675</t>
  </si>
  <si>
    <t>124 Cranridge Crescent SE</t>
  </si>
  <si>
    <t>131 Chaparral Ridge Circle SE</t>
  </si>
  <si>
    <t>9 Masters Street SE</t>
  </si>
  <si>
    <t>76 Douglas Ridge Green SE</t>
  </si>
  <si>
    <t>55 Legacy Close</t>
  </si>
  <si>
    <t>1106 Copperfield Boulevard SE</t>
  </si>
  <si>
    <t>222 Cranford Park SE</t>
  </si>
  <si>
    <t>115 Legacy Glen Parade SE</t>
  </si>
  <si>
    <t>157 Belmont Boulevard SW</t>
  </si>
  <si>
    <t>1144 Legacy Circle SE</t>
  </si>
  <si>
    <t>59 Somerglen Court SW</t>
  </si>
  <si>
    <t>84 Legacy Glen Place SE</t>
  </si>
  <si>
    <t>32 Legacy Glen Row SE</t>
  </si>
  <si>
    <t>38 Auburn Bay Manor SE</t>
  </si>
  <si>
    <t>29 Marquis Heights SE</t>
  </si>
  <si>
    <t>596 shawinigan Drive SW</t>
  </si>
  <si>
    <t>15245 Prestwick Boulevard SE</t>
  </si>
  <si>
    <t>64 Silverado Range Close SW</t>
  </si>
  <si>
    <t>A2000640</t>
  </si>
  <si>
    <t>233 Copperstone Terrace SE</t>
  </si>
  <si>
    <t>48 Mckenna Way SE</t>
  </si>
  <si>
    <t>1832 New Brighton Drive SE</t>
  </si>
  <si>
    <t>53 Legacy Glen Place</t>
  </si>
  <si>
    <t>352 Douglas Ridge Circle SE</t>
  </si>
  <si>
    <t>40 YORKSTONE Heath SW</t>
  </si>
  <si>
    <t>550 New Brighton Drive SE</t>
  </si>
  <si>
    <t>282 Chapalina Terrace SE</t>
  </si>
  <si>
    <t>57 Legacy Glen Row SE</t>
  </si>
  <si>
    <t>95 Prestwick Circle SE</t>
  </si>
  <si>
    <t>130 Elgin Way SE</t>
  </si>
  <si>
    <t>12 Mahogany Row SE</t>
  </si>
  <si>
    <t>40 Douglas Shore Close SE</t>
  </si>
  <si>
    <t>34 Cranfield Green SE</t>
  </si>
  <si>
    <t>136 Bridlewood Crescent SW</t>
  </si>
  <si>
    <t>63 Prestwick Heath SE</t>
  </si>
  <si>
    <t>127 Wolf Creek Manor SE</t>
  </si>
  <si>
    <t>459 Evermeadow Road SW</t>
  </si>
  <si>
    <t>15 Shannon Hill SW</t>
  </si>
  <si>
    <t>53 New Brighton Green SE</t>
  </si>
  <si>
    <t>2078 Bridlemeadows Manor SW</t>
  </si>
  <si>
    <t>111 Chaparral Ridge Circle SE</t>
  </si>
  <si>
    <t>887 Auburn Bay Boulevard SE</t>
  </si>
  <si>
    <t>72 Somerset Drive SW</t>
  </si>
  <si>
    <t>44 Copperpond Heights SE</t>
  </si>
  <si>
    <t>33 Legacy Glen Link SE</t>
  </si>
  <si>
    <t>92 Everglen Rise SW</t>
  </si>
  <si>
    <t>73 Walgrove Rise SE</t>
  </si>
  <si>
    <t>947 Cannock Road SW</t>
  </si>
  <si>
    <t>1078 Brightoncrest Common SE</t>
  </si>
  <si>
    <t>198 Silverado Plains Close SW</t>
  </si>
  <si>
    <t>180 Eversyde Boulevard SW</t>
  </si>
  <si>
    <t>139 Somercrest Gardens SW</t>
  </si>
  <si>
    <t>1299 New Brighton Park SE</t>
  </si>
  <si>
    <t>557 Walgrove Boulevard SE</t>
  </si>
  <si>
    <t>56 Deerfield Circle SE</t>
  </si>
  <si>
    <t>230 evermeadows Avenue SW</t>
  </si>
  <si>
    <t>27 Wolf Willow Boulevard SE</t>
  </si>
  <si>
    <t>380 Yorkville Avenue SW</t>
  </si>
  <si>
    <t>928 Somerset Drive SW</t>
  </si>
  <si>
    <t>31 Shawbrooke Crescent SW</t>
  </si>
  <si>
    <t>256 New Brighton Landing SE</t>
  </si>
  <si>
    <t>171 Creekside Boulevard SW</t>
  </si>
  <si>
    <t>1331 Lake Bonavista Drive SE</t>
  </si>
  <si>
    <t>A2001226</t>
  </si>
  <si>
    <t>casa1 =91 Woodfield Crescent SW</t>
  </si>
  <si>
    <t>A1258120</t>
  </si>
  <si>
    <t>93 New Brighton Circle SE</t>
  </si>
  <si>
    <t>53 Walden Gardens SE</t>
  </si>
  <si>
    <t>82 Bridleridge Way SW</t>
  </si>
  <si>
    <t>77 Mckenzie Towne Drive SE</t>
  </si>
  <si>
    <t>52 Legacy Glen Place SE</t>
  </si>
  <si>
    <t>2 Shawbrooke Place SW</t>
  </si>
  <si>
    <t>60 Copperleaf Way SE</t>
  </si>
  <si>
    <t>133 Somercrest Circle SW</t>
  </si>
  <si>
    <t>166 Copperfield Manor SE</t>
  </si>
  <si>
    <t>1358 New Brighton Park SE</t>
  </si>
  <si>
    <t>348 Silverado Plains Circle SW</t>
  </si>
  <si>
    <t>17 Copperstone Gardens SE</t>
  </si>
  <si>
    <t>327 Copperpond Bay SE</t>
  </si>
  <si>
    <t>1096 Brightoncrest Common SE</t>
  </si>
  <si>
    <t>127 Woodstock Road SW</t>
  </si>
  <si>
    <t>14 Legacy Close SE</t>
  </si>
  <si>
    <t>178 Legacy Reach Crescent SE</t>
  </si>
  <si>
    <t>505 Copperfield Boulevard SE</t>
  </si>
  <si>
    <t>391 Silverado Drive SW</t>
  </si>
  <si>
    <t>24 Chapman Court SE</t>
  </si>
  <si>
    <t>12 Copperstone Place SE</t>
  </si>
  <si>
    <t>20 Prestwick Grove SE</t>
  </si>
  <si>
    <t>286 Mahogany Heights SE</t>
  </si>
  <si>
    <t>86 Brightonstone Landing SE</t>
  </si>
  <si>
    <t>105 Silverado Plains Close SW</t>
  </si>
  <si>
    <t>79 Masters Heights SE</t>
  </si>
  <si>
    <t>casa3 =382 somerside Park</t>
  </si>
  <si>
    <t>casa4 =7 Autumn View SE</t>
  </si>
  <si>
    <t>41 Legacy Glen Row SE</t>
  </si>
  <si>
    <t>847 McKenzie Drive SE</t>
  </si>
  <si>
    <t>119 Legacy Glen Parade SE</t>
  </si>
  <si>
    <t>506 Cantrell Place SW</t>
  </si>
  <si>
    <t>205 Copperfield Common SE</t>
  </si>
  <si>
    <t>6 Brightoncrest Common SE</t>
  </si>
  <si>
    <t>558 Evermeadow Road SW</t>
  </si>
  <si>
    <t>79 New Brighton Close SE</t>
  </si>
  <si>
    <t>808 Everridge Drive SW</t>
  </si>
  <si>
    <t>64 Seton Terrace SE</t>
  </si>
  <si>
    <t>86 Bridlecrest Manor SW</t>
  </si>
  <si>
    <t>707 130 Avenue SW</t>
  </si>
  <si>
    <t>131 Cranford Common SE</t>
  </si>
  <si>
    <t>722 Belmont Drive SW</t>
  </si>
  <si>
    <t>218 Legacy Common SE</t>
  </si>
  <si>
    <t>72 Seton Villas SE</t>
  </si>
  <si>
    <t>484 Copperpond Boulevard SE</t>
  </si>
  <si>
    <t>415 Cranston Drive SE</t>
  </si>
  <si>
    <t>273 Silverado Way SW</t>
  </si>
  <si>
    <t>4338 Elgin Avenue SE</t>
  </si>
  <si>
    <t>133 Seton Villas</t>
  </si>
  <si>
    <t>657 Cranston Drive SE</t>
  </si>
  <si>
    <t>75 Auburn Bay Manor SE</t>
  </si>
  <si>
    <t>24 Cranberry Circle SE</t>
  </si>
  <si>
    <t>134 Bridlewood Drive SW</t>
  </si>
  <si>
    <t>283 Chaparral Drive SE</t>
  </si>
  <si>
    <t>20753 Main Street SE</t>
  </si>
  <si>
    <t>311 Woodside Circle SW</t>
  </si>
  <si>
    <t>1306 Walden Drive SE</t>
  </si>
  <si>
    <t>A2001727</t>
  </si>
  <si>
    <t>A1259428</t>
  </si>
  <si>
    <t>A2003783</t>
  </si>
  <si>
    <t>A2003543</t>
  </si>
  <si>
    <t>1347 Shannon Common SW</t>
  </si>
  <si>
    <t>75 Cranford Park SE</t>
  </si>
  <si>
    <t>67 Mt Aberdeen Link SE</t>
  </si>
  <si>
    <t>310 Bridlewood Court SW</t>
  </si>
  <si>
    <t>48 Legacy Glen Manor SE</t>
  </si>
  <si>
    <t>141 Everwoods Court SW</t>
  </si>
  <si>
    <t>138 Somerglen Common SW</t>
  </si>
  <si>
    <t>6 Legacy Boulevard SE</t>
  </si>
  <si>
    <t>134 Somerset Close SW</t>
  </si>
  <si>
    <t>51 Bridlewood Close SW</t>
  </si>
  <si>
    <t>58 Bridleridge Green SW</t>
  </si>
  <si>
    <t>178 Somerglen Road SW</t>
  </si>
  <si>
    <t>213 Silverado Drive SW</t>
  </si>
  <si>
    <t>145 Auburn Meadows Way SE</t>
  </si>
  <si>
    <t>1340 New Brighton Drive SE</t>
  </si>
  <si>
    <t>132 Copperfield Green SE</t>
  </si>
  <si>
    <t>125 Walden Parade SE</t>
  </si>
  <si>
    <t>26 Woodfield Close SW</t>
  </si>
  <si>
    <t>147 Silverado Drive SW</t>
  </si>
  <si>
    <t>20757 Main Street SE</t>
  </si>
  <si>
    <t>924 Canterbury Drive SW</t>
  </si>
  <si>
    <t>127 Chapman Circle SE</t>
  </si>
  <si>
    <t>70 Lavender Road SE</t>
  </si>
  <si>
    <t>1221 Millview Road SW</t>
  </si>
  <si>
    <t>10 Somerglen Road SW</t>
  </si>
  <si>
    <t>55 Midvalley Rise SE</t>
  </si>
  <si>
    <t>58 Brightonstone Passage SE</t>
  </si>
  <si>
    <t>50 Somervale Drive SW</t>
  </si>
  <si>
    <t>310 creekside Boulevard SW</t>
  </si>
  <si>
    <t>109 Seton Manor SE</t>
  </si>
  <si>
    <t>106 Brightoncrest Grove SE</t>
  </si>
  <si>
    <t>15 Shawmeadows Place SW</t>
  </si>
  <si>
    <t>53 Legacy Glen Place SE</t>
  </si>
  <si>
    <t>610 Evermeadow Road SW</t>
  </si>
  <si>
    <t>237 Chapalina Mews SE</t>
  </si>
  <si>
    <t>82 New Brighton Circle SE</t>
  </si>
  <si>
    <t>28 Woodfield Court SW</t>
  </si>
  <si>
    <t>27 Belmont Gardens SW</t>
  </si>
  <si>
    <t>169 Brightonstone Bay SE</t>
  </si>
  <si>
    <t>216 Prestwick Way SE</t>
  </si>
  <si>
    <t>148 Woodview Place SW</t>
  </si>
  <si>
    <t>A2001532</t>
  </si>
  <si>
    <t>A2004595</t>
  </si>
  <si>
    <t>A2005396</t>
  </si>
  <si>
    <t>A2005416</t>
  </si>
  <si>
    <t>A2005187</t>
  </si>
  <si>
    <t>A2001555</t>
  </si>
  <si>
    <t>388 Marquis Heights SE</t>
  </si>
  <si>
    <t>58 Walcrest Way SE</t>
  </si>
  <si>
    <t>168 Cranberry LANE SE</t>
  </si>
  <si>
    <t>124 Walcrest Boulevard SE</t>
  </si>
  <si>
    <t>114 Wolf Creek Rise SE</t>
  </si>
  <si>
    <t>14 Chaparral Green SE</t>
  </si>
  <si>
    <t>54 Legacy Gate SE</t>
  </si>
  <si>
    <t>44 Creekside Boulevard SW</t>
  </si>
  <si>
    <t>131 Legacy Glen Parade SE</t>
  </si>
  <si>
    <t>299 Creekside Boulevard SW</t>
  </si>
  <si>
    <t>812 Prestwick Circle SE</t>
  </si>
  <si>
    <t>11 Prestwick Place SE</t>
  </si>
  <si>
    <t>24 Woodfield Way SW</t>
  </si>
  <si>
    <t>casa2 =</t>
  </si>
  <si>
    <t>casa5 =</t>
  </si>
  <si>
    <t>casa6 =</t>
  </si>
  <si>
    <t>casa7 =</t>
  </si>
  <si>
    <t>casa8 =</t>
  </si>
  <si>
    <t>casa9 =</t>
  </si>
  <si>
    <t>casa10 =</t>
  </si>
  <si>
    <t>casa11 =</t>
  </si>
  <si>
    <t>casa12 =</t>
  </si>
  <si>
    <t>casa13 =</t>
  </si>
  <si>
    <t>casa14 =</t>
  </si>
  <si>
    <t>casa15 =</t>
  </si>
  <si>
    <t>casa16 =</t>
  </si>
  <si>
    <t>casa17 =</t>
  </si>
  <si>
    <t>casa18 =</t>
  </si>
  <si>
    <t>casa19 =57 Somerset Crescent SW</t>
  </si>
  <si>
    <t>casa20 =</t>
  </si>
  <si>
    <t>casa21 =</t>
  </si>
  <si>
    <t>casa22 =</t>
  </si>
  <si>
    <t>casa23 =</t>
  </si>
  <si>
    <t>casa24 =</t>
  </si>
  <si>
    <t>casa25 =608 Cranston Drive SE</t>
  </si>
  <si>
    <t>casa26 =</t>
  </si>
  <si>
    <t>casa27 =</t>
  </si>
  <si>
    <t>casa28 =</t>
  </si>
  <si>
    <t>casa29 =A2007801</t>
  </si>
  <si>
    <t>casa30 =</t>
  </si>
  <si>
    <t>casa31 =</t>
  </si>
  <si>
    <t>casa34 =</t>
  </si>
  <si>
    <t>casa35 =124 Walden Drive</t>
  </si>
  <si>
    <t>casa36 =</t>
  </si>
  <si>
    <t>casa37 =</t>
  </si>
  <si>
    <t>casa38 =307 Walgrove Boulevard SE</t>
  </si>
  <si>
    <t>casa39 =217 Prestwick Terrace SE</t>
  </si>
  <si>
    <t>casa40 =A1232623</t>
  </si>
  <si>
    <t>casa41 =147 Creekstone Drive</t>
  </si>
  <si>
    <t>casa42 =</t>
  </si>
  <si>
    <t>casa43 =</t>
  </si>
  <si>
    <t>casa44 =</t>
  </si>
  <si>
    <t>casa45 =</t>
  </si>
  <si>
    <t>casa46 =326 Auburn Crest Way SE</t>
  </si>
  <si>
    <t>casa47 =135 Creekstone Drive</t>
  </si>
  <si>
    <t>casa48 =392 Auburn Crest Way SE</t>
  </si>
  <si>
    <t>casa49 =54 New Brighton Circle SE</t>
  </si>
  <si>
    <t>casa50 =451 Silverado Plains Circle SW</t>
  </si>
  <si>
    <t>casa51 =</t>
  </si>
  <si>
    <t>casa52 =</t>
  </si>
  <si>
    <t>casa53 =138 Marquis Common SE</t>
  </si>
  <si>
    <t>casa54 =</t>
  </si>
  <si>
    <t>casa55 =67 Mount Aberdeen Link SE</t>
  </si>
  <si>
    <t>casa56 =A2006811</t>
  </si>
  <si>
    <t>casa57 =</t>
  </si>
  <si>
    <t>casa58 =818 Copperfield Boulevard SE</t>
  </si>
  <si>
    <t>casa59 =</t>
  </si>
  <si>
    <t>casa60 =</t>
  </si>
  <si>
    <t>casa61 =</t>
  </si>
  <si>
    <t>casa62 =358 Shawnessy Drive SW</t>
  </si>
  <si>
    <t>casa63 =</t>
  </si>
  <si>
    <t>casa64 =61 Silverado Saddle Avenue SW</t>
  </si>
  <si>
    <t>casa65 =</t>
  </si>
  <si>
    <t>casa66 =4440 Elgin Avenue SE</t>
  </si>
  <si>
    <t>casa67 =165 Somerset Circle SW</t>
  </si>
  <si>
    <t>casa68 =A1239773</t>
  </si>
  <si>
    <t>casa70 =116 Deerbow Circle SE</t>
  </si>
  <si>
    <t>casa71 =179 Magnolia Terrace</t>
  </si>
  <si>
    <t>casa72 =</t>
  </si>
  <si>
    <t>casa73 =</t>
  </si>
  <si>
    <t>casa74 =</t>
  </si>
  <si>
    <t>casa75 =</t>
  </si>
  <si>
    <t>casa76 =44 McKenna Manor SE</t>
  </si>
  <si>
    <t>casa77 =15226 PRESTWICK Boulevard SE</t>
  </si>
  <si>
    <t>casa78 =98 Marquis Heights SE</t>
  </si>
  <si>
    <t>casa79 =466 Bridlemeadows Common SW</t>
  </si>
  <si>
    <t>casa80 =</t>
  </si>
  <si>
    <t>casa81 =365 Legacy Reach Circle SE</t>
  </si>
  <si>
    <t>casa82 =52 Inverness Drive</t>
  </si>
  <si>
    <t>casa83 =297 Legacy Boulevard SE</t>
  </si>
  <si>
    <t>casa84 =457 Bridlewood Court SW</t>
  </si>
  <si>
    <t>casa85 =</t>
  </si>
  <si>
    <t>casa86 =239 Silverado Range Close SW</t>
  </si>
  <si>
    <t>casa87 =A1252675</t>
  </si>
  <si>
    <t>casa88 =434 New Brighton Place SE</t>
  </si>
  <si>
    <t>casa89 =29 Auburn Bay Gardens SE</t>
  </si>
  <si>
    <t>casa90 =</t>
  </si>
  <si>
    <t>casa91 =</t>
  </si>
  <si>
    <t>casa92 =22 Copperstone Link SE</t>
  </si>
  <si>
    <t>casa93 =A2007409</t>
  </si>
  <si>
    <t>casa94 =</t>
  </si>
  <si>
    <t>casa95 =</t>
  </si>
  <si>
    <t>casa96 =</t>
  </si>
  <si>
    <t>casa97 =157 Belmont Boulevard SW</t>
  </si>
  <si>
    <t>casa98 =</t>
  </si>
  <si>
    <t>casa99 =25 Legacy Glen Place SE</t>
  </si>
  <si>
    <t>casa100 =84 Legacy Glen Place SE</t>
  </si>
  <si>
    <t>casa101 =A2000640</t>
  </si>
  <si>
    <t>casa102 =38 Auburn Bay Manor SE</t>
  </si>
  <si>
    <t>casa103 =</t>
  </si>
  <si>
    <t>casa104 =</t>
  </si>
  <si>
    <t>casa105 =15245 Prestwick Boulevard SE</t>
  </si>
  <si>
    <t>casa106 =</t>
  </si>
  <si>
    <t>casa107 =48 Mckenna Way SE</t>
  </si>
  <si>
    <t>casa108 =53 Legacy Glen Place</t>
  </si>
  <si>
    <t>casa109 =</t>
  </si>
  <si>
    <t>casa110 =</t>
  </si>
  <si>
    <t>casa111 =282 Chapalina Terrace SE</t>
  </si>
  <si>
    <t>casa112 =57 Legacy Glen Row SE</t>
  </si>
  <si>
    <t>casa113 =95 Prestwick Circle SE</t>
  </si>
  <si>
    <t>casa114 =130 Elgin Way SE</t>
  </si>
  <si>
    <t>casa115 =</t>
  </si>
  <si>
    <t>casa116 =</t>
  </si>
  <si>
    <t>casa117 =136 Bridlewood Crescent SW</t>
  </si>
  <si>
    <t>casa118 =63 Prestwick Heath SE</t>
  </si>
  <si>
    <t>casa119 =</t>
  </si>
  <si>
    <t>casa120 =459 Evermeadow Road SW</t>
  </si>
  <si>
    <t>casa121 =15 Shannon Hill SW</t>
  </si>
  <si>
    <t>casa122 =A2001226</t>
  </si>
  <si>
    <t>casa123 =</t>
  </si>
  <si>
    <t>casa124 =</t>
  </si>
  <si>
    <t>casa125 =</t>
  </si>
  <si>
    <t>casa126 =72 Somerset Drive SW</t>
  </si>
  <si>
    <t>casa127 =44 Copperpond Heights SE</t>
  </si>
  <si>
    <t>casa128 =</t>
  </si>
  <si>
    <t>casa129 =</t>
  </si>
  <si>
    <t>casa131 =</t>
  </si>
  <si>
    <t>casa132 =</t>
  </si>
  <si>
    <t>casa133 =</t>
  </si>
  <si>
    <t>casa134 =180 Eversyde Boulevard SW</t>
  </si>
  <si>
    <t>casa135 =139 Somercrest Gardens SW</t>
  </si>
  <si>
    <t>casa136 =557 Walgrove Boulevard SE</t>
  </si>
  <si>
    <t>casa137 =230 evermeadows Avenue SW</t>
  </si>
  <si>
    <t>casa138 =27 Wolf Willow Boulevard SE</t>
  </si>
  <si>
    <t>casa139 =380 Yorkville Avenue SW</t>
  </si>
  <si>
    <t>casa140 =A1258120</t>
  </si>
  <si>
    <t>casa141 =31 Shawbrooke Crescent SW</t>
  </si>
  <si>
    <t>casa142 =</t>
  </si>
  <si>
    <t>casa143 =171 Creekside Boulevard SW</t>
  </si>
  <si>
    <t>casa144 =</t>
  </si>
  <si>
    <t>casa145 =93 New Brighton Circle SE</t>
  </si>
  <si>
    <t>casa146 =A2001727</t>
  </si>
  <si>
    <t>casa147 =</t>
  </si>
  <si>
    <t>casa148 =52 Legacy Glen Place SE</t>
  </si>
  <si>
    <t>casa149 =2 Shawbrooke Place SW</t>
  </si>
  <si>
    <t>casa150 =60 Copperleaf Way SE</t>
  </si>
  <si>
    <t>casa151 =166 Copperfield Manor SE</t>
  </si>
  <si>
    <t>casa152 =348 Silverado Plains Circle SW</t>
  </si>
  <si>
    <t>casa153 =17 Copperstone Gardens SE</t>
  </si>
  <si>
    <t>casa154 =</t>
  </si>
  <si>
    <t>casa155 =127 Woodstock Road SW</t>
  </si>
  <si>
    <t>casa156 =</t>
  </si>
  <si>
    <t>casa157 =</t>
  </si>
  <si>
    <t>casa158 =24 Chapman Court SE</t>
  </si>
  <si>
    <t>casa159 =</t>
  </si>
  <si>
    <t>casa160 =20 Prestwick Grove SE</t>
  </si>
  <si>
    <t>casa161 =286 Mahogany Heights SE</t>
  </si>
  <si>
    <t>casa162 =</t>
  </si>
  <si>
    <t>casa163 =79 Masters Heights SE</t>
  </si>
  <si>
    <t>casa164 =</t>
  </si>
  <si>
    <t>casa165 =119 Legacy Glen Parade SE</t>
  </si>
  <si>
    <t>casa166 =</t>
  </si>
  <si>
    <t>casa167 =</t>
  </si>
  <si>
    <t>casa168 =</t>
  </si>
  <si>
    <t>casa169 =79 New Brighton Close SE</t>
  </si>
  <si>
    <t>casa170 =808 Everridge Drive SW</t>
  </si>
  <si>
    <t>casa171 =64 Seton Terrace SE</t>
  </si>
  <si>
    <t>casa172 =86 Bridlecrest Manor SW</t>
  </si>
  <si>
    <t>casa173 =</t>
  </si>
  <si>
    <t>casa174 =131 Cranford Common SE</t>
  </si>
  <si>
    <t>casa175 =722 Belmont Drive SW</t>
  </si>
  <si>
    <t>casa176 =91 Millrise Square SW</t>
  </si>
  <si>
    <t>casa177 =218 Legacy Common SE</t>
  </si>
  <si>
    <t>casa178 =72 Seton Villas SE</t>
  </si>
  <si>
    <t>casa179 =A1259428</t>
  </si>
  <si>
    <t>casa180 =415 Cranston Drive SE</t>
  </si>
  <si>
    <t>casa181 =273 Silverado Way SW</t>
  </si>
  <si>
    <t>casa182 =4338 Elgin Avenue SE</t>
  </si>
  <si>
    <t>casa183 =133 Seton Villas</t>
  </si>
  <si>
    <t>casa184 =A2003783</t>
  </si>
  <si>
    <t>casa185 =</t>
  </si>
  <si>
    <t>casa186 =</t>
  </si>
  <si>
    <t>casa187 =</t>
  </si>
  <si>
    <t>casa188 =</t>
  </si>
  <si>
    <t>casa189 =</t>
  </si>
  <si>
    <t>casa190 =A2001532</t>
  </si>
  <si>
    <t>casa191 =</t>
  </si>
  <si>
    <t>casa192 =</t>
  </si>
  <si>
    <t>casa193 =</t>
  </si>
  <si>
    <t>casa194 =</t>
  </si>
  <si>
    <t>casa195 =132 Copperfield Green SE</t>
  </si>
  <si>
    <t>casa196 =</t>
  </si>
  <si>
    <t>casa197 =</t>
  </si>
  <si>
    <t>casa198 =</t>
  </si>
  <si>
    <t>casa199 =</t>
  </si>
  <si>
    <t>casa200 =70 Lavender Road SE</t>
  </si>
  <si>
    <t>casa201 =A2004595</t>
  </si>
  <si>
    <t>casa202 =</t>
  </si>
  <si>
    <t>casa203 =</t>
  </si>
  <si>
    <t>casa204 =</t>
  </si>
  <si>
    <t>casa205 =A2005396</t>
  </si>
  <si>
    <t>casa206 =310 creekside Boulevard SW</t>
  </si>
  <si>
    <t>casa207 =</t>
  </si>
  <si>
    <t>casa208 =106 Brightoncrest Grove SE</t>
  </si>
  <si>
    <t>casa209 =</t>
  </si>
  <si>
    <t>casa210 =</t>
  </si>
  <si>
    <t>casa211 =</t>
  </si>
  <si>
    <t>casa212 =</t>
  </si>
  <si>
    <t>casa213 =</t>
  </si>
  <si>
    <t>casa214 =</t>
  </si>
  <si>
    <t>casa215 =27 Belmont Gardens SW</t>
  </si>
  <si>
    <t>casa216 =169 Brightonstone Bay SE</t>
  </si>
  <si>
    <t>casa217 =</t>
  </si>
  <si>
    <t>casa218 =A2001555</t>
  </si>
  <si>
    <t>casa219 =</t>
  </si>
  <si>
    <t>casa220 =</t>
  </si>
  <si>
    <t>casa221 =</t>
  </si>
  <si>
    <t>casa222 =</t>
  </si>
  <si>
    <t>casa223 =388 Marquis Heights SE</t>
  </si>
  <si>
    <t>casa224 =58 Walcrest Way SE</t>
  </si>
  <si>
    <t>casa225 =</t>
  </si>
  <si>
    <t>casa226 =168 Cranberry LANE SE</t>
  </si>
  <si>
    <t>casa227 =</t>
  </si>
  <si>
    <t>casa228 =124 Walcrest Boulevard SE</t>
  </si>
  <si>
    <t>casa229 =114 Wolf Creek Rise SE</t>
  </si>
  <si>
    <t>casa230 =14 Chaparral Green SE</t>
  </si>
  <si>
    <t>casa231 =54 Legacy Gate SE</t>
  </si>
  <si>
    <t>casa232 =</t>
  </si>
  <si>
    <t>casa233 =44 Creekside Boulevard SW</t>
  </si>
  <si>
    <t>casa234 =</t>
  </si>
  <si>
    <t>casa235 =131 Legacy Glen Parade SE</t>
  </si>
  <si>
    <t>casa236 =</t>
  </si>
  <si>
    <t>casa237 =299 Creekside Boulevard SW</t>
  </si>
  <si>
    <t>casa238 =</t>
  </si>
  <si>
    <t>casa239 =79 Masters Heights SE</t>
  </si>
  <si>
    <t>casa240 =</t>
  </si>
  <si>
    <t>casa241 =</t>
  </si>
  <si>
    <t>casa242 =</t>
  </si>
  <si>
    <t>casa243 =812 Prestwick Circle SE</t>
  </si>
  <si>
    <t>casa244 =</t>
  </si>
  <si>
    <t>casa245 =11 Prestwick Place SE</t>
  </si>
  <si>
    <t>casa246 =24 Woodfield Way SW</t>
  </si>
  <si>
    <t>A2007801</t>
  </si>
  <si>
    <t>A2006811</t>
  </si>
  <si>
    <t>A2007409</t>
  </si>
  <si>
    <t>131 Bridlemeadows Common SW</t>
  </si>
  <si>
    <t>39 Silverado Plains Manor SW</t>
  </si>
  <si>
    <t>198 Silverado Plains Circle SW</t>
  </si>
  <si>
    <t>87 Bridlecrest Manor SW</t>
  </si>
  <si>
    <t>4735 Elgin Avenue SE</t>
  </si>
  <si>
    <t>1949 Rangeview Drive SE</t>
  </si>
  <si>
    <t>368 Sunlake Road SE</t>
  </si>
  <si>
    <t>9 Marquis Place SE</t>
  </si>
  <si>
    <t>5041 Elgin Avenue SE</t>
  </si>
  <si>
    <t>183 Autumn Crescent SE</t>
  </si>
  <si>
    <t>392 Silverado Drive SW</t>
  </si>
  <si>
    <t>242 Marquis Court SE</t>
  </si>
  <si>
    <t>193 Brightondale Parade SE</t>
  </si>
  <si>
    <t>132 Copperpond Road SE</t>
  </si>
  <si>
    <t>184 Wolf Hollow Park SE</t>
  </si>
  <si>
    <t>157 Shannon Hill SW</t>
  </si>
  <si>
    <t>391 Mt Apex Green SE</t>
  </si>
  <si>
    <t>9 Cranberry Cove SE</t>
  </si>
  <si>
    <t>1170 New Brighton Park SE</t>
  </si>
  <si>
    <t>358 Walden Drive SE</t>
  </si>
  <si>
    <t>1072 Cranston Drive SE</t>
  </si>
  <si>
    <t>189 Mt Aberdeen Circle SE</t>
  </si>
  <si>
    <t>234 legacy reach Crescent</t>
  </si>
  <si>
    <t>96 Eversyde Circle SW</t>
  </si>
  <si>
    <t>23 Midvalley Rise SE</t>
  </si>
  <si>
    <t>226 legacy reach Crescent SE</t>
  </si>
  <si>
    <t>15 Everwoods Park SW</t>
  </si>
  <si>
    <t>106 Brightondale Parade SE</t>
  </si>
  <si>
    <t>198 New Brighton Circle SE</t>
  </si>
  <si>
    <t>27 Brightonstone Passage</t>
  </si>
  <si>
    <t>22 Everridge Villas SW</t>
  </si>
  <si>
    <t>99 Bridleridge Cres SW</t>
  </si>
  <si>
    <t>252 Shawmeadows Road SW</t>
  </si>
  <si>
    <t>285 Seton Circle SE</t>
  </si>
  <si>
    <t>246 Everwillow Close SW</t>
  </si>
  <si>
    <t>70 Bridleridge Crescent SW</t>
  </si>
  <si>
    <t>163 Midpark Drive SE</t>
  </si>
  <si>
    <t>123 Legacy Glen Parade SE</t>
  </si>
  <si>
    <t>127 Legacy Glen Parade SE</t>
  </si>
  <si>
    <t>186 Chaparral Valley Square SE</t>
  </si>
  <si>
    <t>134 Elgin Way SE</t>
  </si>
  <si>
    <t>73 Magnolia Heath SE</t>
  </si>
  <si>
    <t>52 Everglen Way SW</t>
  </si>
  <si>
    <t>234 Walgrove Terrace SE</t>
  </si>
  <si>
    <t>88 Chapala Square SE</t>
  </si>
  <si>
    <t>107 Prestwick LANE SE</t>
  </si>
  <si>
    <t>14 Autumn Green SE</t>
  </si>
  <si>
    <t>72 Shawglen Road SW</t>
  </si>
  <si>
    <t>2248 Mahogany Boulevard SE</t>
  </si>
  <si>
    <t>120 Millview Square SW</t>
  </si>
  <si>
    <t>220 Deer Park Place SE</t>
  </si>
  <si>
    <t>34 New Brighton Circle SE</t>
  </si>
  <si>
    <t xml:space="preserve">SoftAssert softassert = new SoftAssert();  </t>
  </si>
  <si>
    <t xml:space="preserve"> if (casa1.isBlank())</t>
  </si>
  <si>
    <t>"Blank"</t>
  </si>
  <si>
    <t>package housingTesting;</t>
  </si>
  <si>
    <t>Thread.sleep(2500);</t>
  </si>
  <si>
    <t xml:space="preserve"> // Creating Soft Assertions</t>
  </si>
  <si>
    <t>//Check if House is still on Market</t>
  </si>
  <si>
    <t>else {</t>
  </si>
  <si>
    <t>if (driver.getTitle().equalsIgnoreCase(Offmarket))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</si>
</sst>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1120"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FF00"/>
      </font>
      <fill>
        <patternFill>
          <bgColor theme="5" tint="-0.24994659260841701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altor.c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114300</xdr:rowOff>
    </xdr:to>
    <xdr:sp macro="" textlink="">
      <xdr:nvSpPr>
        <xdr:cNvPr id="2" name="AutoShape 5300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481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304800</xdr:colOff>
      <xdr:row>254</xdr:row>
      <xdr:rowOff>114300</xdr:rowOff>
    </xdr:to>
    <xdr:sp macro="" textlink="">
      <xdr:nvSpPr>
        <xdr:cNvPr id="3" name="AutoShape 5301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485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304800</xdr:colOff>
      <xdr:row>255</xdr:row>
      <xdr:rowOff>114300</xdr:rowOff>
    </xdr:to>
    <xdr:sp macro="" textlink="">
      <xdr:nvSpPr>
        <xdr:cNvPr id="4" name="headerMyAccountImg" descr="https://www.realtor.ca/images/common/icons/svg/profile-icon.svg"/>
        <xdr:cNvSpPr>
          <a:spLocks noChangeAspect="1" noChangeArrowheads="1"/>
        </xdr:cNvSpPr>
      </xdr:nvSpPr>
      <xdr:spPr bwMode="auto">
        <a:xfrm>
          <a:off x="0" y="487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304800</xdr:colOff>
      <xdr:row>264</xdr:row>
      <xdr:rowOff>114300</xdr:rowOff>
    </xdr:to>
    <xdr:sp macro="" textlink="">
      <xdr:nvSpPr>
        <xdr:cNvPr id="5" name="AutoShape 5303" descr="https://www.realtor.ca/images/common/icons/svg/arrowdown.svg"/>
        <xdr:cNvSpPr>
          <a:spLocks noChangeAspect="1" noChangeArrowheads="1"/>
        </xdr:cNvSpPr>
      </xdr:nvSpPr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304800</xdr:colOff>
      <xdr:row>253</xdr:row>
      <xdr:rowOff>114300</xdr:rowOff>
    </xdr:to>
    <xdr:sp macro="" textlink="">
      <xdr:nvSpPr>
        <xdr:cNvPr id="6" name="AutoShape 5404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483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304800</xdr:colOff>
      <xdr:row>255</xdr:row>
      <xdr:rowOff>114300</xdr:rowOff>
    </xdr:to>
    <xdr:sp macro="" textlink="">
      <xdr:nvSpPr>
        <xdr:cNvPr id="7" name="AutoShape 5405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487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304800</xdr:colOff>
      <xdr:row>256</xdr:row>
      <xdr:rowOff>114300</xdr:rowOff>
    </xdr:to>
    <xdr:sp macro="" textlink="">
      <xdr:nvSpPr>
        <xdr:cNvPr id="8" name="headerMyAccountImg" descr="https://www.realtor.ca/images/common/icons/svg/profile-icon.svg"/>
        <xdr:cNvSpPr>
          <a:spLocks noChangeAspect="1" noChangeArrowheads="1"/>
        </xdr:cNvSpPr>
      </xdr:nvSpPr>
      <xdr:spPr bwMode="auto">
        <a:xfrm>
          <a:off x="0" y="489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304800</xdr:colOff>
      <xdr:row>265</xdr:row>
      <xdr:rowOff>114300</xdr:rowOff>
    </xdr:to>
    <xdr:sp macro="" textlink="">
      <xdr:nvSpPr>
        <xdr:cNvPr id="9" name="AutoShape 5407" descr="https://www.realtor.ca/images/common/icons/svg/arrowdown.svg"/>
        <xdr:cNvSpPr>
          <a:spLocks noChangeAspect="1" noChangeArrowheads="1"/>
        </xdr:cNvSpPr>
      </xdr:nvSpPr>
      <xdr:spPr bwMode="auto">
        <a:xfrm>
          <a:off x="0" y="506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304800</xdr:colOff>
      <xdr:row>254</xdr:row>
      <xdr:rowOff>114300</xdr:rowOff>
    </xdr:to>
    <xdr:sp macro="" textlink="">
      <xdr:nvSpPr>
        <xdr:cNvPr id="10" name="AutoShape 5494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485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304800</xdr:colOff>
      <xdr:row>256</xdr:row>
      <xdr:rowOff>114300</xdr:rowOff>
    </xdr:to>
    <xdr:sp macro="" textlink="">
      <xdr:nvSpPr>
        <xdr:cNvPr id="11" name="AutoShape 5495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489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114300</xdr:rowOff>
    </xdr:to>
    <xdr:sp macro="" textlink="">
      <xdr:nvSpPr>
        <xdr:cNvPr id="12" name="headerMyAccountImg" descr="https://www.realtor.ca/images/common/icons/svg/profile-icon.svg"/>
        <xdr:cNvSpPr>
          <a:spLocks noChangeAspect="1" noChangeArrowheads="1"/>
        </xdr:cNvSpPr>
      </xdr:nvSpPr>
      <xdr:spPr bwMode="auto">
        <a:xfrm>
          <a:off x="0" y="491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304800</xdr:colOff>
      <xdr:row>255</xdr:row>
      <xdr:rowOff>114300</xdr:rowOff>
    </xdr:to>
    <xdr:sp macro="" textlink="">
      <xdr:nvSpPr>
        <xdr:cNvPr id="13" name="AutoShape 5601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487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114300</xdr:rowOff>
    </xdr:to>
    <xdr:sp macro="" textlink="">
      <xdr:nvSpPr>
        <xdr:cNvPr id="14" name="AutoShape 5602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491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304800</xdr:colOff>
      <xdr:row>258</xdr:row>
      <xdr:rowOff>114300</xdr:rowOff>
    </xdr:to>
    <xdr:sp macro="" textlink="">
      <xdr:nvSpPr>
        <xdr:cNvPr id="15" name="headerMyAccountImg" descr="https://www.realtor.ca/images/common/icons/svg/profile-icon.svg"/>
        <xdr:cNvSpPr>
          <a:spLocks noChangeAspect="1" noChangeArrowheads="1"/>
        </xdr:cNvSpPr>
      </xdr:nvSpPr>
      <xdr:spPr bwMode="auto">
        <a:xfrm>
          <a:off x="0" y="493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304800</xdr:colOff>
      <xdr:row>256</xdr:row>
      <xdr:rowOff>114300</xdr:rowOff>
    </xdr:to>
    <xdr:sp macro="" textlink="">
      <xdr:nvSpPr>
        <xdr:cNvPr id="16" name="AutoShape 5724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489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304800</xdr:colOff>
      <xdr:row>258</xdr:row>
      <xdr:rowOff>114300</xdr:rowOff>
    </xdr:to>
    <xdr:sp macro="" textlink="">
      <xdr:nvSpPr>
        <xdr:cNvPr id="17" name="AutoShape 5725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493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259</xdr:row>
      <xdr:rowOff>114300</xdr:rowOff>
    </xdr:to>
    <xdr:sp macro="" textlink="">
      <xdr:nvSpPr>
        <xdr:cNvPr id="18" name="headerMyAccountImg" descr="https://www.realtor.ca/images/common/icons/svg/profile-icon.svg"/>
        <xdr:cNvSpPr>
          <a:spLocks noChangeAspect="1" noChangeArrowheads="1"/>
        </xdr:cNvSpPr>
      </xdr:nvSpPr>
      <xdr:spPr bwMode="auto">
        <a:xfrm>
          <a:off x="0" y="495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114300</xdr:rowOff>
    </xdr:to>
    <xdr:sp macro="" textlink="">
      <xdr:nvSpPr>
        <xdr:cNvPr id="19" name="AutoShape 5826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491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259</xdr:row>
      <xdr:rowOff>114300</xdr:rowOff>
    </xdr:to>
    <xdr:sp macro="" textlink="">
      <xdr:nvSpPr>
        <xdr:cNvPr id="20" name="AutoShape 5827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495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304800</xdr:colOff>
      <xdr:row>260</xdr:row>
      <xdr:rowOff>114300</xdr:rowOff>
    </xdr:to>
    <xdr:sp macro="" textlink="">
      <xdr:nvSpPr>
        <xdr:cNvPr id="21" name="headerMyAccountImg" descr="https://www.realtor.ca/images/common/icons/svg/profile-icon.svg"/>
        <xdr:cNvSpPr>
          <a:spLocks noChangeAspect="1" noChangeArrowheads="1"/>
        </xdr:cNvSpPr>
      </xdr:nvSpPr>
      <xdr:spPr bwMode="auto">
        <a:xfrm>
          <a:off x="0" y="497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304800</xdr:colOff>
      <xdr:row>258</xdr:row>
      <xdr:rowOff>114300</xdr:rowOff>
    </xdr:to>
    <xdr:sp macro="" textlink="">
      <xdr:nvSpPr>
        <xdr:cNvPr id="22" name="AutoShape 5935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493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304800</xdr:colOff>
      <xdr:row>260</xdr:row>
      <xdr:rowOff>114300</xdr:rowOff>
    </xdr:to>
    <xdr:sp macro="" textlink="">
      <xdr:nvSpPr>
        <xdr:cNvPr id="23" name="AutoShape 5936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497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304800</xdr:colOff>
      <xdr:row>261</xdr:row>
      <xdr:rowOff>114300</xdr:rowOff>
    </xdr:to>
    <xdr:sp macro="" textlink="">
      <xdr:nvSpPr>
        <xdr:cNvPr id="24" name="headerMyAccountImg" descr="https://www.realtor.ca/images/common/icons/svg/profile-icon.svg"/>
        <xdr:cNvSpPr>
          <a:spLocks noChangeAspect="1" noChangeArrowheads="1"/>
        </xdr:cNvSpPr>
      </xdr:nvSpPr>
      <xdr:spPr bwMode="auto">
        <a:xfrm>
          <a:off x="0" y="499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259</xdr:row>
      <xdr:rowOff>114300</xdr:rowOff>
    </xdr:to>
    <xdr:sp macro="" textlink="">
      <xdr:nvSpPr>
        <xdr:cNvPr id="25" name="AutoShape 6044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495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304800</xdr:colOff>
      <xdr:row>261</xdr:row>
      <xdr:rowOff>114300</xdr:rowOff>
    </xdr:to>
    <xdr:sp macro="" textlink="">
      <xdr:nvSpPr>
        <xdr:cNvPr id="26" name="AutoShape 6045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499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304800</xdr:colOff>
      <xdr:row>262</xdr:row>
      <xdr:rowOff>114300</xdr:rowOff>
    </xdr:to>
    <xdr:sp macro="" textlink="">
      <xdr:nvSpPr>
        <xdr:cNvPr id="27" name="headerMyAccountImg" descr="https://www.realtor.ca/images/common/icons/svg/profile-icon.svg"/>
        <xdr:cNvSpPr>
          <a:spLocks noChangeAspect="1" noChangeArrowheads="1"/>
        </xdr:cNvSpPr>
      </xdr:nvSpPr>
      <xdr:spPr bwMode="auto">
        <a:xfrm>
          <a:off x="0" y="501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304800</xdr:colOff>
      <xdr:row>260</xdr:row>
      <xdr:rowOff>114300</xdr:rowOff>
    </xdr:to>
    <xdr:sp macro="" textlink="">
      <xdr:nvSpPr>
        <xdr:cNvPr id="28" name="AutoShape 5098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497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304800</xdr:colOff>
      <xdr:row>262</xdr:row>
      <xdr:rowOff>114300</xdr:rowOff>
    </xdr:to>
    <xdr:sp macro="" textlink="">
      <xdr:nvSpPr>
        <xdr:cNvPr id="29" name="AutoShape 5099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501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114300</xdr:rowOff>
    </xdr:to>
    <xdr:sp macro="" textlink="">
      <xdr:nvSpPr>
        <xdr:cNvPr id="30" name="headerMyAccountImg" descr="https://www.realtor.ca/images/common/icons/svg/profile-icon.svg"/>
        <xdr:cNvSpPr>
          <a:spLocks noChangeAspect="1" noChangeArrowheads="1"/>
        </xdr:cNvSpPr>
      </xdr:nvSpPr>
      <xdr:spPr bwMode="auto">
        <a:xfrm>
          <a:off x="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304800</xdr:colOff>
      <xdr:row>261</xdr:row>
      <xdr:rowOff>114300</xdr:rowOff>
    </xdr:to>
    <xdr:sp macro="" textlink="">
      <xdr:nvSpPr>
        <xdr:cNvPr id="31" name="AutoShape 3618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499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114300</xdr:rowOff>
    </xdr:to>
    <xdr:sp macro="" textlink="">
      <xdr:nvSpPr>
        <xdr:cNvPr id="32" name="AutoShape 3619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304800</xdr:colOff>
      <xdr:row>264</xdr:row>
      <xdr:rowOff>114300</xdr:rowOff>
    </xdr:to>
    <xdr:sp macro="" textlink="">
      <xdr:nvSpPr>
        <xdr:cNvPr id="33" name="headerMyAccountImg" descr="https://www.realtor.ca/images/common/icons/svg/profile-icon.svg"/>
        <xdr:cNvSpPr>
          <a:spLocks noChangeAspect="1" noChangeArrowheads="1"/>
        </xdr:cNvSpPr>
      </xdr:nvSpPr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304800</xdr:colOff>
      <xdr:row>262</xdr:row>
      <xdr:rowOff>114300</xdr:rowOff>
    </xdr:to>
    <xdr:sp macro="" textlink="">
      <xdr:nvSpPr>
        <xdr:cNvPr id="34" name="AutoShape 3710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501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304800</xdr:colOff>
      <xdr:row>264</xdr:row>
      <xdr:rowOff>114300</xdr:rowOff>
    </xdr:to>
    <xdr:sp macro="" textlink="">
      <xdr:nvSpPr>
        <xdr:cNvPr id="35" name="AutoShape 3711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304800</xdr:colOff>
      <xdr:row>265</xdr:row>
      <xdr:rowOff>114300</xdr:rowOff>
    </xdr:to>
    <xdr:sp macro="" textlink="">
      <xdr:nvSpPr>
        <xdr:cNvPr id="36" name="headerMyAccountImg" descr="https://www.realtor.ca/images/common/icons/svg/profile-icon.svg"/>
        <xdr:cNvSpPr>
          <a:spLocks noChangeAspect="1" noChangeArrowheads="1"/>
        </xdr:cNvSpPr>
      </xdr:nvSpPr>
      <xdr:spPr bwMode="auto">
        <a:xfrm>
          <a:off x="0" y="506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114300</xdr:rowOff>
    </xdr:to>
    <xdr:sp macro="" textlink="">
      <xdr:nvSpPr>
        <xdr:cNvPr id="37" name="AutoShape 3812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304800</xdr:colOff>
      <xdr:row>265</xdr:row>
      <xdr:rowOff>114300</xdr:rowOff>
    </xdr:to>
    <xdr:sp macro="" textlink="">
      <xdr:nvSpPr>
        <xdr:cNvPr id="38" name="AutoShape 3813" descr="https://www.realtor.ca/images/common/icons/svg/arrow-down-white2.svg"/>
        <xdr:cNvSpPr>
          <a:spLocks noChangeAspect="1" noChangeArrowheads="1"/>
        </xdr:cNvSpPr>
      </xdr:nvSpPr>
      <xdr:spPr bwMode="auto">
        <a:xfrm>
          <a:off x="0" y="506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304800</xdr:colOff>
      <xdr:row>264</xdr:row>
      <xdr:rowOff>114300</xdr:rowOff>
    </xdr:to>
    <xdr:sp macro="" textlink="">
      <xdr:nvSpPr>
        <xdr:cNvPr id="39" name="AutoShape 3919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304800</xdr:colOff>
      <xdr:row>265</xdr:row>
      <xdr:rowOff>114300</xdr:rowOff>
    </xdr:to>
    <xdr:sp macro="" textlink="">
      <xdr:nvSpPr>
        <xdr:cNvPr id="40" name="AutoShape 4012" descr="REALTOR.ca log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506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activeCell="C22" sqref="C22"/>
    </sheetView>
  </sheetViews>
  <sheetFormatPr defaultRowHeight="15" x14ac:dyDescent="0.25"/>
  <sheetData>
    <row r="1" spans="1:2" x14ac:dyDescent="0.25">
      <c r="A1" t="str">
        <f>CONCATENATE("//Testing ",D21," -----------------------------------------------------------------------------------------------------------------------")</f>
        <v>//Testing casa191 -----------------------------------------------------------------------------------------------------------------------</v>
      </c>
    </row>
    <row r="2" spans="1:2" x14ac:dyDescent="0.25">
      <c r="A2" t="s">
        <v>620</v>
      </c>
    </row>
    <row r="3" spans="1:2" x14ac:dyDescent="0.25">
      <c r="A3" t="s">
        <v>0</v>
      </c>
    </row>
    <row r="4" spans="1:2" x14ac:dyDescent="0.25">
      <c r="A4" t="str">
        <f>CONCATENATE("driver.findElement(By.tagName(",D25,")).sendKeys(",D21,",Keys.ENTER",");")</f>
        <v>driver.findElement(By.tagName("input")).sendKeys(casa191,Keys.ENTER);</v>
      </c>
    </row>
    <row r="5" spans="1:2" x14ac:dyDescent="0.25">
      <c r="A5" t="s">
        <v>623</v>
      </c>
    </row>
    <row r="6" spans="1:2" x14ac:dyDescent="0.25">
      <c r="A6" t="str">
        <f>CONCATENATE("driver.findElement(By.tagName(",D25,")).sendKeys(Keys.ENTER);")</f>
        <v>driver.findElement(By.tagName("input")).sendKeys(Keys.ENTER);</v>
      </c>
    </row>
    <row r="7" spans="1:2" x14ac:dyDescent="0.25">
      <c r="A7" t="s">
        <v>623</v>
      </c>
    </row>
    <row r="8" spans="1:2" x14ac:dyDescent="0.25">
      <c r="A8" t="str">
        <f>CONCATENATE("logger.error(",D21," + ",F21," is off market",F21,");")</f>
        <v>logger.error(casa191 + " is off market");</v>
      </c>
    </row>
    <row r="9" spans="1:2" x14ac:dyDescent="0.25">
      <c r="A9" t="s">
        <v>1</v>
      </c>
    </row>
    <row r="10" spans="1:2" x14ac:dyDescent="0.25">
      <c r="A10" t="str">
        <f>CONCATENATE("String ",D22,"=driver.findElement(By.className(",D26,")).getText();")</f>
        <v>String actTitle191=driver.findElement(By.className("status-label")).getText();</v>
      </c>
    </row>
    <row r="11" spans="1:2" x14ac:dyDescent="0.25">
      <c r="A11" t="str">
        <f>CONCATENATE("if(",D22,".equalsIgnoreCase(",D27,")||",D22,".equalsIgnoreCase(",D28,"))")</f>
        <v>if(actTitle191.equalsIgnoreCase(Pending)||actTitle191.equalsIgnoreCase("ACTIVE"))</v>
      </c>
    </row>
    <row r="12" spans="1:2" x14ac:dyDescent="0.25">
      <c r="B12" t="s">
        <v>2</v>
      </c>
    </row>
    <row r="13" spans="1:2" x14ac:dyDescent="0.25">
      <c r="B13" t="s">
        <v>3</v>
      </c>
    </row>
    <row r="14" spans="1:2" x14ac:dyDescent="0.25">
      <c r="A14" t="s">
        <v>4</v>
      </c>
    </row>
    <row r="15" spans="1:2" x14ac:dyDescent="0.25">
      <c r="B15" t="s">
        <v>6</v>
      </c>
    </row>
    <row r="16" spans="1:2" x14ac:dyDescent="0.25">
      <c r="B16" t="str">
        <f>CONCATENATE("String ",D23," = driver.findElement(By.xpath(",D29,")).getText();")</f>
        <v>String address191 = driver.findElement(By.xpath("//body[1]/div[1]/div[1]/div[2]/div[1]/div[2]/div[1]/div[2]/div[1]/h1[1]/span[1]")).getText();</v>
      </c>
    </row>
    <row r="17" spans="1:7" x14ac:dyDescent="0.25">
      <c r="B17" t="str">
        <f>CONCATENATE("String ",D24," = driver.findElement(By.xpath(",D30,")).getText();")</f>
        <v>String price191 = driver.findElement(By.xpath("//body[1]/div[1]/div[1]/div[2]/div[1]/div[2]/div[1]/div[2]/div[2]/div[1]/div[1]/div[1]/div[1]/div[1]/div[2]/div[2]/span[1]")).getText();</v>
      </c>
    </row>
    <row r="18" spans="1:7" x14ac:dyDescent="0.25">
      <c r="B18" t="str">
        <f>CONCATENATE("logger.error(",D22,"+",D31,"+",D23,"+",D31,"+",D24,");")</f>
        <v>logger.error(actTitle191+" + "+address191+" + "+price191);</v>
      </c>
    </row>
    <row r="19" spans="1:7" x14ac:dyDescent="0.25">
      <c r="B19" t="str">
        <f>CONCATENATE("captureScreen(driver,",D23,");}}}")</f>
        <v>captureScreen(driver,address191);}}}</v>
      </c>
    </row>
    <row r="21" spans="1:7" x14ac:dyDescent="0.25">
      <c r="A21" t="s">
        <v>10</v>
      </c>
      <c r="B21">
        <v>0</v>
      </c>
      <c r="C21" s="1">
        <v>191</v>
      </c>
      <c r="D21" t="str">
        <f>CONCATENATE(A21,(B21+C21))</f>
        <v>casa191</v>
      </c>
      <c r="E21" t="str">
        <f>CONCATENATE(F21,D21,F21)</f>
        <v>"casa191"</v>
      </c>
      <c r="F21" t="s">
        <v>30</v>
      </c>
      <c r="G21">
        <f>20+(C21-91)/10</f>
        <v>30</v>
      </c>
    </row>
    <row r="22" spans="1:7" x14ac:dyDescent="0.25">
      <c r="A22" t="s">
        <v>5</v>
      </c>
      <c r="B22">
        <v>0</v>
      </c>
      <c r="C22">
        <f>C21</f>
        <v>191</v>
      </c>
      <c r="D22" t="str">
        <f>CONCATENATE(A22,(B22+C22))</f>
        <v>actTitle191</v>
      </c>
      <c r="G22">
        <f>G21-10</f>
        <v>20</v>
      </c>
    </row>
    <row r="23" spans="1:7" x14ac:dyDescent="0.25">
      <c r="A23" t="s">
        <v>7</v>
      </c>
      <c r="B23">
        <v>0</v>
      </c>
      <c r="C23">
        <f>C21</f>
        <v>191</v>
      </c>
      <c r="D23" t="str">
        <f>CONCATENATE(A23,(B23+C23))</f>
        <v>address191</v>
      </c>
    </row>
    <row r="24" spans="1:7" x14ac:dyDescent="0.25">
      <c r="A24" t="s">
        <v>8</v>
      </c>
      <c r="B24">
        <v>0</v>
      </c>
      <c r="C24">
        <f>C21</f>
        <v>191</v>
      </c>
      <c r="D24" t="str">
        <f>CONCATENATE(A24,(B24+C24))</f>
        <v>price191</v>
      </c>
    </row>
    <row r="25" spans="1:7" x14ac:dyDescent="0.25">
      <c r="A25" t="s">
        <v>621</v>
      </c>
      <c r="D25" t="s">
        <v>9</v>
      </c>
    </row>
    <row r="26" spans="1:7" x14ac:dyDescent="0.25">
      <c r="D26" t="s">
        <v>11</v>
      </c>
    </row>
    <row r="27" spans="1:7" x14ac:dyDescent="0.25">
      <c r="D27" t="s">
        <v>16</v>
      </c>
    </row>
    <row r="28" spans="1:7" x14ac:dyDescent="0.25">
      <c r="D28" t="s">
        <v>12</v>
      </c>
      <c r="E28" t="s">
        <v>119</v>
      </c>
    </row>
    <row r="29" spans="1:7" x14ac:dyDescent="0.25">
      <c r="D29" t="s">
        <v>13</v>
      </c>
    </row>
    <row r="30" spans="1:7" x14ac:dyDescent="0.25">
      <c r="D30" t="s">
        <v>14</v>
      </c>
    </row>
    <row r="31" spans="1:7" x14ac:dyDescent="0.25">
      <c r="D31" t="s">
        <v>15</v>
      </c>
    </row>
    <row r="32" spans="1:7" x14ac:dyDescent="0.25">
      <c r="A32" t="str">
        <f>CONCATENATE("//Testing ",D51," -----------------------------------------------------------------------------------------------------------------------")</f>
        <v>//Testing casa192 -----------------------------------------------------------------------------------------------------------------------</v>
      </c>
    </row>
    <row r="33" spans="1:2" x14ac:dyDescent="0.25">
      <c r="A33" t="s">
        <v>0</v>
      </c>
    </row>
    <row r="34" spans="1:2" x14ac:dyDescent="0.25">
      <c r="A34" t="str">
        <f>CONCATENATE("driver.findElement(By.tagName(",D55,")).sendKeys(",D51,",Keys.ENTER",");")</f>
        <v>driver.findElement(By.tagName("input")).sendKeys(casa192,Keys.ENTER);</v>
      </c>
    </row>
    <row r="35" spans="1:2" x14ac:dyDescent="0.25">
      <c r="A35" t="s">
        <v>0</v>
      </c>
    </row>
    <row r="36" spans="1:2" x14ac:dyDescent="0.25">
      <c r="A36" t="str">
        <f>CONCATENATE("driver.findElement(By.tagName(",D55,")).sendKeys(Keys.ENTER);")</f>
        <v>driver.findElement(By.tagName("input")).sendKeys(Keys.ENTER);</v>
      </c>
    </row>
    <row r="37" spans="1:2" x14ac:dyDescent="0.25">
      <c r="A37" t="s">
        <v>623</v>
      </c>
    </row>
    <row r="38" spans="1:2" x14ac:dyDescent="0.25">
      <c r="A38" t="str">
        <f>CONCATENATE("logger.error(",D51," + ",F51," is off market",F51,");")</f>
        <v>logger.error(casa192 + " is off market");</v>
      </c>
    </row>
    <row r="39" spans="1:2" x14ac:dyDescent="0.25">
      <c r="A39" t="s">
        <v>1</v>
      </c>
    </row>
    <row r="40" spans="1:2" x14ac:dyDescent="0.25">
      <c r="A40" t="str">
        <f>CONCATENATE("String ",D52,"=driver.findElement(By.className(",D56,")).getText();")</f>
        <v>String actTitle192=driver.findElement(By.className("status-label")).getText();</v>
      </c>
    </row>
    <row r="41" spans="1:2" x14ac:dyDescent="0.25">
      <c r="A41" t="str">
        <f>CONCATENATE("if(",D52,".equalsIgnoreCase(",D57,")||",D52,".equalsIgnoreCase(",D58,"))")</f>
        <v>if(actTitle192.equalsIgnoreCase(Pending)||actTitle192.equalsIgnoreCase("ACTIVE"))</v>
      </c>
    </row>
    <row r="42" spans="1:2" x14ac:dyDescent="0.25">
      <c r="B42" t="s">
        <v>2</v>
      </c>
    </row>
    <row r="43" spans="1:2" x14ac:dyDescent="0.25">
      <c r="B43" t="s">
        <v>3</v>
      </c>
    </row>
    <row r="44" spans="1:2" x14ac:dyDescent="0.25">
      <c r="A44" t="s">
        <v>4</v>
      </c>
    </row>
    <row r="45" spans="1:2" x14ac:dyDescent="0.25">
      <c r="B45" t="s">
        <v>6</v>
      </c>
    </row>
    <row r="46" spans="1:2" x14ac:dyDescent="0.25">
      <c r="B46" t="str">
        <f>CONCATENATE("String ",D53," = driver.findElement(By.xpath(",D59,")).getText();")</f>
        <v>String address192 = driver.findElement(By.xpath("//body[1]/div[1]/div[1]/div[2]/div[1]/div[2]/div[1]/div[2]/div[1]/h1[1]/span[1]")).getText();</v>
      </c>
    </row>
    <row r="47" spans="1:2" x14ac:dyDescent="0.25">
      <c r="B47" t="str">
        <f>CONCATENATE("String ",D54," = driver.findElement(By.xpath(",D60,")).getText();")</f>
        <v>String price192 = driver.findElement(By.xpath("//body[1]/div[1]/div[1]/div[2]/div[1]/div[2]/div[1]/div[2]/div[2]/div[1]/div[1]/div[1]/div[1]/div[1]/div[2]/div[2]/span[1]")).getText();</v>
      </c>
    </row>
    <row r="48" spans="1:2" x14ac:dyDescent="0.25">
      <c r="B48" t="str">
        <f>CONCATENATE("logger.error(",D52,"+",D61,"+",D53,"+",D61,"+",D54,");")</f>
        <v>logger.error(actTitle192+" + "+address192+" + "+price192);</v>
      </c>
    </row>
    <row r="49" spans="1:6" x14ac:dyDescent="0.25">
      <c r="B49" t="str">
        <f>CONCATENATE("captureScreen(driver,",D53,");}}}")</f>
        <v>captureScreen(driver,address192);}}}</v>
      </c>
    </row>
    <row r="51" spans="1:6" x14ac:dyDescent="0.25">
      <c r="A51" t="s">
        <v>10</v>
      </c>
      <c r="B51">
        <v>0</v>
      </c>
      <c r="C51">
        <f>C21+1</f>
        <v>192</v>
      </c>
      <c r="D51" t="str">
        <f>CONCATENATE(A51,(B51+C51))</f>
        <v>casa192</v>
      </c>
      <c r="E51" t="str">
        <f>CONCATENATE(F51,D51,F51)</f>
        <v>"casa192"</v>
      </c>
      <c r="F51" t="s">
        <v>30</v>
      </c>
    </row>
    <row r="52" spans="1:6" x14ac:dyDescent="0.25">
      <c r="A52" t="s">
        <v>5</v>
      </c>
      <c r="B52">
        <v>0</v>
      </c>
      <c r="C52">
        <f>C51</f>
        <v>192</v>
      </c>
      <c r="D52" t="str">
        <f>CONCATENATE(A52,(B52+C52))</f>
        <v>actTitle192</v>
      </c>
    </row>
    <row r="53" spans="1:6" x14ac:dyDescent="0.25">
      <c r="A53" t="s">
        <v>7</v>
      </c>
      <c r="B53">
        <v>0</v>
      </c>
      <c r="C53">
        <f>C51</f>
        <v>192</v>
      </c>
      <c r="D53" t="str">
        <f>CONCATENATE(A53,(B53+C53))</f>
        <v>address192</v>
      </c>
    </row>
    <row r="54" spans="1:6" x14ac:dyDescent="0.25">
      <c r="A54" t="s">
        <v>8</v>
      </c>
      <c r="B54">
        <v>0</v>
      </c>
      <c r="C54">
        <f>C51</f>
        <v>192</v>
      </c>
      <c r="D54" t="str">
        <f>CONCATENATE(A54,(B54+C54))</f>
        <v>price192</v>
      </c>
    </row>
    <row r="55" spans="1:6" x14ac:dyDescent="0.25">
      <c r="D55" t="s">
        <v>9</v>
      </c>
    </row>
    <row r="56" spans="1:6" x14ac:dyDescent="0.25">
      <c r="D56" t="s">
        <v>11</v>
      </c>
    </row>
    <row r="57" spans="1:6" x14ac:dyDescent="0.25">
      <c r="D57" t="s">
        <v>16</v>
      </c>
    </row>
    <row r="58" spans="1:6" x14ac:dyDescent="0.25">
      <c r="D58" t="s">
        <v>12</v>
      </c>
      <c r="E58" t="s">
        <v>119</v>
      </c>
    </row>
    <row r="59" spans="1:6" x14ac:dyDescent="0.25">
      <c r="D59" t="s">
        <v>13</v>
      </c>
    </row>
    <row r="60" spans="1:6" x14ac:dyDescent="0.25">
      <c r="D60" t="s">
        <v>14</v>
      </c>
    </row>
    <row r="61" spans="1:6" x14ac:dyDescent="0.25">
      <c r="D61" t="s">
        <v>15</v>
      </c>
    </row>
    <row r="63" spans="1:6" x14ac:dyDescent="0.25">
      <c r="A63" t="str">
        <f>CONCATENATE("//Testing ",D82," -----------------------------------------------------------------------------------------------------------------------")</f>
        <v>//Testing casa193 -----------------------------------------------------------------------------------------------------------------------</v>
      </c>
    </row>
    <row r="64" spans="1:6" x14ac:dyDescent="0.25">
      <c r="A64" t="s">
        <v>0</v>
      </c>
    </row>
    <row r="65" spans="1:2" x14ac:dyDescent="0.25">
      <c r="A65" t="str">
        <f>CONCATENATE("driver.findElement(By.tagName(",D86,")).sendKeys(",D82,",Keys.ENTER",");")</f>
        <v>driver.findElement(By.tagName("input")).sendKeys(casa193,Keys.ENTER);</v>
      </c>
    </row>
    <row r="66" spans="1:2" x14ac:dyDescent="0.25">
      <c r="A66" t="s">
        <v>0</v>
      </c>
    </row>
    <row r="67" spans="1:2" x14ac:dyDescent="0.25">
      <c r="A67" t="str">
        <f>CONCATENATE("driver.findElement(By.tagName(",D86,")).sendKeys(Keys.ENTER);")</f>
        <v>driver.findElement(By.tagName("input")).sendKeys(Keys.ENTER);</v>
      </c>
    </row>
    <row r="68" spans="1:2" x14ac:dyDescent="0.25">
      <c r="A68" t="s">
        <v>623</v>
      </c>
    </row>
    <row r="69" spans="1:2" x14ac:dyDescent="0.25">
      <c r="A69" t="str">
        <f>CONCATENATE("logger.error(",D82," + ",F82," is off market",F82,");")</f>
        <v>logger.error(casa193 + " is off market");</v>
      </c>
    </row>
    <row r="70" spans="1:2" x14ac:dyDescent="0.25">
      <c r="A70" t="s">
        <v>1</v>
      </c>
    </row>
    <row r="71" spans="1:2" x14ac:dyDescent="0.25">
      <c r="A71" t="str">
        <f>CONCATENATE("String ",D83,"=driver.findElement(By.className(",D87,")).getText();")</f>
        <v>String actTitle193=driver.findElement(By.className("status-label")).getText();</v>
      </c>
    </row>
    <row r="72" spans="1:2" x14ac:dyDescent="0.25">
      <c r="A72" t="str">
        <f>CONCATENATE("if(",D83,".equalsIgnoreCase(",D88,")||",D83,".equalsIgnoreCase(",D89,"))")</f>
        <v>if(actTitle193.equalsIgnoreCase(Pending)||actTitle193.equalsIgnoreCase("ACTIVE"))</v>
      </c>
    </row>
    <row r="73" spans="1:2" x14ac:dyDescent="0.25">
      <c r="B73" t="s">
        <v>2</v>
      </c>
    </row>
    <row r="74" spans="1:2" x14ac:dyDescent="0.25">
      <c r="B74" t="s">
        <v>3</v>
      </c>
    </row>
    <row r="75" spans="1:2" x14ac:dyDescent="0.25">
      <c r="A75" t="s">
        <v>4</v>
      </c>
    </row>
    <row r="76" spans="1:2" x14ac:dyDescent="0.25">
      <c r="B76" t="s">
        <v>6</v>
      </c>
    </row>
    <row r="77" spans="1:2" x14ac:dyDescent="0.25">
      <c r="B77" t="str">
        <f>CONCATENATE("String ",D84," = driver.findElement(By.xpath(",D90,")).getText();")</f>
        <v>String address193 = driver.findElement(By.xpath("//body[1]/div[1]/div[1]/div[2]/div[1]/div[2]/div[1]/div[2]/div[1]/h1[1]/span[1]")).getText();</v>
      </c>
    </row>
    <row r="78" spans="1:2" x14ac:dyDescent="0.25">
      <c r="B78" t="str">
        <f>CONCATENATE("String ",D85," = driver.findElement(By.xpath(",D91,")).getText();")</f>
        <v>String price193 = driver.findElement(By.xpath("//body[1]/div[1]/div[1]/div[2]/div[1]/div[2]/div[1]/div[2]/div[2]/div[1]/div[1]/div[1]/div[1]/div[1]/div[2]/div[2]/span[1]")).getText();</v>
      </c>
    </row>
    <row r="79" spans="1:2" x14ac:dyDescent="0.25">
      <c r="B79" t="str">
        <f>CONCATENATE("logger.error(",D83,"+",D92,"+",D84,"+",D92,"+",D85,");")</f>
        <v>logger.error(actTitle193+" + "+address193+" + "+price193);</v>
      </c>
    </row>
    <row r="80" spans="1:2" x14ac:dyDescent="0.25">
      <c r="B80" t="str">
        <f>CONCATENATE("captureScreen(driver,",D84,");}}}")</f>
        <v>captureScreen(driver,address193);}}}</v>
      </c>
    </row>
    <row r="82" spans="1:6" x14ac:dyDescent="0.25">
      <c r="A82" t="s">
        <v>10</v>
      </c>
      <c r="B82">
        <v>0</v>
      </c>
      <c r="C82">
        <f>C52+1</f>
        <v>193</v>
      </c>
      <c r="D82" t="str">
        <f>CONCATENATE(A82,(B82+C82))</f>
        <v>casa193</v>
      </c>
      <c r="E82" t="str">
        <f>CONCATENATE(F82,D82,F82)</f>
        <v>"casa193"</v>
      </c>
      <c r="F82" t="s">
        <v>30</v>
      </c>
    </row>
    <row r="83" spans="1:6" x14ac:dyDescent="0.25">
      <c r="A83" t="s">
        <v>5</v>
      </c>
      <c r="B83">
        <v>0</v>
      </c>
      <c r="C83">
        <f>C82</f>
        <v>193</v>
      </c>
      <c r="D83" t="str">
        <f>CONCATENATE(A83,(B83+C83))</f>
        <v>actTitle193</v>
      </c>
    </row>
    <row r="84" spans="1:6" x14ac:dyDescent="0.25">
      <c r="A84" t="s">
        <v>7</v>
      </c>
      <c r="B84">
        <v>0</v>
      </c>
      <c r="C84">
        <f>C82</f>
        <v>193</v>
      </c>
      <c r="D84" t="str">
        <f>CONCATENATE(A84,(B84+C84))</f>
        <v>address193</v>
      </c>
    </row>
    <row r="85" spans="1:6" x14ac:dyDescent="0.25">
      <c r="A85" t="s">
        <v>8</v>
      </c>
      <c r="B85">
        <v>0</v>
      </c>
      <c r="C85">
        <f>C82</f>
        <v>193</v>
      </c>
      <c r="D85" t="str">
        <f>CONCATENATE(A85,(B85+C85))</f>
        <v>price193</v>
      </c>
    </row>
    <row r="86" spans="1:6" x14ac:dyDescent="0.25">
      <c r="D86" t="s">
        <v>9</v>
      </c>
    </row>
    <row r="87" spans="1:6" x14ac:dyDescent="0.25">
      <c r="D87" t="s">
        <v>11</v>
      </c>
    </row>
    <row r="88" spans="1:6" x14ac:dyDescent="0.25">
      <c r="D88" t="s">
        <v>16</v>
      </c>
    </row>
    <row r="89" spans="1:6" x14ac:dyDescent="0.25">
      <c r="D89" t="s">
        <v>12</v>
      </c>
      <c r="E89" t="s">
        <v>119</v>
      </c>
    </row>
    <row r="90" spans="1:6" x14ac:dyDescent="0.25">
      <c r="D90" t="s">
        <v>13</v>
      </c>
    </row>
    <row r="91" spans="1:6" x14ac:dyDescent="0.25">
      <c r="D91" t="s">
        <v>14</v>
      </c>
    </row>
    <row r="92" spans="1:6" x14ac:dyDescent="0.25">
      <c r="D92" t="s">
        <v>15</v>
      </c>
    </row>
    <row r="94" spans="1:6" x14ac:dyDescent="0.25">
      <c r="A94" t="str">
        <f>CONCATENATE("//Testing ",D113," -----------------------------------------------------------------------------------------------------------------------")</f>
        <v>//Testing casa194 -----------------------------------------------------------------------------------------------------------------------</v>
      </c>
    </row>
    <row r="95" spans="1:6" x14ac:dyDescent="0.25">
      <c r="A95" t="s">
        <v>0</v>
      </c>
    </row>
    <row r="96" spans="1:6" x14ac:dyDescent="0.25">
      <c r="A96" t="str">
        <f>CONCATENATE("driver.findElement(By.tagName(",D117,")).sendKeys(",D113,",Keys.ENTER",");")</f>
        <v>driver.findElement(By.tagName("input")).sendKeys(casa194,Keys.ENTER);</v>
      </c>
    </row>
    <row r="97" spans="1:2" x14ac:dyDescent="0.25">
      <c r="A97" t="s">
        <v>0</v>
      </c>
    </row>
    <row r="98" spans="1:2" x14ac:dyDescent="0.25">
      <c r="A98" t="str">
        <f>CONCATENATE("driver.findElement(By.tagName(",D117,")).sendKeys(Keys.ENTER);")</f>
        <v>driver.findElement(By.tagName("input")).sendKeys(Keys.ENTER);</v>
      </c>
    </row>
    <row r="99" spans="1:2" x14ac:dyDescent="0.25">
      <c r="A99" t="s">
        <v>623</v>
      </c>
    </row>
    <row r="100" spans="1:2" x14ac:dyDescent="0.25">
      <c r="A100" t="str">
        <f>CONCATENATE("logger.error(",D113," + ",F113," is off market",F113,");")</f>
        <v>logger.error(casa194 + " is off market");</v>
      </c>
    </row>
    <row r="101" spans="1:2" x14ac:dyDescent="0.25">
      <c r="A101" t="s">
        <v>1</v>
      </c>
    </row>
    <row r="102" spans="1:2" x14ac:dyDescent="0.25">
      <c r="A102" t="str">
        <f>CONCATENATE("String ",D114,"=driver.findElement(By.className(",D118,")).getText();")</f>
        <v>String actTitle194=driver.findElement(By.className("status-label")).getText();</v>
      </c>
    </row>
    <row r="103" spans="1:2" x14ac:dyDescent="0.25">
      <c r="A103" t="str">
        <f>CONCATENATE("if(",D114,".equalsIgnoreCase(",D119,")||",D114,".equalsIgnoreCase(",D120,"))")</f>
        <v>if(actTitle194.equalsIgnoreCase(Pending)||actTitle194.equalsIgnoreCase("ACTIVE"))</v>
      </c>
    </row>
    <row r="104" spans="1:2" x14ac:dyDescent="0.25">
      <c r="B104" t="s">
        <v>2</v>
      </c>
    </row>
    <row r="105" spans="1:2" x14ac:dyDescent="0.25">
      <c r="B105" t="s">
        <v>3</v>
      </c>
    </row>
    <row r="106" spans="1:2" x14ac:dyDescent="0.25">
      <c r="A106" t="s">
        <v>4</v>
      </c>
    </row>
    <row r="107" spans="1:2" x14ac:dyDescent="0.25">
      <c r="B107" t="s">
        <v>6</v>
      </c>
    </row>
    <row r="108" spans="1:2" x14ac:dyDescent="0.25">
      <c r="B108" t="str">
        <f>CONCATENATE("String ",D115," = driver.findElement(By.xpath(",D121,")).getText();")</f>
        <v>String address194 = driver.findElement(By.xpath("//body[1]/div[1]/div[1]/div[2]/div[1]/div[2]/div[1]/div[2]/div[1]/h1[1]/span[1]")).getText();</v>
      </c>
    </row>
    <row r="109" spans="1:2" x14ac:dyDescent="0.25">
      <c r="B109" t="str">
        <f>CONCATENATE("String ",D116," = driver.findElement(By.xpath(",D122,")).getText();")</f>
        <v>String price194 = driver.findElement(By.xpath("//body[1]/div[1]/div[1]/div[2]/div[1]/div[2]/div[1]/div[2]/div[2]/div[1]/div[1]/div[1]/div[1]/div[1]/div[2]/div[2]/span[1]")).getText();</v>
      </c>
    </row>
    <row r="110" spans="1:2" x14ac:dyDescent="0.25">
      <c r="B110" t="str">
        <f>CONCATENATE("logger.error(",D114,"+",D123,"+",D115,"+",D123,"+",D116,");")</f>
        <v>logger.error(actTitle194+" + "+address194+" + "+price194);</v>
      </c>
    </row>
    <row r="111" spans="1:2" x14ac:dyDescent="0.25">
      <c r="B111" t="str">
        <f>CONCATENATE("captureScreen(driver,",D115,");}}}")</f>
        <v>captureScreen(driver,address194);}}}</v>
      </c>
    </row>
    <row r="113" spans="1:6" x14ac:dyDescent="0.25">
      <c r="A113" t="s">
        <v>10</v>
      </c>
      <c r="B113">
        <v>0</v>
      </c>
      <c r="C113">
        <f>C83+1</f>
        <v>194</v>
      </c>
      <c r="D113" t="str">
        <f>CONCATENATE(A113,(B113+C113))</f>
        <v>casa194</v>
      </c>
      <c r="E113" t="str">
        <f>CONCATENATE(F113,D113,F113)</f>
        <v>"casa194"</v>
      </c>
      <c r="F113" t="s">
        <v>30</v>
      </c>
    </row>
    <row r="114" spans="1:6" x14ac:dyDescent="0.25">
      <c r="A114" t="s">
        <v>5</v>
      </c>
      <c r="B114">
        <v>0</v>
      </c>
      <c r="C114">
        <f>C113</f>
        <v>194</v>
      </c>
      <c r="D114" t="str">
        <f>CONCATENATE(A114,(B114+C114))</f>
        <v>actTitle194</v>
      </c>
    </row>
    <row r="115" spans="1:6" x14ac:dyDescent="0.25">
      <c r="A115" t="s">
        <v>7</v>
      </c>
      <c r="B115">
        <v>0</v>
      </c>
      <c r="C115">
        <f>C113</f>
        <v>194</v>
      </c>
      <c r="D115" t="str">
        <f>CONCATENATE(A115,(B115+C115))</f>
        <v>address194</v>
      </c>
    </row>
    <row r="116" spans="1:6" x14ac:dyDescent="0.25">
      <c r="A116" t="s">
        <v>8</v>
      </c>
      <c r="B116">
        <v>0</v>
      </c>
      <c r="C116">
        <f>C113</f>
        <v>194</v>
      </c>
      <c r="D116" t="str">
        <f>CONCATENATE(A116,(B116+C116))</f>
        <v>price194</v>
      </c>
    </row>
    <row r="117" spans="1:6" x14ac:dyDescent="0.25">
      <c r="D117" t="s">
        <v>9</v>
      </c>
    </row>
    <row r="118" spans="1:6" x14ac:dyDescent="0.25">
      <c r="D118" t="s">
        <v>11</v>
      </c>
    </row>
    <row r="119" spans="1:6" x14ac:dyDescent="0.25">
      <c r="D119" t="s">
        <v>16</v>
      </c>
    </row>
    <row r="120" spans="1:6" x14ac:dyDescent="0.25">
      <c r="D120" t="s">
        <v>12</v>
      </c>
      <c r="E120" t="s">
        <v>119</v>
      </c>
    </row>
    <row r="121" spans="1:6" x14ac:dyDescent="0.25">
      <c r="D121" t="s">
        <v>13</v>
      </c>
    </row>
    <row r="122" spans="1:6" x14ac:dyDescent="0.25">
      <c r="D122" t="s">
        <v>14</v>
      </c>
    </row>
    <row r="123" spans="1:6" x14ac:dyDescent="0.25">
      <c r="D123" t="s">
        <v>15</v>
      </c>
    </row>
    <row r="125" spans="1:6" x14ac:dyDescent="0.25">
      <c r="A125" t="str">
        <f>CONCATENATE("//Testing ",D144," -----------------------------------------------------------------------------------------------------------------------")</f>
        <v>//Testing casa195 -----------------------------------------------------------------------------------------------------------------------</v>
      </c>
    </row>
    <row r="126" spans="1:6" x14ac:dyDescent="0.25">
      <c r="A126" t="s">
        <v>0</v>
      </c>
    </row>
    <row r="127" spans="1:6" x14ac:dyDescent="0.25">
      <c r="A127" t="str">
        <f>CONCATENATE("driver.findElement(By.tagName(",D148,")).sendKeys(",D144,",Keys.ENTER",");")</f>
        <v>driver.findElement(By.tagName("input")).sendKeys(casa195,Keys.ENTER);</v>
      </c>
    </row>
    <row r="128" spans="1:6" x14ac:dyDescent="0.25">
      <c r="A128" t="s">
        <v>0</v>
      </c>
    </row>
    <row r="129" spans="1:6" x14ac:dyDescent="0.25">
      <c r="A129" t="str">
        <f>CONCATENATE("driver.findElement(By.tagName(",D148,")).sendKeys(Keys.ENTER);")</f>
        <v>driver.findElement(By.tagName("input")).sendKeys(Keys.ENTER);</v>
      </c>
    </row>
    <row r="130" spans="1:6" x14ac:dyDescent="0.25">
      <c r="A130" t="s">
        <v>623</v>
      </c>
    </row>
    <row r="131" spans="1:6" x14ac:dyDescent="0.25">
      <c r="A131" t="str">
        <f>CONCATENATE("logger.error(",D144," + ",F144," is off market",F144,");")</f>
        <v>logger.error(casa195 + " is off market");</v>
      </c>
    </row>
    <row r="132" spans="1:6" x14ac:dyDescent="0.25">
      <c r="A132" t="s">
        <v>1</v>
      </c>
    </row>
    <row r="133" spans="1:6" x14ac:dyDescent="0.25">
      <c r="A133" t="str">
        <f>CONCATENATE("String ",D145,"=driver.findElement(By.className(",D149,")).getText();")</f>
        <v>String actTitle195=driver.findElement(By.className("status-label")).getText();</v>
      </c>
    </row>
    <row r="134" spans="1:6" x14ac:dyDescent="0.25">
      <c r="A134" t="str">
        <f>CONCATENATE("if(",D145,".equalsIgnoreCase(",D150,")||",D145,".equalsIgnoreCase(",D151,"))")</f>
        <v>if(actTitle195.equalsIgnoreCase(Pending)||actTitle195.equalsIgnoreCase("ACTIVE"))</v>
      </c>
    </row>
    <row r="135" spans="1:6" x14ac:dyDescent="0.25">
      <c r="B135" t="s">
        <v>2</v>
      </c>
    </row>
    <row r="136" spans="1:6" x14ac:dyDescent="0.25">
      <c r="B136" t="s">
        <v>3</v>
      </c>
    </row>
    <row r="137" spans="1:6" x14ac:dyDescent="0.25">
      <c r="A137" t="s">
        <v>4</v>
      </c>
    </row>
    <row r="138" spans="1:6" x14ac:dyDescent="0.25">
      <c r="B138" t="s">
        <v>6</v>
      </c>
    </row>
    <row r="139" spans="1:6" x14ac:dyDescent="0.25">
      <c r="B139" t="str">
        <f>CONCATENATE("String ",D146," = driver.findElement(By.xpath(",D152,")).getText();")</f>
        <v>String address195 = driver.findElement(By.xpath("//body[1]/div[1]/div[1]/div[2]/div[1]/div[2]/div[1]/div[2]/div[1]/h1[1]/span[1]")).getText();</v>
      </c>
    </row>
    <row r="140" spans="1:6" x14ac:dyDescent="0.25">
      <c r="B140" t="str">
        <f>CONCATENATE("String ",D147," = driver.findElement(By.xpath(",D153,")).getText();")</f>
        <v>String price195 = driver.findElement(By.xpath("//body[1]/div[1]/div[1]/div[2]/div[1]/div[2]/div[1]/div[2]/div[2]/div[1]/div[1]/div[1]/div[1]/div[1]/div[2]/div[2]/span[1]")).getText();</v>
      </c>
    </row>
    <row r="141" spans="1:6" x14ac:dyDescent="0.25">
      <c r="B141" t="str">
        <f>CONCATENATE("logger.error(",D145,"+",D154,"+",D146,"+",D154,"+",D147,");")</f>
        <v>logger.error(actTitle195+" + "+address195+" + "+price195);</v>
      </c>
    </row>
    <row r="142" spans="1:6" x14ac:dyDescent="0.25">
      <c r="B142" t="str">
        <f>CONCATENATE("captureScreen(driver,",D146,");}}}")</f>
        <v>captureScreen(driver,address195);}}}</v>
      </c>
    </row>
    <row r="144" spans="1:6" x14ac:dyDescent="0.25">
      <c r="A144" t="s">
        <v>10</v>
      </c>
      <c r="B144">
        <v>0</v>
      </c>
      <c r="C144">
        <f>C114+1</f>
        <v>195</v>
      </c>
      <c r="D144" t="str">
        <f>CONCATENATE(A144,(B144+C144))</f>
        <v>casa195</v>
      </c>
      <c r="E144" t="str">
        <f>CONCATENATE(F144,D144,F144)</f>
        <v>"casa195"</v>
      </c>
      <c r="F144" t="s">
        <v>30</v>
      </c>
    </row>
    <row r="145" spans="1:5" x14ac:dyDescent="0.25">
      <c r="A145" t="s">
        <v>5</v>
      </c>
      <c r="B145">
        <v>0</v>
      </c>
      <c r="C145">
        <f>C144</f>
        <v>195</v>
      </c>
      <c r="D145" t="str">
        <f>CONCATENATE(A145,(B145+C145))</f>
        <v>actTitle195</v>
      </c>
    </row>
    <row r="146" spans="1:5" x14ac:dyDescent="0.25">
      <c r="A146" t="s">
        <v>7</v>
      </c>
      <c r="B146">
        <v>0</v>
      </c>
      <c r="C146">
        <f>C144</f>
        <v>195</v>
      </c>
      <c r="D146" t="str">
        <f>CONCATENATE(A146,(B146+C146))</f>
        <v>address195</v>
      </c>
    </row>
    <row r="147" spans="1:5" x14ac:dyDescent="0.25">
      <c r="A147" t="s">
        <v>8</v>
      </c>
      <c r="B147">
        <v>0</v>
      </c>
      <c r="C147">
        <f>C144</f>
        <v>195</v>
      </c>
      <c r="D147" t="str">
        <f>CONCATENATE(A147,(B147+C147))</f>
        <v>price195</v>
      </c>
    </row>
    <row r="148" spans="1:5" x14ac:dyDescent="0.25">
      <c r="D148" t="s">
        <v>9</v>
      </c>
    </row>
    <row r="149" spans="1:5" x14ac:dyDescent="0.25">
      <c r="D149" t="s">
        <v>11</v>
      </c>
    </row>
    <row r="150" spans="1:5" x14ac:dyDescent="0.25">
      <c r="D150" t="s">
        <v>16</v>
      </c>
    </row>
    <row r="151" spans="1:5" x14ac:dyDescent="0.25">
      <c r="D151" t="s">
        <v>12</v>
      </c>
      <c r="E151" t="s">
        <v>119</v>
      </c>
    </row>
    <row r="152" spans="1:5" x14ac:dyDescent="0.25">
      <c r="D152" t="s">
        <v>13</v>
      </c>
    </row>
    <row r="153" spans="1:5" x14ac:dyDescent="0.25">
      <c r="D153" t="s">
        <v>14</v>
      </c>
    </row>
    <row r="154" spans="1:5" x14ac:dyDescent="0.25">
      <c r="D154" t="s">
        <v>15</v>
      </c>
    </row>
    <row r="156" spans="1:5" x14ac:dyDescent="0.25">
      <c r="A156" t="str">
        <f>CONCATENATE("//Testing ",D175," -----------------------------------------------------------------------------------------------------------------------")</f>
        <v>//Testing casa196 -----------------------------------------------------------------------------------------------------------------------</v>
      </c>
    </row>
    <row r="157" spans="1:5" x14ac:dyDescent="0.25">
      <c r="A157" t="s">
        <v>0</v>
      </c>
    </row>
    <row r="158" spans="1:5" x14ac:dyDescent="0.25">
      <c r="A158" t="str">
        <f>CONCATENATE("driver.findElement(By.tagName(",D179,")).sendKeys(",D175,",Keys.ENTER",");")</f>
        <v>driver.findElement(By.tagName("input")).sendKeys(casa196,Keys.ENTER);</v>
      </c>
    </row>
    <row r="159" spans="1:5" x14ac:dyDescent="0.25">
      <c r="A159" t="s">
        <v>0</v>
      </c>
    </row>
    <row r="160" spans="1:5" x14ac:dyDescent="0.25">
      <c r="A160" t="str">
        <f>CONCATENATE("driver.findElement(By.tagName(",D179,")).sendKeys(Keys.ENTER);")</f>
        <v>driver.findElement(By.tagName("input")).sendKeys(Keys.ENTER);</v>
      </c>
    </row>
    <row r="161" spans="1:6" x14ac:dyDescent="0.25">
      <c r="A161" t="s">
        <v>623</v>
      </c>
    </row>
    <row r="162" spans="1:6" x14ac:dyDescent="0.25">
      <c r="A162" t="str">
        <f>CONCATENATE("logger.error(",D175," + ",F175," is off market",F175,");")</f>
        <v>logger.error(casa196 + " is off market");</v>
      </c>
    </row>
    <row r="163" spans="1:6" x14ac:dyDescent="0.25">
      <c r="A163" t="s">
        <v>1</v>
      </c>
    </row>
    <row r="164" spans="1:6" x14ac:dyDescent="0.25">
      <c r="A164" t="str">
        <f>CONCATENATE("String ",D176,"=driver.findElement(By.className(",D180,")).getText();")</f>
        <v>String actTitle196=driver.findElement(By.className("status-label")).getText();</v>
      </c>
    </row>
    <row r="165" spans="1:6" x14ac:dyDescent="0.25">
      <c r="A165" t="str">
        <f>CONCATENATE("if(",D176,".equalsIgnoreCase(",D181,")||",D176,".equalsIgnoreCase(",D182,"))")</f>
        <v>if(actTitle196.equalsIgnoreCase(Pending)||actTitle196.equalsIgnoreCase("ACTIVE"))</v>
      </c>
    </row>
    <row r="166" spans="1:6" x14ac:dyDescent="0.25">
      <c r="B166" t="s">
        <v>2</v>
      </c>
    </row>
    <row r="167" spans="1:6" x14ac:dyDescent="0.25">
      <c r="B167" t="s">
        <v>3</v>
      </c>
    </row>
    <row r="168" spans="1:6" x14ac:dyDescent="0.25">
      <c r="A168" t="s">
        <v>4</v>
      </c>
    </row>
    <row r="169" spans="1:6" x14ac:dyDescent="0.25">
      <c r="B169" t="s">
        <v>6</v>
      </c>
    </row>
    <row r="170" spans="1:6" x14ac:dyDescent="0.25">
      <c r="B170" t="str">
        <f>CONCATENATE("String ",D177," = driver.findElement(By.xpath(",D183,")).getText();")</f>
        <v>String address196 = driver.findElement(By.xpath("//body[1]/div[1]/div[1]/div[2]/div[1]/div[2]/div[1]/div[2]/div[1]/h1[1]/span[1]")).getText();</v>
      </c>
    </row>
    <row r="171" spans="1:6" x14ac:dyDescent="0.25">
      <c r="B171" t="str">
        <f>CONCATENATE("String ",D178," = driver.findElement(By.xpath(",D184,")).getText();")</f>
        <v>String price196 = driver.findElement(By.xpath("//body[1]/div[1]/div[1]/div[2]/div[1]/div[2]/div[1]/div[2]/div[2]/div[1]/div[1]/div[1]/div[1]/div[1]/div[2]/div[2]/span[1]")).getText();</v>
      </c>
    </row>
    <row r="172" spans="1:6" x14ac:dyDescent="0.25">
      <c r="B172" t="str">
        <f>CONCATENATE("logger.error(",D176,"+",D185,"+",D177,"+",D185,"+",D178,");")</f>
        <v>logger.error(actTitle196+" + "+address196+" + "+price196);</v>
      </c>
    </row>
    <row r="173" spans="1:6" x14ac:dyDescent="0.25">
      <c r="B173" t="str">
        <f>CONCATENATE("captureScreen(driver,",D177,");}}}")</f>
        <v>captureScreen(driver,address196);}}}</v>
      </c>
    </row>
    <row r="175" spans="1:6" x14ac:dyDescent="0.25">
      <c r="A175" t="s">
        <v>10</v>
      </c>
      <c r="B175">
        <v>0</v>
      </c>
      <c r="C175">
        <f>C145+1</f>
        <v>196</v>
      </c>
      <c r="D175" t="str">
        <f>CONCATENATE(A175,(B175+C175))</f>
        <v>casa196</v>
      </c>
      <c r="E175" t="str">
        <f>CONCATENATE(F175,D175,F175)</f>
        <v>"casa196"</v>
      </c>
      <c r="F175" t="s">
        <v>30</v>
      </c>
    </row>
    <row r="176" spans="1:6" x14ac:dyDescent="0.25">
      <c r="A176" t="s">
        <v>5</v>
      </c>
      <c r="B176">
        <v>0</v>
      </c>
      <c r="C176">
        <f>C175</f>
        <v>196</v>
      </c>
      <c r="D176" t="str">
        <f>CONCATENATE(A176,(B176+C176))</f>
        <v>actTitle196</v>
      </c>
    </row>
    <row r="177" spans="1:5" x14ac:dyDescent="0.25">
      <c r="A177" t="s">
        <v>7</v>
      </c>
      <c r="B177">
        <v>0</v>
      </c>
      <c r="C177">
        <f>C175</f>
        <v>196</v>
      </c>
      <c r="D177" t="str">
        <f>CONCATENATE(A177,(B177+C177))</f>
        <v>address196</v>
      </c>
    </row>
    <row r="178" spans="1:5" x14ac:dyDescent="0.25">
      <c r="A178" t="s">
        <v>8</v>
      </c>
      <c r="B178">
        <v>0</v>
      </c>
      <c r="C178">
        <f>C175</f>
        <v>196</v>
      </c>
      <c r="D178" t="str">
        <f>CONCATENATE(A178,(B178+C178))</f>
        <v>price196</v>
      </c>
    </row>
    <row r="179" spans="1:5" x14ac:dyDescent="0.25">
      <c r="D179" t="s">
        <v>9</v>
      </c>
    </row>
    <row r="180" spans="1:5" x14ac:dyDescent="0.25">
      <c r="D180" t="s">
        <v>11</v>
      </c>
    </row>
    <row r="181" spans="1:5" x14ac:dyDescent="0.25">
      <c r="D181" t="s">
        <v>16</v>
      </c>
    </row>
    <row r="182" spans="1:5" x14ac:dyDescent="0.25">
      <c r="D182" t="s">
        <v>12</v>
      </c>
      <c r="E182" t="s">
        <v>119</v>
      </c>
    </row>
    <row r="183" spans="1:5" x14ac:dyDescent="0.25">
      <c r="D183" t="s">
        <v>13</v>
      </c>
    </row>
    <row r="184" spans="1:5" x14ac:dyDescent="0.25">
      <c r="D184" t="s">
        <v>14</v>
      </c>
    </row>
    <row r="185" spans="1:5" x14ac:dyDescent="0.25">
      <c r="D185" t="s">
        <v>15</v>
      </c>
    </row>
    <row r="187" spans="1:5" x14ac:dyDescent="0.25">
      <c r="A187" t="str">
        <f>CONCATENATE("//Testing ",D206," -----------------------------------------------------------------------------------------------------------------------")</f>
        <v>//Testing casa197 -----------------------------------------------------------------------------------------------------------------------</v>
      </c>
    </row>
    <row r="188" spans="1:5" x14ac:dyDescent="0.25">
      <c r="A188" t="s">
        <v>0</v>
      </c>
    </row>
    <row r="189" spans="1:5" x14ac:dyDescent="0.25">
      <c r="A189" t="str">
        <f>CONCATENATE("driver.findElement(By.tagName(",D210,")).sendKeys(",D206,",Keys.ENTER",");")</f>
        <v>driver.findElement(By.tagName("input")).sendKeys(casa197,Keys.ENTER);</v>
      </c>
    </row>
    <row r="190" spans="1:5" x14ac:dyDescent="0.25">
      <c r="A190" t="s">
        <v>0</v>
      </c>
    </row>
    <row r="191" spans="1:5" x14ac:dyDescent="0.25">
      <c r="A191" t="str">
        <f>CONCATENATE("driver.findElement(By.tagName(",D210,")).sendKeys(Keys.ENTER);")</f>
        <v>driver.findElement(By.tagName("input")).sendKeys(Keys.ENTER);</v>
      </c>
    </row>
    <row r="192" spans="1:5" x14ac:dyDescent="0.25">
      <c r="A192" t="s">
        <v>623</v>
      </c>
    </row>
    <row r="193" spans="1:6" x14ac:dyDescent="0.25">
      <c r="A193" t="str">
        <f>CONCATENATE("logger.error(",D206," + ",F206," is off market",F206,");")</f>
        <v>logger.error(casa197 + " is off market");</v>
      </c>
    </row>
    <row r="194" spans="1:6" x14ac:dyDescent="0.25">
      <c r="A194" t="s">
        <v>1</v>
      </c>
    </row>
    <row r="195" spans="1:6" x14ac:dyDescent="0.25">
      <c r="A195" t="str">
        <f>CONCATENATE("String ",D207,"=driver.findElement(By.className(",D211,")).getText();")</f>
        <v>String actTitle197=driver.findElement(By.className("status-label")).getText();</v>
      </c>
    </row>
    <row r="196" spans="1:6" x14ac:dyDescent="0.25">
      <c r="A196" t="str">
        <f>CONCATENATE("if(",D207,".equalsIgnoreCase(",D212,")||",D207,".equalsIgnoreCase(",D213,"))")</f>
        <v>if(actTitle197.equalsIgnoreCase(Pending)||actTitle197.equalsIgnoreCase("ACTIVE"))</v>
      </c>
    </row>
    <row r="197" spans="1:6" x14ac:dyDescent="0.25">
      <c r="B197" t="s">
        <v>2</v>
      </c>
    </row>
    <row r="198" spans="1:6" x14ac:dyDescent="0.25">
      <c r="B198" t="s">
        <v>3</v>
      </c>
    </row>
    <row r="199" spans="1:6" x14ac:dyDescent="0.25">
      <c r="A199" t="s">
        <v>4</v>
      </c>
    </row>
    <row r="200" spans="1:6" x14ac:dyDescent="0.25">
      <c r="B200" t="s">
        <v>6</v>
      </c>
    </row>
    <row r="201" spans="1:6" x14ac:dyDescent="0.25">
      <c r="B201" t="str">
        <f>CONCATENATE("String ",D208," = driver.findElement(By.xpath(",D214,")).getText();")</f>
        <v>String address197 = driver.findElement(By.xpath("//body[1]/div[1]/div[1]/div[2]/div[1]/div[2]/div[1]/div[2]/div[1]/h1[1]/span[1]")).getText();</v>
      </c>
    </row>
    <row r="202" spans="1:6" x14ac:dyDescent="0.25">
      <c r="B202" t="str">
        <f>CONCATENATE("String ",D209," = driver.findElement(By.xpath(",D215,")).getText();")</f>
        <v>String price197 = driver.findElement(By.xpath("//body[1]/div[1]/div[1]/div[2]/div[1]/div[2]/div[1]/div[2]/div[2]/div[1]/div[1]/div[1]/div[1]/div[1]/div[2]/div[2]/span[1]")).getText();</v>
      </c>
    </row>
    <row r="203" spans="1:6" x14ac:dyDescent="0.25">
      <c r="B203" t="str">
        <f>CONCATENATE("logger.error(",D207,"+",D216,"+",D208,"+",D216,"+",D209,");")</f>
        <v>logger.error(actTitle197+" + "+address197+" + "+price197);</v>
      </c>
    </row>
    <row r="204" spans="1:6" x14ac:dyDescent="0.25">
      <c r="B204" t="str">
        <f>CONCATENATE("captureScreen(driver,",D208,");}}}")</f>
        <v>captureScreen(driver,address197);}}}</v>
      </c>
    </row>
    <row r="206" spans="1:6" x14ac:dyDescent="0.25">
      <c r="A206" t="s">
        <v>10</v>
      </c>
      <c r="B206">
        <v>0</v>
      </c>
      <c r="C206">
        <f>C176+1</f>
        <v>197</v>
      </c>
      <c r="D206" t="str">
        <f>CONCATENATE(A206,(B206+C206))</f>
        <v>casa197</v>
      </c>
      <c r="E206" t="str">
        <f>CONCATENATE(F206,D206,F206)</f>
        <v>"casa197"</v>
      </c>
      <c r="F206" t="s">
        <v>30</v>
      </c>
    </row>
    <row r="207" spans="1:6" x14ac:dyDescent="0.25">
      <c r="A207" t="s">
        <v>5</v>
      </c>
      <c r="B207">
        <v>0</v>
      </c>
      <c r="C207">
        <f>C206</f>
        <v>197</v>
      </c>
      <c r="D207" t="str">
        <f>CONCATENATE(A207,(B207+C207))</f>
        <v>actTitle197</v>
      </c>
    </row>
    <row r="208" spans="1:6" x14ac:dyDescent="0.25">
      <c r="A208" t="s">
        <v>7</v>
      </c>
      <c r="B208">
        <v>0</v>
      </c>
      <c r="C208">
        <f>C206</f>
        <v>197</v>
      </c>
      <c r="D208" t="str">
        <f>CONCATENATE(A208,(B208+C208))</f>
        <v>address197</v>
      </c>
    </row>
    <row r="209" spans="1:5" x14ac:dyDescent="0.25">
      <c r="A209" t="s">
        <v>8</v>
      </c>
      <c r="B209">
        <v>0</v>
      </c>
      <c r="C209">
        <f>C206</f>
        <v>197</v>
      </c>
      <c r="D209" t="str">
        <f>CONCATENATE(A209,(B209+C209))</f>
        <v>price197</v>
      </c>
    </row>
    <row r="210" spans="1:5" x14ac:dyDescent="0.25">
      <c r="D210" t="s">
        <v>9</v>
      </c>
    </row>
    <row r="211" spans="1:5" x14ac:dyDescent="0.25">
      <c r="D211" t="s">
        <v>11</v>
      </c>
    </row>
    <row r="212" spans="1:5" x14ac:dyDescent="0.25">
      <c r="D212" t="s">
        <v>16</v>
      </c>
    </row>
    <row r="213" spans="1:5" x14ac:dyDescent="0.25">
      <c r="D213" t="s">
        <v>12</v>
      </c>
      <c r="E213" t="s">
        <v>119</v>
      </c>
    </row>
    <row r="214" spans="1:5" x14ac:dyDescent="0.25">
      <c r="D214" t="s">
        <v>13</v>
      </c>
    </row>
    <row r="215" spans="1:5" x14ac:dyDescent="0.25">
      <c r="D215" t="s">
        <v>14</v>
      </c>
    </row>
    <row r="216" spans="1:5" x14ac:dyDescent="0.25">
      <c r="D216" t="s">
        <v>15</v>
      </c>
    </row>
    <row r="218" spans="1:5" x14ac:dyDescent="0.25">
      <c r="A218" t="str">
        <f>CONCATENATE("//Testing ",D237," -----------------------------------------------------------------------------------------------------------------------")</f>
        <v>//Testing casa198 -----------------------------------------------------------------------------------------------------------------------</v>
      </c>
    </row>
    <row r="219" spans="1:5" x14ac:dyDescent="0.25">
      <c r="A219" t="s">
        <v>0</v>
      </c>
    </row>
    <row r="220" spans="1:5" x14ac:dyDescent="0.25">
      <c r="A220" t="str">
        <f>CONCATENATE("driver.findElement(By.tagName(",D241,")).sendKeys(",D237,",Keys.ENTER",");")</f>
        <v>driver.findElement(By.tagName("input")).sendKeys(casa198,Keys.ENTER);</v>
      </c>
    </row>
    <row r="221" spans="1:5" x14ac:dyDescent="0.25">
      <c r="A221" t="s">
        <v>0</v>
      </c>
    </row>
    <row r="222" spans="1:5" x14ac:dyDescent="0.25">
      <c r="A222" t="str">
        <f>CONCATENATE("driver.findElement(By.tagName(",D241,")).sendKeys(Keys.ENTER);")</f>
        <v>driver.findElement(By.tagName("input")).sendKeys(Keys.ENTER);</v>
      </c>
    </row>
    <row r="223" spans="1:5" x14ac:dyDescent="0.25">
      <c r="A223" t="s">
        <v>623</v>
      </c>
    </row>
    <row r="224" spans="1:5" x14ac:dyDescent="0.25">
      <c r="A224" t="str">
        <f>CONCATENATE("logger.error(",D237," + ",F237," is off market",F237,");")</f>
        <v>logger.error(casa198 + " is off market");</v>
      </c>
    </row>
    <row r="225" spans="1:6" x14ac:dyDescent="0.25">
      <c r="A225" t="s">
        <v>1</v>
      </c>
    </row>
    <row r="226" spans="1:6" x14ac:dyDescent="0.25">
      <c r="A226" t="str">
        <f>CONCATENATE("String ",D238,"=driver.findElement(By.className(",D242,")).getText();")</f>
        <v>String actTitle198=driver.findElement(By.className("status-label")).getText();</v>
      </c>
    </row>
    <row r="227" spans="1:6" x14ac:dyDescent="0.25">
      <c r="A227" t="str">
        <f>CONCATENATE("if(",D238,".equalsIgnoreCase(",D243,")||",D238,".equalsIgnoreCase(",D244,"))")</f>
        <v>if(actTitle198.equalsIgnoreCase(Pending)||actTitle198.equalsIgnoreCase("ACTIVE"))</v>
      </c>
    </row>
    <row r="228" spans="1:6" x14ac:dyDescent="0.25">
      <c r="B228" t="s">
        <v>2</v>
      </c>
    </row>
    <row r="229" spans="1:6" x14ac:dyDescent="0.25">
      <c r="B229" t="s">
        <v>3</v>
      </c>
    </row>
    <row r="230" spans="1:6" x14ac:dyDescent="0.25">
      <c r="A230" t="s">
        <v>4</v>
      </c>
    </row>
    <row r="231" spans="1:6" x14ac:dyDescent="0.25">
      <c r="B231" t="s">
        <v>6</v>
      </c>
    </row>
    <row r="232" spans="1:6" x14ac:dyDescent="0.25">
      <c r="B232" t="str">
        <f>CONCATENATE("String ",D239," = driver.findElement(By.xpath(",D245,")).getText();")</f>
        <v>String address198 = driver.findElement(By.xpath("//body[1]/div[1]/div[1]/div[2]/div[1]/div[2]/div[1]/div[2]/div[1]/h1[1]/span[1]")).getText();</v>
      </c>
    </row>
    <row r="233" spans="1:6" x14ac:dyDescent="0.25">
      <c r="B233" t="str">
        <f>CONCATENATE("String ",D240," = driver.findElement(By.xpath(",D246,")).getText();")</f>
        <v>String price198 = driver.findElement(By.xpath("//body[1]/div[1]/div[1]/div[2]/div[1]/div[2]/div[1]/div[2]/div[2]/div[1]/div[1]/div[1]/div[1]/div[1]/div[2]/div[2]/span[1]")).getText();</v>
      </c>
    </row>
    <row r="234" spans="1:6" x14ac:dyDescent="0.25">
      <c r="B234" t="str">
        <f>CONCATENATE("logger.error(",D238,"+",D247,"+",D239,"+",D247,"+",D240,");")</f>
        <v>logger.error(actTitle198+" + "+address198+" + "+price198);</v>
      </c>
    </row>
    <row r="235" spans="1:6" x14ac:dyDescent="0.25">
      <c r="B235" t="str">
        <f>CONCATENATE("captureScreen(driver,",D239,");}}}")</f>
        <v>captureScreen(driver,address198);}}}</v>
      </c>
    </row>
    <row r="237" spans="1:6" x14ac:dyDescent="0.25">
      <c r="A237" t="s">
        <v>10</v>
      </c>
      <c r="B237">
        <v>0</v>
      </c>
      <c r="C237">
        <f>C207+1</f>
        <v>198</v>
      </c>
      <c r="D237" t="str">
        <f>CONCATENATE(A237,(B237+C237))</f>
        <v>casa198</v>
      </c>
      <c r="E237" t="str">
        <f>CONCATENATE(F237,D237,F237)</f>
        <v>"casa198"</v>
      </c>
      <c r="F237" t="s">
        <v>30</v>
      </c>
    </row>
    <row r="238" spans="1:6" x14ac:dyDescent="0.25">
      <c r="A238" t="s">
        <v>5</v>
      </c>
      <c r="B238">
        <v>0</v>
      </c>
      <c r="C238">
        <f>C237</f>
        <v>198</v>
      </c>
      <c r="D238" t="str">
        <f>CONCATENATE(A238,(B238+C238))</f>
        <v>actTitle198</v>
      </c>
    </row>
    <row r="239" spans="1:6" x14ac:dyDescent="0.25">
      <c r="A239" t="s">
        <v>7</v>
      </c>
      <c r="B239">
        <v>0</v>
      </c>
      <c r="C239">
        <f>C237</f>
        <v>198</v>
      </c>
      <c r="D239" t="str">
        <f>CONCATENATE(A239,(B239+C239))</f>
        <v>address198</v>
      </c>
    </row>
    <row r="240" spans="1:6" x14ac:dyDescent="0.25">
      <c r="A240" t="s">
        <v>8</v>
      </c>
      <c r="B240">
        <v>0</v>
      </c>
      <c r="C240">
        <f>C237</f>
        <v>198</v>
      </c>
      <c r="D240" t="str">
        <f>CONCATENATE(A240,(B240+C240))</f>
        <v>price198</v>
      </c>
    </row>
    <row r="241" spans="1:5" x14ac:dyDescent="0.25">
      <c r="D241" t="s">
        <v>9</v>
      </c>
    </row>
    <row r="242" spans="1:5" x14ac:dyDescent="0.25">
      <c r="D242" t="s">
        <v>11</v>
      </c>
    </row>
    <row r="243" spans="1:5" x14ac:dyDescent="0.25">
      <c r="D243" t="s">
        <v>16</v>
      </c>
    </row>
    <row r="244" spans="1:5" x14ac:dyDescent="0.25">
      <c r="D244" t="s">
        <v>12</v>
      </c>
      <c r="E244" t="s">
        <v>119</v>
      </c>
    </row>
    <row r="245" spans="1:5" x14ac:dyDescent="0.25">
      <c r="D245" t="s">
        <v>13</v>
      </c>
    </row>
    <row r="246" spans="1:5" x14ac:dyDescent="0.25">
      <c r="D246" t="s">
        <v>14</v>
      </c>
    </row>
    <row r="247" spans="1:5" x14ac:dyDescent="0.25">
      <c r="D247" t="s">
        <v>15</v>
      </c>
    </row>
    <row r="249" spans="1:5" x14ac:dyDescent="0.25">
      <c r="A249" t="str">
        <f>CONCATENATE("//Testing ",D268," -----------------------------------------------------------------------------------------------------------------------")</f>
        <v>//Testing casa199 -----------------------------------------------------------------------------------------------------------------------</v>
      </c>
    </row>
    <row r="250" spans="1:5" x14ac:dyDescent="0.25">
      <c r="A250" t="s">
        <v>0</v>
      </c>
    </row>
    <row r="251" spans="1:5" x14ac:dyDescent="0.25">
      <c r="A251" t="str">
        <f>CONCATENATE("driver.findElement(By.tagName(",D272,")).sendKeys(",D268,",Keys.ENTER",");")</f>
        <v>driver.findElement(By.tagName("input")).sendKeys(casa199,Keys.ENTER);</v>
      </c>
    </row>
    <row r="252" spans="1:5" x14ac:dyDescent="0.25">
      <c r="A252" t="s">
        <v>0</v>
      </c>
    </row>
    <row r="253" spans="1:5" x14ac:dyDescent="0.25">
      <c r="A253" t="str">
        <f>CONCATENATE("driver.findElement(By.tagName(",D272,")).sendKeys(Keys.ENTER);")</f>
        <v>driver.findElement(By.tagName("input")).sendKeys(Keys.ENTER);</v>
      </c>
    </row>
    <row r="254" spans="1:5" x14ac:dyDescent="0.25">
      <c r="A254" t="s">
        <v>623</v>
      </c>
    </row>
    <row r="255" spans="1:5" x14ac:dyDescent="0.25">
      <c r="A255" t="str">
        <f>CONCATENATE("logger.error(",D268," + ",F268," is off market",F268,");")</f>
        <v>logger.error(casa199 + " is off market");</v>
      </c>
    </row>
    <row r="256" spans="1:5" x14ac:dyDescent="0.25">
      <c r="A256" t="s">
        <v>1</v>
      </c>
    </row>
    <row r="257" spans="1:6" x14ac:dyDescent="0.25">
      <c r="A257" t="str">
        <f>CONCATENATE("String ",D269,"=driver.findElement(By.className(",D273,")).getText();")</f>
        <v>String actTitle199=driver.findElement(By.className("status-label")).getText();</v>
      </c>
    </row>
    <row r="258" spans="1:6" x14ac:dyDescent="0.25">
      <c r="A258" t="str">
        <f>CONCATENATE("if(",D269,".equalsIgnoreCase(",D274,")||",D269,".equalsIgnoreCase(",D275,"))")</f>
        <v>if(actTitle199.equalsIgnoreCase(Pending)||actTitle199.equalsIgnoreCase("ACTIVE"))</v>
      </c>
    </row>
    <row r="259" spans="1:6" x14ac:dyDescent="0.25">
      <c r="B259" t="s">
        <v>2</v>
      </c>
    </row>
    <row r="260" spans="1:6" x14ac:dyDescent="0.25">
      <c r="B260" t="s">
        <v>3</v>
      </c>
    </row>
    <row r="261" spans="1:6" x14ac:dyDescent="0.25">
      <c r="A261" t="s">
        <v>4</v>
      </c>
    </row>
    <row r="262" spans="1:6" x14ac:dyDescent="0.25">
      <c r="B262" t="s">
        <v>6</v>
      </c>
    </row>
    <row r="263" spans="1:6" x14ac:dyDescent="0.25">
      <c r="B263" t="str">
        <f>CONCATENATE("String ",D270," = driver.findElement(By.xpath(",D276,")).getText();")</f>
        <v>String address199 = driver.findElement(By.xpath("//body[1]/div[1]/div[1]/div[2]/div[1]/div[2]/div[1]/div[2]/div[1]/h1[1]/span[1]")).getText();</v>
      </c>
    </row>
    <row r="264" spans="1:6" x14ac:dyDescent="0.25">
      <c r="B264" t="str">
        <f>CONCATENATE("String ",D271," = driver.findElement(By.xpath(",D277,")).getText();")</f>
        <v>String price199 = driver.findElement(By.xpath("//body[1]/div[1]/div[1]/div[2]/div[1]/div[2]/div[1]/div[2]/div[2]/div[1]/div[1]/div[1]/div[1]/div[1]/div[2]/div[2]/span[1]")).getText();</v>
      </c>
    </row>
    <row r="265" spans="1:6" x14ac:dyDescent="0.25">
      <c r="B265" t="str">
        <f>CONCATENATE("logger.error(",D269,"+",D278,"+",D270,"+",D278,"+",D271,");")</f>
        <v>logger.error(actTitle199+" + "+address199+" + "+price199);</v>
      </c>
    </row>
    <row r="266" spans="1:6" x14ac:dyDescent="0.25">
      <c r="B266" t="str">
        <f>CONCATENATE("captureScreen(driver,",D270,");}}}")</f>
        <v>captureScreen(driver,address199);}}}</v>
      </c>
    </row>
    <row r="268" spans="1:6" x14ac:dyDescent="0.25">
      <c r="A268" t="s">
        <v>10</v>
      </c>
      <c r="B268">
        <v>0</v>
      </c>
      <c r="C268">
        <f>C238+1</f>
        <v>199</v>
      </c>
      <c r="D268" t="str">
        <f>CONCATENATE(A268,(B268+C268))</f>
        <v>casa199</v>
      </c>
      <c r="E268" t="str">
        <f>CONCATENATE(F268,D268,F268)</f>
        <v>"casa199"</v>
      </c>
      <c r="F268" t="s">
        <v>30</v>
      </c>
    </row>
    <row r="269" spans="1:6" x14ac:dyDescent="0.25">
      <c r="A269" t="s">
        <v>5</v>
      </c>
      <c r="B269">
        <v>0</v>
      </c>
      <c r="C269">
        <f>C268</f>
        <v>199</v>
      </c>
      <c r="D269" t="str">
        <f>CONCATENATE(A269,(B269+C269))</f>
        <v>actTitle199</v>
      </c>
    </row>
    <row r="270" spans="1:6" x14ac:dyDescent="0.25">
      <c r="A270" t="s">
        <v>7</v>
      </c>
      <c r="B270">
        <v>0</v>
      </c>
      <c r="C270">
        <f>C268</f>
        <v>199</v>
      </c>
      <c r="D270" t="str">
        <f>CONCATENATE(A270,(B270+C270))</f>
        <v>address199</v>
      </c>
    </row>
    <row r="271" spans="1:6" x14ac:dyDescent="0.25">
      <c r="A271" t="s">
        <v>8</v>
      </c>
      <c r="B271">
        <v>0</v>
      </c>
      <c r="C271">
        <f>C268</f>
        <v>199</v>
      </c>
      <c r="D271" t="str">
        <f>CONCATENATE(A271,(B271+C271))</f>
        <v>price199</v>
      </c>
    </row>
    <row r="272" spans="1:6" x14ac:dyDescent="0.25">
      <c r="D272" t="s">
        <v>9</v>
      </c>
    </row>
    <row r="273" spans="1:5" x14ac:dyDescent="0.25">
      <c r="D273" t="s">
        <v>11</v>
      </c>
    </row>
    <row r="274" spans="1:5" x14ac:dyDescent="0.25">
      <c r="D274" t="s">
        <v>16</v>
      </c>
    </row>
    <row r="275" spans="1:5" x14ac:dyDescent="0.25">
      <c r="D275" t="s">
        <v>12</v>
      </c>
      <c r="E275" t="s">
        <v>119</v>
      </c>
    </row>
    <row r="276" spans="1:5" x14ac:dyDescent="0.25">
      <c r="D276" t="s">
        <v>13</v>
      </c>
    </row>
    <row r="277" spans="1:5" x14ac:dyDescent="0.25">
      <c r="D277" t="s">
        <v>14</v>
      </c>
    </row>
    <row r="278" spans="1:5" x14ac:dyDescent="0.25">
      <c r="D278" t="s">
        <v>15</v>
      </c>
    </row>
    <row r="280" spans="1:5" x14ac:dyDescent="0.25">
      <c r="A280" t="str">
        <f>CONCATENATE("//Testing ",D299," -----------------------------------------------------------------------------------------------------------------------")</f>
        <v>//Testing casa200 -----------------------------------------------------------------------------------------------------------------------</v>
      </c>
    </row>
    <row r="281" spans="1:5" x14ac:dyDescent="0.25">
      <c r="A281" t="s">
        <v>0</v>
      </c>
    </row>
    <row r="282" spans="1:5" x14ac:dyDescent="0.25">
      <c r="A282" t="str">
        <f>CONCATENATE("driver.findElement(By.tagName(",D303,")).sendKeys(",D299,",Keys.ENTER",");")</f>
        <v>driver.findElement(By.tagName("input")).sendKeys(casa200,Keys.ENTER);</v>
      </c>
    </row>
    <row r="283" spans="1:5" x14ac:dyDescent="0.25">
      <c r="A283" t="s">
        <v>0</v>
      </c>
    </row>
    <row r="284" spans="1:5" x14ac:dyDescent="0.25">
      <c r="A284" t="str">
        <f>CONCATENATE("driver.findElement(By.tagName(",D303,")).sendKeys(Keys.ENTER);")</f>
        <v>driver.findElement(By.tagName("input")).sendKeys(Keys.ENTER);</v>
      </c>
    </row>
    <row r="285" spans="1:5" x14ac:dyDescent="0.25">
      <c r="A285" t="s">
        <v>623</v>
      </c>
    </row>
    <row r="286" spans="1:5" x14ac:dyDescent="0.25">
      <c r="A286" t="str">
        <f>CONCATENATE("logger.error(",D299," + ",F299," is off market",F299,");")</f>
        <v>logger.error(casa200 + " is off market");</v>
      </c>
    </row>
    <row r="287" spans="1:5" x14ac:dyDescent="0.25">
      <c r="A287" t="s">
        <v>1</v>
      </c>
    </row>
    <row r="288" spans="1:5" x14ac:dyDescent="0.25">
      <c r="A288" t="str">
        <f>CONCATENATE("String ",D300,"=driver.findElement(By.className(",D304,")).getText();")</f>
        <v>String actTitle200=driver.findElement(By.className("status-label")).getText();</v>
      </c>
    </row>
    <row r="289" spans="1:6" x14ac:dyDescent="0.25">
      <c r="A289" t="str">
        <f>CONCATENATE("if(",D300,".equalsIgnoreCase(",D305,")||",D300,".equalsIgnoreCase(",D306,"))")</f>
        <v>if(actTitle200.equalsIgnoreCase(Pending)||actTitle200.equalsIgnoreCase("ACTIVE"))</v>
      </c>
    </row>
    <row r="290" spans="1:6" x14ac:dyDescent="0.25">
      <c r="B290" t="s">
        <v>2</v>
      </c>
    </row>
    <row r="291" spans="1:6" x14ac:dyDescent="0.25">
      <c r="B291" t="s">
        <v>3</v>
      </c>
    </row>
    <row r="292" spans="1:6" x14ac:dyDescent="0.25">
      <c r="A292" t="s">
        <v>4</v>
      </c>
    </row>
    <row r="293" spans="1:6" x14ac:dyDescent="0.25">
      <c r="B293" t="s">
        <v>6</v>
      </c>
    </row>
    <row r="294" spans="1:6" x14ac:dyDescent="0.25">
      <c r="B294" t="str">
        <f>CONCATENATE("String ",D301," = driver.findElement(By.xpath(",D307,")).getText();")</f>
        <v>String address200 = driver.findElement(By.xpath("//body[1]/div[1]/div[1]/div[2]/div[1]/div[2]/div[1]/div[2]/div[1]/h1[1]/span[1]")).getText();</v>
      </c>
    </row>
    <row r="295" spans="1:6" x14ac:dyDescent="0.25">
      <c r="B295" t="str">
        <f>CONCATENATE("String ",D302," = driver.findElement(By.xpath(",D308,")).getText();")</f>
        <v>String price200 = driver.findElement(By.xpath("//body[1]/div[1]/div[1]/div[2]/div[1]/div[2]/div[1]/div[2]/div[2]/div[1]/div[1]/div[1]/div[1]/div[1]/div[2]/div[2]/span[1]")).getText();</v>
      </c>
    </row>
    <row r="296" spans="1:6" x14ac:dyDescent="0.25">
      <c r="B296" t="str">
        <f>CONCATENATE("logger.error(",D300,"+",D309,"+",D301,"+",D309,"+",D302,");")</f>
        <v>logger.error(actTitle200+" + "+address200+" + "+price200);</v>
      </c>
    </row>
    <row r="297" spans="1:6" x14ac:dyDescent="0.25">
      <c r="B297" t="str">
        <f>CONCATENATE("captureScreen(driver,",D301,");}}}")</f>
        <v>captureScreen(driver,address200);}}}</v>
      </c>
    </row>
    <row r="299" spans="1:6" x14ac:dyDescent="0.25">
      <c r="A299" t="s">
        <v>10</v>
      </c>
      <c r="B299">
        <v>0</v>
      </c>
      <c r="C299">
        <f>C269+1</f>
        <v>200</v>
      </c>
      <c r="D299" t="str">
        <f>CONCATENATE(A299,(B299+C299))</f>
        <v>casa200</v>
      </c>
      <c r="E299" t="str">
        <f>CONCATENATE(F299,D299,F299)</f>
        <v>"casa200"</v>
      </c>
      <c r="F299" t="s">
        <v>30</v>
      </c>
    </row>
    <row r="300" spans="1:6" x14ac:dyDescent="0.25">
      <c r="A300" t="s">
        <v>5</v>
      </c>
      <c r="B300">
        <v>0</v>
      </c>
      <c r="C300">
        <f>C299</f>
        <v>200</v>
      </c>
      <c r="D300" t="str">
        <f>CONCATENATE(A300,(B300+C300))</f>
        <v>actTitle200</v>
      </c>
    </row>
    <row r="301" spans="1:6" x14ac:dyDescent="0.25">
      <c r="A301" t="s">
        <v>7</v>
      </c>
      <c r="B301">
        <v>0</v>
      </c>
      <c r="C301">
        <f>C299</f>
        <v>200</v>
      </c>
      <c r="D301" t="str">
        <f>CONCATENATE(A301,(B301+C301))</f>
        <v>address200</v>
      </c>
    </row>
    <row r="302" spans="1:6" x14ac:dyDescent="0.25">
      <c r="A302" t="s">
        <v>8</v>
      </c>
      <c r="B302">
        <v>0</v>
      </c>
      <c r="C302">
        <f>C299</f>
        <v>200</v>
      </c>
      <c r="D302" t="str">
        <f>CONCATENATE(A302,(B302+C302))</f>
        <v>price200</v>
      </c>
    </row>
    <row r="303" spans="1:6" x14ac:dyDescent="0.25">
      <c r="D303" t="s">
        <v>9</v>
      </c>
    </row>
    <row r="304" spans="1:6" x14ac:dyDescent="0.25">
      <c r="D304" t="s">
        <v>11</v>
      </c>
    </row>
    <row r="305" spans="4:5" x14ac:dyDescent="0.25">
      <c r="D305" t="s">
        <v>16</v>
      </c>
    </row>
    <row r="306" spans="4:5" x14ac:dyDescent="0.25">
      <c r="D306" t="s">
        <v>12</v>
      </c>
      <c r="E306" t="s">
        <v>119</v>
      </c>
    </row>
    <row r="307" spans="4:5" x14ac:dyDescent="0.25">
      <c r="D307" t="s">
        <v>13</v>
      </c>
    </row>
    <row r="308" spans="4:5" x14ac:dyDescent="0.25">
      <c r="D308" t="s">
        <v>14</v>
      </c>
    </row>
    <row r="309" spans="4:5" x14ac:dyDescent="0.25">
      <c r="D30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tabSelected="1" topLeftCell="A293" workbookViewId="0">
      <selection sqref="A1:XFD1048576"/>
    </sheetView>
  </sheetViews>
  <sheetFormatPr defaultRowHeight="15" x14ac:dyDescent="0.25"/>
  <cols>
    <col min="2" max="2" width="121" bestFit="1" customWidth="1"/>
  </cols>
  <sheetData>
    <row r="1" spans="1:2" x14ac:dyDescent="0.25">
      <c r="A1" t="s">
        <v>622</v>
      </c>
    </row>
    <row r="3" spans="1:2" x14ac:dyDescent="0.25">
      <c r="A3" t="s">
        <v>17</v>
      </c>
    </row>
    <row r="4" spans="1:2" x14ac:dyDescent="0.25">
      <c r="A4" t="s">
        <v>18</v>
      </c>
    </row>
    <row r="5" spans="1:2" x14ac:dyDescent="0.25">
      <c r="A5" t="s">
        <v>19</v>
      </c>
    </row>
    <row r="6" spans="1:2" x14ac:dyDescent="0.25">
      <c r="A6" t="s">
        <v>20</v>
      </c>
    </row>
    <row r="7" spans="1:2" x14ac:dyDescent="0.25">
      <c r="A7" t="s">
        <v>21</v>
      </c>
    </row>
    <row r="8" spans="1:2" x14ac:dyDescent="0.25">
      <c r="A8" t="s">
        <v>22</v>
      </c>
    </row>
    <row r="9" spans="1:2" x14ac:dyDescent="0.25">
      <c r="A9" t="s">
        <v>23</v>
      </c>
    </row>
    <row r="12" spans="1:2" x14ac:dyDescent="0.25">
      <c r="A12" t="s">
        <v>24</v>
      </c>
    </row>
    <row r="13" spans="1:2" x14ac:dyDescent="0.25">
      <c r="A13" t="str">
        <f>CONCATENATE("public class JMB_DB_0",'Adding Numbers'!G21," extends BaseClass {")</f>
        <v>public class JMB_DB_030 extends BaseClass {</v>
      </c>
    </row>
    <row r="15" spans="1:2" x14ac:dyDescent="0.25">
      <c r="B15" t="s">
        <v>25</v>
      </c>
    </row>
    <row r="18" spans="1:4" x14ac:dyDescent="0.25">
      <c r="A18" t="s">
        <v>26</v>
      </c>
    </row>
    <row r="19" spans="1:4" x14ac:dyDescent="0.25">
      <c r="A19" t="str">
        <f>CONCATENATE("public void housingPrice",'Adding Numbers'!G22,"() throws IOException, InterruptedException{")</f>
        <v>public void housingPrice20() throws IOException, InterruptedException{</v>
      </c>
    </row>
    <row r="21" spans="1:4" x14ac:dyDescent="0.25">
      <c r="B21" t="s">
        <v>624</v>
      </c>
    </row>
    <row r="22" spans="1:4" x14ac:dyDescent="0.25">
      <c r="B22" t="s">
        <v>619</v>
      </c>
    </row>
    <row r="24" spans="1:4" x14ac:dyDescent="0.25">
      <c r="B24" t="str">
        <f>'Adding Numbers'!A1</f>
        <v>//Testing casa191 -----------------------------------------------------------------------------------------------------------------------</v>
      </c>
      <c r="C24" t="str">
        <f>IF('Adding Numbers'!B1="","",'Adding Numbers'!B1)</f>
        <v/>
      </c>
    </row>
    <row r="25" spans="1:4" x14ac:dyDescent="0.25">
      <c r="B25" t="str">
        <f>CONCATENATE("if (",'Adding Numbers'!D21,".isBlank())")</f>
        <v>if (casa191.isBlank())</v>
      </c>
    </row>
    <row r="26" spans="1:4" x14ac:dyDescent="0.25">
      <c r="C26" t="str">
        <f>CONCATENATE("System.out.println(",'Adding Numbers'!$A$25,");")</f>
        <v>System.out.println("Blank");</v>
      </c>
    </row>
    <row r="27" spans="1:4" x14ac:dyDescent="0.25">
      <c r="B27" t="s">
        <v>4</v>
      </c>
    </row>
    <row r="28" spans="1:4" x14ac:dyDescent="0.25">
      <c r="C28" t="str">
        <f>'Adding Numbers'!A4</f>
        <v>driver.findElement(By.tagName("input")).sendKeys(casa191,Keys.ENTER);</v>
      </c>
    </row>
    <row r="29" spans="1:4" x14ac:dyDescent="0.25">
      <c r="C29" t="str">
        <f>'Adding Numbers'!A5</f>
        <v>Thread.sleep(2500);</v>
      </c>
    </row>
    <row r="30" spans="1:4" x14ac:dyDescent="0.25">
      <c r="C30" t="s">
        <v>625</v>
      </c>
    </row>
    <row r="31" spans="1:4" x14ac:dyDescent="0.25">
      <c r="C31" t="s">
        <v>627</v>
      </c>
    </row>
    <row r="32" spans="1:4" x14ac:dyDescent="0.25">
      <c r="D32" t="str">
        <f>'Adding Numbers'!A8</f>
        <v>logger.error(casa191 + " is off market");</v>
      </c>
    </row>
    <row r="33" spans="2:5" x14ac:dyDescent="0.25">
      <c r="C33" t="s">
        <v>626</v>
      </c>
    </row>
    <row r="34" spans="2:5" x14ac:dyDescent="0.25">
      <c r="C34" t="str">
        <f>'Adding Numbers'!A9</f>
        <v>//Test results</v>
      </c>
    </row>
    <row r="35" spans="2:5" x14ac:dyDescent="0.25">
      <c r="D35" t="str">
        <f>'Adding Numbers'!A10</f>
        <v>String actTitle191=driver.findElement(By.className("status-label")).getText();</v>
      </c>
    </row>
    <row r="36" spans="2:5" x14ac:dyDescent="0.25">
      <c r="D36" t="str">
        <f>'Adding Numbers'!A11</f>
        <v>if(actTitle191.equalsIgnoreCase(Pending)||actTitle191.equalsIgnoreCase("ACTIVE"))</v>
      </c>
    </row>
    <row r="37" spans="2:5" x14ac:dyDescent="0.25">
      <c r="E37" t="str">
        <f>IF('Adding Numbers'!B12="","",'Adding Numbers'!B12)</f>
        <v>{ softassert.assertTrue(true);</v>
      </c>
    </row>
    <row r="38" spans="2:5" x14ac:dyDescent="0.25">
      <c r="E38" t="str">
        <f>IF('Adding Numbers'!B13="","",'Adding Numbers'!B13)</f>
        <v>logger.info("");}</v>
      </c>
    </row>
    <row r="39" spans="2:5" x14ac:dyDescent="0.25">
      <c r="D39" t="str">
        <f>IF('Adding Numbers'!A14="","",'Adding Numbers'!A14)</f>
        <v>else{</v>
      </c>
    </row>
    <row r="40" spans="2:5" x14ac:dyDescent="0.25">
      <c r="E40" t="str">
        <f>IF('Adding Numbers'!B15="","",'Adding Numbers'!B15)</f>
        <v>softassert.assertTrue(false);</v>
      </c>
    </row>
    <row r="41" spans="2:5" x14ac:dyDescent="0.25">
      <c r="E41" t="str">
        <f>IF('Adding Numbers'!B16="","",'Adding Numbers'!B16)</f>
        <v>String address191 = driver.findElement(By.xpath("//body[1]/div[1]/div[1]/div[2]/div[1]/div[2]/div[1]/div[2]/div[1]/h1[1]/span[1]")).getText();</v>
      </c>
    </row>
    <row r="42" spans="2:5" x14ac:dyDescent="0.25">
      <c r="E42" t="str">
        <f>IF('Adding Numbers'!B17="","",'Adding Numbers'!B17)</f>
        <v>String price191 = driver.findElement(By.xpath("//body[1]/div[1]/div[1]/div[2]/div[1]/div[2]/div[1]/div[2]/div[2]/div[1]/div[1]/div[1]/div[1]/div[1]/div[2]/div[2]/span[1]")).getText();</v>
      </c>
    </row>
    <row r="43" spans="2:5" x14ac:dyDescent="0.25">
      <c r="E43" t="str">
        <f>IF('Adding Numbers'!B18="","",'Adding Numbers'!B18)</f>
        <v>logger.error(actTitle191+" + "+address191+" + "+price191);</v>
      </c>
    </row>
    <row r="44" spans="2:5" x14ac:dyDescent="0.25">
      <c r="E44" t="str">
        <f>IF('Adding Numbers'!B19="","",'Adding Numbers'!B19)</f>
        <v>captureScreen(driver,address191);}}}</v>
      </c>
    </row>
    <row r="45" spans="2:5" x14ac:dyDescent="0.25">
      <c r="B45" t="str">
        <f>IF('Adding Numbers'!A20="","",'Adding Numbers'!A20)</f>
        <v/>
      </c>
      <c r="C45" t="str">
        <f>IF('Adding Numbers'!B20="","",'Adding Numbers'!B20)</f>
        <v/>
      </c>
    </row>
    <row r="55" spans="2:4" x14ac:dyDescent="0.25">
      <c r="B55" t="str">
        <f>'Adding Numbers'!A32</f>
        <v>//Testing casa192 -----------------------------------------------------------------------------------------------------------------------</v>
      </c>
      <c r="C55" t="str">
        <f>IF('Adding Numbers'!B32="","",'Adding Numbers'!B32)</f>
        <v/>
      </c>
    </row>
    <row r="56" spans="2:4" x14ac:dyDescent="0.25">
      <c r="B56" t="str">
        <f>CONCATENATE("if (",'Adding Numbers'!D51,".isBlank())")</f>
        <v>if (casa192.isBlank())</v>
      </c>
    </row>
    <row r="57" spans="2:4" x14ac:dyDescent="0.25">
      <c r="C57" t="str">
        <f>CONCATENATE("System.out.println(",'Adding Numbers'!$A$25,");")</f>
        <v>System.out.println("Blank");</v>
      </c>
    </row>
    <row r="58" spans="2:4" x14ac:dyDescent="0.25">
      <c r="B58" t="s">
        <v>4</v>
      </c>
    </row>
    <row r="59" spans="2:4" x14ac:dyDescent="0.25">
      <c r="C59" t="str">
        <f>'Adding Numbers'!A34</f>
        <v>driver.findElement(By.tagName("input")).sendKeys(casa192,Keys.ENTER);</v>
      </c>
    </row>
    <row r="60" spans="2:4" x14ac:dyDescent="0.25">
      <c r="C60" t="str">
        <f>'Adding Numbers'!A37</f>
        <v>Thread.sleep(2500);</v>
      </c>
    </row>
    <row r="61" spans="2:4" x14ac:dyDescent="0.25">
      <c r="C61" t="s">
        <v>625</v>
      </c>
    </row>
    <row r="62" spans="2:4" x14ac:dyDescent="0.25">
      <c r="C62" t="s">
        <v>627</v>
      </c>
    </row>
    <row r="63" spans="2:4" x14ac:dyDescent="0.25">
      <c r="D63" t="str">
        <f>'Adding Numbers'!A38</f>
        <v>logger.error(casa192 + " is off market");</v>
      </c>
    </row>
    <row r="64" spans="2:4" x14ac:dyDescent="0.25">
      <c r="C64" t="s">
        <v>626</v>
      </c>
    </row>
    <row r="65" spans="3:5" x14ac:dyDescent="0.25">
      <c r="C65" t="str">
        <f>'Adding Numbers'!A39</f>
        <v>//Test results</v>
      </c>
    </row>
    <row r="66" spans="3:5" x14ac:dyDescent="0.25">
      <c r="D66" t="str">
        <f>'Adding Numbers'!A40</f>
        <v>String actTitle192=driver.findElement(By.className("status-label")).getText();</v>
      </c>
    </row>
    <row r="67" spans="3:5" x14ac:dyDescent="0.25">
      <c r="D67" t="str">
        <f>'Adding Numbers'!A41</f>
        <v>if(actTitle192.equalsIgnoreCase(Pending)||actTitle192.equalsIgnoreCase("ACTIVE"))</v>
      </c>
    </row>
    <row r="68" spans="3:5" x14ac:dyDescent="0.25">
      <c r="E68" t="str">
        <f>IF('Adding Numbers'!B42="","",'Adding Numbers'!B42)</f>
        <v>{ softassert.assertTrue(true);</v>
      </c>
    </row>
    <row r="69" spans="3:5" x14ac:dyDescent="0.25">
      <c r="E69" t="str">
        <f>IF('Adding Numbers'!B43="","",'Adding Numbers'!B43)</f>
        <v>logger.info("");}</v>
      </c>
    </row>
    <row r="70" spans="3:5" x14ac:dyDescent="0.25">
      <c r="D70" t="str">
        <f>IF('Adding Numbers'!A44="","",'Adding Numbers'!A44)</f>
        <v>else{</v>
      </c>
    </row>
    <row r="71" spans="3:5" x14ac:dyDescent="0.25">
      <c r="E71" t="str">
        <f>IF('Adding Numbers'!B45="","",'Adding Numbers'!B45)</f>
        <v>softassert.assertTrue(false);</v>
      </c>
    </row>
    <row r="72" spans="3:5" x14ac:dyDescent="0.25">
      <c r="E72" t="str">
        <f>IF('Adding Numbers'!B46="","",'Adding Numbers'!B46)</f>
        <v>String address192 = driver.findElement(By.xpath("//body[1]/div[1]/div[1]/div[2]/div[1]/div[2]/div[1]/div[2]/div[1]/h1[1]/span[1]")).getText();</v>
      </c>
    </row>
    <row r="73" spans="3:5" x14ac:dyDescent="0.25">
      <c r="E73" t="str">
        <f>IF('Adding Numbers'!B47="","",'Adding Numbers'!B47)</f>
        <v>String price192 = driver.findElement(By.xpath("//body[1]/div[1]/div[1]/div[2]/div[1]/div[2]/div[1]/div[2]/div[2]/div[1]/div[1]/div[1]/div[1]/div[1]/div[2]/div[2]/span[1]")).getText();</v>
      </c>
    </row>
    <row r="74" spans="3:5" x14ac:dyDescent="0.25">
      <c r="E74" t="str">
        <f>IF('Adding Numbers'!B48="","",'Adding Numbers'!B48)</f>
        <v>logger.error(actTitle192+" + "+address192+" + "+price192);</v>
      </c>
    </row>
    <row r="75" spans="3:5" x14ac:dyDescent="0.25">
      <c r="E75" t="str">
        <f>IF('Adding Numbers'!B49="","",'Adding Numbers'!B49)</f>
        <v>captureScreen(driver,address192);}}}</v>
      </c>
    </row>
    <row r="76" spans="3:5" x14ac:dyDescent="0.25">
      <c r="C76" t="str">
        <f>IF('Adding Numbers'!B44="","",'Adding Numbers'!B44)</f>
        <v/>
      </c>
    </row>
    <row r="77" spans="3:5" hidden="1" x14ac:dyDescent="0.25">
      <c r="C77" t="str">
        <f>IF('Adding Numbers'!B34="","",'Adding Numbers'!B34)</f>
        <v/>
      </c>
    </row>
    <row r="78" spans="3:5" hidden="1" x14ac:dyDescent="0.25">
      <c r="C78" t="str">
        <f>IF('Adding Numbers'!B35="","",'Adding Numbers'!B35)</f>
        <v/>
      </c>
    </row>
    <row r="79" spans="3:5" hidden="1" x14ac:dyDescent="0.25">
      <c r="C79" t="str">
        <f>IF('Adding Numbers'!B36="","",'Adding Numbers'!B36)</f>
        <v/>
      </c>
    </row>
    <row r="80" spans="3:5" hidden="1" x14ac:dyDescent="0.25">
      <c r="C80" t="str">
        <f>IF('Adding Numbers'!B37="","",'Adding Numbers'!B37)</f>
        <v/>
      </c>
    </row>
    <row r="81" spans="2:4" hidden="1" x14ac:dyDescent="0.25">
      <c r="C81" t="str">
        <f>IF('Adding Numbers'!B39="","",'Adding Numbers'!B39)</f>
        <v/>
      </c>
    </row>
    <row r="82" spans="2:4" hidden="1" x14ac:dyDescent="0.25"/>
    <row r="83" spans="2:4" hidden="1" x14ac:dyDescent="0.25"/>
    <row r="84" spans="2:4" hidden="1" x14ac:dyDescent="0.25">
      <c r="C84" t="s">
        <v>27</v>
      </c>
    </row>
    <row r="85" spans="2:4" hidden="1" x14ac:dyDescent="0.25"/>
    <row r="86" spans="2:4" x14ac:dyDescent="0.25">
      <c r="B86" t="str">
        <f>'Adding Numbers'!A63</f>
        <v>//Testing casa193 -----------------------------------------------------------------------------------------------------------------------</v>
      </c>
      <c r="C86" t="str">
        <f>IF('Adding Numbers'!B63="","",'Adding Numbers'!B63)</f>
        <v/>
      </c>
    </row>
    <row r="87" spans="2:4" x14ac:dyDescent="0.25">
      <c r="B87" t="str">
        <f>CONCATENATE("if (",'Adding Numbers'!D82,".isBlank())")</f>
        <v>if (casa193.isBlank())</v>
      </c>
    </row>
    <row r="88" spans="2:4" x14ac:dyDescent="0.25">
      <c r="C88" t="str">
        <f>CONCATENATE("System.out.println(",'Adding Numbers'!$A$25,");")</f>
        <v>System.out.println("Blank");</v>
      </c>
    </row>
    <row r="89" spans="2:4" x14ac:dyDescent="0.25">
      <c r="B89" t="s">
        <v>4</v>
      </c>
    </row>
    <row r="90" spans="2:4" x14ac:dyDescent="0.25">
      <c r="C90" t="str">
        <f>'Adding Numbers'!A65</f>
        <v>driver.findElement(By.tagName("input")).sendKeys(casa193,Keys.ENTER);</v>
      </c>
    </row>
    <row r="91" spans="2:4" x14ac:dyDescent="0.25">
      <c r="C91" t="str">
        <f>'Adding Numbers'!A68</f>
        <v>Thread.sleep(2500);</v>
      </c>
    </row>
    <row r="92" spans="2:4" x14ac:dyDescent="0.25">
      <c r="C92" t="s">
        <v>625</v>
      </c>
    </row>
    <row r="93" spans="2:4" x14ac:dyDescent="0.25">
      <c r="C93" t="s">
        <v>627</v>
      </c>
    </row>
    <row r="94" spans="2:4" ht="15.75" customHeight="1" x14ac:dyDescent="0.25">
      <c r="D94" t="str">
        <f>'Adding Numbers'!A69</f>
        <v>logger.error(casa193 + " is off market");</v>
      </c>
    </row>
    <row r="95" spans="2:4" x14ac:dyDescent="0.25">
      <c r="C95" t="s">
        <v>626</v>
      </c>
    </row>
    <row r="96" spans="2:4" x14ac:dyDescent="0.25">
      <c r="C96" t="str">
        <f>'Adding Numbers'!A70</f>
        <v>//Test results</v>
      </c>
    </row>
    <row r="97" spans="3:5" x14ac:dyDescent="0.25">
      <c r="D97" t="str">
        <f>'Adding Numbers'!A71</f>
        <v>String actTitle193=driver.findElement(By.className("status-label")).getText();</v>
      </c>
    </row>
    <row r="98" spans="3:5" x14ac:dyDescent="0.25">
      <c r="D98" t="str">
        <f>'Adding Numbers'!A72</f>
        <v>if(actTitle193.equalsIgnoreCase(Pending)||actTitle193.equalsIgnoreCase("ACTIVE"))</v>
      </c>
    </row>
    <row r="99" spans="3:5" x14ac:dyDescent="0.25">
      <c r="E99" t="str">
        <f>IF('Adding Numbers'!B73="","",'Adding Numbers'!B73)</f>
        <v>{ softassert.assertTrue(true);</v>
      </c>
    </row>
    <row r="100" spans="3:5" x14ac:dyDescent="0.25">
      <c r="E100" t="str">
        <f>IF('Adding Numbers'!B74="","",'Adding Numbers'!B74)</f>
        <v>logger.info("");}</v>
      </c>
    </row>
    <row r="101" spans="3:5" x14ac:dyDescent="0.25">
      <c r="D101" t="str">
        <f>IF('Adding Numbers'!A75="","",'Adding Numbers'!A75)</f>
        <v>else{</v>
      </c>
    </row>
    <row r="102" spans="3:5" x14ac:dyDescent="0.25">
      <c r="E102" t="str">
        <f>IF('Adding Numbers'!B76="","",'Adding Numbers'!B76)</f>
        <v>softassert.assertTrue(false);</v>
      </c>
    </row>
    <row r="103" spans="3:5" x14ac:dyDescent="0.25">
      <c r="E103" t="str">
        <f>IF('Adding Numbers'!B77="","",'Adding Numbers'!B77)</f>
        <v>String address193 = driver.findElement(By.xpath("//body[1]/div[1]/div[1]/div[2]/div[1]/div[2]/div[1]/div[2]/div[1]/h1[1]/span[1]")).getText();</v>
      </c>
    </row>
    <row r="104" spans="3:5" x14ac:dyDescent="0.25">
      <c r="E104" t="str">
        <f>IF('Adding Numbers'!B78="","",'Adding Numbers'!B78)</f>
        <v>String price193 = driver.findElement(By.xpath("//body[1]/div[1]/div[1]/div[2]/div[1]/div[2]/div[1]/div[2]/div[2]/div[1]/div[1]/div[1]/div[1]/div[1]/div[2]/div[2]/span[1]")).getText();</v>
      </c>
    </row>
    <row r="105" spans="3:5" x14ac:dyDescent="0.25">
      <c r="E105" t="str">
        <f>IF('Adding Numbers'!B79="","",'Adding Numbers'!B79)</f>
        <v>logger.error(actTitle193+" + "+address193+" + "+price193);</v>
      </c>
    </row>
    <row r="106" spans="3:5" x14ac:dyDescent="0.25">
      <c r="E106" t="str">
        <f>IF('Adding Numbers'!B80="","",'Adding Numbers'!B80)</f>
        <v>captureScreen(driver,address193);}}}</v>
      </c>
    </row>
    <row r="107" spans="3:5" x14ac:dyDescent="0.25">
      <c r="C107" t="str">
        <f>IF('Adding Numbers'!B75="","",'Adding Numbers'!B75)</f>
        <v/>
      </c>
    </row>
    <row r="108" spans="3:5" hidden="1" x14ac:dyDescent="0.25">
      <c r="C108" t="str">
        <f>IF('Adding Numbers'!B65="","",'Adding Numbers'!B65)</f>
        <v/>
      </c>
    </row>
    <row r="109" spans="3:5" hidden="1" x14ac:dyDescent="0.25">
      <c r="C109" t="str">
        <f>IF('Adding Numbers'!B66="","",'Adding Numbers'!B66)</f>
        <v/>
      </c>
    </row>
    <row r="110" spans="3:5" hidden="1" x14ac:dyDescent="0.25">
      <c r="C110" t="str">
        <f>IF('Adding Numbers'!B67="","",'Adding Numbers'!B67)</f>
        <v/>
      </c>
    </row>
    <row r="111" spans="3:5" hidden="1" x14ac:dyDescent="0.25">
      <c r="C111" t="str">
        <f>IF('Adding Numbers'!B68="","",'Adding Numbers'!B68)</f>
        <v/>
      </c>
    </row>
    <row r="112" spans="3:5" hidden="1" x14ac:dyDescent="0.25">
      <c r="C112" t="str">
        <f>IF('Adding Numbers'!B70="","",'Adding Numbers'!B70)</f>
        <v/>
      </c>
    </row>
    <row r="113" spans="2:4" hidden="1" x14ac:dyDescent="0.25"/>
    <row r="114" spans="2:4" hidden="1" x14ac:dyDescent="0.25"/>
    <row r="115" spans="2:4" hidden="1" x14ac:dyDescent="0.25">
      <c r="C115" t="s">
        <v>27</v>
      </c>
    </row>
    <row r="116" spans="2:4" hidden="1" x14ac:dyDescent="0.25"/>
    <row r="117" spans="2:4" x14ac:dyDescent="0.25">
      <c r="B117" t="str">
        <f>'Adding Numbers'!A94</f>
        <v>//Testing casa194 -----------------------------------------------------------------------------------------------------------------------</v>
      </c>
      <c r="C117" t="str">
        <f>IF('Adding Numbers'!B94="","",'Adding Numbers'!B94)</f>
        <v/>
      </c>
    </row>
    <row r="118" spans="2:4" x14ac:dyDescent="0.25">
      <c r="B118" t="str">
        <f>CONCATENATE("if (",'Adding Numbers'!D113,".isBlank())")</f>
        <v>if (casa194.isBlank())</v>
      </c>
    </row>
    <row r="119" spans="2:4" x14ac:dyDescent="0.25">
      <c r="C119" t="str">
        <f>CONCATENATE("System.out.println(",'Adding Numbers'!$A$25,");")</f>
        <v>System.out.println("Blank");</v>
      </c>
    </row>
    <row r="120" spans="2:4" x14ac:dyDescent="0.25">
      <c r="B120" t="s">
        <v>4</v>
      </c>
    </row>
    <row r="121" spans="2:4" x14ac:dyDescent="0.25">
      <c r="C121" t="str">
        <f>'Adding Numbers'!A96</f>
        <v>driver.findElement(By.tagName("input")).sendKeys(casa194,Keys.ENTER);</v>
      </c>
    </row>
    <row r="122" spans="2:4" x14ac:dyDescent="0.25">
      <c r="C122" t="str">
        <f>'Adding Numbers'!A99</f>
        <v>Thread.sleep(2500);</v>
      </c>
    </row>
    <row r="123" spans="2:4" x14ac:dyDescent="0.25">
      <c r="C123" t="s">
        <v>625</v>
      </c>
    </row>
    <row r="124" spans="2:4" x14ac:dyDescent="0.25">
      <c r="C124" t="s">
        <v>627</v>
      </c>
    </row>
    <row r="125" spans="2:4" ht="15.75" customHeight="1" x14ac:dyDescent="0.25">
      <c r="D125" t="str">
        <f>'Adding Numbers'!A100</f>
        <v>logger.error(casa194 + " is off market");</v>
      </c>
    </row>
    <row r="126" spans="2:4" x14ac:dyDescent="0.25">
      <c r="C126" t="s">
        <v>626</v>
      </c>
    </row>
    <row r="127" spans="2:4" x14ac:dyDescent="0.25">
      <c r="C127" t="str">
        <f>'Adding Numbers'!A101</f>
        <v>//Test results</v>
      </c>
    </row>
    <row r="128" spans="2:4" x14ac:dyDescent="0.25">
      <c r="D128" t="str">
        <f>'Adding Numbers'!A102</f>
        <v>String actTitle194=driver.findElement(By.className("status-label")).getText();</v>
      </c>
    </row>
    <row r="129" spans="3:5" x14ac:dyDescent="0.25">
      <c r="D129" t="str">
        <f>'Adding Numbers'!A103</f>
        <v>if(actTitle194.equalsIgnoreCase(Pending)||actTitle194.equalsIgnoreCase("ACTIVE"))</v>
      </c>
    </row>
    <row r="130" spans="3:5" x14ac:dyDescent="0.25">
      <c r="E130" t="str">
        <f>IF('Adding Numbers'!B104="","",'Adding Numbers'!B104)</f>
        <v>{ softassert.assertTrue(true);</v>
      </c>
    </row>
    <row r="131" spans="3:5" x14ac:dyDescent="0.25">
      <c r="E131" t="str">
        <f>IF('Adding Numbers'!B105="","",'Adding Numbers'!B105)</f>
        <v>logger.info("");}</v>
      </c>
    </row>
    <row r="132" spans="3:5" x14ac:dyDescent="0.25">
      <c r="D132" t="str">
        <f>IF('Adding Numbers'!A106="","",'Adding Numbers'!A106)</f>
        <v>else{</v>
      </c>
    </row>
    <row r="133" spans="3:5" x14ac:dyDescent="0.25">
      <c r="E133" t="str">
        <f>IF('Adding Numbers'!B107="","",'Adding Numbers'!B107)</f>
        <v>softassert.assertTrue(false);</v>
      </c>
    </row>
    <row r="134" spans="3:5" x14ac:dyDescent="0.25">
      <c r="E134" t="str">
        <f>IF('Adding Numbers'!B108="","",'Adding Numbers'!B108)</f>
        <v>String address194 = driver.findElement(By.xpath("//body[1]/div[1]/div[1]/div[2]/div[1]/div[2]/div[1]/div[2]/div[1]/h1[1]/span[1]")).getText();</v>
      </c>
    </row>
    <row r="135" spans="3:5" x14ac:dyDescent="0.25">
      <c r="E135" t="str">
        <f>IF('Adding Numbers'!B109="","",'Adding Numbers'!B109)</f>
        <v>String price194 = driver.findElement(By.xpath("//body[1]/div[1]/div[1]/div[2]/div[1]/div[2]/div[1]/div[2]/div[2]/div[1]/div[1]/div[1]/div[1]/div[1]/div[2]/div[2]/span[1]")).getText();</v>
      </c>
    </row>
    <row r="136" spans="3:5" x14ac:dyDescent="0.25">
      <c r="E136" t="str">
        <f>IF('Adding Numbers'!B110="","",'Adding Numbers'!B110)</f>
        <v>logger.error(actTitle194+" + "+address194+" + "+price194);</v>
      </c>
    </row>
    <row r="137" spans="3:5" x14ac:dyDescent="0.25">
      <c r="E137" t="str">
        <f>IF('Adding Numbers'!B111="","",'Adding Numbers'!B111)</f>
        <v>captureScreen(driver,address194);}}}</v>
      </c>
    </row>
    <row r="138" spans="3:5" x14ac:dyDescent="0.25">
      <c r="C138" t="str">
        <f>IF('Adding Numbers'!B106="","",'Adding Numbers'!B106)</f>
        <v/>
      </c>
    </row>
    <row r="139" spans="3:5" hidden="1" x14ac:dyDescent="0.25">
      <c r="C139" t="str">
        <f>IF('Adding Numbers'!B96="","",'Adding Numbers'!B96)</f>
        <v/>
      </c>
    </row>
    <row r="140" spans="3:5" hidden="1" x14ac:dyDescent="0.25">
      <c r="C140" t="str">
        <f>IF('Adding Numbers'!B97="","",'Adding Numbers'!B97)</f>
        <v/>
      </c>
    </row>
    <row r="141" spans="3:5" hidden="1" x14ac:dyDescent="0.25">
      <c r="C141" t="str">
        <f>IF('Adding Numbers'!B98="","",'Adding Numbers'!B98)</f>
        <v/>
      </c>
    </row>
    <row r="142" spans="3:5" hidden="1" x14ac:dyDescent="0.25">
      <c r="C142" t="str">
        <f>IF('Adding Numbers'!B99="","",'Adding Numbers'!B99)</f>
        <v/>
      </c>
    </row>
    <row r="143" spans="3:5" hidden="1" x14ac:dyDescent="0.25">
      <c r="C143" t="str">
        <f>IF('Adding Numbers'!B101="","",'Adding Numbers'!B101)</f>
        <v/>
      </c>
    </row>
    <row r="144" spans="3:5" hidden="1" x14ac:dyDescent="0.25"/>
    <row r="145" spans="2:4" hidden="1" x14ac:dyDescent="0.25"/>
    <row r="146" spans="2:4" hidden="1" x14ac:dyDescent="0.25">
      <c r="C146" t="s">
        <v>27</v>
      </c>
    </row>
    <row r="147" spans="2:4" hidden="1" x14ac:dyDescent="0.25"/>
    <row r="148" spans="2:4" x14ac:dyDescent="0.25">
      <c r="B148" t="str">
        <f>'Adding Numbers'!A125</f>
        <v>//Testing casa195 -----------------------------------------------------------------------------------------------------------------------</v>
      </c>
      <c r="C148" t="str">
        <f>IF('Adding Numbers'!B125="","",'Adding Numbers'!B125)</f>
        <v/>
      </c>
    </row>
    <row r="149" spans="2:4" x14ac:dyDescent="0.25">
      <c r="B149" t="str">
        <f>CONCATENATE("if (",'Adding Numbers'!D144,".isBlank())")</f>
        <v>if (casa195.isBlank())</v>
      </c>
    </row>
    <row r="150" spans="2:4" x14ac:dyDescent="0.25">
      <c r="C150" t="str">
        <f>CONCATENATE("System.out.println(",'Adding Numbers'!$A$25,");")</f>
        <v>System.out.println("Blank");</v>
      </c>
    </row>
    <row r="151" spans="2:4" x14ac:dyDescent="0.25">
      <c r="B151" t="s">
        <v>4</v>
      </c>
    </row>
    <row r="152" spans="2:4" x14ac:dyDescent="0.25">
      <c r="C152" t="str">
        <f>'Adding Numbers'!A127</f>
        <v>driver.findElement(By.tagName("input")).sendKeys(casa195,Keys.ENTER);</v>
      </c>
    </row>
    <row r="153" spans="2:4" x14ac:dyDescent="0.25">
      <c r="C153" t="str">
        <f>'Adding Numbers'!A130</f>
        <v>Thread.sleep(2500);</v>
      </c>
    </row>
    <row r="154" spans="2:4" x14ac:dyDescent="0.25">
      <c r="C154" t="s">
        <v>625</v>
      </c>
    </row>
    <row r="155" spans="2:4" x14ac:dyDescent="0.25">
      <c r="C155" t="s">
        <v>627</v>
      </c>
    </row>
    <row r="156" spans="2:4" ht="15.75" customHeight="1" x14ac:dyDescent="0.25">
      <c r="D156" t="str">
        <f>'Adding Numbers'!A131</f>
        <v>logger.error(casa195 + " is off market");</v>
      </c>
    </row>
    <row r="157" spans="2:4" x14ac:dyDescent="0.25">
      <c r="C157" t="s">
        <v>626</v>
      </c>
    </row>
    <row r="158" spans="2:4" x14ac:dyDescent="0.25">
      <c r="C158" t="str">
        <f>'Adding Numbers'!A132</f>
        <v>//Test results</v>
      </c>
    </row>
    <row r="159" spans="2:4" x14ac:dyDescent="0.25">
      <c r="D159" t="str">
        <f>'Adding Numbers'!A133</f>
        <v>String actTitle195=driver.findElement(By.className("status-label")).getText();</v>
      </c>
    </row>
    <row r="160" spans="2:4" x14ac:dyDescent="0.25">
      <c r="D160" t="str">
        <f>'Adding Numbers'!A134</f>
        <v>if(actTitle195.equalsIgnoreCase(Pending)||actTitle195.equalsIgnoreCase("ACTIVE"))</v>
      </c>
    </row>
    <row r="161" spans="3:5" x14ac:dyDescent="0.25">
      <c r="E161" t="str">
        <f>IF('Adding Numbers'!B135="","",'Adding Numbers'!B135)</f>
        <v>{ softassert.assertTrue(true);</v>
      </c>
    </row>
    <row r="162" spans="3:5" x14ac:dyDescent="0.25">
      <c r="E162" t="str">
        <f>IF('Adding Numbers'!B136="","",'Adding Numbers'!B136)</f>
        <v>logger.info("");}</v>
      </c>
    </row>
    <row r="163" spans="3:5" x14ac:dyDescent="0.25">
      <c r="D163" t="str">
        <f>IF('Adding Numbers'!A137="","",'Adding Numbers'!A137)</f>
        <v>else{</v>
      </c>
    </row>
    <row r="164" spans="3:5" x14ac:dyDescent="0.25">
      <c r="E164" t="str">
        <f>IF('Adding Numbers'!B138="","",'Adding Numbers'!B138)</f>
        <v>softassert.assertTrue(false);</v>
      </c>
    </row>
    <row r="165" spans="3:5" x14ac:dyDescent="0.25">
      <c r="E165" t="str">
        <f>IF('Adding Numbers'!B139="","",'Adding Numbers'!B139)</f>
        <v>String address195 = driver.findElement(By.xpath("//body[1]/div[1]/div[1]/div[2]/div[1]/div[2]/div[1]/div[2]/div[1]/h1[1]/span[1]")).getText();</v>
      </c>
    </row>
    <row r="166" spans="3:5" x14ac:dyDescent="0.25">
      <c r="E166" t="str">
        <f>IF('Adding Numbers'!B140="","",'Adding Numbers'!B140)</f>
        <v>String price195 = driver.findElement(By.xpath("//body[1]/div[1]/div[1]/div[2]/div[1]/div[2]/div[1]/div[2]/div[2]/div[1]/div[1]/div[1]/div[1]/div[1]/div[2]/div[2]/span[1]")).getText();</v>
      </c>
    </row>
    <row r="167" spans="3:5" x14ac:dyDescent="0.25">
      <c r="E167" t="str">
        <f>IF('Adding Numbers'!B141="","",'Adding Numbers'!B141)</f>
        <v>logger.error(actTitle195+" + "+address195+" + "+price195);</v>
      </c>
    </row>
    <row r="168" spans="3:5" x14ac:dyDescent="0.25">
      <c r="E168" t="str">
        <f>IF('Adding Numbers'!B142="","",'Adding Numbers'!B142)</f>
        <v>captureScreen(driver,address195);}}}</v>
      </c>
    </row>
    <row r="169" spans="3:5" x14ac:dyDescent="0.25">
      <c r="C169" t="str">
        <f>IF('Adding Numbers'!B137="","",'Adding Numbers'!B137)</f>
        <v/>
      </c>
    </row>
    <row r="170" spans="3:5" hidden="1" x14ac:dyDescent="0.25">
      <c r="C170" t="str">
        <f>IF('Adding Numbers'!B127="","",'Adding Numbers'!B127)</f>
        <v/>
      </c>
    </row>
    <row r="171" spans="3:5" hidden="1" x14ac:dyDescent="0.25">
      <c r="C171" t="str">
        <f>IF('Adding Numbers'!B128="","",'Adding Numbers'!B128)</f>
        <v/>
      </c>
    </row>
    <row r="172" spans="3:5" hidden="1" x14ac:dyDescent="0.25">
      <c r="C172" t="str">
        <f>IF('Adding Numbers'!B129="","",'Adding Numbers'!B129)</f>
        <v/>
      </c>
    </row>
    <row r="173" spans="3:5" hidden="1" x14ac:dyDescent="0.25">
      <c r="C173" t="str">
        <f>IF('Adding Numbers'!B130="","",'Adding Numbers'!B130)</f>
        <v/>
      </c>
    </row>
    <row r="174" spans="3:5" hidden="1" x14ac:dyDescent="0.25">
      <c r="C174" t="str">
        <f>IF('Adding Numbers'!B132="","",'Adding Numbers'!B132)</f>
        <v/>
      </c>
    </row>
    <row r="175" spans="3:5" hidden="1" x14ac:dyDescent="0.25"/>
    <row r="176" spans="3:5" hidden="1" x14ac:dyDescent="0.25"/>
    <row r="177" spans="2:5" hidden="1" x14ac:dyDescent="0.25">
      <c r="C177" t="s">
        <v>27</v>
      </c>
    </row>
    <row r="178" spans="2:5" hidden="1" x14ac:dyDescent="0.25"/>
    <row r="179" spans="2:5" x14ac:dyDescent="0.25">
      <c r="B179" t="str">
        <f>'Adding Numbers'!A156</f>
        <v>//Testing casa196 -----------------------------------------------------------------------------------------------------------------------</v>
      </c>
      <c r="C179" t="str">
        <f>IF('Adding Numbers'!B156="","",'Adding Numbers'!B156)</f>
        <v/>
      </c>
    </row>
    <row r="180" spans="2:5" x14ac:dyDescent="0.25">
      <c r="B180" t="str">
        <f>CONCATENATE("if (",'Adding Numbers'!D175,".isBlank())")</f>
        <v>if (casa196.isBlank())</v>
      </c>
    </row>
    <row r="181" spans="2:5" x14ac:dyDescent="0.25">
      <c r="C181" t="str">
        <f>CONCATENATE("System.out.println(",'Adding Numbers'!$A$25,");")</f>
        <v>System.out.println("Blank");</v>
      </c>
    </row>
    <row r="182" spans="2:5" x14ac:dyDescent="0.25">
      <c r="B182" t="s">
        <v>4</v>
      </c>
    </row>
    <row r="183" spans="2:5" x14ac:dyDescent="0.25">
      <c r="C183" t="str">
        <f>'Adding Numbers'!A158</f>
        <v>driver.findElement(By.tagName("input")).sendKeys(casa196,Keys.ENTER);</v>
      </c>
    </row>
    <row r="184" spans="2:5" x14ac:dyDescent="0.25">
      <c r="C184" t="str">
        <f>'Adding Numbers'!A161</f>
        <v>Thread.sleep(2500);</v>
      </c>
    </row>
    <row r="185" spans="2:5" x14ac:dyDescent="0.25">
      <c r="C185" t="s">
        <v>625</v>
      </c>
    </row>
    <row r="186" spans="2:5" x14ac:dyDescent="0.25">
      <c r="C186" t="s">
        <v>627</v>
      </c>
    </row>
    <row r="187" spans="2:5" ht="15.75" customHeight="1" x14ac:dyDescent="0.25">
      <c r="D187" t="str">
        <f>'Adding Numbers'!A162</f>
        <v>logger.error(casa196 + " is off market");</v>
      </c>
    </row>
    <row r="188" spans="2:5" x14ac:dyDescent="0.25">
      <c r="C188" t="s">
        <v>626</v>
      </c>
    </row>
    <row r="189" spans="2:5" x14ac:dyDescent="0.25">
      <c r="C189" t="str">
        <f>'Adding Numbers'!A163</f>
        <v>//Test results</v>
      </c>
    </row>
    <row r="190" spans="2:5" x14ac:dyDescent="0.25">
      <c r="D190" t="str">
        <f>'Adding Numbers'!A164</f>
        <v>String actTitle196=driver.findElement(By.className("status-label")).getText();</v>
      </c>
    </row>
    <row r="191" spans="2:5" x14ac:dyDescent="0.25">
      <c r="D191" t="str">
        <f>'Adding Numbers'!A165</f>
        <v>if(actTitle196.equalsIgnoreCase(Pending)||actTitle196.equalsIgnoreCase("ACTIVE"))</v>
      </c>
    </row>
    <row r="192" spans="2:5" x14ac:dyDescent="0.25">
      <c r="E192" t="str">
        <f>IF('Adding Numbers'!B166="","",'Adding Numbers'!B166)</f>
        <v>{ softassert.assertTrue(true);</v>
      </c>
    </row>
    <row r="193" spans="3:5" x14ac:dyDescent="0.25">
      <c r="E193" t="str">
        <f>IF('Adding Numbers'!B167="","",'Adding Numbers'!B167)</f>
        <v>logger.info("");}</v>
      </c>
    </row>
    <row r="194" spans="3:5" x14ac:dyDescent="0.25">
      <c r="D194" t="str">
        <f>IF('Adding Numbers'!A168="","",'Adding Numbers'!A168)</f>
        <v>else{</v>
      </c>
    </row>
    <row r="195" spans="3:5" x14ac:dyDescent="0.25">
      <c r="E195" t="str">
        <f>IF('Adding Numbers'!B169="","",'Adding Numbers'!B169)</f>
        <v>softassert.assertTrue(false);</v>
      </c>
    </row>
    <row r="196" spans="3:5" x14ac:dyDescent="0.25">
      <c r="E196" t="str">
        <f>IF('Adding Numbers'!B170="","",'Adding Numbers'!B170)</f>
        <v>String address196 = driver.findElement(By.xpath("//body[1]/div[1]/div[1]/div[2]/div[1]/div[2]/div[1]/div[2]/div[1]/h1[1]/span[1]")).getText();</v>
      </c>
    </row>
    <row r="197" spans="3:5" x14ac:dyDescent="0.25">
      <c r="E197" t="str">
        <f>IF('Adding Numbers'!B171="","",'Adding Numbers'!B171)</f>
        <v>String price196 = driver.findElement(By.xpath("//body[1]/div[1]/div[1]/div[2]/div[1]/div[2]/div[1]/div[2]/div[2]/div[1]/div[1]/div[1]/div[1]/div[1]/div[2]/div[2]/span[1]")).getText();</v>
      </c>
    </row>
    <row r="198" spans="3:5" x14ac:dyDescent="0.25">
      <c r="E198" t="str">
        <f>IF('Adding Numbers'!B172="","",'Adding Numbers'!B172)</f>
        <v>logger.error(actTitle196+" + "+address196+" + "+price196);</v>
      </c>
    </row>
    <row r="199" spans="3:5" x14ac:dyDescent="0.25">
      <c r="E199" t="str">
        <f>IF('Adding Numbers'!B173="","",'Adding Numbers'!B173)</f>
        <v>captureScreen(driver,address196);}}}</v>
      </c>
    </row>
    <row r="200" spans="3:5" x14ac:dyDescent="0.25">
      <c r="C200" t="str">
        <f>IF('Adding Numbers'!B168="","",'Adding Numbers'!B168)</f>
        <v/>
      </c>
    </row>
    <row r="201" spans="3:5" hidden="1" x14ac:dyDescent="0.25">
      <c r="C201" t="str">
        <f>IF('Adding Numbers'!B158="","",'Adding Numbers'!B158)</f>
        <v/>
      </c>
    </row>
    <row r="202" spans="3:5" hidden="1" x14ac:dyDescent="0.25">
      <c r="C202" t="str">
        <f>IF('Adding Numbers'!B159="","",'Adding Numbers'!B159)</f>
        <v/>
      </c>
    </row>
    <row r="203" spans="3:5" hidden="1" x14ac:dyDescent="0.25">
      <c r="C203" t="str">
        <f>IF('Adding Numbers'!B160="","",'Adding Numbers'!B160)</f>
        <v/>
      </c>
    </row>
    <row r="204" spans="3:5" hidden="1" x14ac:dyDescent="0.25">
      <c r="C204" t="str">
        <f>IF('Adding Numbers'!B161="","",'Adding Numbers'!B161)</f>
        <v/>
      </c>
    </row>
    <row r="205" spans="3:5" hidden="1" x14ac:dyDescent="0.25">
      <c r="C205" t="str">
        <f>IF('Adding Numbers'!B163="","",'Adding Numbers'!B163)</f>
        <v/>
      </c>
    </row>
    <row r="206" spans="3:5" hidden="1" x14ac:dyDescent="0.25"/>
    <row r="207" spans="3:5" hidden="1" x14ac:dyDescent="0.25"/>
    <row r="208" spans="3:5" hidden="1" x14ac:dyDescent="0.25">
      <c r="C208" t="s">
        <v>27</v>
      </c>
    </row>
    <row r="209" spans="2:5" hidden="1" x14ac:dyDescent="0.25"/>
    <row r="210" spans="2:5" x14ac:dyDescent="0.25">
      <c r="B210" t="str">
        <f>'Adding Numbers'!A187</f>
        <v>//Testing casa197 -----------------------------------------------------------------------------------------------------------------------</v>
      </c>
      <c r="C210" t="str">
        <f>IF('Adding Numbers'!B187="","",'Adding Numbers'!B187)</f>
        <v/>
      </c>
    </row>
    <row r="211" spans="2:5" x14ac:dyDescent="0.25">
      <c r="B211" t="str">
        <f>CONCATENATE("if (",'Adding Numbers'!D206,".isBlank())")</f>
        <v>if (casa197.isBlank())</v>
      </c>
    </row>
    <row r="212" spans="2:5" x14ac:dyDescent="0.25">
      <c r="C212" t="str">
        <f>CONCATENATE("System.out.println(",'Adding Numbers'!$A$25,");")</f>
        <v>System.out.println("Blank");</v>
      </c>
    </row>
    <row r="213" spans="2:5" x14ac:dyDescent="0.25">
      <c r="B213" t="s">
        <v>4</v>
      </c>
    </row>
    <row r="214" spans="2:5" x14ac:dyDescent="0.25">
      <c r="C214" t="str">
        <f>'Adding Numbers'!A189</f>
        <v>driver.findElement(By.tagName("input")).sendKeys(casa197,Keys.ENTER);</v>
      </c>
    </row>
    <row r="215" spans="2:5" x14ac:dyDescent="0.25">
      <c r="C215" t="str">
        <f>'Adding Numbers'!A192</f>
        <v>Thread.sleep(2500);</v>
      </c>
    </row>
    <row r="216" spans="2:5" x14ac:dyDescent="0.25">
      <c r="C216" t="s">
        <v>625</v>
      </c>
    </row>
    <row r="217" spans="2:5" x14ac:dyDescent="0.25">
      <c r="C217" t="s">
        <v>627</v>
      </c>
    </row>
    <row r="218" spans="2:5" ht="15.75" customHeight="1" x14ac:dyDescent="0.25">
      <c r="D218" t="str">
        <f>'Adding Numbers'!A193</f>
        <v>logger.error(casa197 + " is off market");</v>
      </c>
    </row>
    <row r="219" spans="2:5" x14ac:dyDescent="0.25">
      <c r="C219" t="s">
        <v>626</v>
      </c>
    </row>
    <row r="220" spans="2:5" x14ac:dyDescent="0.25">
      <c r="C220" t="str">
        <f>'Adding Numbers'!A194</f>
        <v>//Test results</v>
      </c>
    </row>
    <row r="221" spans="2:5" x14ac:dyDescent="0.25">
      <c r="D221" t="str">
        <f>'Adding Numbers'!A195</f>
        <v>String actTitle197=driver.findElement(By.className("status-label")).getText();</v>
      </c>
    </row>
    <row r="222" spans="2:5" x14ac:dyDescent="0.25">
      <c r="D222" t="str">
        <f>'Adding Numbers'!A196</f>
        <v>if(actTitle197.equalsIgnoreCase(Pending)||actTitle197.equalsIgnoreCase("ACTIVE"))</v>
      </c>
    </row>
    <row r="223" spans="2:5" x14ac:dyDescent="0.25">
      <c r="E223" t="str">
        <f>IF('Adding Numbers'!B197="","",'Adding Numbers'!B197)</f>
        <v>{ softassert.assertTrue(true);</v>
      </c>
    </row>
    <row r="224" spans="2:5" x14ac:dyDescent="0.25">
      <c r="E224" t="str">
        <f>IF('Adding Numbers'!B198="","",'Adding Numbers'!B198)</f>
        <v>logger.info("");}</v>
      </c>
    </row>
    <row r="225" spans="3:5" x14ac:dyDescent="0.25">
      <c r="D225" t="str">
        <f>IF('Adding Numbers'!A199="","",'Adding Numbers'!A199)</f>
        <v>else{</v>
      </c>
    </row>
    <row r="226" spans="3:5" x14ac:dyDescent="0.25">
      <c r="E226" t="str">
        <f>IF('Adding Numbers'!B200="","",'Adding Numbers'!B200)</f>
        <v>softassert.assertTrue(false);</v>
      </c>
    </row>
    <row r="227" spans="3:5" x14ac:dyDescent="0.25">
      <c r="E227" t="str">
        <f>IF('Adding Numbers'!B201="","",'Adding Numbers'!B201)</f>
        <v>String address197 = driver.findElement(By.xpath("//body[1]/div[1]/div[1]/div[2]/div[1]/div[2]/div[1]/div[2]/div[1]/h1[1]/span[1]")).getText();</v>
      </c>
    </row>
    <row r="228" spans="3:5" x14ac:dyDescent="0.25">
      <c r="E228" t="str">
        <f>IF('Adding Numbers'!B202="","",'Adding Numbers'!B202)</f>
        <v>String price197 = driver.findElement(By.xpath("//body[1]/div[1]/div[1]/div[2]/div[1]/div[2]/div[1]/div[2]/div[2]/div[1]/div[1]/div[1]/div[1]/div[1]/div[2]/div[2]/span[1]")).getText();</v>
      </c>
    </row>
    <row r="229" spans="3:5" x14ac:dyDescent="0.25">
      <c r="E229" t="str">
        <f>IF('Adding Numbers'!B203="","",'Adding Numbers'!B203)</f>
        <v>logger.error(actTitle197+" + "+address197+" + "+price197);</v>
      </c>
    </row>
    <row r="230" spans="3:5" x14ac:dyDescent="0.25">
      <c r="E230" t="str">
        <f>IF('Adding Numbers'!B204="","",'Adding Numbers'!B204)</f>
        <v>captureScreen(driver,address197);}}}</v>
      </c>
    </row>
    <row r="231" spans="3:5" x14ac:dyDescent="0.25">
      <c r="C231" t="str">
        <f>IF('Adding Numbers'!B199="","",'Adding Numbers'!B199)</f>
        <v/>
      </c>
    </row>
    <row r="232" spans="3:5" hidden="1" x14ac:dyDescent="0.25">
      <c r="C232" t="str">
        <f>IF('Adding Numbers'!B189="","",'Adding Numbers'!B189)</f>
        <v/>
      </c>
    </row>
    <row r="233" spans="3:5" hidden="1" x14ac:dyDescent="0.25">
      <c r="C233" t="str">
        <f>IF('Adding Numbers'!B190="","",'Adding Numbers'!B190)</f>
        <v/>
      </c>
    </row>
    <row r="234" spans="3:5" hidden="1" x14ac:dyDescent="0.25">
      <c r="C234" t="str">
        <f>IF('Adding Numbers'!B191="","",'Adding Numbers'!B191)</f>
        <v/>
      </c>
    </row>
    <row r="235" spans="3:5" hidden="1" x14ac:dyDescent="0.25">
      <c r="C235" t="str">
        <f>IF('Adding Numbers'!B192="","",'Adding Numbers'!B192)</f>
        <v/>
      </c>
    </row>
    <row r="236" spans="3:5" hidden="1" x14ac:dyDescent="0.25">
      <c r="C236" t="str">
        <f>IF('Adding Numbers'!B194="","",'Adding Numbers'!B194)</f>
        <v/>
      </c>
    </row>
    <row r="237" spans="3:5" hidden="1" x14ac:dyDescent="0.25"/>
    <row r="238" spans="3:5" hidden="1" x14ac:dyDescent="0.25"/>
    <row r="239" spans="3:5" hidden="1" x14ac:dyDescent="0.25">
      <c r="C239" t="s">
        <v>27</v>
      </c>
    </row>
    <row r="240" spans="3:5" hidden="1" x14ac:dyDescent="0.25"/>
    <row r="241" spans="2:5" x14ac:dyDescent="0.25">
      <c r="B241" t="str">
        <f>'Adding Numbers'!A218</f>
        <v>//Testing casa198 -----------------------------------------------------------------------------------------------------------------------</v>
      </c>
      <c r="C241" t="str">
        <f>IF('Adding Numbers'!B218="","",'Adding Numbers'!B218)</f>
        <v/>
      </c>
    </row>
    <row r="242" spans="2:5" x14ac:dyDescent="0.25">
      <c r="B242" t="str">
        <f>CONCATENATE("if (",'Adding Numbers'!D237,".isBlank())")</f>
        <v>if (casa198.isBlank())</v>
      </c>
    </row>
    <row r="243" spans="2:5" x14ac:dyDescent="0.25">
      <c r="C243" t="str">
        <f>CONCATENATE("System.out.println(",'Adding Numbers'!$A$25,");")</f>
        <v>System.out.println("Blank");</v>
      </c>
    </row>
    <row r="244" spans="2:5" x14ac:dyDescent="0.25">
      <c r="B244" t="s">
        <v>4</v>
      </c>
    </row>
    <row r="245" spans="2:5" x14ac:dyDescent="0.25">
      <c r="C245" t="str">
        <f>'Adding Numbers'!A220</f>
        <v>driver.findElement(By.tagName("input")).sendKeys(casa198,Keys.ENTER);</v>
      </c>
    </row>
    <row r="246" spans="2:5" x14ac:dyDescent="0.25">
      <c r="C246" t="str">
        <f>'Adding Numbers'!A223</f>
        <v>Thread.sleep(2500);</v>
      </c>
    </row>
    <row r="247" spans="2:5" x14ac:dyDescent="0.25">
      <c r="C247" t="s">
        <v>625</v>
      </c>
    </row>
    <row r="248" spans="2:5" x14ac:dyDescent="0.25">
      <c r="C248" t="s">
        <v>627</v>
      </c>
    </row>
    <row r="249" spans="2:5" ht="15.75" customHeight="1" x14ac:dyDescent="0.25">
      <c r="D249" t="str">
        <f>'Adding Numbers'!A224</f>
        <v>logger.error(casa198 + " is off market");</v>
      </c>
    </row>
    <row r="250" spans="2:5" x14ac:dyDescent="0.25">
      <c r="C250" t="s">
        <v>626</v>
      </c>
    </row>
    <row r="251" spans="2:5" x14ac:dyDescent="0.25">
      <c r="C251" t="str">
        <f>'Adding Numbers'!A225</f>
        <v>//Test results</v>
      </c>
    </row>
    <row r="252" spans="2:5" x14ac:dyDescent="0.25">
      <c r="D252" t="str">
        <f>'Adding Numbers'!A226</f>
        <v>String actTitle198=driver.findElement(By.className("status-label")).getText();</v>
      </c>
    </row>
    <row r="253" spans="2:5" x14ac:dyDescent="0.25">
      <c r="D253" t="str">
        <f>'Adding Numbers'!A227</f>
        <v>if(actTitle198.equalsIgnoreCase(Pending)||actTitle198.equalsIgnoreCase("ACTIVE"))</v>
      </c>
    </row>
    <row r="254" spans="2:5" x14ac:dyDescent="0.25">
      <c r="E254" t="str">
        <f>IF('Adding Numbers'!B228="","",'Adding Numbers'!B228)</f>
        <v>{ softassert.assertTrue(true);</v>
      </c>
    </row>
    <row r="255" spans="2:5" x14ac:dyDescent="0.25">
      <c r="E255" t="str">
        <f>IF('Adding Numbers'!B229="","",'Adding Numbers'!B229)</f>
        <v>logger.info("");}</v>
      </c>
    </row>
    <row r="256" spans="2:5" x14ac:dyDescent="0.25">
      <c r="D256" t="str">
        <f>IF('Adding Numbers'!A230="","",'Adding Numbers'!A230)</f>
        <v>else{</v>
      </c>
    </row>
    <row r="257" spans="2:5" x14ac:dyDescent="0.25">
      <c r="E257" t="str">
        <f>IF('Adding Numbers'!B231="","",'Adding Numbers'!B231)</f>
        <v>softassert.assertTrue(false);</v>
      </c>
    </row>
    <row r="258" spans="2:5" x14ac:dyDescent="0.25">
      <c r="E258" t="str">
        <f>IF('Adding Numbers'!B232="","",'Adding Numbers'!B232)</f>
        <v>String address198 = driver.findElement(By.xpath("//body[1]/div[1]/div[1]/div[2]/div[1]/div[2]/div[1]/div[2]/div[1]/h1[1]/span[1]")).getText();</v>
      </c>
    </row>
    <row r="259" spans="2:5" x14ac:dyDescent="0.25">
      <c r="E259" t="str">
        <f>IF('Adding Numbers'!B233="","",'Adding Numbers'!B233)</f>
        <v>String price198 = driver.findElement(By.xpath("//body[1]/div[1]/div[1]/div[2]/div[1]/div[2]/div[1]/div[2]/div[2]/div[1]/div[1]/div[1]/div[1]/div[1]/div[2]/div[2]/span[1]")).getText();</v>
      </c>
    </row>
    <row r="260" spans="2:5" x14ac:dyDescent="0.25">
      <c r="E260" t="str">
        <f>IF('Adding Numbers'!B234="","",'Adding Numbers'!B234)</f>
        <v>logger.error(actTitle198+" + "+address198+" + "+price198);</v>
      </c>
    </row>
    <row r="261" spans="2:5" x14ac:dyDescent="0.25">
      <c r="E261" t="str">
        <f>IF('Adding Numbers'!B235="","",'Adding Numbers'!B235)</f>
        <v>captureScreen(driver,address198);}}}</v>
      </c>
    </row>
    <row r="262" spans="2:5" x14ac:dyDescent="0.25">
      <c r="C262" t="str">
        <f>IF('Adding Numbers'!B230="","",'Adding Numbers'!B230)</f>
        <v/>
      </c>
    </row>
    <row r="263" spans="2:5" hidden="1" x14ac:dyDescent="0.25">
      <c r="C263" t="str">
        <f>IF('Adding Numbers'!B220="","",'Adding Numbers'!B220)</f>
        <v/>
      </c>
    </row>
    <row r="264" spans="2:5" hidden="1" x14ac:dyDescent="0.25">
      <c r="C264" t="str">
        <f>IF('Adding Numbers'!B221="","",'Adding Numbers'!B221)</f>
        <v/>
      </c>
    </row>
    <row r="265" spans="2:5" hidden="1" x14ac:dyDescent="0.25">
      <c r="C265" t="str">
        <f>IF('Adding Numbers'!B222="","",'Adding Numbers'!B222)</f>
        <v/>
      </c>
    </row>
    <row r="266" spans="2:5" hidden="1" x14ac:dyDescent="0.25">
      <c r="C266" t="str">
        <f>IF('Adding Numbers'!B223="","",'Adding Numbers'!B223)</f>
        <v/>
      </c>
    </row>
    <row r="267" spans="2:5" hidden="1" x14ac:dyDescent="0.25">
      <c r="C267" t="str">
        <f>IF('Adding Numbers'!B225="","",'Adding Numbers'!B225)</f>
        <v/>
      </c>
    </row>
    <row r="268" spans="2:5" hidden="1" x14ac:dyDescent="0.25"/>
    <row r="269" spans="2:5" hidden="1" x14ac:dyDescent="0.25"/>
    <row r="270" spans="2:5" hidden="1" x14ac:dyDescent="0.25">
      <c r="C270" t="s">
        <v>27</v>
      </c>
    </row>
    <row r="271" spans="2:5" hidden="1" x14ac:dyDescent="0.25"/>
    <row r="272" spans="2:5" x14ac:dyDescent="0.25">
      <c r="B272" t="str">
        <f>'Adding Numbers'!A249</f>
        <v>//Testing casa199 -----------------------------------------------------------------------------------------------------------------------</v>
      </c>
      <c r="C272" t="str">
        <f>IF('Adding Numbers'!B249="","",'Adding Numbers'!B249)</f>
        <v/>
      </c>
    </row>
    <row r="273" spans="2:5" x14ac:dyDescent="0.25">
      <c r="B273" t="str">
        <f>CONCATENATE("if (",'Adding Numbers'!D268,".isBlank())")</f>
        <v>if (casa199.isBlank())</v>
      </c>
    </row>
    <row r="274" spans="2:5" x14ac:dyDescent="0.25">
      <c r="C274" t="str">
        <f>CONCATENATE("System.out.println(",'Adding Numbers'!$A$25,");")</f>
        <v>System.out.println("Blank");</v>
      </c>
    </row>
    <row r="275" spans="2:5" x14ac:dyDescent="0.25">
      <c r="B275" t="s">
        <v>4</v>
      </c>
    </row>
    <row r="276" spans="2:5" x14ac:dyDescent="0.25">
      <c r="C276" t="str">
        <f>'Adding Numbers'!A251</f>
        <v>driver.findElement(By.tagName("input")).sendKeys(casa199,Keys.ENTER);</v>
      </c>
    </row>
    <row r="277" spans="2:5" x14ac:dyDescent="0.25">
      <c r="C277" t="str">
        <f>'Adding Numbers'!A254</f>
        <v>Thread.sleep(2500);</v>
      </c>
    </row>
    <row r="278" spans="2:5" x14ac:dyDescent="0.25">
      <c r="C278" t="s">
        <v>625</v>
      </c>
    </row>
    <row r="279" spans="2:5" x14ac:dyDescent="0.25">
      <c r="C279" t="s">
        <v>627</v>
      </c>
    </row>
    <row r="280" spans="2:5" ht="15.75" customHeight="1" x14ac:dyDescent="0.25">
      <c r="D280" t="str">
        <f>'Adding Numbers'!A255</f>
        <v>logger.error(casa199 + " is off market");</v>
      </c>
    </row>
    <row r="281" spans="2:5" x14ac:dyDescent="0.25">
      <c r="C281" t="s">
        <v>626</v>
      </c>
    </row>
    <row r="282" spans="2:5" x14ac:dyDescent="0.25">
      <c r="C282" t="str">
        <f>'Adding Numbers'!A256</f>
        <v>//Test results</v>
      </c>
    </row>
    <row r="283" spans="2:5" x14ac:dyDescent="0.25">
      <c r="D283" t="str">
        <f>'Adding Numbers'!A257</f>
        <v>String actTitle199=driver.findElement(By.className("status-label")).getText();</v>
      </c>
    </row>
    <row r="284" spans="2:5" x14ac:dyDescent="0.25">
      <c r="D284" t="str">
        <f>'Adding Numbers'!A258</f>
        <v>if(actTitle199.equalsIgnoreCase(Pending)||actTitle199.equalsIgnoreCase("ACTIVE"))</v>
      </c>
    </row>
    <row r="285" spans="2:5" x14ac:dyDescent="0.25">
      <c r="E285" t="str">
        <f>IF('Adding Numbers'!B259="","",'Adding Numbers'!B259)</f>
        <v>{ softassert.assertTrue(true);</v>
      </c>
    </row>
    <row r="286" spans="2:5" x14ac:dyDescent="0.25">
      <c r="E286" t="str">
        <f>IF('Adding Numbers'!B260="","",'Adding Numbers'!B260)</f>
        <v>logger.info("");}</v>
      </c>
    </row>
    <row r="287" spans="2:5" x14ac:dyDescent="0.25">
      <c r="D287" t="str">
        <f>IF('Adding Numbers'!A261="","",'Adding Numbers'!A261)</f>
        <v>else{</v>
      </c>
    </row>
    <row r="288" spans="2:5" x14ac:dyDescent="0.25">
      <c r="E288" t="str">
        <f>IF('Adding Numbers'!B262="","",'Adding Numbers'!B262)</f>
        <v>softassert.assertTrue(false);</v>
      </c>
    </row>
    <row r="289" spans="2:5" x14ac:dyDescent="0.25">
      <c r="E289" t="str">
        <f>IF('Adding Numbers'!B263="","",'Adding Numbers'!B263)</f>
        <v>String address199 = driver.findElement(By.xpath("//body[1]/div[1]/div[1]/div[2]/div[1]/div[2]/div[1]/div[2]/div[1]/h1[1]/span[1]")).getText();</v>
      </c>
    </row>
    <row r="290" spans="2:5" x14ac:dyDescent="0.25">
      <c r="E290" t="str">
        <f>IF('Adding Numbers'!B264="","",'Adding Numbers'!B264)</f>
        <v>String price199 = driver.findElement(By.xpath("//body[1]/div[1]/div[1]/div[2]/div[1]/div[2]/div[1]/div[2]/div[2]/div[1]/div[1]/div[1]/div[1]/div[1]/div[2]/div[2]/span[1]")).getText();</v>
      </c>
    </row>
    <row r="291" spans="2:5" x14ac:dyDescent="0.25">
      <c r="E291" t="str">
        <f>IF('Adding Numbers'!B265="","",'Adding Numbers'!B265)</f>
        <v>logger.error(actTitle199+" + "+address199+" + "+price199);</v>
      </c>
    </row>
    <row r="292" spans="2:5" x14ac:dyDescent="0.25">
      <c r="E292" t="str">
        <f>IF('Adding Numbers'!B266="","",'Adding Numbers'!B266)</f>
        <v>captureScreen(driver,address199);}}}</v>
      </c>
    </row>
    <row r="293" spans="2:5" x14ac:dyDescent="0.25">
      <c r="C293" t="str">
        <f>IF('Adding Numbers'!B261="","",'Adding Numbers'!B261)</f>
        <v/>
      </c>
    </row>
    <row r="294" spans="2:5" hidden="1" x14ac:dyDescent="0.25">
      <c r="C294" t="str">
        <f>IF('Adding Numbers'!B251="","",'Adding Numbers'!B251)</f>
        <v/>
      </c>
    </row>
    <row r="295" spans="2:5" hidden="1" x14ac:dyDescent="0.25">
      <c r="C295" t="str">
        <f>IF('Adding Numbers'!B252="","",'Adding Numbers'!B252)</f>
        <v/>
      </c>
    </row>
    <row r="296" spans="2:5" hidden="1" x14ac:dyDescent="0.25">
      <c r="C296" t="str">
        <f>IF('Adding Numbers'!B253="","",'Adding Numbers'!B253)</f>
        <v/>
      </c>
    </row>
    <row r="297" spans="2:5" hidden="1" x14ac:dyDescent="0.25">
      <c r="C297" t="str">
        <f>IF('Adding Numbers'!B254="","",'Adding Numbers'!B254)</f>
        <v/>
      </c>
    </row>
    <row r="298" spans="2:5" hidden="1" x14ac:dyDescent="0.25">
      <c r="C298" t="str">
        <f>IF('Adding Numbers'!B256="","",'Adding Numbers'!B256)</f>
        <v/>
      </c>
    </row>
    <row r="299" spans="2:5" hidden="1" x14ac:dyDescent="0.25"/>
    <row r="300" spans="2:5" hidden="1" x14ac:dyDescent="0.25"/>
    <row r="301" spans="2:5" hidden="1" x14ac:dyDescent="0.25">
      <c r="C301" t="s">
        <v>27</v>
      </c>
    </row>
    <row r="302" spans="2:5" hidden="1" x14ac:dyDescent="0.25"/>
    <row r="303" spans="2:5" x14ac:dyDescent="0.25">
      <c r="B303" t="str">
        <f>'Adding Numbers'!A280</f>
        <v>//Testing casa200 -----------------------------------------------------------------------------------------------------------------------</v>
      </c>
      <c r="C303" t="str">
        <f>IF('Adding Numbers'!B280="","",'Adding Numbers'!B280)</f>
        <v/>
      </c>
    </row>
    <row r="304" spans="2:5" x14ac:dyDescent="0.25">
      <c r="B304" t="str">
        <f>CONCATENATE("if (",'Adding Numbers'!D299,".isBlank())")</f>
        <v>if (casa200.isBlank())</v>
      </c>
    </row>
    <row r="305" spans="2:5" x14ac:dyDescent="0.25">
      <c r="C305" t="str">
        <f>CONCATENATE("System.out.println(",'Adding Numbers'!$A$25,");")</f>
        <v>System.out.println("Blank");</v>
      </c>
    </row>
    <row r="306" spans="2:5" x14ac:dyDescent="0.25">
      <c r="B306" t="s">
        <v>4</v>
      </c>
    </row>
    <row r="307" spans="2:5" x14ac:dyDescent="0.25">
      <c r="C307" t="str">
        <f>'Adding Numbers'!A282</f>
        <v>driver.findElement(By.tagName("input")).sendKeys(casa200,Keys.ENTER);</v>
      </c>
    </row>
    <row r="308" spans="2:5" x14ac:dyDescent="0.25">
      <c r="C308" t="str">
        <f>'Adding Numbers'!A285</f>
        <v>Thread.sleep(2500);</v>
      </c>
    </row>
    <row r="309" spans="2:5" x14ac:dyDescent="0.25">
      <c r="C309" t="s">
        <v>625</v>
      </c>
    </row>
    <row r="310" spans="2:5" x14ac:dyDescent="0.25">
      <c r="C310" t="s">
        <v>627</v>
      </c>
    </row>
    <row r="311" spans="2:5" ht="15.75" customHeight="1" x14ac:dyDescent="0.25">
      <c r="D311" t="str">
        <f>'Adding Numbers'!A286</f>
        <v>logger.error(casa200 + " is off market");</v>
      </c>
    </row>
    <row r="312" spans="2:5" x14ac:dyDescent="0.25">
      <c r="C312" t="s">
        <v>626</v>
      </c>
    </row>
    <row r="313" spans="2:5" x14ac:dyDescent="0.25">
      <c r="C313" t="str">
        <f>'Adding Numbers'!A287</f>
        <v>//Test results</v>
      </c>
    </row>
    <row r="314" spans="2:5" x14ac:dyDescent="0.25">
      <c r="D314" t="str">
        <f>'Adding Numbers'!A288</f>
        <v>String actTitle200=driver.findElement(By.className("status-label")).getText();</v>
      </c>
    </row>
    <row r="315" spans="2:5" x14ac:dyDescent="0.25">
      <c r="D315" t="str">
        <f>'Adding Numbers'!A289</f>
        <v>if(actTitle200.equalsIgnoreCase(Pending)||actTitle200.equalsIgnoreCase("ACTIVE"))</v>
      </c>
    </row>
    <row r="316" spans="2:5" x14ac:dyDescent="0.25">
      <c r="E316" t="str">
        <f>IF('Adding Numbers'!B290="","",'Adding Numbers'!B290)</f>
        <v>{ softassert.assertTrue(true);</v>
      </c>
    </row>
    <row r="317" spans="2:5" x14ac:dyDescent="0.25">
      <c r="E317" t="str">
        <f>IF('Adding Numbers'!B291="","",'Adding Numbers'!B291)</f>
        <v>logger.info("");}</v>
      </c>
    </row>
    <row r="318" spans="2:5" x14ac:dyDescent="0.25">
      <c r="D318" t="str">
        <f>IF('Adding Numbers'!A292="","",'Adding Numbers'!A292)</f>
        <v>else{</v>
      </c>
    </row>
    <row r="319" spans="2:5" x14ac:dyDescent="0.25">
      <c r="E319" t="str">
        <f>IF('Adding Numbers'!B293="","",'Adding Numbers'!B293)</f>
        <v>softassert.assertTrue(false);</v>
      </c>
    </row>
    <row r="320" spans="2:5" x14ac:dyDescent="0.25">
      <c r="E320" t="str">
        <f>IF('Adding Numbers'!B294="","",'Adding Numbers'!B294)</f>
        <v>String address200 = driver.findElement(By.xpath("//body[1]/div[1]/div[1]/div[2]/div[1]/div[2]/div[1]/div[2]/div[1]/h1[1]/span[1]")).getText();</v>
      </c>
    </row>
    <row r="321" spans="2:5" x14ac:dyDescent="0.25">
      <c r="E321" t="str">
        <f>IF('Adding Numbers'!B295="","",'Adding Numbers'!B295)</f>
        <v>String price200 = driver.findElement(By.xpath("//body[1]/div[1]/div[1]/div[2]/div[1]/div[2]/div[1]/div[2]/div[2]/div[1]/div[1]/div[1]/div[1]/div[1]/div[2]/div[2]/span[1]")).getText();</v>
      </c>
    </row>
    <row r="322" spans="2:5" x14ac:dyDescent="0.25">
      <c r="E322" t="str">
        <f>IF('Adding Numbers'!B296="","",'Adding Numbers'!B296)</f>
        <v>logger.error(actTitle200+" + "+address200+" + "+price200);</v>
      </c>
    </row>
    <row r="323" spans="2:5" x14ac:dyDescent="0.25">
      <c r="E323" t="str">
        <f>IF('Adding Numbers'!B297="","",'Adding Numbers'!B297)</f>
        <v>captureScreen(driver,address200);}}}</v>
      </c>
    </row>
    <row r="325" spans="2:5" x14ac:dyDescent="0.25">
      <c r="B325" t="s">
        <v>28</v>
      </c>
    </row>
    <row r="326" spans="2:5" x14ac:dyDescent="0.25">
      <c r="B326" t="str">
        <f>CONCATENATE("logger.info(",'Adding Numbers'!$F$21,"Completed Housing Test"," ",'Adding Numbers'!G22,'Adding Numbers'!F21,"); ")</f>
        <v xml:space="preserve">logger.info("Completed Housing Test 20"); </v>
      </c>
    </row>
    <row r="327" spans="2:5" x14ac:dyDescent="0.25">
      <c r="B327" t="s">
        <v>29</v>
      </c>
    </row>
    <row r="328" spans="2:5" x14ac:dyDescent="0.25">
      <c r="B328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topLeftCell="A16" workbookViewId="0">
      <selection activeCell="B1" sqref="B1:C40"/>
    </sheetView>
  </sheetViews>
  <sheetFormatPr defaultRowHeight="15" x14ac:dyDescent="0.25"/>
  <sheetData>
    <row r="1" spans="2:3" x14ac:dyDescent="0.25">
      <c r="B1" t="str">
        <f>CONCATENATE("public String get",'Adding Numbers'!D21,"() {")</f>
        <v>public String getcasa191() {</v>
      </c>
    </row>
    <row r="2" spans="2:3" x14ac:dyDescent="0.25">
      <c r="C2" t="str">
        <f>CONCATENATE("String ",'Adding Numbers'!D21,"=pro.getProperty(",'Adding Numbers'!E21,");")</f>
        <v>String casa191=pro.getProperty("casa191");</v>
      </c>
    </row>
    <row r="3" spans="2:3" x14ac:dyDescent="0.25">
      <c r="C3" t="str">
        <f>CONCATENATE("return ",'Adding Numbers'!D21,";")</f>
        <v>return casa191;</v>
      </c>
    </row>
    <row r="4" spans="2:3" x14ac:dyDescent="0.25">
      <c r="B4" t="s">
        <v>29</v>
      </c>
    </row>
    <row r="5" spans="2:3" x14ac:dyDescent="0.25">
      <c r="B5" t="str">
        <f>CONCATENATE("public String get",'Adding Numbers'!D51,"() {")</f>
        <v>public String getcasa192() {</v>
      </c>
    </row>
    <row r="6" spans="2:3" x14ac:dyDescent="0.25">
      <c r="C6" t="str">
        <f>CONCATENATE("String ",'Adding Numbers'!D51,"=pro.getProperty(",'Adding Numbers'!E51,");")</f>
        <v>String casa192=pro.getProperty("casa192");</v>
      </c>
    </row>
    <row r="7" spans="2:3" x14ac:dyDescent="0.25">
      <c r="C7" t="str">
        <f>CONCATENATE("return ",'Adding Numbers'!D51,";")</f>
        <v>return casa192;</v>
      </c>
    </row>
    <row r="8" spans="2:3" x14ac:dyDescent="0.25">
      <c r="B8" t="s">
        <v>29</v>
      </c>
    </row>
    <row r="9" spans="2:3" x14ac:dyDescent="0.25">
      <c r="B9" t="str">
        <f>CONCATENATE("public String get",'Adding Numbers'!D82,"() {")</f>
        <v>public String getcasa193() {</v>
      </c>
    </row>
    <row r="10" spans="2:3" x14ac:dyDescent="0.25">
      <c r="C10" t="str">
        <f>CONCATENATE("String ",'Adding Numbers'!D82,"=pro.getProperty(",'Adding Numbers'!E82,");")</f>
        <v>String casa193=pro.getProperty("casa193");</v>
      </c>
    </row>
    <row r="11" spans="2:3" x14ac:dyDescent="0.25">
      <c r="C11" t="str">
        <f>CONCATENATE("return ",'Adding Numbers'!D82,";")</f>
        <v>return casa193;</v>
      </c>
    </row>
    <row r="12" spans="2:3" x14ac:dyDescent="0.25">
      <c r="B12" t="s">
        <v>29</v>
      </c>
    </row>
    <row r="13" spans="2:3" x14ac:dyDescent="0.25">
      <c r="B13" t="str">
        <f>CONCATENATE("public String get",'Adding Numbers'!D113,"() {")</f>
        <v>public String getcasa194() {</v>
      </c>
    </row>
    <row r="14" spans="2:3" x14ac:dyDescent="0.25">
      <c r="C14" t="str">
        <f>CONCATENATE("String ",'Adding Numbers'!D113,"=pro.getProperty(",'Adding Numbers'!E113,");")</f>
        <v>String casa194=pro.getProperty("casa194");</v>
      </c>
    </row>
    <row r="15" spans="2:3" x14ac:dyDescent="0.25">
      <c r="C15" t="str">
        <f>CONCATENATE("return ",'Adding Numbers'!D113,";")</f>
        <v>return casa194;</v>
      </c>
    </row>
    <row r="16" spans="2:3" x14ac:dyDescent="0.25">
      <c r="B16" t="s">
        <v>29</v>
      </c>
    </row>
    <row r="17" spans="2:3" x14ac:dyDescent="0.25">
      <c r="B17" t="str">
        <f>CONCATENATE("public String get",'Adding Numbers'!D144,"() {")</f>
        <v>public String getcasa195() {</v>
      </c>
    </row>
    <row r="18" spans="2:3" x14ac:dyDescent="0.25">
      <c r="C18" t="str">
        <f>CONCATENATE("String ",'Adding Numbers'!D144,"=pro.getProperty(",'Adding Numbers'!E144,");")</f>
        <v>String casa195=pro.getProperty("casa195");</v>
      </c>
    </row>
    <row r="19" spans="2:3" x14ac:dyDescent="0.25">
      <c r="C19" t="str">
        <f>CONCATENATE("return ",'Adding Numbers'!D144,";")</f>
        <v>return casa195;</v>
      </c>
    </row>
    <row r="20" spans="2:3" x14ac:dyDescent="0.25">
      <c r="B20" t="s">
        <v>29</v>
      </c>
    </row>
    <row r="21" spans="2:3" x14ac:dyDescent="0.25">
      <c r="B21" t="str">
        <f>CONCATENATE("public String get",'Adding Numbers'!D175,"() {")</f>
        <v>public String getcasa196() {</v>
      </c>
    </row>
    <row r="22" spans="2:3" x14ac:dyDescent="0.25">
      <c r="C22" t="str">
        <f>CONCATENATE("String ",'Adding Numbers'!D175,"=pro.getProperty(",'Adding Numbers'!E175,");")</f>
        <v>String casa196=pro.getProperty("casa196");</v>
      </c>
    </row>
    <row r="23" spans="2:3" x14ac:dyDescent="0.25">
      <c r="C23" t="str">
        <f>CONCATENATE("return ",'Adding Numbers'!D175,";")</f>
        <v>return casa196;</v>
      </c>
    </row>
    <row r="24" spans="2:3" x14ac:dyDescent="0.25">
      <c r="B24" t="s">
        <v>29</v>
      </c>
    </row>
    <row r="25" spans="2:3" x14ac:dyDescent="0.25">
      <c r="B25" t="str">
        <f>CONCATENATE("public String get",'Adding Numbers'!D206,"() {")</f>
        <v>public String getcasa197() {</v>
      </c>
    </row>
    <row r="26" spans="2:3" x14ac:dyDescent="0.25">
      <c r="C26" t="str">
        <f>CONCATENATE("String ",'Adding Numbers'!D206,"=pro.getProperty(",'Adding Numbers'!E206,");")</f>
        <v>String casa197=pro.getProperty("casa197");</v>
      </c>
    </row>
    <row r="27" spans="2:3" x14ac:dyDescent="0.25">
      <c r="C27" t="str">
        <f>CONCATENATE("return ",'Adding Numbers'!D206,";")</f>
        <v>return casa197;</v>
      </c>
    </row>
    <row r="28" spans="2:3" x14ac:dyDescent="0.25">
      <c r="B28" t="s">
        <v>29</v>
      </c>
    </row>
    <row r="29" spans="2:3" x14ac:dyDescent="0.25">
      <c r="B29" t="str">
        <f>CONCATENATE("public String get",'Adding Numbers'!D237,"() {")</f>
        <v>public String getcasa198() {</v>
      </c>
    </row>
    <row r="30" spans="2:3" x14ac:dyDescent="0.25">
      <c r="C30" t="str">
        <f>CONCATENATE("String ",'Adding Numbers'!D237,"=pro.getProperty(",'Adding Numbers'!E237,");")</f>
        <v>String casa198=pro.getProperty("casa198");</v>
      </c>
    </row>
    <row r="31" spans="2:3" x14ac:dyDescent="0.25">
      <c r="C31" t="str">
        <f>CONCATENATE("return ",'Adding Numbers'!D237,";")</f>
        <v>return casa198;</v>
      </c>
    </row>
    <row r="32" spans="2:3" x14ac:dyDescent="0.25">
      <c r="B32" t="s">
        <v>29</v>
      </c>
    </row>
    <row r="33" spans="2:3" x14ac:dyDescent="0.25">
      <c r="B33" t="str">
        <f>CONCATENATE("public String get",'Adding Numbers'!D268,"() {")</f>
        <v>public String getcasa199() {</v>
      </c>
    </row>
    <row r="34" spans="2:3" x14ac:dyDescent="0.25">
      <c r="C34" t="str">
        <f>CONCATENATE("String ",'Adding Numbers'!D268,"=pro.getProperty(",'Adding Numbers'!E268,");")</f>
        <v>String casa199=pro.getProperty("casa199");</v>
      </c>
    </row>
    <row r="35" spans="2:3" x14ac:dyDescent="0.25">
      <c r="C35" t="str">
        <f>CONCATENATE("return ",'Adding Numbers'!D268,";")</f>
        <v>return casa199;</v>
      </c>
    </row>
    <row r="36" spans="2:3" x14ac:dyDescent="0.25">
      <c r="B36" t="s">
        <v>29</v>
      </c>
    </row>
    <row r="37" spans="2:3" x14ac:dyDescent="0.25">
      <c r="B37" t="str">
        <f>CONCATENATE("public String get",'Adding Numbers'!D299,"() {")</f>
        <v>public String getcasa200() {</v>
      </c>
    </row>
    <row r="38" spans="2:3" x14ac:dyDescent="0.25">
      <c r="C38" t="str">
        <f>CONCATENATE("String ",'Adding Numbers'!D299,"=pro.getProperty(",'Adding Numbers'!E299,");")</f>
        <v>String casa200=pro.getProperty("casa200");</v>
      </c>
    </row>
    <row r="39" spans="2:3" x14ac:dyDescent="0.25">
      <c r="C39" t="str">
        <f>CONCATENATE("return ",'Adding Numbers'!D299,";")</f>
        <v>return casa200;</v>
      </c>
    </row>
    <row r="40" spans="2:3" x14ac:dyDescent="0.25">
      <c r="B40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0"/>
  <sheetViews>
    <sheetView workbookViewId="0">
      <selection activeCell="C1" sqref="C1:C10"/>
    </sheetView>
  </sheetViews>
  <sheetFormatPr defaultRowHeight="15" x14ac:dyDescent="0.25"/>
  <sheetData>
    <row r="1" spans="3:3" x14ac:dyDescent="0.25">
      <c r="C1" t="str">
        <f>CONCATENATE("public  String ",'Adding Numbers'!D21,"=readconfig.get",'Adding Numbers'!D21,"();")</f>
        <v>public  String casa191=readconfig.getcasa191();</v>
      </c>
    </row>
    <row r="2" spans="3:3" x14ac:dyDescent="0.25">
      <c r="C2" t="str">
        <f>CONCATENATE("public  String ",'Adding Numbers'!D51,"=readconfig.get",'Adding Numbers'!D51,"();")</f>
        <v>public  String casa192=readconfig.getcasa192();</v>
      </c>
    </row>
    <row r="3" spans="3:3" x14ac:dyDescent="0.25">
      <c r="C3" t="str">
        <f>CONCATENATE("public  String ",'Adding Numbers'!D82,"=readconfig.get",'Adding Numbers'!D82,"();")</f>
        <v>public  String casa193=readconfig.getcasa193();</v>
      </c>
    </row>
    <row r="4" spans="3:3" x14ac:dyDescent="0.25">
      <c r="C4" t="str">
        <f>CONCATENATE("public  String ",'Adding Numbers'!D113,"=readconfig.get",'Adding Numbers'!D113,"();")</f>
        <v>public  String casa194=readconfig.getcasa194();</v>
      </c>
    </row>
    <row r="5" spans="3:3" x14ac:dyDescent="0.25">
      <c r="C5" t="str">
        <f>CONCATENATE("public  String ",'Adding Numbers'!D144,"=readconfig.get",'Adding Numbers'!D144,"();")</f>
        <v>public  String casa195=readconfig.getcasa195();</v>
      </c>
    </row>
    <row r="6" spans="3:3" x14ac:dyDescent="0.25">
      <c r="C6" t="str">
        <f>CONCATENATE("public  String ",'Adding Numbers'!D175,"=readconfig.get",'Adding Numbers'!D175,"();")</f>
        <v>public  String casa196=readconfig.getcasa196();</v>
      </c>
    </row>
    <row r="7" spans="3:3" x14ac:dyDescent="0.25">
      <c r="C7" t="str">
        <f>CONCATENATE("public  String ",'Adding Numbers'!D206,"=readconfig.get",'Adding Numbers'!D206,"();")</f>
        <v>public  String casa197=readconfig.getcasa197();</v>
      </c>
    </row>
    <row r="8" spans="3:3" x14ac:dyDescent="0.25">
      <c r="C8" t="str">
        <f>CONCATENATE("public  String ",'Adding Numbers'!D237,"=readconfig.get",'Adding Numbers'!D237,"();")</f>
        <v>public  String casa198=readconfig.getcasa198();</v>
      </c>
    </row>
    <row r="9" spans="3:3" x14ac:dyDescent="0.25">
      <c r="C9" t="str">
        <f>CONCATENATE("public  String ",'Adding Numbers'!D268,"=readconfig.get",'Adding Numbers'!D268,"();")</f>
        <v>public  String casa199=readconfig.getcasa199();</v>
      </c>
    </row>
    <row r="10" spans="3:3" x14ac:dyDescent="0.25">
      <c r="C10" t="str">
        <f>CONCATENATE("public  String ",'Adding Numbers'!D299,"=readconfig.get",'Adding Numbers'!D299,"();")</f>
        <v>public  String casa200=readconfig.getcasa200();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3"/>
  <sheetViews>
    <sheetView topLeftCell="A2" workbookViewId="0">
      <selection activeCell="F179" sqref="F2:F179"/>
    </sheetView>
  </sheetViews>
  <sheetFormatPr defaultRowHeight="15" x14ac:dyDescent="0.25"/>
  <cols>
    <col min="4" max="4" width="32.5703125" bestFit="1" customWidth="1"/>
    <col min="5" max="5" width="9.28515625" bestFit="1" customWidth="1"/>
    <col min="6" max="6" width="37.5703125" bestFit="1" customWidth="1"/>
    <col min="8" max="8" width="32.5703125" bestFit="1" customWidth="1"/>
    <col min="10" max="10" width="37.5703125" bestFit="1" customWidth="1"/>
    <col min="11" max="11" width="24.7109375" bestFit="1" customWidth="1"/>
  </cols>
  <sheetData>
    <row r="2" spans="1:12" x14ac:dyDescent="0.25">
      <c r="A2" t="s">
        <v>10</v>
      </c>
      <c r="B2">
        <v>1</v>
      </c>
      <c r="C2" t="s">
        <v>31</v>
      </c>
      <c r="D2" t="s">
        <v>32</v>
      </c>
      <c r="E2" t="s">
        <v>98</v>
      </c>
      <c r="F2" t="str">
        <f>CONCATENATE(A2,B2," ",C2,IF(E2&lt;&gt;"",E2,D2))</f>
        <v>casa1 =91 Woodfield Crescent SW</v>
      </c>
      <c r="H2" t="s">
        <v>202</v>
      </c>
      <c r="J2" t="b">
        <f>H2=F2</f>
        <v>1</v>
      </c>
      <c r="K2" t="s">
        <v>32</v>
      </c>
      <c r="L2" t="str">
        <f>VLOOKUP(K2,D:E,2,FALSE)</f>
        <v/>
      </c>
    </row>
    <row r="3" spans="1:12" x14ac:dyDescent="0.25">
      <c r="A3" t="s">
        <v>10</v>
      </c>
      <c r="B3">
        <f>B2+1</f>
        <v>2</v>
      </c>
      <c r="C3" t="s">
        <v>31</v>
      </c>
      <c r="D3" t="s">
        <v>58</v>
      </c>
      <c r="E3" t="s">
        <v>98</v>
      </c>
      <c r="F3" t="str">
        <f t="shared" ref="F3:F28" si="0">CONCATENATE(A3,B3," ",C3,IF(E3&lt;&gt;"",E3,D3))</f>
        <v>casa2 =608 Cranston Drive SE</v>
      </c>
      <c r="H3" t="s">
        <v>325</v>
      </c>
      <c r="J3" t="b">
        <f t="shared" ref="J3:J59" si="1">H3=F3</f>
        <v>0</v>
      </c>
      <c r="K3" t="s">
        <v>58</v>
      </c>
      <c r="L3" t="str">
        <f>VLOOKUP(K3,D:E,2,FALSE)</f>
        <v/>
      </c>
    </row>
    <row r="4" spans="1:12" x14ac:dyDescent="0.25">
      <c r="A4" t="s">
        <v>10</v>
      </c>
      <c r="B4">
        <f t="shared" ref="B4:B68" si="2">B3+1</f>
        <v>3</v>
      </c>
      <c r="C4" t="s">
        <v>31</v>
      </c>
      <c r="D4" t="s">
        <v>34</v>
      </c>
      <c r="E4" t="s">
        <v>98</v>
      </c>
      <c r="F4" t="str">
        <f t="shared" si="0"/>
        <v>casa3 =382 somerside Park</v>
      </c>
      <c r="H4" t="s">
        <v>230</v>
      </c>
      <c r="J4" t="b">
        <f t="shared" si="1"/>
        <v>1</v>
      </c>
      <c r="K4" t="s">
        <v>34</v>
      </c>
      <c r="L4" t="str">
        <f>VLOOKUP(K4,D:E,2,FALSE)</f>
        <v/>
      </c>
    </row>
    <row r="5" spans="1:12" x14ac:dyDescent="0.25">
      <c r="A5" t="s">
        <v>10</v>
      </c>
      <c r="B5">
        <f t="shared" si="2"/>
        <v>4</v>
      </c>
      <c r="C5" t="s">
        <v>31</v>
      </c>
      <c r="D5" t="s">
        <v>117</v>
      </c>
      <c r="E5" t="s">
        <v>98</v>
      </c>
      <c r="F5" t="str">
        <f t="shared" si="0"/>
        <v>casa4 =15226 PRESTWICK Boulevard SE</v>
      </c>
      <c r="H5" t="s">
        <v>231</v>
      </c>
      <c r="J5" t="b">
        <f t="shared" si="1"/>
        <v>0</v>
      </c>
      <c r="K5" t="s">
        <v>117</v>
      </c>
      <c r="L5" t="str">
        <f t="shared" ref="L5:L36" si="3">IF(VLOOKUP(K5,D:E,2,FALSE)=0,"",VLOOKUP(K5,D:E,2,FALSE))</f>
        <v/>
      </c>
    </row>
    <row r="6" spans="1:12" x14ac:dyDescent="0.25">
      <c r="A6" t="s">
        <v>10</v>
      </c>
      <c r="B6">
        <f t="shared" si="2"/>
        <v>5</v>
      </c>
      <c r="C6" t="s">
        <v>31</v>
      </c>
      <c r="D6" t="s">
        <v>35</v>
      </c>
      <c r="E6" t="s">
        <v>98</v>
      </c>
      <c r="F6" t="str">
        <f t="shared" si="0"/>
        <v>casa5 =7 Autumn View SE</v>
      </c>
      <c r="H6" t="s">
        <v>326</v>
      </c>
      <c r="J6" t="b">
        <f t="shared" si="1"/>
        <v>0</v>
      </c>
      <c r="K6" t="s">
        <v>35</v>
      </c>
      <c r="L6" t="str">
        <f t="shared" si="3"/>
        <v/>
      </c>
    </row>
    <row r="7" spans="1:12" x14ac:dyDescent="0.25">
      <c r="A7" t="s">
        <v>10</v>
      </c>
      <c r="B7">
        <f t="shared" si="2"/>
        <v>6</v>
      </c>
      <c r="C7" t="s">
        <v>31</v>
      </c>
      <c r="D7" t="s">
        <v>51</v>
      </c>
      <c r="E7" t="s">
        <v>98</v>
      </c>
      <c r="F7" t="str">
        <f t="shared" si="0"/>
        <v>casa6 =57 Somerset Crescent SW</v>
      </c>
      <c r="H7" t="s">
        <v>327</v>
      </c>
      <c r="J7" t="b">
        <f t="shared" si="1"/>
        <v>0</v>
      </c>
      <c r="K7" t="s">
        <v>51</v>
      </c>
      <c r="L7" t="str">
        <f t="shared" si="3"/>
        <v/>
      </c>
    </row>
    <row r="8" spans="1:12" x14ac:dyDescent="0.25">
      <c r="A8" t="s">
        <v>10</v>
      </c>
      <c r="B8">
        <f t="shared" si="2"/>
        <v>7</v>
      </c>
      <c r="C8" t="s">
        <v>31</v>
      </c>
      <c r="D8" t="s">
        <v>63</v>
      </c>
      <c r="E8" t="s">
        <v>564</v>
      </c>
      <c r="F8" t="str">
        <f t="shared" si="0"/>
        <v>casa7 =A2007801</v>
      </c>
      <c r="H8" t="s">
        <v>328</v>
      </c>
      <c r="J8" t="b">
        <f t="shared" si="1"/>
        <v>0</v>
      </c>
      <c r="K8" t="s">
        <v>63</v>
      </c>
      <c r="L8" t="str">
        <f t="shared" si="3"/>
        <v>A2007801</v>
      </c>
    </row>
    <row r="9" spans="1:12" x14ac:dyDescent="0.25">
      <c r="A9" t="s">
        <v>10</v>
      </c>
      <c r="B9">
        <f t="shared" si="2"/>
        <v>8</v>
      </c>
      <c r="C9" t="s">
        <v>31</v>
      </c>
      <c r="D9" t="s">
        <v>67</v>
      </c>
      <c r="E9" t="s">
        <v>98</v>
      </c>
      <c r="F9" t="str">
        <f t="shared" si="0"/>
        <v>casa8 =517 Auburn Crest Way SE</v>
      </c>
      <c r="H9" t="s">
        <v>329</v>
      </c>
      <c r="J9" t="b">
        <f t="shared" si="1"/>
        <v>0</v>
      </c>
      <c r="K9" t="s">
        <v>67</v>
      </c>
      <c r="L9" t="str">
        <f t="shared" si="3"/>
        <v/>
      </c>
    </row>
    <row r="10" spans="1:12" x14ac:dyDescent="0.25">
      <c r="A10" t="s">
        <v>10</v>
      </c>
      <c r="B10">
        <f t="shared" si="2"/>
        <v>9</v>
      </c>
      <c r="C10" t="s">
        <v>31</v>
      </c>
      <c r="D10" t="s">
        <v>70</v>
      </c>
      <c r="E10" t="s">
        <v>98</v>
      </c>
      <c r="F10" t="str">
        <f t="shared" si="0"/>
        <v>casa9 =124 Walden Drive</v>
      </c>
      <c r="H10" t="s">
        <v>330</v>
      </c>
      <c r="J10" t="b">
        <f t="shared" si="1"/>
        <v>0</v>
      </c>
      <c r="K10" t="s">
        <v>70</v>
      </c>
      <c r="L10" t="str">
        <f t="shared" si="3"/>
        <v/>
      </c>
    </row>
    <row r="11" spans="1:12" x14ac:dyDescent="0.25">
      <c r="A11" t="s">
        <v>10</v>
      </c>
      <c r="B11">
        <f t="shared" si="2"/>
        <v>10</v>
      </c>
      <c r="C11" t="s">
        <v>31</v>
      </c>
      <c r="D11" t="s">
        <v>72</v>
      </c>
      <c r="E11" t="s">
        <v>98</v>
      </c>
      <c r="F11" t="str">
        <f t="shared" si="0"/>
        <v>casa10 =307 Walgrove Boulevard SE</v>
      </c>
      <c r="H11" t="s">
        <v>331</v>
      </c>
      <c r="J11" t="b">
        <f t="shared" si="1"/>
        <v>0</v>
      </c>
      <c r="K11" t="s">
        <v>72</v>
      </c>
      <c r="L11" t="str">
        <f t="shared" si="3"/>
        <v/>
      </c>
    </row>
    <row r="12" spans="1:12" x14ac:dyDescent="0.25">
      <c r="A12" t="s">
        <v>10</v>
      </c>
      <c r="B12">
        <f t="shared" si="2"/>
        <v>11</v>
      </c>
      <c r="C12" t="s">
        <v>31</v>
      </c>
      <c r="D12" t="s">
        <v>73</v>
      </c>
      <c r="E12" t="s">
        <v>98</v>
      </c>
      <c r="F12" t="str">
        <f t="shared" si="0"/>
        <v>casa11 =217 Prestwick Terrace SE</v>
      </c>
      <c r="H12" t="s">
        <v>332</v>
      </c>
      <c r="J12" t="b">
        <f>H12=F12</f>
        <v>0</v>
      </c>
      <c r="K12" t="s">
        <v>73</v>
      </c>
      <c r="L12" t="str">
        <f t="shared" si="3"/>
        <v/>
      </c>
    </row>
    <row r="13" spans="1:12" x14ac:dyDescent="0.25">
      <c r="A13" t="s">
        <v>10</v>
      </c>
      <c r="B13">
        <f t="shared" si="2"/>
        <v>12</v>
      </c>
      <c r="C13" t="s">
        <v>31</v>
      </c>
      <c r="D13" t="s">
        <v>74</v>
      </c>
      <c r="E13" t="s">
        <v>87</v>
      </c>
      <c r="F13" t="str">
        <f t="shared" si="0"/>
        <v>casa12 =A1232623</v>
      </c>
      <c r="H13" t="s">
        <v>333</v>
      </c>
      <c r="J13" t="b">
        <f t="shared" si="1"/>
        <v>0</v>
      </c>
      <c r="K13" t="s">
        <v>74</v>
      </c>
      <c r="L13" t="str">
        <f t="shared" si="3"/>
        <v>A1232623</v>
      </c>
    </row>
    <row r="14" spans="1:12" x14ac:dyDescent="0.25">
      <c r="A14" t="s">
        <v>10</v>
      </c>
      <c r="B14">
        <f t="shared" si="2"/>
        <v>13</v>
      </c>
      <c r="C14" t="s">
        <v>31</v>
      </c>
      <c r="D14" t="s">
        <v>75</v>
      </c>
      <c r="E14" t="s">
        <v>98</v>
      </c>
      <c r="F14" t="str">
        <f t="shared" si="0"/>
        <v>casa13 =147 Creekstone Drive</v>
      </c>
      <c r="H14" t="s">
        <v>334</v>
      </c>
      <c r="J14" t="b">
        <f t="shared" si="1"/>
        <v>0</v>
      </c>
      <c r="K14" t="s">
        <v>75</v>
      </c>
      <c r="L14" t="str">
        <f t="shared" si="3"/>
        <v/>
      </c>
    </row>
    <row r="15" spans="1:12" x14ac:dyDescent="0.25">
      <c r="A15" t="s">
        <v>10</v>
      </c>
      <c r="B15">
        <f t="shared" si="2"/>
        <v>14</v>
      </c>
      <c r="C15" t="s">
        <v>31</v>
      </c>
      <c r="D15" t="s">
        <v>81</v>
      </c>
      <c r="E15" t="s">
        <v>98</v>
      </c>
      <c r="F15" t="str">
        <f t="shared" si="0"/>
        <v>casa14 =326 Auburn Crest Way SE</v>
      </c>
      <c r="H15" t="s">
        <v>335</v>
      </c>
      <c r="J15" t="b">
        <f t="shared" si="1"/>
        <v>0</v>
      </c>
      <c r="K15" t="s">
        <v>81</v>
      </c>
      <c r="L15" t="str">
        <f t="shared" si="3"/>
        <v/>
      </c>
    </row>
    <row r="16" spans="1:12" x14ac:dyDescent="0.25">
      <c r="A16" t="s">
        <v>10</v>
      </c>
      <c r="B16">
        <f t="shared" si="2"/>
        <v>15</v>
      </c>
      <c r="C16" t="s">
        <v>31</v>
      </c>
      <c r="D16" t="s">
        <v>82</v>
      </c>
      <c r="E16" t="s">
        <v>98</v>
      </c>
      <c r="F16" t="str">
        <f t="shared" si="0"/>
        <v>casa15 =135 Creekstone Drive</v>
      </c>
      <c r="H16" t="s">
        <v>336</v>
      </c>
      <c r="J16" t="b">
        <f t="shared" si="1"/>
        <v>0</v>
      </c>
      <c r="K16" t="s">
        <v>82</v>
      </c>
      <c r="L16" t="str">
        <f t="shared" si="3"/>
        <v/>
      </c>
    </row>
    <row r="17" spans="1:12" x14ac:dyDescent="0.25">
      <c r="A17" t="s">
        <v>10</v>
      </c>
      <c r="B17">
        <f t="shared" si="2"/>
        <v>16</v>
      </c>
      <c r="C17" t="s">
        <v>31</v>
      </c>
      <c r="D17" t="s">
        <v>83</v>
      </c>
      <c r="E17" t="s">
        <v>98</v>
      </c>
      <c r="F17" t="str">
        <f t="shared" si="0"/>
        <v>casa16 =392 Auburn Crest Way SE</v>
      </c>
      <c r="H17" t="s">
        <v>337</v>
      </c>
      <c r="J17" t="b">
        <f t="shared" si="1"/>
        <v>0</v>
      </c>
      <c r="K17" t="s">
        <v>83</v>
      </c>
      <c r="L17" t="str">
        <f t="shared" si="3"/>
        <v/>
      </c>
    </row>
    <row r="18" spans="1:12" x14ac:dyDescent="0.25">
      <c r="A18" t="s">
        <v>10</v>
      </c>
      <c r="B18">
        <f t="shared" si="2"/>
        <v>17</v>
      </c>
      <c r="C18" t="s">
        <v>31</v>
      </c>
      <c r="D18" t="s">
        <v>84</v>
      </c>
      <c r="E18" t="s">
        <v>98</v>
      </c>
      <c r="F18" t="str">
        <f t="shared" si="0"/>
        <v>casa17 =451 Silverado Plains Circle SW</v>
      </c>
      <c r="H18" t="s">
        <v>338</v>
      </c>
      <c r="J18" t="b">
        <f t="shared" si="1"/>
        <v>0</v>
      </c>
      <c r="K18" t="s">
        <v>84</v>
      </c>
      <c r="L18" t="str">
        <f t="shared" si="3"/>
        <v/>
      </c>
    </row>
    <row r="19" spans="1:12" x14ac:dyDescent="0.25">
      <c r="A19" t="s">
        <v>10</v>
      </c>
      <c r="B19">
        <f t="shared" si="2"/>
        <v>18</v>
      </c>
      <c r="C19" t="s">
        <v>31</v>
      </c>
      <c r="D19" t="s">
        <v>88</v>
      </c>
      <c r="E19" t="s">
        <v>98</v>
      </c>
      <c r="F19" t="str">
        <f t="shared" si="0"/>
        <v>casa18 =138 Marquis Common SE</v>
      </c>
      <c r="H19" t="s">
        <v>339</v>
      </c>
      <c r="J19" t="b">
        <f t="shared" si="1"/>
        <v>0</v>
      </c>
      <c r="K19" t="s">
        <v>88</v>
      </c>
      <c r="L19" t="str">
        <f t="shared" si="3"/>
        <v/>
      </c>
    </row>
    <row r="20" spans="1:12" x14ac:dyDescent="0.25">
      <c r="A20" t="s">
        <v>10</v>
      </c>
      <c r="B20">
        <f t="shared" si="2"/>
        <v>19</v>
      </c>
      <c r="C20" t="s">
        <v>31</v>
      </c>
      <c r="D20" t="s">
        <v>118</v>
      </c>
      <c r="E20" t="s">
        <v>98</v>
      </c>
      <c r="F20" t="str">
        <f t="shared" si="0"/>
        <v>casa19 =67 Mount Aberdeen Link SE</v>
      </c>
      <c r="H20" t="s">
        <v>340</v>
      </c>
      <c r="J20" t="b">
        <f t="shared" si="1"/>
        <v>0</v>
      </c>
      <c r="K20" t="s">
        <v>118</v>
      </c>
      <c r="L20" t="str">
        <f t="shared" si="3"/>
        <v/>
      </c>
    </row>
    <row r="21" spans="1:12" x14ac:dyDescent="0.25">
      <c r="A21" t="s">
        <v>10</v>
      </c>
      <c r="B21">
        <f t="shared" si="2"/>
        <v>20</v>
      </c>
      <c r="C21" t="s">
        <v>31</v>
      </c>
      <c r="D21" t="s">
        <v>90</v>
      </c>
      <c r="E21" t="s">
        <v>565</v>
      </c>
      <c r="F21" t="str">
        <f t="shared" si="0"/>
        <v>casa20 =A2006811</v>
      </c>
      <c r="H21" t="s">
        <v>341</v>
      </c>
      <c r="J21" t="b">
        <f t="shared" si="1"/>
        <v>0</v>
      </c>
      <c r="K21" t="s">
        <v>90</v>
      </c>
      <c r="L21" t="str">
        <f t="shared" si="3"/>
        <v>A2006811</v>
      </c>
    </row>
    <row r="22" spans="1:12" x14ac:dyDescent="0.25">
      <c r="A22" t="s">
        <v>10</v>
      </c>
      <c r="B22">
        <f t="shared" si="2"/>
        <v>21</v>
      </c>
      <c r="C22" t="s">
        <v>31</v>
      </c>
      <c r="D22" t="s">
        <v>92</v>
      </c>
      <c r="E22" t="s">
        <v>98</v>
      </c>
      <c r="F22" t="str">
        <f t="shared" si="0"/>
        <v>casa21 =818 Copperfield Boulevard SE</v>
      </c>
      <c r="H22" t="s">
        <v>342</v>
      </c>
      <c r="J22" t="b">
        <f t="shared" si="1"/>
        <v>0</v>
      </c>
      <c r="K22" t="s">
        <v>92</v>
      </c>
      <c r="L22" t="str">
        <f t="shared" si="3"/>
        <v/>
      </c>
    </row>
    <row r="23" spans="1:12" x14ac:dyDescent="0.25">
      <c r="A23" t="s">
        <v>10</v>
      </c>
      <c r="B23">
        <f t="shared" si="2"/>
        <v>22</v>
      </c>
      <c r="C23" t="s">
        <v>31</v>
      </c>
      <c r="D23" t="s">
        <v>97</v>
      </c>
      <c r="E23" t="s">
        <v>98</v>
      </c>
      <c r="F23" t="str">
        <f t="shared" si="0"/>
        <v>casa22 =358 Shawnessy Drive SW</v>
      </c>
      <c r="H23" t="s">
        <v>343</v>
      </c>
      <c r="J23" t="b">
        <f t="shared" si="1"/>
        <v>0</v>
      </c>
      <c r="K23" t="s">
        <v>97</v>
      </c>
      <c r="L23" t="str">
        <f t="shared" si="3"/>
        <v/>
      </c>
    </row>
    <row r="24" spans="1:12" x14ac:dyDescent="0.25">
      <c r="A24" t="s">
        <v>10</v>
      </c>
      <c r="B24">
        <f t="shared" si="2"/>
        <v>23</v>
      </c>
      <c r="C24" t="s">
        <v>31</v>
      </c>
      <c r="D24" t="s">
        <v>99</v>
      </c>
      <c r="E24" t="s">
        <v>98</v>
      </c>
      <c r="F24" t="str">
        <f t="shared" si="0"/>
        <v>casa23 =54 New Brighton Circle SE</v>
      </c>
      <c r="H24" t="s">
        <v>344</v>
      </c>
      <c r="J24" t="b">
        <f t="shared" si="1"/>
        <v>0</v>
      </c>
      <c r="K24" t="s">
        <v>99</v>
      </c>
      <c r="L24" t="str">
        <f t="shared" si="3"/>
        <v/>
      </c>
    </row>
    <row r="25" spans="1:12" x14ac:dyDescent="0.25">
      <c r="A25" t="s">
        <v>10</v>
      </c>
      <c r="B25">
        <f t="shared" si="2"/>
        <v>24</v>
      </c>
      <c r="C25" t="s">
        <v>31</v>
      </c>
      <c r="D25" t="s">
        <v>102</v>
      </c>
      <c r="E25" t="s">
        <v>98</v>
      </c>
      <c r="F25" t="str">
        <f t="shared" si="0"/>
        <v>casa24 =61 Silverado Saddle Avenue SW</v>
      </c>
      <c r="H25" t="s">
        <v>345</v>
      </c>
      <c r="J25" t="b">
        <f t="shared" si="1"/>
        <v>0</v>
      </c>
      <c r="K25" t="s">
        <v>102</v>
      </c>
      <c r="L25" t="str">
        <f t="shared" si="3"/>
        <v/>
      </c>
    </row>
    <row r="26" spans="1:12" x14ac:dyDescent="0.25">
      <c r="A26" t="s">
        <v>10</v>
      </c>
      <c r="B26">
        <f t="shared" si="2"/>
        <v>25</v>
      </c>
      <c r="C26" t="s">
        <v>31</v>
      </c>
      <c r="D26" t="s">
        <v>104</v>
      </c>
      <c r="E26" t="s">
        <v>98</v>
      </c>
      <c r="F26" t="str">
        <f t="shared" si="0"/>
        <v>casa25 =4440 Elgin Avenue SE</v>
      </c>
      <c r="H26" t="s">
        <v>346</v>
      </c>
      <c r="J26" t="b">
        <f t="shared" si="1"/>
        <v>0</v>
      </c>
      <c r="K26" t="s">
        <v>104</v>
      </c>
      <c r="L26" t="str">
        <f t="shared" si="3"/>
        <v/>
      </c>
    </row>
    <row r="27" spans="1:12" x14ac:dyDescent="0.25">
      <c r="A27" t="s">
        <v>10</v>
      </c>
      <c r="B27">
        <f t="shared" si="2"/>
        <v>26</v>
      </c>
      <c r="C27" t="s">
        <v>31</v>
      </c>
      <c r="D27" t="s">
        <v>106</v>
      </c>
      <c r="E27" t="s">
        <v>98</v>
      </c>
      <c r="F27" t="str">
        <f t="shared" si="0"/>
        <v>casa26 =165 Somerset Circle SW</v>
      </c>
      <c r="H27" t="s">
        <v>347</v>
      </c>
      <c r="J27" t="b">
        <f t="shared" si="1"/>
        <v>0</v>
      </c>
      <c r="K27" t="s">
        <v>106</v>
      </c>
      <c r="L27" t="str">
        <f t="shared" si="3"/>
        <v/>
      </c>
    </row>
    <row r="28" spans="1:12" x14ac:dyDescent="0.25">
      <c r="A28" t="s">
        <v>10</v>
      </c>
      <c r="B28">
        <f t="shared" si="2"/>
        <v>27</v>
      </c>
      <c r="C28" t="s">
        <v>31</v>
      </c>
      <c r="D28" t="s">
        <v>107</v>
      </c>
      <c r="E28" t="s">
        <v>128</v>
      </c>
      <c r="F28" t="str">
        <f t="shared" si="0"/>
        <v>casa27 =A1239773</v>
      </c>
      <c r="H28" t="s">
        <v>348</v>
      </c>
      <c r="J28" t="b">
        <f t="shared" si="1"/>
        <v>0</v>
      </c>
      <c r="K28" t="s">
        <v>107</v>
      </c>
      <c r="L28" t="str">
        <f t="shared" si="3"/>
        <v>A1239773</v>
      </c>
    </row>
    <row r="29" spans="1:12" x14ac:dyDescent="0.25">
      <c r="A29" t="s">
        <v>10</v>
      </c>
      <c r="B29">
        <f t="shared" si="2"/>
        <v>28</v>
      </c>
      <c r="C29" t="s">
        <v>31</v>
      </c>
      <c r="D29" t="s">
        <v>108</v>
      </c>
      <c r="E29" t="s">
        <v>98</v>
      </c>
      <c r="F29" t="str">
        <f t="shared" ref="F29:F48" si="4">CONCATENATE(A29,B29," ",C29,IF(E29&lt;&gt;"",E29,D29))</f>
        <v>casa28 =3215 Douglasdale Boulevard SE</v>
      </c>
      <c r="H29" t="s">
        <v>349</v>
      </c>
      <c r="J29" t="b">
        <f t="shared" si="1"/>
        <v>0</v>
      </c>
      <c r="K29" t="s">
        <v>108</v>
      </c>
      <c r="L29" t="str">
        <f t="shared" si="3"/>
        <v/>
      </c>
    </row>
    <row r="30" spans="1:12" x14ac:dyDescent="0.25">
      <c r="A30" t="s">
        <v>10</v>
      </c>
      <c r="B30">
        <f t="shared" si="2"/>
        <v>29</v>
      </c>
      <c r="C30" t="s">
        <v>31</v>
      </c>
      <c r="D30" t="s">
        <v>109</v>
      </c>
      <c r="E30" t="s">
        <v>98</v>
      </c>
      <c r="F30" t="str">
        <f t="shared" si="4"/>
        <v>casa29 =116 Deerbow Circle SE</v>
      </c>
      <c r="H30" t="s">
        <v>350</v>
      </c>
      <c r="J30" t="b">
        <f t="shared" si="1"/>
        <v>0</v>
      </c>
      <c r="K30" t="s">
        <v>109</v>
      </c>
      <c r="L30" t="str">
        <f t="shared" si="3"/>
        <v/>
      </c>
    </row>
    <row r="31" spans="1:12" x14ac:dyDescent="0.25">
      <c r="A31" t="s">
        <v>10</v>
      </c>
      <c r="B31">
        <f t="shared" si="2"/>
        <v>30</v>
      </c>
      <c r="C31" t="s">
        <v>31</v>
      </c>
      <c r="D31" t="s">
        <v>110</v>
      </c>
      <c r="E31" t="s">
        <v>98</v>
      </c>
      <c r="F31" t="str">
        <f t="shared" si="4"/>
        <v>casa30 =179 Magnolia Terrace</v>
      </c>
      <c r="H31" t="s">
        <v>351</v>
      </c>
      <c r="J31" t="b">
        <f t="shared" si="1"/>
        <v>0</v>
      </c>
      <c r="K31" t="s">
        <v>110</v>
      </c>
      <c r="L31" t="str">
        <f t="shared" si="3"/>
        <v/>
      </c>
    </row>
    <row r="32" spans="1:12" x14ac:dyDescent="0.25">
      <c r="A32" t="s">
        <v>10</v>
      </c>
      <c r="B32">
        <f t="shared" si="2"/>
        <v>31</v>
      </c>
      <c r="C32" t="s">
        <v>31</v>
      </c>
      <c r="D32" t="s">
        <v>116</v>
      </c>
      <c r="E32" t="s">
        <v>98</v>
      </c>
      <c r="F32" t="str">
        <f t="shared" si="4"/>
        <v>casa31 =44 McKenna Manor SE</v>
      </c>
      <c r="H32" t="s">
        <v>352</v>
      </c>
      <c r="J32" t="b">
        <f t="shared" si="1"/>
        <v>0</v>
      </c>
      <c r="K32" t="s">
        <v>116</v>
      </c>
      <c r="L32" t="str">
        <f t="shared" si="3"/>
        <v/>
      </c>
    </row>
    <row r="33" spans="1:12" x14ac:dyDescent="0.25">
      <c r="A33" t="s">
        <v>10</v>
      </c>
      <c r="B33">
        <f t="shared" si="2"/>
        <v>32</v>
      </c>
      <c r="C33" t="s">
        <v>31</v>
      </c>
      <c r="D33" t="s">
        <v>121</v>
      </c>
      <c r="E33" t="s">
        <v>98</v>
      </c>
      <c r="F33" t="str">
        <f t="shared" si="4"/>
        <v>casa32 =466 Bridlemeadows Common SW</v>
      </c>
      <c r="H33" t="s">
        <v>353</v>
      </c>
      <c r="J33" t="b">
        <f t="shared" si="1"/>
        <v>0</v>
      </c>
      <c r="K33" t="s">
        <v>121</v>
      </c>
      <c r="L33" t="str">
        <f t="shared" si="3"/>
        <v/>
      </c>
    </row>
    <row r="34" spans="1:12" x14ac:dyDescent="0.25">
      <c r="A34" t="s">
        <v>10</v>
      </c>
      <c r="B34">
        <f t="shared" si="2"/>
        <v>33</v>
      </c>
      <c r="C34" t="s">
        <v>31</v>
      </c>
      <c r="D34" t="s">
        <v>123</v>
      </c>
      <c r="E34" t="s">
        <v>98</v>
      </c>
      <c r="F34" t="str">
        <f t="shared" si="4"/>
        <v>casa33 =365 Legacy Reach Circle SE</v>
      </c>
      <c r="H34" t="s">
        <v>354</v>
      </c>
      <c r="J34" t="b">
        <f t="shared" si="1"/>
        <v>0</v>
      </c>
      <c r="K34" t="s">
        <v>123</v>
      </c>
      <c r="L34" t="str">
        <f t="shared" si="3"/>
        <v/>
      </c>
    </row>
    <row r="35" spans="1:12" x14ac:dyDescent="0.25">
      <c r="A35" t="s">
        <v>10</v>
      </c>
      <c r="B35">
        <f t="shared" si="2"/>
        <v>34</v>
      </c>
      <c r="C35" t="s">
        <v>31</v>
      </c>
      <c r="D35" t="s">
        <v>124</v>
      </c>
      <c r="E35" t="s">
        <v>98</v>
      </c>
      <c r="F35" t="str">
        <f t="shared" si="4"/>
        <v>casa34 =52 Inverness Drive</v>
      </c>
      <c r="H35" t="s">
        <v>355</v>
      </c>
      <c r="J35" t="b">
        <f t="shared" si="1"/>
        <v>0</v>
      </c>
      <c r="K35" t="s">
        <v>124</v>
      </c>
      <c r="L35" t="str">
        <f t="shared" si="3"/>
        <v/>
      </c>
    </row>
    <row r="36" spans="1:12" x14ac:dyDescent="0.25">
      <c r="A36" t="s">
        <v>10</v>
      </c>
      <c r="B36">
        <f t="shared" si="2"/>
        <v>35</v>
      </c>
      <c r="C36" t="s">
        <v>31</v>
      </c>
      <c r="D36" t="s">
        <v>125</v>
      </c>
      <c r="E36" t="s">
        <v>98</v>
      </c>
      <c r="F36" t="str">
        <f t="shared" si="4"/>
        <v>casa35 =297 Legacy Boulevard SE</v>
      </c>
      <c r="H36" t="s">
        <v>356</v>
      </c>
      <c r="J36" t="b">
        <f t="shared" si="1"/>
        <v>0</v>
      </c>
      <c r="K36" t="s">
        <v>125</v>
      </c>
      <c r="L36" t="str">
        <f t="shared" si="3"/>
        <v/>
      </c>
    </row>
    <row r="37" spans="1:12" x14ac:dyDescent="0.25">
      <c r="A37" t="s">
        <v>10</v>
      </c>
      <c r="B37">
        <f t="shared" si="2"/>
        <v>36</v>
      </c>
      <c r="C37" t="s">
        <v>31</v>
      </c>
      <c r="D37" t="s">
        <v>126</v>
      </c>
      <c r="E37" t="s">
        <v>98</v>
      </c>
      <c r="F37" t="str">
        <f t="shared" si="4"/>
        <v>casa36 =457 Bridlewood Court SW</v>
      </c>
      <c r="H37" t="s">
        <v>357</v>
      </c>
      <c r="J37" t="b">
        <f t="shared" si="1"/>
        <v>0</v>
      </c>
      <c r="K37" t="s">
        <v>126</v>
      </c>
      <c r="L37" t="str">
        <f t="shared" ref="L37:L68" si="5">IF(VLOOKUP(K37,D:E,2,FALSE)=0,"",VLOOKUP(K37,D:E,2,FALSE))</f>
        <v/>
      </c>
    </row>
    <row r="38" spans="1:12" x14ac:dyDescent="0.25">
      <c r="A38" t="s">
        <v>10</v>
      </c>
      <c r="B38">
        <f t="shared" si="2"/>
        <v>37</v>
      </c>
      <c r="C38" t="s">
        <v>31</v>
      </c>
      <c r="D38" t="s">
        <v>129</v>
      </c>
      <c r="E38" t="s">
        <v>98</v>
      </c>
      <c r="F38" t="str">
        <f t="shared" si="4"/>
        <v>casa37 =239 Silverado Range Close SW</v>
      </c>
      <c r="H38" t="s">
        <v>358</v>
      </c>
      <c r="J38" t="b">
        <f t="shared" si="1"/>
        <v>0</v>
      </c>
      <c r="K38" t="s">
        <v>129</v>
      </c>
      <c r="L38" t="str">
        <f t="shared" si="5"/>
        <v/>
      </c>
    </row>
    <row r="39" spans="1:12" x14ac:dyDescent="0.25">
      <c r="A39" t="s">
        <v>10</v>
      </c>
      <c r="B39">
        <f t="shared" si="2"/>
        <v>38</v>
      </c>
      <c r="C39" t="s">
        <v>31</v>
      </c>
      <c r="D39" t="s">
        <v>130</v>
      </c>
      <c r="E39" t="s">
        <v>137</v>
      </c>
      <c r="F39" t="str">
        <f t="shared" si="4"/>
        <v>casa38 =A1252675</v>
      </c>
      <c r="H39" t="s">
        <v>359</v>
      </c>
      <c r="J39" t="b">
        <f t="shared" si="1"/>
        <v>0</v>
      </c>
      <c r="K39" t="s">
        <v>130</v>
      </c>
      <c r="L39" t="str">
        <f t="shared" si="5"/>
        <v>A1252675</v>
      </c>
    </row>
    <row r="40" spans="1:12" x14ac:dyDescent="0.25">
      <c r="A40" t="s">
        <v>10</v>
      </c>
      <c r="B40">
        <f t="shared" si="2"/>
        <v>39</v>
      </c>
      <c r="C40" t="s">
        <v>31</v>
      </c>
      <c r="D40" t="s">
        <v>132</v>
      </c>
      <c r="E40" t="s">
        <v>98</v>
      </c>
      <c r="F40" t="str">
        <f t="shared" si="4"/>
        <v>casa39 =434 New Brighton Place SE</v>
      </c>
      <c r="H40" t="s">
        <v>360</v>
      </c>
      <c r="J40" t="b">
        <f t="shared" si="1"/>
        <v>0</v>
      </c>
      <c r="K40" t="s">
        <v>132</v>
      </c>
      <c r="L40" t="str">
        <f t="shared" si="5"/>
        <v/>
      </c>
    </row>
    <row r="41" spans="1:12" x14ac:dyDescent="0.25">
      <c r="A41" t="s">
        <v>10</v>
      </c>
      <c r="B41">
        <f t="shared" si="2"/>
        <v>40</v>
      </c>
      <c r="C41" t="s">
        <v>31</v>
      </c>
      <c r="D41" t="s">
        <v>133</v>
      </c>
      <c r="E41" t="s">
        <v>98</v>
      </c>
      <c r="F41" t="str">
        <f t="shared" si="4"/>
        <v>casa40 =29 Auburn Bay Gardens SE</v>
      </c>
      <c r="H41" t="s">
        <v>361</v>
      </c>
      <c r="J41" t="b">
        <f t="shared" si="1"/>
        <v>0</v>
      </c>
      <c r="K41" t="s">
        <v>133</v>
      </c>
      <c r="L41" t="str">
        <f t="shared" si="5"/>
        <v/>
      </c>
    </row>
    <row r="42" spans="1:12" x14ac:dyDescent="0.25">
      <c r="A42" t="s">
        <v>10</v>
      </c>
      <c r="B42">
        <f t="shared" si="2"/>
        <v>41</v>
      </c>
      <c r="C42" t="s">
        <v>31</v>
      </c>
      <c r="D42" t="s">
        <v>103</v>
      </c>
      <c r="E42" t="s">
        <v>98</v>
      </c>
      <c r="F42" t="str">
        <f t="shared" si="4"/>
        <v>casa41 =48 Shawmeadows Gate SW</v>
      </c>
      <c r="H42" t="s">
        <v>362</v>
      </c>
      <c r="J42" t="b">
        <f t="shared" si="1"/>
        <v>0</v>
      </c>
      <c r="K42" t="s">
        <v>103</v>
      </c>
      <c r="L42" t="str">
        <f t="shared" si="5"/>
        <v/>
      </c>
    </row>
    <row r="43" spans="1:12" x14ac:dyDescent="0.25">
      <c r="A43" t="s">
        <v>10</v>
      </c>
      <c r="B43">
        <f t="shared" si="2"/>
        <v>42</v>
      </c>
      <c r="C43" t="s">
        <v>31</v>
      </c>
      <c r="D43" t="s">
        <v>136</v>
      </c>
      <c r="E43" t="s">
        <v>98</v>
      </c>
      <c r="F43" t="str">
        <f t="shared" si="4"/>
        <v>casa42 =22 Copperstone Link SE</v>
      </c>
      <c r="H43" t="s">
        <v>363</v>
      </c>
      <c r="J43" t="b">
        <f t="shared" si="1"/>
        <v>0</v>
      </c>
      <c r="K43" t="s">
        <v>136</v>
      </c>
      <c r="L43" t="str">
        <f t="shared" si="5"/>
        <v/>
      </c>
    </row>
    <row r="44" spans="1:12" x14ac:dyDescent="0.25">
      <c r="A44" t="s">
        <v>10</v>
      </c>
      <c r="B44">
        <f t="shared" si="2"/>
        <v>43</v>
      </c>
      <c r="C44" t="s">
        <v>31</v>
      </c>
      <c r="D44" t="s">
        <v>140</v>
      </c>
      <c r="E44" t="s">
        <v>566</v>
      </c>
      <c r="F44" t="str">
        <f t="shared" si="4"/>
        <v>casa43 =A2007409</v>
      </c>
      <c r="H44" t="s">
        <v>364</v>
      </c>
      <c r="J44" t="b">
        <f t="shared" si="1"/>
        <v>0</v>
      </c>
      <c r="K44" t="s">
        <v>140</v>
      </c>
      <c r="L44" t="str">
        <f t="shared" si="5"/>
        <v>A2007409</v>
      </c>
    </row>
    <row r="45" spans="1:12" x14ac:dyDescent="0.25">
      <c r="A45" t="s">
        <v>10</v>
      </c>
      <c r="B45">
        <f t="shared" si="2"/>
        <v>44</v>
      </c>
      <c r="C45" t="s">
        <v>31</v>
      </c>
      <c r="D45" t="s">
        <v>146</v>
      </c>
      <c r="E45" t="s">
        <v>98</v>
      </c>
      <c r="F45" t="str">
        <f t="shared" si="4"/>
        <v>casa44 =157 Belmont Boulevard SW</v>
      </c>
      <c r="H45" t="s">
        <v>365</v>
      </c>
      <c r="J45" t="b">
        <f t="shared" si="1"/>
        <v>0</v>
      </c>
      <c r="K45" t="s">
        <v>146</v>
      </c>
      <c r="L45" t="str">
        <f t="shared" si="5"/>
        <v/>
      </c>
    </row>
    <row r="46" spans="1:12" x14ac:dyDescent="0.25">
      <c r="A46" t="s">
        <v>10</v>
      </c>
      <c r="B46">
        <f t="shared" si="2"/>
        <v>45</v>
      </c>
      <c r="C46" t="s">
        <v>31</v>
      </c>
      <c r="D46" t="s">
        <v>39</v>
      </c>
      <c r="E46" t="s">
        <v>98</v>
      </c>
      <c r="F46" t="str">
        <f t="shared" si="4"/>
        <v>casa45 =25 Legacy Glen Place SE</v>
      </c>
      <c r="H46" t="s">
        <v>366</v>
      </c>
      <c r="J46" t="b">
        <f t="shared" si="1"/>
        <v>0</v>
      </c>
      <c r="K46" t="s">
        <v>39</v>
      </c>
      <c r="L46" t="str">
        <f t="shared" si="5"/>
        <v/>
      </c>
    </row>
    <row r="47" spans="1:12" x14ac:dyDescent="0.25">
      <c r="A47" t="s">
        <v>10</v>
      </c>
      <c r="B47">
        <f t="shared" si="2"/>
        <v>46</v>
      </c>
      <c r="C47" t="s">
        <v>31</v>
      </c>
      <c r="D47" t="s">
        <v>149</v>
      </c>
      <c r="E47" t="s">
        <v>98</v>
      </c>
      <c r="F47" t="str">
        <f t="shared" si="4"/>
        <v>casa46 =84 Legacy Glen Place SE</v>
      </c>
      <c r="H47" t="s">
        <v>367</v>
      </c>
      <c r="J47" t="b">
        <f t="shared" si="1"/>
        <v>0</v>
      </c>
      <c r="K47" t="s">
        <v>149</v>
      </c>
      <c r="L47" t="str">
        <f t="shared" si="5"/>
        <v/>
      </c>
    </row>
    <row r="48" spans="1:12" x14ac:dyDescent="0.25">
      <c r="A48" t="s">
        <v>10</v>
      </c>
      <c r="B48">
        <f t="shared" si="2"/>
        <v>47</v>
      </c>
      <c r="C48" t="s">
        <v>31</v>
      </c>
      <c r="D48" t="s">
        <v>150</v>
      </c>
      <c r="E48" t="s">
        <v>156</v>
      </c>
      <c r="F48" t="str">
        <f t="shared" si="4"/>
        <v>casa47 =A2000640</v>
      </c>
      <c r="H48" t="s">
        <v>368</v>
      </c>
      <c r="J48" t="b">
        <f t="shared" si="1"/>
        <v>0</v>
      </c>
      <c r="K48" t="s">
        <v>150</v>
      </c>
      <c r="L48" t="str">
        <f t="shared" si="5"/>
        <v>A2000640</v>
      </c>
    </row>
    <row r="49" spans="1:12" x14ac:dyDescent="0.25">
      <c r="A49" t="s">
        <v>10</v>
      </c>
      <c r="B49">
        <f t="shared" si="2"/>
        <v>48</v>
      </c>
      <c r="C49" t="s">
        <v>31</v>
      </c>
      <c r="D49" t="s">
        <v>151</v>
      </c>
      <c r="E49" t="s">
        <v>98</v>
      </c>
      <c r="F49" t="str">
        <f t="shared" ref="F49:F61" si="6">CONCATENATE(A49,B49," ",C49,IF(E49&lt;&gt;"",E49,D49))</f>
        <v>casa48 =38 Auburn Bay Manor SE</v>
      </c>
      <c r="H49" t="s">
        <v>369</v>
      </c>
      <c r="J49" t="b">
        <f t="shared" si="1"/>
        <v>0</v>
      </c>
      <c r="K49" t="s">
        <v>151</v>
      </c>
      <c r="L49" t="str">
        <f t="shared" si="5"/>
        <v/>
      </c>
    </row>
    <row r="50" spans="1:12" x14ac:dyDescent="0.25">
      <c r="A50" t="s">
        <v>10</v>
      </c>
      <c r="B50">
        <f t="shared" si="2"/>
        <v>49</v>
      </c>
      <c r="C50" t="s">
        <v>31</v>
      </c>
      <c r="D50" t="s">
        <v>154</v>
      </c>
      <c r="E50" t="s">
        <v>98</v>
      </c>
      <c r="F50" t="str">
        <f t="shared" si="6"/>
        <v>casa49 =15245 Prestwick Boulevard SE</v>
      </c>
      <c r="H50" t="s">
        <v>370</v>
      </c>
      <c r="J50" t="b">
        <f t="shared" si="1"/>
        <v>0</v>
      </c>
      <c r="K50" t="s">
        <v>154</v>
      </c>
      <c r="L50" t="str">
        <f t="shared" si="5"/>
        <v/>
      </c>
    </row>
    <row r="51" spans="1:12" x14ac:dyDescent="0.25">
      <c r="A51" t="s">
        <v>10</v>
      </c>
      <c r="B51">
        <f t="shared" si="2"/>
        <v>50</v>
      </c>
      <c r="C51" t="s">
        <v>31</v>
      </c>
      <c r="D51" t="s">
        <v>158</v>
      </c>
      <c r="E51" t="s">
        <v>98</v>
      </c>
      <c r="F51" t="str">
        <f t="shared" si="6"/>
        <v>casa50 =48 Mckenna Way SE</v>
      </c>
      <c r="H51" t="s">
        <v>371</v>
      </c>
      <c r="J51" t="b">
        <f t="shared" si="1"/>
        <v>0</v>
      </c>
      <c r="K51" t="s">
        <v>158</v>
      </c>
      <c r="L51" t="str">
        <f t="shared" si="5"/>
        <v/>
      </c>
    </row>
    <row r="52" spans="1:12" x14ac:dyDescent="0.25">
      <c r="A52" t="s">
        <v>10</v>
      </c>
      <c r="B52">
        <f t="shared" si="2"/>
        <v>51</v>
      </c>
      <c r="C52" t="s">
        <v>31</v>
      </c>
      <c r="D52" t="s">
        <v>160</v>
      </c>
      <c r="E52" t="s">
        <v>98</v>
      </c>
      <c r="F52" t="str">
        <f t="shared" si="6"/>
        <v>casa51 =53 Legacy Glen Place</v>
      </c>
      <c r="H52" t="s">
        <v>372</v>
      </c>
      <c r="J52" t="b">
        <f t="shared" si="1"/>
        <v>0</v>
      </c>
      <c r="K52" t="s">
        <v>160</v>
      </c>
      <c r="L52" t="str">
        <f t="shared" si="5"/>
        <v/>
      </c>
    </row>
    <row r="53" spans="1:12" x14ac:dyDescent="0.25">
      <c r="A53" t="s">
        <v>10</v>
      </c>
      <c r="B53">
        <f t="shared" si="2"/>
        <v>52</v>
      </c>
      <c r="C53" t="s">
        <v>31</v>
      </c>
      <c r="D53" t="s">
        <v>164</v>
      </c>
      <c r="E53" t="s">
        <v>98</v>
      </c>
      <c r="F53" t="str">
        <f t="shared" si="6"/>
        <v>casa52 =282 Chapalina Terrace SE</v>
      </c>
      <c r="H53" t="s">
        <v>373</v>
      </c>
      <c r="J53" t="b">
        <f t="shared" si="1"/>
        <v>0</v>
      </c>
      <c r="K53" t="s">
        <v>164</v>
      </c>
      <c r="L53" t="str">
        <f t="shared" si="5"/>
        <v/>
      </c>
    </row>
    <row r="54" spans="1:12" x14ac:dyDescent="0.25">
      <c r="A54" t="s">
        <v>10</v>
      </c>
      <c r="B54">
        <f t="shared" si="2"/>
        <v>53</v>
      </c>
      <c r="C54" t="s">
        <v>31</v>
      </c>
      <c r="D54" t="s">
        <v>165</v>
      </c>
      <c r="E54" t="s">
        <v>98</v>
      </c>
      <c r="F54" t="str">
        <f t="shared" si="6"/>
        <v>casa53 =57 Legacy Glen Row SE</v>
      </c>
      <c r="H54" t="s">
        <v>374</v>
      </c>
      <c r="J54" t="b">
        <f t="shared" si="1"/>
        <v>0</v>
      </c>
      <c r="K54" t="s">
        <v>165</v>
      </c>
      <c r="L54" t="str">
        <f t="shared" si="5"/>
        <v/>
      </c>
    </row>
    <row r="55" spans="1:12" x14ac:dyDescent="0.25">
      <c r="A55" t="s">
        <v>10</v>
      </c>
      <c r="B55">
        <f t="shared" si="2"/>
        <v>54</v>
      </c>
      <c r="C55" t="s">
        <v>31</v>
      </c>
      <c r="D55" t="s">
        <v>166</v>
      </c>
      <c r="E55" t="s">
        <v>98</v>
      </c>
      <c r="F55" t="str">
        <f t="shared" si="6"/>
        <v>casa54 =95 Prestwick Circle SE</v>
      </c>
      <c r="H55" t="s">
        <v>375</v>
      </c>
      <c r="J55" t="b">
        <f t="shared" si="1"/>
        <v>0</v>
      </c>
      <c r="K55" t="s">
        <v>166</v>
      </c>
      <c r="L55" t="str">
        <f t="shared" si="5"/>
        <v/>
      </c>
    </row>
    <row r="56" spans="1:12" x14ac:dyDescent="0.25">
      <c r="A56" t="s">
        <v>10</v>
      </c>
      <c r="B56">
        <f t="shared" si="2"/>
        <v>55</v>
      </c>
      <c r="C56" t="s">
        <v>31</v>
      </c>
      <c r="D56" t="s">
        <v>167</v>
      </c>
      <c r="E56" t="s">
        <v>98</v>
      </c>
      <c r="F56" t="str">
        <f t="shared" si="6"/>
        <v>casa55 =130 Elgin Way SE</v>
      </c>
      <c r="H56" t="s">
        <v>376</v>
      </c>
      <c r="J56" t="b">
        <f t="shared" si="1"/>
        <v>0</v>
      </c>
      <c r="K56" t="s">
        <v>167</v>
      </c>
      <c r="L56" t="str">
        <f t="shared" si="5"/>
        <v/>
      </c>
    </row>
    <row r="57" spans="1:12" x14ac:dyDescent="0.25">
      <c r="A57" t="s">
        <v>10</v>
      </c>
      <c r="B57">
        <f t="shared" si="2"/>
        <v>56</v>
      </c>
      <c r="C57" t="s">
        <v>31</v>
      </c>
      <c r="D57" t="s">
        <v>171</v>
      </c>
      <c r="E57" t="s">
        <v>98</v>
      </c>
      <c r="F57" t="str">
        <f t="shared" si="6"/>
        <v>casa56 =136 Bridlewood Crescent SW</v>
      </c>
      <c r="H57" t="s">
        <v>377</v>
      </c>
      <c r="J57" t="b">
        <f t="shared" si="1"/>
        <v>0</v>
      </c>
      <c r="K57" t="s">
        <v>171</v>
      </c>
      <c r="L57" t="str">
        <f t="shared" si="5"/>
        <v/>
      </c>
    </row>
    <row r="58" spans="1:12" x14ac:dyDescent="0.25">
      <c r="A58" t="s">
        <v>10</v>
      </c>
      <c r="B58">
        <f t="shared" si="2"/>
        <v>57</v>
      </c>
      <c r="C58" t="s">
        <v>31</v>
      </c>
      <c r="D58" t="s">
        <v>172</v>
      </c>
      <c r="E58" t="s">
        <v>98</v>
      </c>
      <c r="F58" t="str">
        <f t="shared" si="6"/>
        <v>casa57 =63 Prestwick Heath SE</v>
      </c>
      <c r="H58" t="s">
        <v>378</v>
      </c>
      <c r="J58" t="b">
        <f t="shared" si="1"/>
        <v>0</v>
      </c>
      <c r="K58" t="s">
        <v>172</v>
      </c>
      <c r="L58" t="str">
        <f t="shared" si="5"/>
        <v/>
      </c>
    </row>
    <row r="59" spans="1:12" x14ac:dyDescent="0.25">
      <c r="A59" t="s">
        <v>10</v>
      </c>
      <c r="B59">
        <f t="shared" si="2"/>
        <v>58</v>
      </c>
      <c r="C59" t="s">
        <v>31</v>
      </c>
      <c r="D59" t="s">
        <v>174</v>
      </c>
      <c r="E59" t="s">
        <v>98</v>
      </c>
      <c r="F59" t="str">
        <f t="shared" si="6"/>
        <v>casa58 =459 Evermeadow Road SW</v>
      </c>
      <c r="H59" t="s">
        <v>379</v>
      </c>
      <c r="J59" t="b">
        <f t="shared" si="1"/>
        <v>0</v>
      </c>
      <c r="K59" t="s">
        <v>174</v>
      </c>
      <c r="L59" t="str">
        <f t="shared" si="5"/>
        <v/>
      </c>
    </row>
    <row r="60" spans="1:12" x14ac:dyDescent="0.25">
      <c r="A60" t="s">
        <v>10</v>
      </c>
      <c r="B60">
        <f t="shared" si="2"/>
        <v>59</v>
      </c>
      <c r="C60" t="s">
        <v>31</v>
      </c>
      <c r="D60" t="s">
        <v>175</v>
      </c>
      <c r="E60" t="s">
        <v>98</v>
      </c>
      <c r="F60" t="str">
        <f t="shared" si="6"/>
        <v>casa59 =15 Shannon Hill SW</v>
      </c>
      <c r="H60" t="s">
        <v>380</v>
      </c>
      <c r="J60" t="b">
        <f t="shared" ref="J60:J111" si="7">H60=F60</f>
        <v>0</v>
      </c>
      <c r="K60" t="s">
        <v>175</v>
      </c>
      <c r="L60" t="str">
        <f t="shared" si="5"/>
        <v/>
      </c>
    </row>
    <row r="61" spans="1:12" x14ac:dyDescent="0.25">
      <c r="A61" t="s">
        <v>10</v>
      </c>
      <c r="B61">
        <f t="shared" si="2"/>
        <v>60</v>
      </c>
      <c r="C61" t="s">
        <v>31</v>
      </c>
      <c r="D61" t="s">
        <v>176</v>
      </c>
      <c r="E61" t="s">
        <v>201</v>
      </c>
      <c r="F61" t="str">
        <f t="shared" si="6"/>
        <v>casa60 =A2001226</v>
      </c>
      <c r="H61" t="s">
        <v>381</v>
      </c>
      <c r="J61" t="b">
        <f t="shared" si="7"/>
        <v>0</v>
      </c>
      <c r="K61" t="s">
        <v>176</v>
      </c>
      <c r="L61" t="str">
        <f t="shared" si="5"/>
        <v>A2001226</v>
      </c>
    </row>
    <row r="62" spans="1:12" x14ac:dyDescent="0.25">
      <c r="A62" t="s">
        <v>10</v>
      </c>
      <c r="B62">
        <f t="shared" si="2"/>
        <v>61</v>
      </c>
      <c r="C62" t="s">
        <v>31</v>
      </c>
      <c r="D62" t="s">
        <v>276</v>
      </c>
      <c r="E62" t="s">
        <v>306</v>
      </c>
      <c r="F62" t="str">
        <f t="shared" ref="F62:F73" si="8">CONCATENATE(A62,B62," ",C62,IF(E62&lt;&gt;"",E62,D62))</f>
        <v>casa61 =A2001532</v>
      </c>
      <c r="H62" t="s">
        <v>382</v>
      </c>
      <c r="J62" t="b">
        <f t="shared" si="7"/>
        <v>0</v>
      </c>
      <c r="K62" t="s">
        <v>276</v>
      </c>
      <c r="L62" t="str">
        <f t="shared" si="5"/>
        <v>A2001532</v>
      </c>
    </row>
    <row r="63" spans="1:12" x14ac:dyDescent="0.25">
      <c r="A63" t="s">
        <v>10</v>
      </c>
      <c r="B63">
        <f t="shared" si="2"/>
        <v>62</v>
      </c>
      <c r="C63" t="s">
        <v>31</v>
      </c>
      <c r="D63" t="s">
        <v>180</v>
      </c>
      <c r="E63" t="s">
        <v>98</v>
      </c>
      <c r="F63" t="str">
        <f t="shared" si="8"/>
        <v>casa62 =72 Somerset Drive SW</v>
      </c>
      <c r="H63" t="s">
        <v>383</v>
      </c>
      <c r="J63" t="b">
        <f t="shared" si="7"/>
        <v>0</v>
      </c>
      <c r="K63" t="s">
        <v>180</v>
      </c>
      <c r="L63" t="str">
        <f t="shared" si="5"/>
        <v/>
      </c>
    </row>
    <row r="64" spans="1:12" x14ac:dyDescent="0.25">
      <c r="A64" t="s">
        <v>10</v>
      </c>
      <c r="B64">
        <f t="shared" si="2"/>
        <v>63</v>
      </c>
      <c r="C64" t="s">
        <v>31</v>
      </c>
      <c r="D64" t="s">
        <v>181</v>
      </c>
      <c r="E64" t="s">
        <v>98</v>
      </c>
      <c r="F64" t="str">
        <f t="shared" si="8"/>
        <v>casa63 =44 Copperpond Heights SE</v>
      </c>
      <c r="H64" t="s">
        <v>384</v>
      </c>
      <c r="J64" t="b">
        <f t="shared" si="7"/>
        <v>0</v>
      </c>
      <c r="K64" t="s">
        <v>181</v>
      </c>
      <c r="L64" t="str">
        <f t="shared" si="5"/>
        <v/>
      </c>
    </row>
    <row r="65" spans="1:12" x14ac:dyDescent="0.25">
      <c r="A65" t="s">
        <v>10</v>
      </c>
      <c r="B65">
        <f t="shared" si="2"/>
        <v>64</v>
      </c>
      <c r="C65" t="s">
        <v>31</v>
      </c>
      <c r="D65" t="s">
        <v>184</v>
      </c>
      <c r="E65" t="s">
        <v>98</v>
      </c>
      <c r="F65" t="str">
        <f t="shared" si="8"/>
        <v>casa64 =73 Walgrove Rise SE</v>
      </c>
      <c r="H65" t="s">
        <v>385</v>
      </c>
      <c r="J65" t="b">
        <f t="shared" si="7"/>
        <v>0</v>
      </c>
      <c r="K65" t="s">
        <v>184</v>
      </c>
      <c r="L65" t="str">
        <f t="shared" si="5"/>
        <v/>
      </c>
    </row>
    <row r="66" spans="1:12" x14ac:dyDescent="0.25">
      <c r="A66" t="s">
        <v>10</v>
      </c>
      <c r="B66">
        <f t="shared" si="2"/>
        <v>65</v>
      </c>
      <c r="C66" t="s">
        <v>31</v>
      </c>
      <c r="D66" t="s">
        <v>188</v>
      </c>
      <c r="E66" t="s">
        <v>98</v>
      </c>
      <c r="F66" t="str">
        <f t="shared" si="8"/>
        <v>casa65 =180 Eversyde Boulevard SW</v>
      </c>
      <c r="H66" t="s">
        <v>386</v>
      </c>
      <c r="J66" t="b">
        <f t="shared" si="7"/>
        <v>0</v>
      </c>
      <c r="K66" t="s">
        <v>188</v>
      </c>
      <c r="L66" t="str">
        <f t="shared" si="5"/>
        <v/>
      </c>
    </row>
    <row r="67" spans="1:12" x14ac:dyDescent="0.25">
      <c r="A67" t="s">
        <v>10</v>
      </c>
      <c r="B67">
        <f t="shared" si="2"/>
        <v>66</v>
      </c>
      <c r="C67" t="s">
        <v>31</v>
      </c>
      <c r="D67" t="s">
        <v>189</v>
      </c>
      <c r="E67" t="s">
        <v>98</v>
      </c>
      <c r="F67" t="str">
        <f t="shared" si="8"/>
        <v>casa66 =139 Somercrest Gardens SW</v>
      </c>
      <c r="H67" t="s">
        <v>387</v>
      </c>
      <c r="J67" t="b">
        <f t="shared" si="7"/>
        <v>0</v>
      </c>
      <c r="K67" t="s">
        <v>189</v>
      </c>
      <c r="L67" t="str">
        <f t="shared" si="5"/>
        <v/>
      </c>
    </row>
    <row r="68" spans="1:12" x14ac:dyDescent="0.25">
      <c r="A68" t="s">
        <v>10</v>
      </c>
      <c r="B68">
        <f t="shared" si="2"/>
        <v>67</v>
      </c>
      <c r="C68" t="s">
        <v>31</v>
      </c>
      <c r="D68" t="s">
        <v>191</v>
      </c>
      <c r="E68" t="s">
        <v>98</v>
      </c>
      <c r="F68" t="str">
        <f t="shared" si="8"/>
        <v>casa67 =557 Walgrove Boulevard SE</v>
      </c>
      <c r="H68" t="s">
        <v>388</v>
      </c>
      <c r="J68" t="b">
        <f t="shared" si="7"/>
        <v>0</v>
      </c>
      <c r="K68" t="s">
        <v>191</v>
      </c>
      <c r="L68" t="str">
        <f t="shared" si="5"/>
        <v/>
      </c>
    </row>
    <row r="69" spans="1:12" x14ac:dyDescent="0.25">
      <c r="A69" t="s">
        <v>10</v>
      </c>
      <c r="B69">
        <f t="shared" ref="B69:B132" si="9">B68+1</f>
        <v>68</v>
      </c>
      <c r="C69" t="s">
        <v>31</v>
      </c>
      <c r="D69" t="s">
        <v>193</v>
      </c>
      <c r="E69" t="s">
        <v>98</v>
      </c>
      <c r="F69" t="str">
        <f t="shared" si="8"/>
        <v>casa68 =230 evermeadows Avenue SW</v>
      </c>
      <c r="H69" t="s">
        <v>389</v>
      </c>
      <c r="J69" t="b">
        <f t="shared" si="7"/>
        <v>0</v>
      </c>
      <c r="K69" t="s">
        <v>193</v>
      </c>
      <c r="L69" t="str">
        <f t="shared" ref="L69:L100" si="10">IF(VLOOKUP(K69,D:E,2,FALSE)=0,"",VLOOKUP(K69,D:E,2,FALSE))</f>
        <v/>
      </c>
    </row>
    <row r="70" spans="1:12" x14ac:dyDescent="0.25">
      <c r="A70" t="s">
        <v>10</v>
      </c>
      <c r="B70">
        <f t="shared" si="9"/>
        <v>69</v>
      </c>
      <c r="C70" t="s">
        <v>31</v>
      </c>
      <c r="D70" t="s">
        <v>120</v>
      </c>
      <c r="E70" t="s">
        <v>98</v>
      </c>
      <c r="F70" t="str">
        <f t="shared" si="8"/>
        <v>casa69 =98 Marquis Heights SE</v>
      </c>
      <c r="H70" t="s">
        <v>390</v>
      </c>
      <c r="J70" t="b">
        <f t="shared" si="7"/>
        <v>0</v>
      </c>
      <c r="K70" t="s">
        <v>120</v>
      </c>
      <c r="L70" t="str">
        <f t="shared" si="10"/>
        <v/>
      </c>
    </row>
    <row r="71" spans="1:12" x14ac:dyDescent="0.25">
      <c r="A71" t="s">
        <v>10</v>
      </c>
      <c r="B71">
        <f t="shared" si="9"/>
        <v>70</v>
      </c>
      <c r="C71" t="s">
        <v>31</v>
      </c>
      <c r="D71" t="s">
        <v>194</v>
      </c>
      <c r="E71" t="s">
        <v>98</v>
      </c>
      <c r="F71" t="str">
        <f t="shared" si="8"/>
        <v>casa70 =27 Wolf Willow Boulevard SE</v>
      </c>
      <c r="H71" t="s">
        <v>391</v>
      </c>
      <c r="J71" t="b">
        <f t="shared" si="7"/>
        <v>0</v>
      </c>
      <c r="K71" t="s">
        <v>194</v>
      </c>
      <c r="L71" t="str">
        <f t="shared" si="10"/>
        <v/>
      </c>
    </row>
    <row r="72" spans="1:12" x14ac:dyDescent="0.25">
      <c r="A72" t="s">
        <v>10</v>
      </c>
      <c r="B72">
        <f t="shared" si="9"/>
        <v>71</v>
      </c>
      <c r="C72" t="s">
        <v>31</v>
      </c>
      <c r="D72" t="s">
        <v>195</v>
      </c>
      <c r="E72" t="s">
        <v>98</v>
      </c>
      <c r="F72" t="str">
        <f t="shared" si="8"/>
        <v>casa71 =380 Yorkville Avenue SW</v>
      </c>
      <c r="H72" t="s">
        <v>392</v>
      </c>
      <c r="J72" t="b">
        <f t="shared" si="7"/>
        <v>0</v>
      </c>
      <c r="K72" t="s">
        <v>195</v>
      </c>
      <c r="L72" t="str">
        <f t="shared" si="10"/>
        <v/>
      </c>
    </row>
    <row r="73" spans="1:12" x14ac:dyDescent="0.25">
      <c r="A73" t="s">
        <v>10</v>
      </c>
      <c r="B73">
        <f t="shared" si="9"/>
        <v>72</v>
      </c>
      <c r="C73" t="s">
        <v>31</v>
      </c>
      <c r="D73" t="s">
        <v>196</v>
      </c>
      <c r="E73" t="s">
        <v>203</v>
      </c>
      <c r="F73" t="str">
        <f t="shared" si="8"/>
        <v>casa72 =A1258120</v>
      </c>
      <c r="H73" t="s">
        <v>393</v>
      </c>
      <c r="J73" t="b">
        <f t="shared" si="7"/>
        <v>0</v>
      </c>
      <c r="K73" t="s">
        <v>196</v>
      </c>
      <c r="L73" t="str">
        <f t="shared" si="10"/>
        <v>A1258120</v>
      </c>
    </row>
    <row r="74" spans="1:12" x14ac:dyDescent="0.25">
      <c r="A74" t="s">
        <v>10</v>
      </c>
      <c r="B74">
        <f t="shared" si="9"/>
        <v>73</v>
      </c>
      <c r="C74" t="s">
        <v>31</v>
      </c>
      <c r="D74" t="s">
        <v>197</v>
      </c>
      <c r="E74" t="s">
        <v>98</v>
      </c>
      <c r="F74" t="str">
        <f t="shared" ref="F74:F112" si="11">CONCATENATE(A74,B74," ",C74,IF(E74&lt;&gt;"",E74,D74))</f>
        <v>casa73 =31 Shawbrooke Crescent SW</v>
      </c>
      <c r="H74" t="s">
        <v>394</v>
      </c>
      <c r="J74" t="b">
        <f t="shared" si="7"/>
        <v>0</v>
      </c>
      <c r="K74" t="s">
        <v>197</v>
      </c>
      <c r="L74" t="str">
        <f t="shared" si="10"/>
        <v/>
      </c>
    </row>
    <row r="75" spans="1:12" x14ac:dyDescent="0.25">
      <c r="A75" t="s">
        <v>10</v>
      </c>
      <c r="B75">
        <f t="shared" si="9"/>
        <v>74</v>
      </c>
      <c r="C75" t="s">
        <v>31</v>
      </c>
      <c r="D75" t="s">
        <v>199</v>
      </c>
      <c r="E75" t="s">
        <v>98</v>
      </c>
      <c r="F75" t="str">
        <f t="shared" si="11"/>
        <v>casa74 =171 Creekside Boulevard SW</v>
      </c>
      <c r="H75" t="s">
        <v>395</v>
      </c>
      <c r="J75" t="b">
        <f t="shared" si="7"/>
        <v>0</v>
      </c>
      <c r="K75" t="s">
        <v>199</v>
      </c>
      <c r="L75" t="str">
        <f t="shared" si="10"/>
        <v/>
      </c>
    </row>
    <row r="76" spans="1:12" x14ac:dyDescent="0.25">
      <c r="A76" t="s">
        <v>10</v>
      </c>
      <c r="B76">
        <f t="shared" si="9"/>
        <v>75</v>
      </c>
      <c r="C76" t="s">
        <v>31</v>
      </c>
      <c r="D76" t="s">
        <v>204</v>
      </c>
      <c r="E76" t="s">
        <v>98</v>
      </c>
      <c r="F76" t="str">
        <f t="shared" si="11"/>
        <v>casa75 =93 New Brighton Circle SE</v>
      </c>
      <c r="H76" t="s">
        <v>396</v>
      </c>
      <c r="J76" t="b">
        <f t="shared" si="7"/>
        <v>0</v>
      </c>
      <c r="K76" t="s">
        <v>204</v>
      </c>
      <c r="L76" t="str">
        <f t="shared" si="10"/>
        <v/>
      </c>
    </row>
    <row r="77" spans="1:12" x14ac:dyDescent="0.25">
      <c r="A77" t="s">
        <v>10</v>
      </c>
      <c r="B77">
        <f t="shared" si="9"/>
        <v>76</v>
      </c>
      <c r="C77" t="s">
        <v>31</v>
      </c>
      <c r="D77" t="s">
        <v>205</v>
      </c>
      <c r="E77" t="s">
        <v>261</v>
      </c>
      <c r="F77" t="str">
        <f t="shared" si="11"/>
        <v>casa76 =A2001727</v>
      </c>
      <c r="H77" t="s">
        <v>397</v>
      </c>
      <c r="J77" t="b">
        <f t="shared" si="7"/>
        <v>0</v>
      </c>
      <c r="K77" t="s">
        <v>205</v>
      </c>
      <c r="L77" t="str">
        <f t="shared" si="10"/>
        <v>A2001727</v>
      </c>
    </row>
    <row r="78" spans="1:12" x14ac:dyDescent="0.25">
      <c r="A78" t="s">
        <v>10</v>
      </c>
      <c r="B78">
        <f t="shared" si="9"/>
        <v>77</v>
      </c>
      <c r="C78" t="s">
        <v>31</v>
      </c>
      <c r="D78" t="s">
        <v>208</v>
      </c>
      <c r="E78" t="s">
        <v>98</v>
      </c>
      <c r="F78" t="str">
        <f t="shared" si="11"/>
        <v>casa77 =52 Legacy Glen Place SE</v>
      </c>
      <c r="H78" t="s">
        <v>398</v>
      </c>
      <c r="J78" t="b">
        <f t="shared" si="7"/>
        <v>0</v>
      </c>
      <c r="K78" t="s">
        <v>208</v>
      </c>
      <c r="L78" t="str">
        <f t="shared" si="10"/>
        <v/>
      </c>
    </row>
    <row r="79" spans="1:12" x14ac:dyDescent="0.25">
      <c r="A79" t="s">
        <v>10</v>
      </c>
      <c r="B79">
        <f t="shared" si="9"/>
        <v>78</v>
      </c>
      <c r="C79" t="s">
        <v>31</v>
      </c>
      <c r="D79" t="s">
        <v>209</v>
      </c>
      <c r="E79" t="s">
        <v>98</v>
      </c>
      <c r="F79" t="str">
        <f t="shared" si="11"/>
        <v>casa78 =2 Shawbrooke Place SW</v>
      </c>
      <c r="H79" t="s">
        <v>399</v>
      </c>
      <c r="J79" t="b">
        <f t="shared" si="7"/>
        <v>0</v>
      </c>
      <c r="K79" t="s">
        <v>209</v>
      </c>
      <c r="L79" t="str">
        <f t="shared" si="10"/>
        <v/>
      </c>
    </row>
    <row r="80" spans="1:12" x14ac:dyDescent="0.25">
      <c r="A80" t="s">
        <v>10</v>
      </c>
      <c r="B80">
        <f t="shared" si="9"/>
        <v>79</v>
      </c>
      <c r="C80" t="s">
        <v>31</v>
      </c>
      <c r="D80" t="s">
        <v>210</v>
      </c>
      <c r="E80" t="s">
        <v>98</v>
      </c>
      <c r="F80" t="str">
        <f t="shared" si="11"/>
        <v>casa79 =60 Copperleaf Way SE</v>
      </c>
      <c r="H80" t="s">
        <v>400</v>
      </c>
      <c r="J80" t="b">
        <f t="shared" si="7"/>
        <v>0</v>
      </c>
      <c r="K80" t="s">
        <v>210</v>
      </c>
      <c r="L80" t="str">
        <f t="shared" si="10"/>
        <v/>
      </c>
    </row>
    <row r="81" spans="1:12" x14ac:dyDescent="0.25">
      <c r="A81" t="s">
        <v>10</v>
      </c>
      <c r="B81">
        <f t="shared" si="9"/>
        <v>80</v>
      </c>
      <c r="C81" t="s">
        <v>31</v>
      </c>
      <c r="D81" t="s">
        <v>212</v>
      </c>
      <c r="E81" t="s">
        <v>98</v>
      </c>
      <c r="F81" t="str">
        <f t="shared" si="11"/>
        <v>casa80 =166 Copperfield Manor SE</v>
      </c>
      <c r="H81" t="s">
        <v>401</v>
      </c>
      <c r="J81" t="b">
        <f t="shared" si="7"/>
        <v>0</v>
      </c>
      <c r="K81" t="s">
        <v>212</v>
      </c>
      <c r="L81" t="str">
        <f t="shared" si="10"/>
        <v/>
      </c>
    </row>
    <row r="82" spans="1:12" x14ac:dyDescent="0.25">
      <c r="A82" t="s">
        <v>10</v>
      </c>
      <c r="B82">
        <f t="shared" si="9"/>
        <v>81</v>
      </c>
      <c r="C82" t="s">
        <v>31</v>
      </c>
      <c r="D82" t="s">
        <v>214</v>
      </c>
      <c r="E82" t="s">
        <v>98</v>
      </c>
      <c r="F82" t="str">
        <f t="shared" si="11"/>
        <v>casa81 =348 Silverado Plains Circle SW</v>
      </c>
      <c r="H82" t="s">
        <v>402</v>
      </c>
      <c r="J82" t="b">
        <f t="shared" si="7"/>
        <v>0</v>
      </c>
      <c r="K82" t="s">
        <v>214</v>
      </c>
      <c r="L82" t="str">
        <f t="shared" si="10"/>
        <v/>
      </c>
    </row>
    <row r="83" spans="1:12" x14ac:dyDescent="0.25">
      <c r="A83" t="s">
        <v>10</v>
      </c>
      <c r="B83">
        <f t="shared" si="9"/>
        <v>82</v>
      </c>
      <c r="C83" t="s">
        <v>31</v>
      </c>
      <c r="D83" t="s">
        <v>215</v>
      </c>
      <c r="E83" t="s">
        <v>98</v>
      </c>
      <c r="F83" t="str">
        <f t="shared" si="11"/>
        <v>casa82 =17 Copperstone Gardens SE</v>
      </c>
      <c r="H83" t="s">
        <v>403</v>
      </c>
      <c r="J83" t="b">
        <f t="shared" si="7"/>
        <v>0</v>
      </c>
      <c r="K83" t="s">
        <v>215</v>
      </c>
      <c r="L83" t="str">
        <f t="shared" si="10"/>
        <v/>
      </c>
    </row>
    <row r="84" spans="1:12" x14ac:dyDescent="0.25">
      <c r="A84" t="s">
        <v>10</v>
      </c>
      <c r="B84">
        <f t="shared" si="9"/>
        <v>83</v>
      </c>
      <c r="C84" t="s">
        <v>31</v>
      </c>
      <c r="D84" t="s">
        <v>218</v>
      </c>
      <c r="E84" t="s">
        <v>98</v>
      </c>
      <c r="F84" t="str">
        <f t="shared" si="11"/>
        <v>casa83 =127 Woodstock Road SW</v>
      </c>
      <c r="H84" t="s">
        <v>404</v>
      </c>
      <c r="J84" t="b">
        <f t="shared" si="7"/>
        <v>0</v>
      </c>
      <c r="K84" t="s">
        <v>218</v>
      </c>
      <c r="L84" t="str">
        <f t="shared" si="10"/>
        <v/>
      </c>
    </row>
    <row r="85" spans="1:12" x14ac:dyDescent="0.25">
      <c r="A85" t="s">
        <v>10</v>
      </c>
      <c r="B85">
        <f t="shared" si="9"/>
        <v>84</v>
      </c>
      <c r="C85" t="s">
        <v>31</v>
      </c>
      <c r="D85" t="s">
        <v>223</v>
      </c>
      <c r="E85" t="s">
        <v>98</v>
      </c>
      <c r="F85" t="str">
        <f t="shared" si="11"/>
        <v>casa84 =24 Chapman Court SE</v>
      </c>
      <c r="H85" t="s">
        <v>405</v>
      </c>
      <c r="J85" t="b">
        <f t="shared" si="7"/>
        <v>0</v>
      </c>
      <c r="K85" t="s">
        <v>223</v>
      </c>
      <c r="L85" t="str">
        <f t="shared" si="10"/>
        <v/>
      </c>
    </row>
    <row r="86" spans="1:12" x14ac:dyDescent="0.25">
      <c r="A86" t="s">
        <v>10</v>
      </c>
      <c r="B86">
        <f t="shared" si="9"/>
        <v>85</v>
      </c>
      <c r="C86" t="s">
        <v>31</v>
      </c>
      <c r="D86" t="s">
        <v>225</v>
      </c>
      <c r="E86" t="s">
        <v>98</v>
      </c>
      <c r="F86" t="str">
        <f t="shared" si="11"/>
        <v>casa85 =20 Prestwick Grove SE</v>
      </c>
      <c r="H86" t="s">
        <v>406</v>
      </c>
      <c r="J86" t="b">
        <f t="shared" si="7"/>
        <v>0</v>
      </c>
      <c r="K86" t="s">
        <v>225</v>
      </c>
      <c r="L86" t="str">
        <f t="shared" si="10"/>
        <v/>
      </c>
    </row>
    <row r="87" spans="1:12" x14ac:dyDescent="0.25">
      <c r="A87" t="s">
        <v>10</v>
      </c>
      <c r="B87">
        <f t="shared" si="9"/>
        <v>86</v>
      </c>
      <c r="C87" t="s">
        <v>31</v>
      </c>
      <c r="D87" t="s">
        <v>226</v>
      </c>
      <c r="E87" t="s">
        <v>98</v>
      </c>
      <c r="F87" t="str">
        <f t="shared" si="11"/>
        <v>casa86 =286 Mahogany Heights SE</v>
      </c>
      <c r="H87" t="s">
        <v>407</v>
      </c>
      <c r="J87" t="b">
        <f t="shared" si="7"/>
        <v>0</v>
      </c>
      <c r="K87" t="s">
        <v>226</v>
      </c>
      <c r="L87" t="str">
        <f t="shared" si="10"/>
        <v/>
      </c>
    </row>
    <row r="88" spans="1:12" x14ac:dyDescent="0.25">
      <c r="A88" t="s">
        <v>10</v>
      </c>
      <c r="B88">
        <f t="shared" si="9"/>
        <v>87</v>
      </c>
      <c r="C88" t="s">
        <v>31</v>
      </c>
      <c r="D88" t="s">
        <v>229</v>
      </c>
      <c r="E88" t="s">
        <v>98</v>
      </c>
      <c r="F88" t="str">
        <f t="shared" si="11"/>
        <v>casa87 =79 Masters Heights SE</v>
      </c>
      <c r="H88" t="s">
        <v>408</v>
      </c>
      <c r="J88" t="b">
        <f t="shared" si="7"/>
        <v>0</v>
      </c>
      <c r="K88" t="s">
        <v>229</v>
      </c>
      <c r="L88" t="str">
        <f t="shared" si="10"/>
        <v/>
      </c>
    </row>
    <row r="89" spans="1:12" x14ac:dyDescent="0.25">
      <c r="A89" t="s">
        <v>10</v>
      </c>
      <c r="B89">
        <f t="shared" si="9"/>
        <v>88</v>
      </c>
      <c r="C89" t="s">
        <v>31</v>
      </c>
      <c r="D89" t="s">
        <v>234</v>
      </c>
      <c r="E89" t="s">
        <v>98</v>
      </c>
      <c r="F89" t="str">
        <f t="shared" si="11"/>
        <v>casa88 =119 Legacy Glen Parade SE</v>
      </c>
      <c r="H89" t="s">
        <v>409</v>
      </c>
      <c r="J89" t="b">
        <f t="shared" si="7"/>
        <v>0</v>
      </c>
      <c r="K89" t="s">
        <v>234</v>
      </c>
      <c r="L89" t="str">
        <f t="shared" si="10"/>
        <v/>
      </c>
    </row>
    <row r="90" spans="1:12" x14ac:dyDescent="0.25">
      <c r="A90" t="s">
        <v>10</v>
      </c>
      <c r="B90">
        <f t="shared" si="9"/>
        <v>89</v>
      </c>
      <c r="C90" t="s">
        <v>31</v>
      </c>
      <c r="D90" t="s">
        <v>239</v>
      </c>
      <c r="E90" t="s">
        <v>98</v>
      </c>
      <c r="F90" t="str">
        <f t="shared" si="11"/>
        <v>casa89 =79 New Brighton Close SE</v>
      </c>
      <c r="H90" t="s">
        <v>410</v>
      </c>
      <c r="J90" t="b">
        <f t="shared" si="7"/>
        <v>0</v>
      </c>
      <c r="K90" t="s">
        <v>239</v>
      </c>
      <c r="L90" t="str">
        <f t="shared" si="10"/>
        <v/>
      </c>
    </row>
    <row r="91" spans="1:12" x14ac:dyDescent="0.25">
      <c r="A91" t="s">
        <v>10</v>
      </c>
      <c r="B91">
        <f t="shared" si="9"/>
        <v>90</v>
      </c>
      <c r="C91" t="s">
        <v>31</v>
      </c>
      <c r="D91" t="s">
        <v>240</v>
      </c>
      <c r="E91" t="s">
        <v>98</v>
      </c>
      <c r="F91" t="str">
        <f t="shared" si="11"/>
        <v>casa90 =808 Everridge Drive SW</v>
      </c>
      <c r="H91" t="s">
        <v>411</v>
      </c>
      <c r="J91" t="b">
        <f t="shared" si="7"/>
        <v>0</v>
      </c>
      <c r="K91" t="s">
        <v>240</v>
      </c>
      <c r="L91" t="str">
        <f t="shared" si="10"/>
        <v/>
      </c>
    </row>
    <row r="92" spans="1:12" x14ac:dyDescent="0.25">
      <c r="A92" t="s">
        <v>10</v>
      </c>
      <c r="B92">
        <f t="shared" si="9"/>
        <v>91</v>
      </c>
      <c r="C92" t="s">
        <v>31</v>
      </c>
      <c r="D92" t="s">
        <v>241</v>
      </c>
      <c r="E92" t="s">
        <v>98</v>
      </c>
      <c r="F92" t="str">
        <f t="shared" si="11"/>
        <v>casa91 =64 Seton Terrace SE</v>
      </c>
      <c r="H92" t="s">
        <v>412</v>
      </c>
      <c r="J92" t="b">
        <f t="shared" si="7"/>
        <v>0</v>
      </c>
      <c r="K92" t="s">
        <v>241</v>
      </c>
      <c r="L92" t="str">
        <f t="shared" si="10"/>
        <v/>
      </c>
    </row>
    <row r="93" spans="1:12" x14ac:dyDescent="0.25">
      <c r="A93" t="s">
        <v>10</v>
      </c>
      <c r="B93">
        <f t="shared" si="9"/>
        <v>92</v>
      </c>
      <c r="C93" t="s">
        <v>31</v>
      </c>
      <c r="D93" t="s">
        <v>244</v>
      </c>
      <c r="E93" t="s">
        <v>98</v>
      </c>
      <c r="F93" t="str">
        <f t="shared" si="11"/>
        <v>casa92 =131 Cranford Common SE</v>
      </c>
      <c r="H93" t="s">
        <v>413</v>
      </c>
      <c r="J93" t="b">
        <f t="shared" si="7"/>
        <v>0</v>
      </c>
      <c r="K93" t="s">
        <v>244</v>
      </c>
      <c r="L93" t="str">
        <f t="shared" si="10"/>
        <v/>
      </c>
    </row>
    <row r="94" spans="1:12" x14ac:dyDescent="0.25">
      <c r="A94" t="s">
        <v>10</v>
      </c>
      <c r="B94">
        <f t="shared" si="9"/>
        <v>93</v>
      </c>
      <c r="C94" t="s">
        <v>31</v>
      </c>
      <c r="D94" t="s">
        <v>245</v>
      </c>
      <c r="E94" t="s">
        <v>98</v>
      </c>
      <c r="F94" t="str">
        <f t="shared" si="11"/>
        <v>casa93 =722 Belmont Drive SW</v>
      </c>
      <c r="H94" t="s">
        <v>414</v>
      </c>
      <c r="J94" t="b">
        <f t="shared" si="7"/>
        <v>0</v>
      </c>
      <c r="K94" t="s">
        <v>245</v>
      </c>
      <c r="L94" t="str">
        <f t="shared" si="10"/>
        <v/>
      </c>
    </row>
    <row r="95" spans="1:12" x14ac:dyDescent="0.25">
      <c r="A95" t="s">
        <v>10</v>
      </c>
      <c r="B95">
        <f t="shared" si="9"/>
        <v>94</v>
      </c>
      <c r="C95" t="s">
        <v>31</v>
      </c>
      <c r="D95" t="s">
        <v>62</v>
      </c>
      <c r="E95" t="s">
        <v>98</v>
      </c>
      <c r="F95" t="str">
        <f t="shared" si="11"/>
        <v>casa94 =91 Millrise Square SW</v>
      </c>
      <c r="H95" t="s">
        <v>415</v>
      </c>
      <c r="J95" t="b">
        <f t="shared" si="7"/>
        <v>0</v>
      </c>
      <c r="K95" t="s">
        <v>62</v>
      </c>
      <c r="L95" t="str">
        <f t="shared" si="10"/>
        <v/>
      </c>
    </row>
    <row r="96" spans="1:12" x14ac:dyDescent="0.25">
      <c r="A96" t="s">
        <v>10</v>
      </c>
      <c r="B96">
        <f t="shared" si="9"/>
        <v>95</v>
      </c>
      <c r="C96" t="s">
        <v>31</v>
      </c>
      <c r="D96" t="s">
        <v>246</v>
      </c>
      <c r="E96" t="s">
        <v>98</v>
      </c>
      <c r="F96" t="str">
        <f t="shared" si="11"/>
        <v>casa95 =218 Legacy Common SE</v>
      </c>
      <c r="H96" t="s">
        <v>416</v>
      </c>
      <c r="J96" t="b">
        <f t="shared" si="7"/>
        <v>0</v>
      </c>
      <c r="K96" t="s">
        <v>246</v>
      </c>
      <c r="L96" t="str">
        <f t="shared" si="10"/>
        <v/>
      </c>
    </row>
    <row r="97" spans="1:12" x14ac:dyDescent="0.25">
      <c r="A97" t="s">
        <v>10</v>
      </c>
      <c r="B97">
        <f t="shared" si="9"/>
        <v>96</v>
      </c>
      <c r="C97" t="s">
        <v>31</v>
      </c>
      <c r="D97" t="s">
        <v>247</v>
      </c>
      <c r="E97" t="s">
        <v>98</v>
      </c>
      <c r="F97" t="str">
        <f t="shared" si="11"/>
        <v>casa96 =72 Seton Villas SE</v>
      </c>
      <c r="H97" t="s">
        <v>417</v>
      </c>
      <c r="J97" t="b">
        <f t="shared" si="7"/>
        <v>0</v>
      </c>
      <c r="K97" t="s">
        <v>247</v>
      </c>
      <c r="L97" t="str">
        <f t="shared" si="10"/>
        <v/>
      </c>
    </row>
    <row r="98" spans="1:12" x14ac:dyDescent="0.25">
      <c r="A98" t="s">
        <v>10</v>
      </c>
      <c r="B98">
        <f t="shared" si="9"/>
        <v>97</v>
      </c>
      <c r="C98" t="s">
        <v>31</v>
      </c>
      <c r="D98" t="s">
        <v>248</v>
      </c>
      <c r="E98" t="s">
        <v>262</v>
      </c>
      <c r="F98" t="str">
        <f t="shared" si="11"/>
        <v>casa97 =A1259428</v>
      </c>
      <c r="H98" t="s">
        <v>418</v>
      </c>
      <c r="J98" t="b">
        <f t="shared" si="7"/>
        <v>0</v>
      </c>
      <c r="K98" t="s">
        <v>248</v>
      </c>
      <c r="L98" t="str">
        <f t="shared" si="10"/>
        <v>A1259428</v>
      </c>
    </row>
    <row r="99" spans="1:12" x14ac:dyDescent="0.25">
      <c r="A99" t="s">
        <v>10</v>
      </c>
      <c r="B99">
        <f t="shared" si="9"/>
        <v>98</v>
      </c>
      <c r="C99" t="s">
        <v>31</v>
      </c>
      <c r="D99" t="s">
        <v>249</v>
      </c>
      <c r="E99" t="s">
        <v>98</v>
      </c>
      <c r="F99" t="str">
        <f t="shared" si="11"/>
        <v>casa98 =415 Cranston Drive SE</v>
      </c>
      <c r="H99" t="s">
        <v>419</v>
      </c>
      <c r="J99" t="b">
        <f t="shared" si="7"/>
        <v>0</v>
      </c>
      <c r="K99" t="s">
        <v>249</v>
      </c>
      <c r="L99" t="str">
        <f t="shared" si="10"/>
        <v/>
      </c>
    </row>
    <row r="100" spans="1:12" x14ac:dyDescent="0.25">
      <c r="A100" t="s">
        <v>10</v>
      </c>
      <c r="B100">
        <f t="shared" si="9"/>
        <v>99</v>
      </c>
      <c r="C100" t="s">
        <v>31</v>
      </c>
      <c r="D100" t="s">
        <v>250</v>
      </c>
      <c r="E100" t="s">
        <v>98</v>
      </c>
      <c r="F100" t="str">
        <f t="shared" si="11"/>
        <v>casa99 =273 Silverado Way SW</v>
      </c>
      <c r="H100" t="s">
        <v>420</v>
      </c>
      <c r="J100" t="b">
        <f t="shared" si="7"/>
        <v>0</v>
      </c>
      <c r="K100" t="s">
        <v>250</v>
      </c>
      <c r="L100" t="str">
        <f t="shared" si="10"/>
        <v/>
      </c>
    </row>
    <row r="101" spans="1:12" x14ac:dyDescent="0.25">
      <c r="A101" t="s">
        <v>10</v>
      </c>
      <c r="B101">
        <f t="shared" si="9"/>
        <v>100</v>
      </c>
      <c r="C101" t="s">
        <v>31</v>
      </c>
      <c r="D101" t="s">
        <v>251</v>
      </c>
      <c r="E101" t="s">
        <v>98</v>
      </c>
      <c r="F101" t="str">
        <f t="shared" si="11"/>
        <v>casa100 =4338 Elgin Avenue SE</v>
      </c>
      <c r="H101" t="s">
        <v>421</v>
      </c>
      <c r="J101" t="b">
        <f t="shared" si="7"/>
        <v>0</v>
      </c>
      <c r="K101" t="s">
        <v>251</v>
      </c>
      <c r="L101" t="str">
        <f t="shared" ref="L101:L104" si="12">IF(VLOOKUP(K101,D:E,2,FALSE)=0,"",VLOOKUP(K101,D:E,2,FALSE))</f>
        <v/>
      </c>
    </row>
    <row r="102" spans="1:12" x14ac:dyDescent="0.25">
      <c r="A102" t="s">
        <v>10</v>
      </c>
      <c r="B102">
        <f t="shared" si="9"/>
        <v>101</v>
      </c>
      <c r="C102" t="s">
        <v>31</v>
      </c>
      <c r="D102" t="s">
        <v>252</v>
      </c>
      <c r="E102" t="s">
        <v>98</v>
      </c>
      <c r="F102" t="str">
        <f t="shared" si="11"/>
        <v>casa101 =133 Seton Villas</v>
      </c>
      <c r="H102" t="s">
        <v>422</v>
      </c>
      <c r="J102" t="b">
        <f t="shared" si="7"/>
        <v>0</v>
      </c>
      <c r="K102" t="s">
        <v>252</v>
      </c>
      <c r="L102" t="str">
        <f t="shared" si="12"/>
        <v/>
      </c>
    </row>
    <row r="103" spans="1:12" x14ac:dyDescent="0.25">
      <c r="A103" t="s">
        <v>10</v>
      </c>
      <c r="B103">
        <f t="shared" si="9"/>
        <v>102</v>
      </c>
      <c r="C103" t="s">
        <v>31</v>
      </c>
      <c r="D103" t="s">
        <v>253</v>
      </c>
      <c r="E103" t="s">
        <v>263</v>
      </c>
      <c r="F103" t="str">
        <f t="shared" si="11"/>
        <v>casa102 =A2003783</v>
      </c>
      <c r="H103" t="s">
        <v>423</v>
      </c>
      <c r="J103" t="b">
        <f t="shared" si="7"/>
        <v>0</v>
      </c>
      <c r="K103" t="s">
        <v>253</v>
      </c>
      <c r="L103" t="str">
        <f t="shared" si="12"/>
        <v>A2003783</v>
      </c>
    </row>
    <row r="104" spans="1:12" x14ac:dyDescent="0.25">
      <c r="A104" t="s">
        <v>10</v>
      </c>
      <c r="B104">
        <f t="shared" si="9"/>
        <v>103</v>
      </c>
      <c r="C104" t="s">
        <v>31</v>
      </c>
      <c r="D104" t="s">
        <v>280</v>
      </c>
      <c r="E104" t="s">
        <v>98</v>
      </c>
      <c r="F104" t="str">
        <f t="shared" si="11"/>
        <v>casa103 =132 Copperfield Green SE</v>
      </c>
      <c r="H104" t="s">
        <v>424</v>
      </c>
      <c r="J104" t="b">
        <f t="shared" si="7"/>
        <v>0</v>
      </c>
      <c r="K104" t="s">
        <v>280</v>
      </c>
      <c r="L104" t="str">
        <f t="shared" si="12"/>
        <v/>
      </c>
    </row>
    <row r="105" spans="1:12" x14ac:dyDescent="0.25">
      <c r="A105" t="s">
        <v>10</v>
      </c>
      <c r="B105">
        <f t="shared" si="9"/>
        <v>104</v>
      </c>
      <c r="C105" t="s">
        <v>31</v>
      </c>
      <c r="D105" t="s">
        <v>286</v>
      </c>
      <c r="E105" t="s">
        <v>98</v>
      </c>
      <c r="F105" t="str">
        <f t="shared" si="11"/>
        <v>casa104 =127 Chapman Circle SE</v>
      </c>
      <c r="H105" t="s">
        <v>425</v>
      </c>
      <c r="J105" t="b">
        <f t="shared" si="7"/>
        <v>0</v>
      </c>
      <c r="K105" t="s">
        <v>286</v>
      </c>
      <c r="L105" t="str">
        <f t="shared" ref="L105:L136" si="13">IFERROR(IF(VLOOKUP(K105,D:E,2,FALSE)=0,"",VLOOKUP(K105,D:E,2,FALSE)),"")</f>
        <v/>
      </c>
    </row>
    <row r="106" spans="1:12" x14ac:dyDescent="0.25">
      <c r="A106" t="s">
        <v>10</v>
      </c>
      <c r="B106">
        <f t="shared" si="9"/>
        <v>105</v>
      </c>
      <c r="C106" t="s">
        <v>31</v>
      </c>
      <c r="D106" t="s">
        <v>287</v>
      </c>
      <c r="E106" t="s">
        <v>98</v>
      </c>
      <c r="F106" t="str">
        <f t="shared" si="11"/>
        <v>casa105 =70 Lavender Road SE</v>
      </c>
      <c r="H106" t="s">
        <v>426</v>
      </c>
      <c r="J106" t="b">
        <f t="shared" si="7"/>
        <v>0</v>
      </c>
      <c r="K106" t="s">
        <v>287</v>
      </c>
      <c r="L106" t="str">
        <f t="shared" si="13"/>
        <v/>
      </c>
    </row>
    <row r="107" spans="1:12" x14ac:dyDescent="0.25">
      <c r="A107" t="s">
        <v>10</v>
      </c>
      <c r="B107">
        <f t="shared" si="9"/>
        <v>106</v>
      </c>
      <c r="C107" t="s">
        <v>31</v>
      </c>
      <c r="D107" t="s">
        <v>288</v>
      </c>
      <c r="E107" t="s">
        <v>307</v>
      </c>
      <c r="F107" t="str">
        <f t="shared" si="11"/>
        <v>casa106 =A2004595</v>
      </c>
      <c r="H107" t="s">
        <v>427</v>
      </c>
      <c r="J107" t="b">
        <f t="shared" si="7"/>
        <v>0</v>
      </c>
      <c r="K107" t="s">
        <v>288</v>
      </c>
      <c r="L107" t="str">
        <f t="shared" si="13"/>
        <v>A2004595</v>
      </c>
    </row>
    <row r="108" spans="1:12" x14ac:dyDescent="0.25">
      <c r="A108" t="s">
        <v>10</v>
      </c>
      <c r="B108">
        <f t="shared" si="9"/>
        <v>107</v>
      </c>
      <c r="C108" t="s">
        <v>31</v>
      </c>
      <c r="D108" t="s">
        <v>292</v>
      </c>
      <c r="E108" t="s">
        <v>308</v>
      </c>
      <c r="F108" t="str">
        <f t="shared" si="11"/>
        <v>casa107 =A2005396</v>
      </c>
      <c r="H108" t="s">
        <v>428</v>
      </c>
      <c r="J108" t="b">
        <f t="shared" si="7"/>
        <v>0</v>
      </c>
      <c r="K108" t="s">
        <v>292</v>
      </c>
      <c r="L108" t="str">
        <f t="shared" si="13"/>
        <v>A2005396</v>
      </c>
    </row>
    <row r="109" spans="1:12" x14ac:dyDescent="0.25">
      <c r="A109" t="s">
        <v>10</v>
      </c>
      <c r="B109">
        <f t="shared" si="9"/>
        <v>108</v>
      </c>
      <c r="C109" t="s">
        <v>31</v>
      </c>
      <c r="D109" t="s">
        <v>293</v>
      </c>
      <c r="E109" t="s">
        <v>98</v>
      </c>
      <c r="F109" t="str">
        <f t="shared" si="11"/>
        <v>casa108 =310 creekside Boulevard SW</v>
      </c>
      <c r="H109" t="s">
        <v>429</v>
      </c>
      <c r="J109" t="b">
        <f t="shared" si="7"/>
        <v>0</v>
      </c>
      <c r="K109" t="s">
        <v>293</v>
      </c>
      <c r="L109" t="str">
        <f t="shared" si="13"/>
        <v/>
      </c>
    </row>
    <row r="110" spans="1:12" x14ac:dyDescent="0.25">
      <c r="A110" t="s">
        <v>10</v>
      </c>
      <c r="B110">
        <f t="shared" si="9"/>
        <v>109</v>
      </c>
      <c r="C110" t="s">
        <v>31</v>
      </c>
      <c r="D110" t="s">
        <v>295</v>
      </c>
      <c r="E110" t="s">
        <v>98</v>
      </c>
      <c r="F110" t="str">
        <f t="shared" si="11"/>
        <v>casa109 =106 Brightoncrest Grove SE</v>
      </c>
      <c r="H110" t="s">
        <v>430</v>
      </c>
      <c r="J110" t="b">
        <f t="shared" si="7"/>
        <v>0</v>
      </c>
      <c r="K110" t="s">
        <v>295</v>
      </c>
      <c r="L110" t="str">
        <f t="shared" si="13"/>
        <v/>
      </c>
    </row>
    <row r="111" spans="1:12" x14ac:dyDescent="0.25">
      <c r="A111" t="s">
        <v>10</v>
      </c>
      <c r="B111">
        <f t="shared" si="9"/>
        <v>110</v>
      </c>
      <c r="C111" t="s">
        <v>31</v>
      </c>
      <c r="D111" t="s">
        <v>89</v>
      </c>
      <c r="E111" t="s">
        <v>98</v>
      </c>
      <c r="F111" t="str">
        <f t="shared" si="11"/>
        <v>casa110 =294 Cranston Way SE</v>
      </c>
      <c r="H111" t="s">
        <v>431</v>
      </c>
      <c r="J111" t="b">
        <f t="shared" si="7"/>
        <v>0</v>
      </c>
      <c r="K111" t="s">
        <v>89</v>
      </c>
      <c r="L111" t="str">
        <f t="shared" si="13"/>
        <v/>
      </c>
    </row>
    <row r="112" spans="1:12" x14ac:dyDescent="0.25">
      <c r="A112" t="s">
        <v>10</v>
      </c>
      <c r="B112">
        <f t="shared" si="9"/>
        <v>111</v>
      </c>
      <c r="C112" t="s">
        <v>31</v>
      </c>
      <c r="D112" t="s">
        <v>302</v>
      </c>
      <c r="E112" t="s">
        <v>98</v>
      </c>
      <c r="F112" t="str">
        <f t="shared" si="11"/>
        <v>casa111 =27 Belmont Gardens SW</v>
      </c>
      <c r="H112" t="s">
        <v>432</v>
      </c>
      <c r="J112" t="b">
        <f t="shared" ref="J112:J162" si="14">H112=F112</f>
        <v>0</v>
      </c>
      <c r="K112" t="s">
        <v>302</v>
      </c>
      <c r="L112" t="str">
        <f t="shared" si="13"/>
        <v/>
      </c>
    </row>
    <row r="113" spans="1:12" x14ac:dyDescent="0.25">
      <c r="A113" t="s">
        <v>10</v>
      </c>
      <c r="B113">
        <f t="shared" si="9"/>
        <v>112</v>
      </c>
      <c r="C113" t="s">
        <v>31</v>
      </c>
      <c r="D113" t="s">
        <v>303</v>
      </c>
      <c r="E113" t="s">
        <v>98</v>
      </c>
      <c r="F113" t="str">
        <f t="shared" ref="F113:F153" si="15">CONCATENATE(A113,B113," ",C113,IF(E113&lt;&gt;"",E113,D113))</f>
        <v>casa112 =169 Brightonstone Bay SE</v>
      </c>
      <c r="H113" t="s">
        <v>433</v>
      </c>
      <c r="J113" t="b">
        <f t="shared" si="14"/>
        <v>0</v>
      </c>
      <c r="K113" t="s">
        <v>303</v>
      </c>
      <c r="L113" t="str">
        <f t="shared" si="13"/>
        <v/>
      </c>
    </row>
    <row r="114" spans="1:12" x14ac:dyDescent="0.25">
      <c r="A114" t="s">
        <v>10</v>
      </c>
      <c r="B114">
        <f t="shared" si="9"/>
        <v>113</v>
      </c>
      <c r="C114" t="s">
        <v>31</v>
      </c>
      <c r="D114" t="s">
        <v>305</v>
      </c>
      <c r="E114" t="s">
        <v>311</v>
      </c>
      <c r="F114" t="str">
        <f t="shared" si="15"/>
        <v>casa113 =A2001555</v>
      </c>
      <c r="H114" t="s">
        <v>434</v>
      </c>
      <c r="J114" t="b">
        <f t="shared" si="14"/>
        <v>0</v>
      </c>
      <c r="K114" t="s">
        <v>305</v>
      </c>
      <c r="L114" t="str">
        <f t="shared" si="13"/>
        <v>A2001555</v>
      </c>
    </row>
    <row r="115" spans="1:12" x14ac:dyDescent="0.25">
      <c r="A115" t="s">
        <v>10</v>
      </c>
      <c r="B115">
        <f t="shared" si="9"/>
        <v>114</v>
      </c>
      <c r="C115" t="s">
        <v>31</v>
      </c>
      <c r="D115" t="s">
        <v>312</v>
      </c>
      <c r="E115" t="s">
        <v>98</v>
      </c>
      <c r="F115" t="str">
        <f t="shared" si="15"/>
        <v>casa114 =388 Marquis Heights SE</v>
      </c>
      <c r="H115" t="s">
        <v>435</v>
      </c>
      <c r="J115" t="b">
        <f t="shared" si="14"/>
        <v>0</v>
      </c>
      <c r="K115" t="s">
        <v>312</v>
      </c>
      <c r="L115" t="str">
        <f t="shared" si="13"/>
        <v/>
      </c>
    </row>
    <row r="116" spans="1:12" x14ac:dyDescent="0.25">
      <c r="A116" t="s">
        <v>10</v>
      </c>
      <c r="B116">
        <f t="shared" si="9"/>
        <v>115</v>
      </c>
      <c r="C116" t="s">
        <v>31</v>
      </c>
      <c r="D116" t="s">
        <v>313</v>
      </c>
      <c r="E116" t="s">
        <v>98</v>
      </c>
      <c r="F116" t="str">
        <f t="shared" si="15"/>
        <v>casa115 =58 Walcrest Way SE</v>
      </c>
      <c r="H116" t="s">
        <v>436</v>
      </c>
      <c r="J116" t="b">
        <f t="shared" si="14"/>
        <v>0</v>
      </c>
      <c r="K116" t="s">
        <v>313</v>
      </c>
      <c r="L116" t="str">
        <f t="shared" si="13"/>
        <v/>
      </c>
    </row>
    <row r="117" spans="1:12" x14ac:dyDescent="0.25">
      <c r="A117" t="s">
        <v>10</v>
      </c>
      <c r="B117">
        <f t="shared" si="9"/>
        <v>116</v>
      </c>
      <c r="C117" t="s">
        <v>31</v>
      </c>
      <c r="D117" t="s">
        <v>314</v>
      </c>
      <c r="E117" t="s">
        <v>98</v>
      </c>
      <c r="F117" t="str">
        <f t="shared" si="15"/>
        <v>casa116 =168 Cranberry LANE SE</v>
      </c>
      <c r="H117" t="s">
        <v>437</v>
      </c>
      <c r="J117" t="b">
        <f t="shared" si="14"/>
        <v>0</v>
      </c>
      <c r="K117" t="s">
        <v>314</v>
      </c>
      <c r="L117" t="str">
        <f t="shared" si="13"/>
        <v/>
      </c>
    </row>
    <row r="118" spans="1:12" x14ac:dyDescent="0.25">
      <c r="A118" t="s">
        <v>10</v>
      </c>
      <c r="B118">
        <f t="shared" si="9"/>
        <v>117</v>
      </c>
      <c r="C118" t="s">
        <v>31</v>
      </c>
      <c r="D118" t="s">
        <v>315</v>
      </c>
      <c r="E118" t="s">
        <v>98</v>
      </c>
      <c r="F118" t="str">
        <f t="shared" si="15"/>
        <v>casa117 =124 Walcrest Boulevard SE</v>
      </c>
      <c r="H118" t="s">
        <v>438</v>
      </c>
      <c r="J118" t="b">
        <f t="shared" si="14"/>
        <v>0</v>
      </c>
      <c r="K118" t="s">
        <v>315</v>
      </c>
      <c r="L118" t="str">
        <f t="shared" si="13"/>
        <v/>
      </c>
    </row>
    <row r="119" spans="1:12" x14ac:dyDescent="0.25">
      <c r="A119" t="s">
        <v>10</v>
      </c>
      <c r="B119">
        <f t="shared" si="9"/>
        <v>118</v>
      </c>
      <c r="C119" t="s">
        <v>31</v>
      </c>
      <c r="D119" t="s">
        <v>316</v>
      </c>
      <c r="E119" t="s">
        <v>98</v>
      </c>
      <c r="F119" t="str">
        <f t="shared" si="15"/>
        <v>casa118 =114 Wolf Creek Rise SE</v>
      </c>
      <c r="H119" t="s">
        <v>439</v>
      </c>
      <c r="J119" t="b">
        <f t="shared" si="14"/>
        <v>0</v>
      </c>
      <c r="K119" t="s">
        <v>316</v>
      </c>
      <c r="L119" t="str">
        <f t="shared" si="13"/>
        <v/>
      </c>
    </row>
    <row r="120" spans="1:12" x14ac:dyDescent="0.25">
      <c r="A120" t="s">
        <v>10</v>
      </c>
      <c r="B120">
        <f t="shared" si="9"/>
        <v>119</v>
      </c>
      <c r="C120" t="s">
        <v>31</v>
      </c>
      <c r="D120" t="s">
        <v>317</v>
      </c>
      <c r="E120" t="s">
        <v>98</v>
      </c>
      <c r="F120" t="str">
        <f t="shared" si="15"/>
        <v>casa119 =14 Chaparral Green SE</v>
      </c>
      <c r="H120" t="s">
        <v>440</v>
      </c>
      <c r="J120" t="b">
        <f t="shared" si="14"/>
        <v>0</v>
      </c>
      <c r="K120" t="s">
        <v>317</v>
      </c>
      <c r="L120" t="str">
        <f t="shared" si="13"/>
        <v/>
      </c>
    </row>
    <row r="121" spans="1:12" x14ac:dyDescent="0.25">
      <c r="A121" t="s">
        <v>10</v>
      </c>
      <c r="B121">
        <f t="shared" si="9"/>
        <v>120</v>
      </c>
      <c r="C121" t="s">
        <v>31</v>
      </c>
      <c r="D121" t="s">
        <v>318</v>
      </c>
      <c r="E121" t="s">
        <v>98</v>
      </c>
      <c r="F121" t="str">
        <f t="shared" si="15"/>
        <v>casa120 =54 Legacy Gate SE</v>
      </c>
      <c r="H121" t="s">
        <v>441</v>
      </c>
      <c r="J121" t="b">
        <f t="shared" si="14"/>
        <v>0</v>
      </c>
      <c r="K121" t="s">
        <v>318</v>
      </c>
      <c r="L121" t="str">
        <f t="shared" si="13"/>
        <v/>
      </c>
    </row>
    <row r="122" spans="1:12" x14ac:dyDescent="0.25">
      <c r="A122" t="s">
        <v>10</v>
      </c>
      <c r="B122">
        <f t="shared" si="9"/>
        <v>121</v>
      </c>
      <c r="C122" t="s">
        <v>31</v>
      </c>
      <c r="D122" t="s">
        <v>319</v>
      </c>
      <c r="E122" t="s">
        <v>98</v>
      </c>
      <c r="F122" t="str">
        <f t="shared" si="15"/>
        <v>casa121 =44 Creekside Boulevard SW</v>
      </c>
      <c r="H122" t="s">
        <v>442</v>
      </c>
      <c r="J122" t="b">
        <f t="shared" si="14"/>
        <v>0</v>
      </c>
      <c r="K122" t="s">
        <v>319</v>
      </c>
      <c r="L122" t="str">
        <f t="shared" si="13"/>
        <v/>
      </c>
    </row>
    <row r="123" spans="1:12" x14ac:dyDescent="0.25">
      <c r="A123" t="s">
        <v>10</v>
      </c>
      <c r="B123">
        <f t="shared" si="9"/>
        <v>122</v>
      </c>
      <c r="C123" t="s">
        <v>31</v>
      </c>
      <c r="D123" t="s">
        <v>320</v>
      </c>
      <c r="E123" t="s">
        <v>98</v>
      </c>
      <c r="F123" t="str">
        <f t="shared" si="15"/>
        <v>casa122 =131 Legacy Glen Parade SE</v>
      </c>
      <c r="H123" t="s">
        <v>443</v>
      </c>
      <c r="J123" t="b">
        <f t="shared" si="14"/>
        <v>0</v>
      </c>
      <c r="K123" t="s">
        <v>320</v>
      </c>
      <c r="L123" t="str">
        <f t="shared" si="13"/>
        <v/>
      </c>
    </row>
    <row r="124" spans="1:12" x14ac:dyDescent="0.25">
      <c r="A124" t="s">
        <v>10</v>
      </c>
      <c r="B124">
        <f t="shared" si="9"/>
        <v>123</v>
      </c>
      <c r="C124" t="s">
        <v>31</v>
      </c>
      <c r="D124" t="s">
        <v>321</v>
      </c>
      <c r="E124" t="s">
        <v>98</v>
      </c>
      <c r="F124" t="str">
        <f t="shared" si="15"/>
        <v>casa123 =299 Creekside Boulevard SW</v>
      </c>
      <c r="H124" t="s">
        <v>444</v>
      </c>
      <c r="J124" t="b">
        <f t="shared" si="14"/>
        <v>0</v>
      </c>
      <c r="K124" t="s">
        <v>321</v>
      </c>
      <c r="L124" t="str">
        <f t="shared" si="13"/>
        <v/>
      </c>
    </row>
    <row r="125" spans="1:12" x14ac:dyDescent="0.25">
      <c r="A125" t="s">
        <v>10</v>
      </c>
      <c r="B125">
        <f t="shared" si="9"/>
        <v>124</v>
      </c>
      <c r="C125" t="s">
        <v>31</v>
      </c>
      <c r="D125" t="s">
        <v>322</v>
      </c>
      <c r="E125" t="s">
        <v>98</v>
      </c>
      <c r="F125" t="str">
        <f t="shared" si="15"/>
        <v>casa124 =812 Prestwick Circle SE</v>
      </c>
      <c r="H125" t="s">
        <v>445</v>
      </c>
      <c r="J125" t="b">
        <f t="shared" si="14"/>
        <v>0</v>
      </c>
      <c r="K125" t="s">
        <v>322</v>
      </c>
      <c r="L125" t="str">
        <f t="shared" si="13"/>
        <v/>
      </c>
    </row>
    <row r="126" spans="1:12" x14ac:dyDescent="0.25">
      <c r="A126" t="s">
        <v>10</v>
      </c>
      <c r="B126">
        <f t="shared" si="9"/>
        <v>125</v>
      </c>
      <c r="C126" t="s">
        <v>31</v>
      </c>
      <c r="D126" t="s">
        <v>323</v>
      </c>
      <c r="E126" t="s">
        <v>98</v>
      </c>
      <c r="F126" t="str">
        <f t="shared" si="15"/>
        <v>casa125 =11 Prestwick Place SE</v>
      </c>
      <c r="H126" t="s">
        <v>446</v>
      </c>
      <c r="J126" t="b">
        <f t="shared" si="14"/>
        <v>0</v>
      </c>
      <c r="K126" t="s">
        <v>323</v>
      </c>
      <c r="L126" t="str">
        <f t="shared" si="13"/>
        <v/>
      </c>
    </row>
    <row r="127" spans="1:12" x14ac:dyDescent="0.25">
      <c r="A127" t="s">
        <v>10</v>
      </c>
      <c r="B127">
        <f t="shared" si="9"/>
        <v>126</v>
      </c>
      <c r="C127" t="s">
        <v>31</v>
      </c>
      <c r="D127" t="s">
        <v>324</v>
      </c>
      <c r="E127" t="s">
        <v>98</v>
      </c>
      <c r="F127" t="str">
        <f t="shared" si="15"/>
        <v>casa126 =24 Woodfield Way SW</v>
      </c>
      <c r="H127" t="s">
        <v>447</v>
      </c>
      <c r="J127" t="b">
        <f t="shared" si="14"/>
        <v>0</v>
      </c>
      <c r="K127" t="s">
        <v>324</v>
      </c>
      <c r="L127" t="str">
        <f t="shared" si="13"/>
        <v/>
      </c>
    </row>
    <row r="128" spans="1:12" x14ac:dyDescent="0.25">
      <c r="A128" t="s">
        <v>10</v>
      </c>
      <c r="B128">
        <f t="shared" si="9"/>
        <v>127</v>
      </c>
      <c r="C128" t="s">
        <v>31</v>
      </c>
      <c r="D128" t="s">
        <v>567</v>
      </c>
      <c r="E128" t="s">
        <v>98</v>
      </c>
      <c r="F128" t="str">
        <f t="shared" si="15"/>
        <v>casa127 =131 Bridlemeadows Common SW</v>
      </c>
      <c r="H128" t="s">
        <v>448</v>
      </c>
      <c r="J128" t="b">
        <f t="shared" si="14"/>
        <v>0</v>
      </c>
      <c r="K128" t="s">
        <v>567</v>
      </c>
      <c r="L128" t="str">
        <f t="shared" si="13"/>
        <v/>
      </c>
    </row>
    <row r="129" spans="1:12" x14ac:dyDescent="0.25">
      <c r="A129" t="s">
        <v>10</v>
      </c>
      <c r="B129">
        <f t="shared" si="9"/>
        <v>128</v>
      </c>
      <c r="C129" t="s">
        <v>31</v>
      </c>
      <c r="D129" t="s">
        <v>568</v>
      </c>
      <c r="E129" t="s">
        <v>98</v>
      </c>
      <c r="F129" t="str">
        <f t="shared" si="15"/>
        <v>casa128 =39 Silverado Plains Manor SW</v>
      </c>
      <c r="H129" t="s">
        <v>449</v>
      </c>
      <c r="J129" t="b">
        <f t="shared" si="14"/>
        <v>0</v>
      </c>
      <c r="K129" t="s">
        <v>568</v>
      </c>
      <c r="L129" t="str">
        <f t="shared" si="13"/>
        <v/>
      </c>
    </row>
    <row r="130" spans="1:12" x14ac:dyDescent="0.25">
      <c r="A130" t="s">
        <v>10</v>
      </c>
      <c r="B130">
        <f t="shared" si="9"/>
        <v>129</v>
      </c>
      <c r="C130" t="s">
        <v>31</v>
      </c>
      <c r="D130" t="s">
        <v>569</v>
      </c>
      <c r="E130" t="s">
        <v>98</v>
      </c>
      <c r="F130" t="str">
        <f t="shared" si="15"/>
        <v>casa129 =198 Silverado Plains Circle SW</v>
      </c>
      <c r="H130" t="s">
        <v>450</v>
      </c>
      <c r="J130" t="b">
        <f t="shared" si="14"/>
        <v>0</v>
      </c>
      <c r="K130" t="s">
        <v>569</v>
      </c>
      <c r="L130" t="str">
        <f t="shared" si="13"/>
        <v/>
      </c>
    </row>
    <row r="131" spans="1:12" x14ac:dyDescent="0.25">
      <c r="A131" t="s">
        <v>10</v>
      </c>
      <c r="B131">
        <f t="shared" si="9"/>
        <v>130</v>
      </c>
      <c r="C131" t="s">
        <v>31</v>
      </c>
      <c r="D131" t="s">
        <v>570</v>
      </c>
      <c r="E131" t="s">
        <v>98</v>
      </c>
      <c r="F131" t="str">
        <f t="shared" si="15"/>
        <v>casa130 =87 Bridlecrest Manor SW</v>
      </c>
      <c r="H131" t="s">
        <v>451</v>
      </c>
      <c r="J131" t="b">
        <f t="shared" si="14"/>
        <v>0</v>
      </c>
      <c r="K131" t="s">
        <v>570</v>
      </c>
      <c r="L131" t="str">
        <f t="shared" si="13"/>
        <v/>
      </c>
    </row>
    <row r="132" spans="1:12" x14ac:dyDescent="0.25">
      <c r="A132" t="s">
        <v>10</v>
      </c>
      <c r="B132">
        <f t="shared" si="9"/>
        <v>131</v>
      </c>
      <c r="C132" t="s">
        <v>31</v>
      </c>
      <c r="D132" t="s">
        <v>571</v>
      </c>
      <c r="E132" t="s">
        <v>98</v>
      </c>
      <c r="F132" t="str">
        <f t="shared" si="15"/>
        <v>casa131 =4735 Elgin Avenue SE</v>
      </c>
      <c r="H132" t="s">
        <v>452</v>
      </c>
      <c r="J132" t="b">
        <f t="shared" si="14"/>
        <v>0</v>
      </c>
      <c r="K132" t="s">
        <v>571</v>
      </c>
      <c r="L132" t="str">
        <f t="shared" si="13"/>
        <v/>
      </c>
    </row>
    <row r="133" spans="1:12" x14ac:dyDescent="0.25">
      <c r="A133" t="s">
        <v>10</v>
      </c>
      <c r="B133">
        <f t="shared" ref="B133:B196" si="16">B132+1</f>
        <v>132</v>
      </c>
      <c r="C133" t="s">
        <v>31</v>
      </c>
      <c r="D133" t="s">
        <v>572</v>
      </c>
      <c r="E133" t="s">
        <v>98</v>
      </c>
      <c r="F133" t="str">
        <f t="shared" si="15"/>
        <v>casa132 =1949 Rangeview Drive SE</v>
      </c>
      <c r="H133" t="s">
        <v>453</v>
      </c>
      <c r="J133" t="b">
        <f t="shared" si="14"/>
        <v>0</v>
      </c>
      <c r="K133" t="s">
        <v>572</v>
      </c>
      <c r="L133" t="str">
        <f t="shared" si="13"/>
        <v/>
      </c>
    </row>
    <row r="134" spans="1:12" x14ac:dyDescent="0.25">
      <c r="A134" t="s">
        <v>10</v>
      </c>
      <c r="B134">
        <f t="shared" si="16"/>
        <v>133</v>
      </c>
      <c r="C134" t="s">
        <v>31</v>
      </c>
      <c r="D134" t="s">
        <v>573</v>
      </c>
      <c r="E134" t="s">
        <v>98</v>
      </c>
      <c r="F134" t="str">
        <f t="shared" si="15"/>
        <v>casa133 =368 Sunlake Road SE</v>
      </c>
      <c r="H134" t="s">
        <v>454</v>
      </c>
      <c r="J134" t="b">
        <f t="shared" si="14"/>
        <v>0</v>
      </c>
      <c r="K134" t="s">
        <v>573</v>
      </c>
      <c r="L134" t="str">
        <f t="shared" si="13"/>
        <v/>
      </c>
    </row>
    <row r="135" spans="1:12" x14ac:dyDescent="0.25">
      <c r="A135" t="s">
        <v>10</v>
      </c>
      <c r="B135">
        <f t="shared" si="16"/>
        <v>134</v>
      </c>
      <c r="C135" t="s">
        <v>31</v>
      </c>
      <c r="D135" t="s">
        <v>574</v>
      </c>
      <c r="E135" t="s">
        <v>98</v>
      </c>
      <c r="F135" t="str">
        <f t="shared" si="15"/>
        <v>casa134 =9 Marquis Place SE</v>
      </c>
      <c r="H135" t="s">
        <v>455</v>
      </c>
      <c r="J135" t="b">
        <f t="shared" si="14"/>
        <v>0</v>
      </c>
      <c r="K135" t="s">
        <v>574</v>
      </c>
      <c r="L135" t="str">
        <f t="shared" si="13"/>
        <v/>
      </c>
    </row>
    <row r="136" spans="1:12" x14ac:dyDescent="0.25">
      <c r="A136" t="s">
        <v>10</v>
      </c>
      <c r="B136">
        <f t="shared" si="16"/>
        <v>135</v>
      </c>
      <c r="C136" t="s">
        <v>31</v>
      </c>
      <c r="D136" t="s">
        <v>575</v>
      </c>
      <c r="E136" t="s">
        <v>98</v>
      </c>
      <c r="F136" t="str">
        <f t="shared" si="15"/>
        <v>casa135 =5041 Elgin Avenue SE</v>
      </c>
      <c r="H136" t="s">
        <v>456</v>
      </c>
      <c r="J136" t="b">
        <f t="shared" si="14"/>
        <v>0</v>
      </c>
      <c r="K136" t="s">
        <v>575</v>
      </c>
      <c r="L136" t="str">
        <f t="shared" si="13"/>
        <v/>
      </c>
    </row>
    <row r="137" spans="1:12" x14ac:dyDescent="0.25">
      <c r="A137" t="s">
        <v>10</v>
      </c>
      <c r="B137">
        <f t="shared" si="16"/>
        <v>136</v>
      </c>
      <c r="C137" t="s">
        <v>31</v>
      </c>
      <c r="D137" t="s">
        <v>576</v>
      </c>
      <c r="E137" t="s">
        <v>98</v>
      </c>
      <c r="F137" t="str">
        <f t="shared" si="15"/>
        <v>casa136 =183 Autumn Crescent SE</v>
      </c>
      <c r="H137" t="s">
        <v>457</v>
      </c>
      <c r="J137" t="b">
        <f t="shared" si="14"/>
        <v>0</v>
      </c>
      <c r="K137" t="s">
        <v>576</v>
      </c>
      <c r="L137" t="str">
        <f t="shared" ref="L137:L168" si="17">IFERROR(IF(VLOOKUP(K137,D:E,2,FALSE)=0,"",VLOOKUP(K137,D:E,2,FALSE)),"")</f>
        <v/>
      </c>
    </row>
    <row r="138" spans="1:12" x14ac:dyDescent="0.25">
      <c r="A138" t="s">
        <v>10</v>
      </c>
      <c r="B138">
        <f t="shared" si="16"/>
        <v>137</v>
      </c>
      <c r="C138" t="s">
        <v>31</v>
      </c>
      <c r="D138" t="s">
        <v>577</v>
      </c>
      <c r="E138" t="s">
        <v>98</v>
      </c>
      <c r="F138" t="str">
        <f t="shared" si="15"/>
        <v>casa137 =392 Silverado Drive SW</v>
      </c>
      <c r="H138" t="s">
        <v>458</v>
      </c>
      <c r="J138" t="b">
        <f t="shared" si="14"/>
        <v>0</v>
      </c>
      <c r="K138" t="s">
        <v>577</v>
      </c>
      <c r="L138" t="str">
        <f t="shared" si="17"/>
        <v/>
      </c>
    </row>
    <row r="139" spans="1:12" x14ac:dyDescent="0.25">
      <c r="A139" t="s">
        <v>10</v>
      </c>
      <c r="B139">
        <f t="shared" si="16"/>
        <v>138</v>
      </c>
      <c r="C139" t="s">
        <v>31</v>
      </c>
      <c r="D139" t="s">
        <v>578</v>
      </c>
      <c r="E139" t="s">
        <v>98</v>
      </c>
      <c r="F139" t="str">
        <f t="shared" si="15"/>
        <v>casa138 =242 Marquis Court SE</v>
      </c>
      <c r="H139" t="s">
        <v>459</v>
      </c>
      <c r="J139" t="b">
        <f t="shared" si="14"/>
        <v>0</v>
      </c>
      <c r="K139" t="s">
        <v>578</v>
      </c>
      <c r="L139" t="str">
        <f t="shared" si="17"/>
        <v/>
      </c>
    </row>
    <row r="140" spans="1:12" x14ac:dyDescent="0.25">
      <c r="A140" t="s">
        <v>10</v>
      </c>
      <c r="B140">
        <f t="shared" si="16"/>
        <v>139</v>
      </c>
      <c r="C140" t="s">
        <v>31</v>
      </c>
      <c r="D140" t="s">
        <v>579</v>
      </c>
      <c r="E140" t="s">
        <v>98</v>
      </c>
      <c r="F140" t="str">
        <f t="shared" si="15"/>
        <v>casa139 =193 Brightondale Parade SE</v>
      </c>
      <c r="H140" t="s">
        <v>460</v>
      </c>
      <c r="J140" t="b">
        <f t="shared" si="14"/>
        <v>0</v>
      </c>
      <c r="K140" t="s">
        <v>579</v>
      </c>
      <c r="L140" t="str">
        <f t="shared" si="17"/>
        <v/>
      </c>
    </row>
    <row r="141" spans="1:12" x14ac:dyDescent="0.25">
      <c r="A141" t="s">
        <v>10</v>
      </c>
      <c r="B141">
        <f t="shared" si="16"/>
        <v>140</v>
      </c>
      <c r="C141" t="s">
        <v>31</v>
      </c>
      <c r="D141" t="s">
        <v>580</v>
      </c>
      <c r="E141" t="s">
        <v>98</v>
      </c>
      <c r="F141" t="str">
        <f t="shared" si="15"/>
        <v>casa140 =132 Copperpond Road SE</v>
      </c>
      <c r="H141" t="s">
        <v>461</v>
      </c>
      <c r="J141" t="b">
        <f t="shared" si="14"/>
        <v>0</v>
      </c>
      <c r="K141" t="s">
        <v>580</v>
      </c>
      <c r="L141" t="str">
        <f t="shared" si="17"/>
        <v/>
      </c>
    </row>
    <row r="142" spans="1:12" x14ac:dyDescent="0.25">
      <c r="A142" t="s">
        <v>10</v>
      </c>
      <c r="B142">
        <f t="shared" si="16"/>
        <v>141</v>
      </c>
      <c r="C142" t="s">
        <v>31</v>
      </c>
      <c r="D142" t="s">
        <v>581</v>
      </c>
      <c r="E142" t="s">
        <v>98</v>
      </c>
      <c r="F142" t="str">
        <f t="shared" si="15"/>
        <v>casa141 =184 Wolf Hollow Park SE</v>
      </c>
      <c r="H142" t="s">
        <v>462</v>
      </c>
      <c r="J142" t="b">
        <f t="shared" si="14"/>
        <v>0</v>
      </c>
      <c r="K142" t="s">
        <v>581</v>
      </c>
      <c r="L142" t="str">
        <f t="shared" si="17"/>
        <v/>
      </c>
    </row>
    <row r="143" spans="1:12" x14ac:dyDescent="0.25">
      <c r="A143" t="s">
        <v>10</v>
      </c>
      <c r="B143">
        <f t="shared" si="16"/>
        <v>142</v>
      </c>
      <c r="C143" t="s">
        <v>31</v>
      </c>
      <c r="D143" t="s">
        <v>582</v>
      </c>
      <c r="E143" t="s">
        <v>98</v>
      </c>
      <c r="F143" t="str">
        <f t="shared" si="15"/>
        <v>casa142 =157 Shannon Hill SW</v>
      </c>
      <c r="H143" t="s">
        <v>463</v>
      </c>
      <c r="J143" t="b">
        <f t="shared" si="14"/>
        <v>0</v>
      </c>
      <c r="K143" t="s">
        <v>582</v>
      </c>
      <c r="L143" t="str">
        <f t="shared" si="17"/>
        <v/>
      </c>
    </row>
    <row r="144" spans="1:12" x14ac:dyDescent="0.25">
      <c r="A144" t="s">
        <v>10</v>
      </c>
      <c r="B144">
        <f t="shared" si="16"/>
        <v>143</v>
      </c>
      <c r="C144" t="s">
        <v>31</v>
      </c>
      <c r="D144" t="s">
        <v>583</v>
      </c>
      <c r="E144" t="s">
        <v>98</v>
      </c>
      <c r="F144" t="str">
        <f t="shared" si="15"/>
        <v>casa143 =391 Mt Apex Green SE</v>
      </c>
      <c r="H144" t="s">
        <v>464</v>
      </c>
      <c r="J144" t="b">
        <f t="shared" si="14"/>
        <v>0</v>
      </c>
      <c r="K144" t="s">
        <v>583</v>
      </c>
      <c r="L144" t="str">
        <f t="shared" si="17"/>
        <v/>
      </c>
    </row>
    <row r="145" spans="1:12" x14ac:dyDescent="0.25">
      <c r="A145" t="s">
        <v>10</v>
      </c>
      <c r="B145">
        <f t="shared" si="16"/>
        <v>144</v>
      </c>
      <c r="C145" t="s">
        <v>31</v>
      </c>
      <c r="D145" t="s">
        <v>584</v>
      </c>
      <c r="E145" t="s">
        <v>98</v>
      </c>
      <c r="F145" t="str">
        <f t="shared" si="15"/>
        <v>casa144 =9 Cranberry Cove SE</v>
      </c>
      <c r="H145" t="s">
        <v>465</v>
      </c>
      <c r="J145" t="b">
        <f t="shared" si="14"/>
        <v>0</v>
      </c>
      <c r="K145" t="s">
        <v>584</v>
      </c>
      <c r="L145" t="str">
        <f t="shared" si="17"/>
        <v/>
      </c>
    </row>
    <row r="146" spans="1:12" x14ac:dyDescent="0.25">
      <c r="A146" t="s">
        <v>10</v>
      </c>
      <c r="B146">
        <f t="shared" si="16"/>
        <v>145</v>
      </c>
      <c r="C146" t="s">
        <v>31</v>
      </c>
      <c r="D146" t="s">
        <v>585</v>
      </c>
      <c r="E146" t="s">
        <v>98</v>
      </c>
      <c r="F146" t="str">
        <f t="shared" si="15"/>
        <v>casa145 =1170 New Brighton Park SE</v>
      </c>
      <c r="H146" t="s">
        <v>466</v>
      </c>
      <c r="J146" t="b">
        <f t="shared" si="14"/>
        <v>0</v>
      </c>
      <c r="K146" t="s">
        <v>585</v>
      </c>
      <c r="L146" t="str">
        <f t="shared" si="17"/>
        <v/>
      </c>
    </row>
    <row r="147" spans="1:12" x14ac:dyDescent="0.25">
      <c r="A147" t="s">
        <v>10</v>
      </c>
      <c r="B147">
        <f t="shared" si="16"/>
        <v>146</v>
      </c>
      <c r="C147" t="s">
        <v>31</v>
      </c>
      <c r="D147" t="s">
        <v>586</v>
      </c>
      <c r="E147" t="s">
        <v>98</v>
      </c>
      <c r="F147" t="str">
        <f t="shared" si="15"/>
        <v>casa146 =358 Walden Drive SE</v>
      </c>
      <c r="H147" t="s">
        <v>467</v>
      </c>
      <c r="J147" t="b">
        <f t="shared" si="14"/>
        <v>0</v>
      </c>
      <c r="K147" t="s">
        <v>586</v>
      </c>
      <c r="L147" t="str">
        <f t="shared" si="17"/>
        <v/>
      </c>
    </row>
    <row r="148" spans="1:12" x14ac:dyDescent="0.25">
      <c r="A148" t="s">
        <v>10</v>
      </c>
      <c r="B148">
        <f t="shared" si="16"/>
        <v>147</v>
      </c>
      <c r="C148" t="s">
        <v>31</v>
      </c>
      <c r="D148" t="s">
        <v>587</v>
      </c>
      <c r="E148" t="s">
        <v>98</v>
      </c>
      <c r="F148" t="str">
        <f t="shared" si="15"/>
        <v>casa147 =1072 Cranston Drive SE</v>
      </c>
      <c r="H148" t="s">
        <v>468</v>
      </c>
      <c r="J148" t="b">
        <f t="shared" si="14"/>
        <v>0</v>
      </c>
      <c r="K148" t="s">
        <v>587</v>
      </c>
      <c r="L148" t="str">
        <f t="shared" si="17"/>
        <v/>
      </c>
    </row>
    <row r="149" spans="1:12" x14ac:dyDescent="0.25">
      <c r="A149" t="s">
        <v>10</v>
      </c>
      <c r="B149">
        <f t="shared" si="16"/>
        <v>148</v>
      </c>
      <c r="C149" t="s">
        <v>31</v>
      </c>
      <c r="D149" t="s">
        <v>588</v>
      </c>
      <c r="E149" t="s">
        <v>98</v>
      </c>
      <c r="F149" t="str">
        <f t="shared" si="15"/>
        <v>casa148 =189 Mt Aberdeen Circle SE</v>
      </c>
      <c r="H149" t="s">
        <v>469</v>
      </c>
      <c r="J149" t="b">
        <f t="shared" si="14"/>
        <v>0</v>
      </c>
      <c r="K149" t="s">
        <v>588</v>
      </c>
      <c r="L149" t="str">
        <f t="shared" si="17"/>
        <v/>
      </c>
    </row>
    <row r="150" spans="1:12" x14ac:dyDescent="0.25">
      <c r="A150" t="s">
        <v>10</v>
      </c>
      <c r="B150">
        <f t="shared" si="16"/>
        <v>149</v>
      </c>
      <c r="C150" t="s">
        <v>31</v>
      </c>
      <c r="D150" t="s">
        <v>589</v>
      </c>
      <c r="E150" t="s">
        <v>98</v>
      </c>
      <c r="F150" t="str">
        <f t="shared" si="15"/>
        <v>casa149 =234 legacy reach Crescent</v>
      </c>
      <c r="H150" t="s">
        <v>470</v>
      </c>
      <c r="J150" t="b">
        <f t="shared" si="14"/>
        <v>0</v>
      </c>
      <c r="K150" t="s">
        <v>589</v>
      </c>
      <c r="L150" t="str">
        <f t="shared" si="17"/>
        <v/>
      </c>
    </row>
    <row r="151" spans="1:12" x14ac:dyDescent="0.25">
      <c r="A151" t="s">
        <v>10</v>
      </c>
      <c r="B151">
        <f t="shared" si="16"/>
        <v>150</v>
      </c>
      <c r="C151" t="s">
        <v>31</v>
      </c>
      <c r="D151" t="s">
        <v>590</v>
      </c>
      <c r="E151" t="s">
        <v>98</v>
      </c>
      <c r="F151" t="str">
        <f t="shared" si="15"/>
        <v>casa150 =96 Eversyde Circle SW</v>
      </c>
      <c r="H151" t="s">
        <v>471</v>
      </c>
      <c r="J151" t="b">
        <f t="shared" si="14"/>
        <v>0</v>
      </c>
      <c r="K151" t="s">
        <v>590</v>
      </c>
      <c r="L151" t="str">
        <f t="shared" si="17"/>
        <v/>
      </c>
    </row>
    <row r="152" spans="1:12" x14ac:dyDescent="0.25">
      <c r="A152" t="s">
        <v>10</v>
      </c>
      <c r="B152">
        <f t="shared" si="16"/>
        <v>151</v>
      </c>
      <c r="C152" t="s">
        <v>31</v>
      </c>
      <c r="D152" t="s">
        <v>591</v>
      </c>
      <c r="E152" t="s">
        <v>98</v>
      </c>
      <c r="F152" t="str">
        <f t="shared" si="15"/>
        <v>casa151 =23 Midvalley Rise SE</v>
      </c>
      <c r="H152" t="s">
        <v>472</v>
      </c>
      <c r="J152" t="b">
        <f t="shared" si="14"/>
        <v>0</v>
      </c>
      <c r="K152" t="s">
        <v>591</v>
      </c>
      <c r="L152" t="str">
        <f t="shared" si="17"/>
        <v/>
      </c>
    </row>
    <row r="153" spans="1:12" x14ac:dyDescent="0.25">
      <c r="A153" t="s">
        <v>10</v>
      </c>
      <c r="B153">
        <f t="shared" si="16"/>
        <v>152</v>
      </c>
      <c r="C153" t="s">
        <v>31</v>
      </c>
      <c r="D153" t="s">
        <v>592</v>
      </c>
      <c r="E153" t="s">
        <v>98</v>
      </c>
      <c r="F153" t="str">
        <f t="shared" si="15"/>
        <v>casa152 =226 legacy reach Crescent SE</v>
      </c>
      <c r="H153" t="s">
        <v>473</v>
      </c>
      <c r="J153" t="b">
        <f t="shared" si="14"/>
        <v>0</v>
      </c>
      <c r="K153" t="s">
        <v>592</v>
      </c>
      <c r="L153" t="str">
        <f t="shared" si="17"/>
        <v/>
      </c>
    </row>
    <row r="154" spans="1:12" x14ac:dyDescent="0.25">
      <c r="A154" t="s">
        <v>10</v>
      </c>
      <c r="B154">
        <f t="shared" si="16"/>
        <v>153</v>
      </c>
      <c r="C154" t="s">
        <v>31</v>
      </c>
      <c r="D154" t="s">
        <v>593</v>
      </c>
      <c r="E154" t="s">
        <v>98</v>
      </c>
      <c r="F154" t="str">
        <f t="shared" ref="F154:F199" si="18">CONCATENATE(A154,B154," ",C154,IF(E154&lt;&gt;"",E154,D154))</f>
        <v>casa153 =15 Everwoods Park SW</v>
      </c>
      <c r="H154" t="s">
        <v>474</v>
      </c>
      <c r="J154" t="b">
        <f t="shared" si="14"/>
        <v>0</v>
      </c>
      <c r="K154" t="s">
        <v>593</v>
      </c>
      <c r="L154" t="str">
        <f t="shared" si="17"/>
        <v/>
      </c>
    </row>
    <row r="155" spans="1:12" x14ac:dyDescent="0.25">
      <c r="A155" t="s">
        <v>10</v>
      </c>
      <c r="B155">
        <f t="shared" si="16"/>
        <v>154</v>
      </c>
      <c r="C155" t="s">
        <v>31</v>
      </c>
      <c r="D155" t="s">
        <v>594</v>
      </c>
      <c r="E155" t="s">
        <v>98</v>
      </c>
      <c r="F155" t="str">
        <f t="shared" si="18"/>
        <v>casa154 =106 Brightondale Parade SE</v>
      </c>
      <c r="H155" t="s">
        <v>475</v>
      </c>
      <c r="J155" t="b">
        <f t="shared" si="14"/>
        <v>0</v>
      </c>
      <c r="K155" t="s">
        <v>594</v>
      </c>
      <c r="L155" t="str">
        <f t="shared" si="17"/>
        <v/>
      </c>
    </row>
    <row r="156" spans="1:12" x14ac:dyDescent="0.25">
      <c r="A156" t="s">
        <v>10</v>
      </c>
      <c r="B156">
        <f t="shared" si="16"/>
        <v>155</v>
      </c>
      <c r="C156" t="s">
        <v>31</v>
      </c>
      <c r="D156" t="s">
        <v>595</v>
      </c>
      <c r="E156" t="s">
        <v>98</v>
      </c>
      <c r="F156" t="str">
        <f t="shared" si="18"/>
        <v>casa155 =198 New Brighton Circle SE</v>
      </c>
      <c r="H156" t="s">
        <v>476</v>
      </c>
      <c r="J156" t="b">
        <f t="shared" si="14"/>
        <v>0</v>
      </c>
      <c r="K156" t="s">
        <v>595</v>
      </c>
      <c r="L156" t="str">
        <f t="shared" si="17"/>
        <v/>
      </c>
    </row>
    <row r="157" spans="1:12" x14ac:dyDescent="0.25">
      <c r="A157" t="s">
        <v>10</v>
      </c>
      <c r="B157">
        <f t="shared" si="16"/>
        <v>156</v>
      </c>
      <c r="C157" t="s">
        <v>31</v>
      </c>
      <c r="D157" t="s">
        <v>596</v>
      </c>
      <c r="E157" t="s">
        <v>98</v>
      </c>
      <c r="F157" t="str">
        <f t="shared" si="18"/>
        <v>casa156 =27 Brightonstone Passage</v>
      </c>
      <c r="H157" t="s">
        <v>477</v>
      </c>
      <c r="J157" t="b">
        <f t="shared" si="14"/>
        <v>0</v>
      </c>
      <c r="K157" t="s">
        <v>596</v>
      </c>
      <c r="L157" t="str">
        <f t="shared" si="17"/>
        <v/>
      </c>
    </row>
    <row r="158" spans="1:12" x14ac:dyDescent="0.25">
      <c r="A158" t="s">
        <v>10</v>
      </c>
      <c r="B158">
        <f t="shared" si="16"/>
        <v>157</v>
      </c>
      <c r="C158" t="s">
        <v>31</v>
      </c>
      <c r="D158" t="s">
        <v>597</v>
      </c>
      <c r="E158" t="s">
        <v>98</v>
      </c>
      <c r="F158" t="str">
        <f t="shared" si="18"/>
        <v>casa157 =22 Everridge Villas SW</v>
      </c>
      <c r="H158" t="s">
        <v>478</v>
      </c>
      <c r="J158" t="b">
        <f t="shared" si="14"/>
        <v>0</v>
      </c>
      <c r="K158" t="s">
        <v>597</v>
      </c>
      <c r="L158" t="str">
        <f t="shared" si="17"/>
        <v/>
      </c>
    </row>
    <row r="159" spans="1:12" x14ac:dyDescent="0.25">
      <c r="A159" t="s">
        <v>10</v>
      </c>
      <c r="B159">
        <f t="shared" si="16"/>
        <v>158</v>
      </c>
      <c r="C159" t="s">
        <v>31</v>
      </c>
      <c r="D159" t="s">
        <v>598</v>
      </c>
      <c r="E159" t="s">
        <v>98</v>
      </c>
      <c r="F159" t="str">
        <f t="shared" si="18"/>
        <v>casa158 =99 Bridleridge Cres SW</v>
      </c>
      <c r="H159" t="s">
        <v>479</v>
      </c>
      <c r="J159" t="b">
        <f t="shared" si="14"/>
        <v>0</v>
      </c>
      <c r="K159" t="s">
        <v>598</v>
      </c>
      <c r="L159" t="str">
        <f t="shared" si="17"/>
        <v/>
      </c>
    </row>
    <row r="160" spans="1:12" x14ac:dyDescent="0.25">
      <c r="A160" t="s">
        <v>10</v>
      </c>
      <c r="B160">
        <f t="shared" si="16"/>
        <v>159</v>
      </c>
      <c r="C160" t="s">
        <v>31</v>
      </c>
      <c r="D160" t="s">
        <v>599</v>
      </c>
      <c r="E160" t="s">
        <v>98</v>
      </c>
      <c r="F160" t="str">
        <f t="shared" si="18"/>
        <v>casa159 =252 Shawmeadows Road SW</v>
      </c>
      <c r="H160" t="s">
        <v>480</v>
      </c>
      <c r="J160" t="b">
        <f t="shared" si="14"/>
        <v>0</v>
      </c>
      <c r="K160" t="s">
        <v>599</v>
      </c>
      <c r="L160" t="str">
        <f t="shared" si="17"/>
        <v/>
      </c>
    </row>
    <row r="161" spans="1:12" x14ac:dyDescent="0.25">
      <c r="A161" t="s">
        <v>10</v>
      </c>
      <c r="B161">
        <f t="shared" si="16"/>
        <v>160</v>
      </c>
      <c r="C161" t="s">
        <v>31</v>
      </c>
      <c r="D161" t="s">
        <v>600</v>
      </c>
      <c r="E161" t="s">
        <v>98</v>
      </c>
      <c r="F161" t="str">
        <f t="shared" si="18"/>
        <v>casa160 =285 Seton Circle SE</v>
      </c>
      <c r="H161" t="s">
        <v>481</v>
      </c>
      <c r="J161" t="b">
        <f t="shared" si="14"/>
        <v>0</v>
      </c>
      <c r="K161" t="s">
        <v>600</v>
      </c>
      <c r="L161" t="str">
        <f t="shared" si="17"/>
        <v/>
      </c>
    </row>
    <row r="162" spans="1:12" x14ac:dyDescent="0.25">
      <c r="A162" t="s">
        <v>10</v>
      </c>
      <c r="B162">
        <f t="shared" si="16"/>
        <v>161</v>
      </c>
      <c r="C162" t="s">
        <v>31</v>
      </c>
      <c r="D162" t="s">
        <v>601</v>
      </c>
      <c r="E162" t="s">
        <v>98</v>
      </c>
      <c r="F162" t="str">
        <f t="shared" si="18"/>
        <v>casa161 =246 Everwillow Close SW</v>
      </c>
      <c r="H162" t="s">
        <v>482</v>
      </c>
      <c r="J162" t="b">
        <f t="shared" si="14"/>
        <v>0</v>
      </c>
      <c r="K162" t="s">
        <v>601</v>
      </c>
      <c r="L162" t="str">
        <f t="shared" si="17"/>
        <v/>
      </c>
    </row>
    <row r="163" spans="1:12" x14ac:dyDescent="0.25">
      <c r="A163" t="s">
        <v>10</v>
      </c>
      <c r="B163">
        <f t="shared" si="16"/>
        <v>162</v>
      </c>
      <c r="C163" t="s">
        <v>31</v>
      </c>
      <c r="D163" t="s">
        <v>602</v>
      </c>
      <c r="E163" t="s">
        <v>98</v>
      </c>
      <c r="F163" t="str">
        <f t="shared" si="18"/>
        <v>casa162 =70 Bridleridge Crescent SW</v>
      </c>
      <c r="H163" t="s">
        <v>483</v>
      </c>
      <c r="J163" t="b">
        <f t="shared" ref="J163:J211" si="19">H163=F163</f>
        <v>0</v>
      </c>
      <c r="K163" t="s">
        <v>602</v>
      </c>
      <c r="L163" t="str">
        <f t="shared" si="17"/>
        <v/>
      </c>
    </row>
    <row r="164" spans="1:12" x14ac:dyDescent="0.25">
      <c r="A164" t="s">
        <v>10</v>
      </c>
      <c r="B164">
        <f t="shared" si="16"/>
        <v>163</v>
      </c>
      <c r="C164" t="s">
        <v>31</v>
      </c>
      <c r="D164" t="s">
        <v>603</v>
      </c>
      <c r="E164" t="s">
        <v>98</v>
      </c>
      <c r="F164" t="str">
        <f t="shared" si="18"/>
        <v>casa163 =163 Midpark Drive SE</v>
      </c>
      <c r="H164" t="s">
        <v>484</v>
      </c>
      <c r="J164" t="b">
        <f t="shared" si="19"/>
        <v>0</v>
      </c>
      <c r="K164" t="s">
        <v>603</v>
      </c>
      <c r="L164" t="str">
        <f t="shared" si="17"/>
        <v/>
      </c>
    </row>
    <row r="165" spans="1:12" x14ac:dyDescent="0.25">
      <c r="A165" t="s">
        <v>10</v>
      </c>
      <c r="B165">
        <f t="shared" si="16"/>
        <v>164</v>
      </c>
      <c r="C165" t="s">
        <v>31</v>
      </c>
      <c r="D165" t="s">
        <v>604</v>
      </c>
      <c r="E165" t="s">
        <v>98</v>
      </c>
      <c r="F165" t="str">
        <f t="shared" si="18"/>
        <v>casa164 =123 Legacy Glen Parade SE</v>
      </c>
      <c r="H165" t="s">
        <v>485</v>
      </c>
      <c r="J165" t="b">
        <f t="shared" si="19"/>
        <v>0</v>
      </c>
      <c r="K165" t="s">
        <v>604</v>
      </c>
      <c r="L165" t="str">
        <f t="shared" si="17"/>
        <v/>
      </c>
    </row>
    <row r="166" spans="1:12" x14ac:dyDescent="0.25">
      <c r="A166" t="s">
        <v>10</v>
      </c>
      <c r="B166">
        <f t="shared" si="16"/>
        <v>165</v>
      </c>
      <c r="C166" t="s">
        <v>31</v>
      </c>
      <c r="D166" t="s">
        <v>605</v>
      </c>
      <c r="E166" t="s">
        <v>98</v>
      </c>
      <c r="F166" t="str">
        <f t="shared" si="18"/>
        <v>casa165 =127 Legacy Glen Parade SE</v>
      </c>
      <c r="H166" t="s">
        <v>486</v>
      </c>
      <c r="J166" t="b">
        <f t="shared" si="19"/>
        <v>0</v>
      </c>
      <c r="K166" t="s">
        <v>605</v>
      </c>
      <c r="L166" t="str">
        <f t="shared" si="17"/>
        <v/>
      </c>
    </row>
    <row r="167" spans="1:12" x14ac:dyDescent="0.25">
      <c r="A167" t="s">
        <v>10</v>
      </c>
      <c r="B167">
        <f t="shared" si="16"/>
        <v>166</v>
      </c>
      <c r="C167" t="s">
        <v>31</v>
      </c>
      <c r="D167" t="s">
        <v>606</v>
      </c>
      <c r="E167" t="s">
        <v>98</v>
      </c>
      <c r="F167" t="str">
        <f t="shared" si="18"/>
        <v>casa166 =186 Chaparral Valley Square SE</v>
      </c>
      <c r="H167" t="s">
        <v>487</v>
      </c>
      <c r="J167" t="b">
        <f t="shared" si="19"/>
        <v>0</v>
      </c>
      <c r="K167" t="s">
        <v>606</v>
      </c>
      <c r="L167" t="str">
        <f t="shared" si="17"/>
        <v/>
      </c>
    </row>
    <row r="168" spans="1:12" x14ac:dyDescent="0.25">
      <c r="A168" t="s">
        <v>10</v>
      </c>
      <c r="B168">
        <f t="shared" si="16"/>
        <v>167</v>
      </c>
      <c r="C168" t="s">
        <v>31</v>
      </c>
      <c r="D168" t="s">
        <v>607</v>
      </c>
      <c r="E168" t="s">
        <v>98</v>
      </c>
      <c r="F168" t="str">
        <f t="shared" si="18"/>
        <v>casa167 =134 Elgin Way SE</v>
      </c>
      <c r="H168" t="s">
        <v>488</v>
      </c>
      <c r="J168" t="b">
        <f t="shared" si="19"/>
        <v>0</v>
      </c>
      <c r="K168" t="s">
        <v>607</v>
      </c>
      <c r="L168" t="str">
        <f t="shared" si="17"/>
        <v/>
      </c>
    </row>
    <row r="169" spans="1:12" x14ac:dyDescent="0.25">
      <c r="A169" t="s">
        <v>10</v>
      </c>
      <c r="B169">
        <f t="shared" si="16"/>
        <v>168</v>
      </c>
      <c r="C169" t="s">
        <v>31</v>
      </c>
      <c r="D169" t="s">
        <v>608</v>
      </c>
      <c r="E169" t="s">
        <v>98</v>
      </c>
      <c r="F169" t="str">
        <f t="shared" si="18"/>
        <v>casa168 =73 Magnolia Heath SE</v>
      </c>
      <c r="H169" t="s">
        <v>489</v>
      </c>
      <c r="J169" t="b">
        <f t="shared" si="19"/>
        <v>0</v>
      </c>
      <c r="K169" t="s">
        <v>608</v>
      </c>
      <c r="L169" t="str">
        <f t="shared" ref="L169:L200" si="20">IFERROR(IF(VLOOKUP(K169,D:E,2,FALSE)=0,"",VLOOKUP(K169,D:E,2,FALSE)),"")</f>
        <v/>
      </c>
    </row>
    <row r="170" spans="1:12" x14ac:dyDescent="0.25">
      <c r="A170" t="s">
        <v>10</v>
      </c>
      <c r="B170">
        <f t="shared" si="16"/>
        <v>169</v>
      </c>
      <c r="C170" t="s">
        <v>31</v>
      </c>
      <c r="D170" t="s">
        <v>609</v>
      </c>
      <c r="E170" t="s">
        <v>98</v>
      </c>
      <c r="F170" t="str">
        <f t="shared" si="18"/>
        <v>casa169 =52 Everglen Way SW</v>
      </c>
      <c r="H170" t="s">
        <v>490</v>
      </c>
      <c r="J170" t="b">
        <f t="shared" si="19"/>
        <v>0</v>
      </c>
      <c r="K170" t="s">
        <v>609</v>
      </c>
      <c r="L170" t="str">
        <f t="shared" si="20"/>
        <v/>
      </c>
    </row>
    <row r="171" spans="1:12" x14ac:dyDescent="0.25">
      <c r="A171" t="s">
        <v>10</v>
      </c>
      <c r="B171">
        <f t="shared" si="16"/>
        <v>170</v>
      </c>
      <c r="C171" t="s">
        <v>31</v>
      </c>
      <c r="D171" t="s">
        <v>610</v>
      </c>
      <c r="E171" t="s">
        <v>98</v>
      </c>
      <c r="F171" t="str">
        <f t="shared" si="18"/>
        <v>casa170 =234 Walgrove Terrace SE</v>
      </c>
      <c r="H171" t="s">
        <v>491</v>
      </c>
      <c r="J171" t="b">
        <f t="shared" si="19"/>
        <v>0</v>
      </c>
      <c r="K171" t="s">
        <v>610</v>
      </c>
      <c r="L171" t="str">
        <f t="shared" si="20"/>
        <v/>
      </c>
    </row>
    <row r="172" spans="1:12" x14ac:dyDescent="0.25">
      <c r="A172" t="s">
        <v>10</v>
      </c>
      <c r="B172">
        <f t="shared" si="16"/>
        <v>171</v>
      </c>
      <c r="C172" t="s">
        <v>31</v>
      </c>
      <c r="D172" t="s">
        <v>611</v>
      </c>
      <c r="E172" t="s">
        <v>98</v>
      </c>
      <c r="F172" t="str">
        <f t="shared" si="18"/>
        <v>casa171 =88 Chapala Square SE</v>
      </c>
      <c r="H172" t="s">
        <v>492</v>
      </c>
      <c r="J172" t="b">
        <f t="shared" si="19"/>
        <v>0</v>
      </c>
      <c r="K172" t="s">
        <v>611</v>
      </c>
      <c r="L172" t="str">
        <f t="shared" si="20"/>
        <v/>
      </c>
    </row>
    <row r="173" spans="1:12" x14ac:dyDescent="0.25">
      <c r="A173" t="s">
        <v>10</v>
      </c>
      <c r="B173">
        <f t="shared" si="16"/>
        <v>172</v>
      </c>
      <c r="C173" t="s">
        <v>31</v>
      </c>
      <c r="D173" t="s">
        <v>612</v>
      </c>
      <c r="E173" t="s">
        <v>98</v>
      </c>
      <c r="F173" t="str">
        <f t="shared" si="18"/>
        <v>casa172 =107 Prestwick LANE SE</v>
      </c>
      <c r="H173" t="s">
        <v>493</v>
      </c>
      <c r="J173" t="b">
        <f t="shared" si="19"/>
        <v>0</v>
      </c>
      <c r="K173" t="s">
        <v>612</v>
      </c>
      <c r="L173" t="str">
        <f t="shared" si="20"/>
        <v/>
      </c>
    </row>
    <row r="174" spans="1:12" x14ac:dyDescent="0.25">
      <c r="A174" t="s">
        <v>10</v>
      </c>
      <c r="B174">
        <f t="shared" si="16"/>
        <v>173</v>
      </c>
      <c r="C174" t="s">
        <v>31</v>
      </c>
      <c r="D174" t="s">
        <v>613</v>
      </c>
      <c r="E174" t="s">
        <v>98</v>
      </c>
      <c r="F174" t="str">
        <f t="shared" si="18"/>
        <v>casa173 =14 Autumn Green SE</v>
      </c>
      <c r="H174" t="s">
        <v>494</v>
      </c>
      <c r="J174" t="b">
        <f t="shared" si="19"/>
        <v>0</v>
      </c>
      <c r="K174" t="s">
        <v>613</v>
      </c>
      <c r="L174" t="str">
        <f t="shared" si="20"/>
        <v/>
      </c>
    </row>
    <row r="175" spans="1:12" x14ac:dyDescent="0.25">
      <c r="A175" t="s">
        <v>10</v>
      </c>
      <c r="B175">
        <f t="shared" si="16"/>
        <v>174</v>
      </c>
      <c r="C175" t="s">
        <v>31</v>
      </c>
      <c r="D175" t="s">
        <v>614</v>
      </c>
      <c r="E175" t="s">
        <v>98</v>
      </c>
      <c r="F175" t="str">
        <f t="shared" si="18"/>
        <v>casa174 =72 Shawglen Road SW</v>
      </c>
      <c r="H175" t="s">
        <v>495</v>
      </c>
      <c r="J175" t="b">
        <f t="shared" si="19"/>
        <v>0</v>
      </c>
      <c r="K175" t="s">
        <v>614</v>
      </c>
      <c r="L175" t="str">
        <f t="shared" si="20"/>
        <v/>
      </c>
    </row>
    <row r="176" spans="1:12" x14ac:dyDescent="0.25">
      <c r="A176" t="s">
        <v>10</v>
      </c>
      <c r="B176">
        <f t="shared" si="16"/>
        <v>175</v>
      </c>
      <c r="C176" t="s">
        <v>31</v>
      </c>
      <c r="D176" t="s">
        <v>615</v>
      </c>
      <c r="E176" t="s">
        <v>98</v>
      </c>
      <c r="F176" t="str">
        <f t="shared" si="18"/>
        <v>casa175 =2248 Mahogany Boulevard SE</v>
      </c>
      <c r="H176" t="s">
        <v>496</v>
      </c>
      <c r="J176" t="b">
        <f t="shared" si="19"/>
        <v>0</v>
      </c>
      <c r="K176" t="s">
        <v>615</v>
      </c>
      <c r="L176" t="str">
        <f t="shared" si="20"/>
        <v/>
      </c>
    </row>
    <row r="177" spans="1:12" x14ac:dyDescent="0.25">
      <c r="A177" t="s">
        <v>10</v>
      </c>
      <c r="B177">
        <f t="shared" si="16"/>
        <v>176</v>
      </c>
      <c r="C177" t="s">
        <v>31</v>
      </c>
      <c r="D177" t="s">
        <v>616</v>
      </c>
      <c r="E177" t="s">
        <v>98</v>
      </c>
      <c r="F177" t="str">
        <f t="shared" si="18"/>
        <v>casa176 =120 Millview Square SW</v>
      </c>
      <c r="H177" t="s">
        <v>497</v>
      </c>
      <c r="J177" t="b">
        <f t="shared" si="19"/>
        <v>0</v>
      </c>
      <c r="K177" t="s">
        <v>616</v>
      </c>
      <c r="L177" t="str">
        <f t="shared" si="20"/>
        <v/>
      </c>
    </row>
    <row r="178" spans="1:12" x14ac:dyDescent="0.25">
      <c r="A178" t="s">
        <v>10</v>
      </c>
      <c r="B178">
        <f t="shared" si="16"/>
        <v>177</v>
      </c>
      <c r="C178" t="s">
        <v>31</v>
      </c>
      <c r="D178" t="s">
        <v>617</v>
      </c>
      <c r="E178" t="s">
        <v>98</v>
      </c>
      <c r="F178" t="str">
        <f t="shared" si="18"/>
        <v>casa177 =220 Deer Park Place SE</v>
      </c>
      <c r="H178" t="s">
        <v>498</v>
      </c>
      <c r="J178" t="b">
        <f t="shared" si="19"/>
        <v>0</v>
      </c>
      <c r="K178" t="s">
        <v>617</v>
      </c>
      <c r="L178" t="str">
        <f t="shared" si="20"/>
        <v/>
      </c>
    </row>
    <row r="179" spans="1:12" x14ac:dyDescent="0.25">
      <c r="A179" t="s">
        <v>10</v>
      </c>
      <c r="B179">
        <f t="shared" si="16"/>
        <v>178</v>
      </c>
      <c r="C179" t="s">
        <v>31</v>
      </c>
      <c r="D179" t="s">
        <v>618</v>
      </c>
      <c r="E179" t="s">
        <v>98</v>
      </c>
      <c r="F179" t="str">
        <f t="shared" si="18"/>
        <v>casa178 =34 New Brighton Circle SE</v>
      </c>
      <c r="H179" t="s">
        <v>499</v>
      </c>
      <c r="J179" t="b">
        <f t="shared" si="19"/>
        <v>0</v>
      </c>
      <c r="K179" t="s">
        <v>618</v>
      </c>
      <c r="L179" t="str">
        <f t="shared" si="20"/>
        <v/>
      </c>
    </row>
    <row r="180" spans="1:12" x14ac:dyDescent="0.25">
      <c r="A180" t="s">
        <v>10</v>
      </c>
      <c r="B180">
        <f t="shared" si="16"/>
        <v>179</v>
      </c>
      <c r="C180" t="s">
        <v>31</v>
      </c>
      <c r="F180" t="str">
        <f t="shared" si="18"/>
        <v>casa179 =</v>
      </c>
      <c r="H180" t="s">
        <v>500</v>
      </c>
      <c r="J180" t="b">
        <f t="shared" si="19"/>
        <v>0</v>
      </c>
      <c r="L180" t="str">
        <f t="shared" si="20"/>
        <v/>
      </c>
    </row>
    <row r="181" spans="1:12" x14ac:dyDescent="0.25">
      <c r="A181" t="s">
        <v>10</v>
      </c>
      <c r="B181">
        <f t="shared" si="16"/>
        <v>180</v>
      </c>
      <c r="C181" t="s">
        <v>31</v>
      </c>
      <c r="E181" t="s">
        <v>263</v>
      </c>
      <c r="F181" t="str">
        <f t="shared" si="18"/>
        <v>casa180 =A2003783</v>
      </c>
      <c r="H181" t="s">
        <v>501</v>
      </c>
      <c r="J181" t="b">
        <f t="shared" si="19"/>
        <v>0</v>
      </c>
      <c r="L181" t="str">
        <f t="shared" si="20"/>
        <v/>
      </c>
    </row>
    <row r="182" spans="1:12" x14ac:dyDescent="0.25">
      <c r="A182" t="s">
        <v>10</v>
      </c>
      <c r="B182">
        <f t="shared" si="16"/>
        <v>181</v>
      </c>
      <c r="C182" t="s">
        <v>31</v>
      </c>
      <c r="F182" t="str">
        <f t="shared" si="18"/>
        <v>casa181 =</v>
      </c>
      <c r="H182" t="s">
        <v>502</v>
      </c>
      <c r="J182" t="b">
        <f t="shared" si="19"/>
        <v>0</v>
      </c>
      <c r="L182" t="str">
        <f t="shared" si="20"/>
        <v/>
      </c>
    </row>
    <row r="183" spans="1:12" x14ac:dyDescent="0.25">
      <c r="A183" t="s">
        <v>10</v>
      </c>
      <c r="B183">
        <f t="shared" si="16"/>
        <v>182</v>
      </c>
      <c r="C183" t="s">
        <v>31</v>
      </c>
      <c r="F183" t="str">
        <f t="shared" si="18"/>
        <v>casa182 =</v>
      </c>
      <c r="H183" t="s">
        <v>503</v>
      </c>
      <c r="J183" t="b">
        <f t="shared" si="19"/>
        <v>0</v>
      </c>
      <c r="L183" t="str">
        <f t="shared" si="20"/>
        <v/>
      </c>
    </row>
    <row r="184" spans="1:12" x14ac:dyDescent="0.25">
      <c r="A184" t="s">
        <v>10</v>
      </c>
      <c r="B184">
        <f t="shared" si="16"/>
        <v>183</v>
      </c>
      <c r="C184" t="s">
        <v>31</v>
      </c>
      <c r="F184" t="str">
        <f t="shared" si="18"/>
        <v>casa183 =</v>
      </c>
      <c r="H184" t="s">
        <v>504</v>
      </c>
      <c r="J184" t="b">
        <f t="shared" si="19"/>
        <v>0</v>
      </c>
      <c r="L184" t="str">
        <f t="shared" si="20"/>
        <v/>
      </c>
    </row>
    <row r="185" spans="1:12" x14ac:dyDescent="0.25">
      <c r="A185" t="s">
        <v>10</v>
      </c>
      <c r="B185">
        <f t="shared" si="16"/>
        <v>184</v>
      </c>
      <c r="C185" t="s">
        <v>31</v>
      </c>
      <c r="F185" t="str">
        <f t="shared" si="18"/>
        <v>casa184 =</v>
      </c>
      <c r="H185" t="s">
        <v>505</v>
      </c>
      <c r="J185" t="b">
        <f t="shared" si="19"/>
        <v>0</v>
      </c>
      <c r="L185" t="str">
        <f t="shared" si="20"/>
        <v/>
      </c>
    </row>
    <row r="186" spans="1:12" x14ac:dyDescent="0.25">
      <c r="A186" t="s">
        <v>10</v>
      </c>
      <c r="B186">
        <f t="shared" si="16"/>
        <v>185</v>
      </c>
      <c r="C186" t="s">
        <v>31</v>
      </c>
      <c r="E186" t="s">
        <v>264</v>
      </c>
      <c r="F186" t="str">
        <f t="shared" si="18"/>
        <v>casa185 =A2003543</v>
      </c>
      <c r="H186" t="s">
        <v>506</v>
      </c>
      <c r="J186" t="b">
        <f t="shared" si="19"/>
        <v>0</v>
      </c>
      <c r="L186" t="str">
        <f t="shared" si="20"/>
        <v/>
      </c>
    </row>
    <row r="187" spans="1:12" x14ac:dyDescent="0.25">
      <c r="A187" t="s">
        <v>10</v>
      </c>
      <c r="B187">
        <f t="shared" si="16"/>
        <v>186</v>
      </c>
      <c r="C187" t="s">
        <v>31</v>
      </c>
      <c r="D187" s="5"/>
      <c r="E187" t="s">
        <v>306</v>
      </c>
      <c r="F187" t="str">
        <f t="shared" si="18"/>
        <v>casa186 =A2001532</v>
      </c>
      <c r="H187" t="s">
        <v>507</v>
      </c>
      <c r="J187" t="b">
        <f t="shared" si="19"/>
        <v>0</v>
      </c>
      <c r="L187" t="str">
        <f t="shared" si="20"/>
        <v/>
      </c>
    </row>
    <row r="188" spans="1:12" x14ac:dyDescent="0.25">
      <c r="A188" t="s">
        <v>10</v>
      </c>
      <c r="B188">
        <f t="shared" si="16"/>
        <v>187</v>
      </c>
      <c r="C188" t="s">
        <v>31</v>
      </c>
      <c r="D188" s="5"/>
      <c r="F188" t="str">
        <f t="shared" si="18"/>
        <v>casa187 =</v>
      </c>
      <c r="H188" t="s">
        <v>508</v>
      </c>
      <c r="J188" t="b">
        <f t="shared" si="19"/>
        <v>0</v>
      </c>
      <c r="L188" t="str">
        <f t="shared" si="20"/>
        <v/>
      </c>
    </row>
    <row r="189" spans="1:12" x14ac:dyDescent="0.25">
      <c r="A189" t="s">
        <v>10</v>
      </c>
      <c r="B189">
        <f t="shared" si="16"/>
        <v>188</v>
      </c>
      <c r="C189" t="s">
        <v>31</v>
      </c>
      <c r="D189" s="5"/>
      <c r="F189" t="str">
        <f t="shared" si="18"/>
        <v>casa188 =</v>
      </c>
      <c r="H189" t="s">
        <v>509</v>
      </c>
      <c r="J189" t="b">
        <f t="shared" si="19"/>
        <v>0</v>
      </c>
      <c r="L189" t="str">
        <f t="shared" si="20"/>
        <v/>
      </c>
    </row>
    <row r="190" spans="1:12" x14ac:dyDescent="0.25">
      <c r="A190" t="s">
        <v>10</v>
      </c>
      <c r="B190">
        <f t="shared" si="16"/>
        <v>189</v>
      </c>
      <c r="C190" t="s">
        <v>31</v>
      </c>
      <c r="D190" s="5"/>
      <c r="F190" t="str">
        <f t="shared" si="18"/>
        <v>casa189 =</v>
      </c>
      <c r="H190" t="s">
        <v>510</v>
      </c>
      <c r="J190" t="b">
        <f t="shared" si="19"/>
        <v>0</v>
      </c>
      <c r="L190" t="str">
        <f t="shared" si="20"/>
        <v/>
      </c>
    </row>
    <row r="191" spans="1:12" x14ac:dyDescent="0.25">
      <c r="A191" t="s">
        <v>10</v>
      </c>
      <c r="B191">
        <f t="shared" si="16"/>
        <v>190</v>
      </c>
      <c r="C191" t="s">
        <v>31</v>
      </c>
      <c r="D191" s="5"/>
      <c r="F191" t="str">
        <f t="shared" si="18"/>
        <v>casa190 =</v>
      </c>
      <c r="H191" t="s">
        <v>511</v>
      </c>
      <c r="J191" t="b">
        <f t="shared" si="19"/>
        <v>0</v>
      </c>
      <c r="L191" t="str">
        <f t="shared" si="20"/>
        <v/>
      </c>
    </row>
    <row r="192" spans="1:12" x14ac:dyDescent="0.25">
      <c r="A192" t="s">
        <v>10</v>
      </c>
      <c r="B192">
        <f t="shared" si="16"/>
        <v>191</v>
      </c>
      <c r="C192" t="s">
        <v>31</v>
      </c>
      <c r="D192" s="5"/>
      <c r="F192" t="str">
        <f t="shared" si="18"/>
        <v>casa191 =</v>
      </c>
      <c r="H192" t="s">
        <v>512</v>
      </c>
      <c r="J192" t="b">
        <f t="shared" si="19"/>
        <v>0</v>
      </c>
      <c r="L192" t="str">
        <f t="shared" si="20"/>
        <v/>
      </c>
    </row>
    <row r="193" spans="1:12" x14ac:dyDescent="0.25">
      <c r="A193" t="s">
        <v>10</v>
      </c>
      <c r="B193">
        <f t="shared" si="16"/>
        <v>192</v>
      </c>
      <c r="C193" t="s">
        <v>31</v>
      </c>
      <c r="D193" s="5"/>
      <c r="F193" t="str">
        <f t="shared" si="18"/>
        <v>casa192 =</v>
      </c>
      <c r="H193" t="s">
        <v>513</v>
      </c>
      <c r="J193" t="b">
        <f t="shared" si="19"/>
        <v>0</v>
      </c>
      <c r="L193" t="str">
        <f t="shared" si="20"/>
        <v/>
      </c>
    </row>
    <row r="194" spans="1:12" x14ac:dyDescent="0.25">
      <c r="A194" t="s">
        <v>10</v>
      </c>
      <c r="B194">
        <f t="shared" si="16"/>
        <v>193</v>
      </c>
      <c r="C194" t="s">
        <v>31</v>
      </c>
      <c r="D194" s="5"/>
      <c r="F194" t="str">
        <f t="shared" si="18"/>
        <v>casa193 =</v>
      </c>
      <c r="H194" t="s">
        <v>514</v>
      </c>
      <c r="J194" t="b">
        <f t="shared" si="19"/>
        <v>0</v>
      </c>
      <c r="L194" t="str">
        <f t="shared" si="20"/>
        <v/>
      </c>
    </row>
    <row r="195" spans="1:12" x14ac:dyDescent="0.25">
      <c r="A195" t="s">
        <v>10</v>
      </c>
      <c r="B195">
        <f t="shared" si="16"/>
        <v>194</v>
      </c>
      <c r="C195" t="s">
        <v>31</v>
      </c>
      <c r="D195" s="5"/>
      <c r="F195" t="str">
        <f t="shared" si="18"/>
        <v>casa194 =</v>
      </c>
      <c r="H195" t="s">
        <v>515</v>
      </c>
      <c r="J195" t="b">
        <f t="shared" si="19"/>
        <v>0</v>
      </c>
      <c r="L195" t="str">
        <f t="shared" si="20"/>
        <v/>
      </c>
    </row>
    <row r="196" spans="1:12" x14ac:dyDescent="0.25">
      <c r="A196" t="s">
        <v>10</v>
      </c>
      <c r="B196">
        <f t="shared" si="16"/>
        <v>195</v>
      </c>
      <c r="C196" t="s">
        <v>31</v>
      </c>
      <c r="D196" s="5"/>
      <c r="F196" t="str">
        <f t="shared" si="18"/>
        <v>casa195 =</v>
      </c>
      <c r="H196" t="s">
        <v>516</v>
      </c>
      <c r="J196" t="b">
        <f t="shared" si="19"/>
        <v>0</v>
      </c>
      <c r="L196" t="str">
        <f t="shared" si="20"/>
        <v/>
      </c>
    </row>
    <row r="197" spans="1:12" x14ac:dyDescent="0.25">
      <c r="A197" t="s">
        <v>10</v>
      </c>
      <c r="B197">
        <f t="shared" ref="B197:B243" si="21">B196+1</f>
        <v>196</v>
      </c>
      <c r="C197" t="s">
        <v>31</v>
      </c>
      <c r="D197" s="5"/>
      <c r="F197" t="str">
        <f t="shared" si="18"/>
        <v>casa196 =</v>
      </c>
      <c r="H197" t="s">
        <v>517</v>
      </c>
      <c r="J197" t="b">
        <f t="shared" si="19"/>
        <v>0</v>
      </c>
      <c r="L197" t="str">
        <f t="shared" si="20"/>
        <v/>
      </c>
    </row>
    <row r="198" spans="1:12" x14ac:dyDescent="0.25">
      <c r="A198" t="s">
        <v>10</v>
      </c>
      <c r="B198">
        <f t="shared" si="21"/>
        <v>197</v>
      </c>
      <c r="C198" t="s">
        <v>31</v>
      </c>
      <c r="D198" s="5"/>
      <c r="E198" t="s">
        <v>307</v>
      </c>
      <c r="F198" t="str">
        <f t="shared" si="18"/>
        <v>casa197 =A2004595</v>
      </c>
      <c r="H198" t="s">
        <v>518</v>
      </c>
      <c r="J198" t="b">
        <f t="shared" si="19"/>
        <v>0</v>
      </c>
      <c r="L198" t="str">
        <f t="shared" si="20"/>
        <v/>
      </c>
    </row>
    <row r="199" spans="1:12" x14ac:dyDescent="0.25">
      <c r="A199" t="s">
        <v>10</v>
      </c>
      <c r="B199">
        <f t="shared" si="21"/>
        <v>198</v>
      </c>
      <c r="C199" t="s">
        <v>31</v>
      </c>
      <c r="D199" s="5"/>
      <c r="F199" t="str">
        <f t="shared" si="18"/>
        <v>casa198 =</v>
      </c>
      <c r="H199" t="s">
        <v>519</v>
      </c>
      <c r="J199" t="b">
        <f t="shared" si="19"/>
        <v>0</v>
      </c>
      <c r="L199" t="str">
        <f t="shared" si="20"/>
        <v/>
      </c>
    </row>
    <row r="200" spans="1:12" x14ac:dyDescent="0.25">
      <c r="A200" t="s">
        <v>10</v>
      </c>
      <c r="B200">
        <f t="shared" si="21"/>
        <v>199</v>
      </c>
      <c r="C200" t="s">
        <v>31</v>
      </c>
      <c r="D200" s="5"/>
      <c r="F200" t="str">
        <f t="shared" ref="F200:F243" si="22">CONCATENATE(A200,B200," ",C200,IF(E200&lt;&gt;"",E200,D200))</f>
        <v>casa199 =</v>
      </c>
      <c r="H200" t="s">
        <v>520</v>
      </c>
      <c r="J200" t="b">
        <f t="shared" si="19"/>
        <v>0</v>
      </c>
      <c r="L200" t="str">
        <f t="shared" si="20"/>
        <v/>
      </c>
    </row>
    <row r="201" spans="1:12" x14ac:dyDescent="0.25">
      <c r="A201" t="s">
        <v>10</v>
      </c>
      <c r="B201">
        <f t="shared" si="21"/>
        <v>200</v>
      </c>
      <c r="C201" t="s">
        <v>31</v>
      </c>
      <c r="D201" s="5"/>
      <c r="F201" t="str">
        <f t="shared" si="22"/>
        <v>casa200 =</v>
      </c>
      <c r="H201" t="s">
        <v>521</v>
      </c>
      <c r="J201" t="b">
        <f t="shared" si="19"/>
        <v>0</v>
      </c>
      <c r="L201" t="str">
        <f t="shared" ref="L201:L232" si="23">IFERROR(IF(VLOOKUP(K201,D:E,2,FALSE)=0,"",VLOOKUP(K201,D:E,2,FALSE)),"")</f>
        <v/>
      </c>
    </row>
    <row r="202" spans="1:12" x14ac:dyDescent="0.25">
      <c r="A202" t="s">
        <v>10</v>
      </c>
      <c r="B202">
        <f t="shared" si="21"/>
        <v>201</v>
      </c>
      <c r="C202" t="s">
        <v>31</v>
      </c>
      <c r="D202" s="5"/>
      <c r="E202" t="s">
        <v>308</v>
      </c>
      <c r="F202" t="str">
        <f t="shared" si="22"/>
        <v>casa201 =A2005396</v>
      </c>
      <c r="H202" t="s">
        <v>522</v>
      </c>
      <c r="J202" t="b">
        <f t="shared" si="19"/>
        <v>0</v>
      </c>
      <c r="L202" t="str">
        <f t="shared" si="23"/>
        <v/>
      </c>
    </row>
    <row r="203" spans="1:12" x14ac:dyDescent="0.25">
      <c r="A203" t="s">
        <v>10</v>
      </c>
      <c r="B203">
        <f t="shared" si="21"/>
        <v>202</v>
      </c>
      <c r="C203" t="s">
        <v>31</v>
      </c>
      <c r="D203" s="5"/>
      <c r="F203" t="str">
        <f t="shared" si="22"/>
        <v>casa202 =</v>
      </c>
      <c r="H203" t="s">
        <v>523</v>
      </c>
      <c r="J203" t="b">
        <f t="shared" si="19"/>
        <v>0</v>
      </c>
      <c r="L203" t="str">
        <f t="shared" si="23"/>
        <v/>
      </c>
    </row>
    <row r="204" spans="1:12" x14ac:dyDescent="0.25">
      <c r="A204" t="s">
        <v>10</v>
      </c>
      <c r="B204">
        <f t="shared" si="21"/>
        <v>203</v>
      </c>
      <c r="C204" t="s">
        <v>31</v>
      </c>
      <c r="D204" s="5"/>
      <c r="E204" t="s">
        <v>309</v>
      </c>
      <c r="F204" t="str">
        <f t="shared" si="22"/>
        <v>casa203 =A2005416</v>
      </c>
      <c r="H204" t="s">
        <v>524</v>
      </c>
      <c r="J204" t="b">
        <f t="shared" si="19"/>
        <v>0</v>
      </c>
      <c r="L204" t="str">
        <f t="shared" si="23"/>
        <v/>
      </c>
    </row>
    <row r="205" spans="1:12" x14ac:dyDescent="0.25">
      <c r="A205" t="s">
        <v>10</v>
      </c>
      <c r="B205">
        <f t="shared" si="21"/>
        <v>204</v>
      </c>
      <c r="C205" t="s">
        <v>31</v>
      </c>
      <c r="D205" s="5"/>
      <c r="F205" t="str">
        <f t="shared" si="22"/>
        <v>casa204 =</v>
      </c>
      <c r="H205" t="s">
        <v>525</v>
      </c>
      <c r="J205" t="b">
        <f t="shared" si="19"/>
        <v>0</v>
      </c>
      <c r="L205" t="str">
        <f t="shared" si="23"/>
        <v/>
      </c>
    </row>
    <row r="206" spans="1:12" x14ac:dyDescent="0.25">
      <c r="A206" t="s">
        <v>10</v>
      </c>
      <c r="B206">
        <f t="shared" si="21"/>
        <v>205</v>
      </c>
      <c r="C206" t="s">
        <v>31</v>
      </c>
      <c r="D206" s="5"/>
      <c r="F206" t="str">
        <f t="shared" si="22"/>
        <v>casa205 =</v>
      </c>
      <c r="H206" t="s">
        <v>526</v>
      </c>
      <c r="J206" t="b">
        <f t="shared" si="19"/>
        <v>0</v>
      </c>
      <c r="L206" t="str">
        <f t="shared" si="23"/>
        <v/>
      </c>
    </row>
    <row r="207" spans="1:12" x14ac:dyDescent="0.25">
      <c r="A207" t="s">
        <v>10</v>
      </c>
      <c r="B207">
        <f t="shared" si="21"/>
        <v>206</v>
      </c>
      <c r="C207" t="s">
        <v>31</v>
      </c>
      <c r="D207" s="5"/>
      <c r="F207" t="str">
        <f t="shared" si="22"/>
        <v>casa206 =</v>
      </c>
      <c r="H207" t="s">
        <v>527</v>
      </c>
      <c r="J207" t="b">
        <f t="shared" si="19"/>
        <v>0</v>
      </c>
      <c r="L207" t="str">
        <f t="shared" si="23"/>
        <v/>
      </c>
    </row>
    <row r="208" spans="1:12" x14ac:dyDescent="0.25">
      <c r="A208" t="s">
        <v>10</v>
      </c>
      <c r="B208">
        <f t="shared" si="21"/>
        <v>207</v>
      </c>
      <c r="C208" t="s">
        <v>31</v>
      </c>
      <c r="D208" s="5"/>
      <c r="F208" t="str">
        <f t="shared" si="22"/>
        <v>casa207 =</v>
      </c>
      <c r="H208" t="s">
        <v>528</v>
      </c>
      <c r="J208" t="b">
        <f t="shared" si="19"/>
        <v>0</v>
      </c>
      <c r="L208" t="str">
        <f t="shared" si="23"/>
        <v/>
      </c>
    </row>
    <row r="209" spans="1:12" x14ac:dyDescent="0.25">
      <c r="A209" t="s">
        <v>10</v>
      </c>
      <c r="B209">
        <f t="shared" si="21"/>
        <v>208</v>
      </c>
      <c r="C209" t="s">
        <v>31</v>
      </c>
      <c r="D209" s="5"/>
      <c r="F209" t="str">
        <f t="shared" si="22"/>
        <v>casa208 =</v>
      </c>
      <c r="H209" t="s">
        <v>529</v>
      </c>
      <c r="J209" t="b">
        <f t="shared" si="19"/>
        <v>0</v>
      </c>
      <c r="L209" t="str">
        <f t="shared" si="23"/>
        <v/>
      </c>
    </row>
    <row r="210" spans="1:12" x14ac:dyDescent="0.25">
      <c r="A210" t="s">
        <v>10</v>
      </c>
      <c r="B210">
        <f t="shared" si="21"/>
        <v>209</v>
      </c>
      <c r="C210" t="s">
        <v>31</v>
      </c>
      <c r="D210" s="5"/>
      <c r="E210" t="s">
        <v>310</v>
      </c>
      <c r="F210" t="str">
        <f t="shared" si="22"/>
        <v>casa209 =A2005187</v>
      </c>
      <c r="H210" t="s">
        <v>530</v>
      </c>
      <c r="J210" t="b">
        <f t="shared" si="19"/>
        <v>0</v>
      </c>
      <c r="L210" t="str">
        <f t="shared" si="23"/>
        <v/>
      </c>
    </row>
    <row r="211" spans="1:12" x14ac:dyDescent="0.25">
      <c r="A211" t="s">
        <v>10</v>
      </c>
      <c r="B211">
        <f t="shared" si="21"/>
        <v>210</v>
      </c>
      <c r="C211" t="s">
        <v>31</v>
      </c>
      <c r="D211" s="5"/>
      <c r="F211" t="str">
        <f t="shared" si="22"/>
        <v>casa210 =</v>
      </c>
      <c r="H211" t="s">
        <v>531</v>
      </c>
      <c r="J211" t="b">
        <f t="shared" si="19"/>
        <v>0</v>
      </c>
      <c r="L211" t="str">
        <f t="shared" si="23"/>
        <v/>
      </c>
    </row>
    <row r="212" spans="1:12" x14ac:dyDescent="0.25">
      <c r="A212" t="s">
        <v>10</v>
      </c>
      <c r="B212">
        <f t="shared" si="21"/>
        <v>211</v>
      </c>
      <c r="C212" t="s">
        <v>31</v>
      </c>
      <c r="D212" s="5"/>
      <c r="F212" t="str">
        <f t="shared" si="22"/>
        <v>casa211 =</v>
      </c>
      <c r="H212" t="s">
        <v>532</v>
      </c>
      <c r="J212" t="b">
        <f t="shared" ref="J212:J215" si="24">H212=F212</f>
        <v>0</v>
      </c>
      <c r="L212" t="str">
        <f t="shared" si="23"/>
        <v/>
      </c>
    </row>
    <row r="213" spans="1:12" x14ac:dyDescent="0.25">
      <c r="A213" t="s">
        <v>10</v>
      </c>
      <c r="B213">
        <f t="shared" si="21"/>
        <v>212</v>
      </c>
      <c r="C213" t="s">
        <v>31</v>
      </c>
      <c r="D213" s="5"/>
      <c r="F213" t="str">
        <f t="shared" si="22"/>
        <v>casa212 =</v>
      </c>
      <c r="H213" t="s">
        <v>533</v>
      </c>
      <c r="J213" t="b">
        <f t="shared" si="24"/>
        <v>0</v>
      </c>
      <c r="L213" t="str">
        <f t="shared" si="23"/>
        <v/>
      </c>
    </row>
    <row r="214" spans="1:12" x14ac:dyDescent="0.25">
      <c r="A214" t="s">
        <v>10</v>
      </c>
      <c r="B214">
        <f t="shared" si="21"/>
        <v>213</v>
      </c>
      <c r="C214" t="s">
        <v>31</v>
      </c>
      <c r="D214" s="5"/>
      <c r="F214" t="str">
        <f t="shared" si="22"/>
        <v>casa213 =</v>
      </c>
      <c r="H214" t="s">
        <v>534</v>
      </c>
      <c r="J214" t="b">
        <f t="shared" si="24"/>
        <v>0</v>
      </c>
      <c r="L214" t="str">
        <f t="shared" si="23"/>
        <v/>
      </c>
    </row>
    <row r="215" spans="1:12" x14ac:dyDescent="0.25">
      <c r="A215" t="s">
        <v>10</v>
      </c>
      <c r="B215">
        <f t="shared" si="21"/>
        <v>214</v>
      </c>
      <c r="C215" t="s">
        <v>31</v>
      </c>
      <c r="D215" s="5"/>
      <c r="E215" t="s">
        <v>311</v>
      </c>
      <c r="F215" t="str">
        <f t="shared" si="22"/>
        <v>casa214 =A2001555</v>
      </c>
      <c r="H215" t="s">
        <v>535</v>
      </c>
      <c r="J215" t="b">
        <f t="shared" si="24"/>
        <v>0</v>
      </c>
      <c r="L215" t="str">
        <f t="shared" si="23"/>
        <v/>
      </c>
    </row>
    <row r="216" spans="1:12" x14ac:dyDescent="0.25">
      <c r="A216" t="s">
        <v>10</v>
      </c>
      <c r="B216">
        <f t="shared" si="21"/>
        <v>215</v>
      </c>
      <c r="C216" t="s">
        <v>31</v>
      </c>
      <c r="D216" s="5"/>
      <c r="F216" t="str">
        <f t="shared" si="22"/>
        <v>casa215 =</v>
      </c>
      <c r="H216" t="s">
        <v>536</v>
      </c>
      <c r="L216" t="str">
        <f t="shared" si="23"/>
        <v/>
      </c>
    </row>
    <row r="217" spans="1:12" x14ac:dyDescent="0.25">
      <c r="A217" t="s">
        <v>10</v>
      </c>
      <c r="B217">
        <f t="shared" si="21"/>
        <v>216</v>
      </c>
      <c r="C217" t="s">
        <v>31</v>
      </c>
      <c r="D217" s="5"/>
      <c r="F217" t="str">
        <f t="shared" si="22"/>
        <v>casa216 =</v>
      </c>
      <c r="H217" t="s">
        <v>537</v>
      </c>
      <c r="L217" t="str">
        <f t="shared" si="23"/>
        <v/>
      </c>
    </row>
    <row r="218" spans="1:12" x14ac:dyDescent="0.25">
      <c r="A218" t="s">
        <v>10</v>
      </c>
      <c r="B218">
        <f t="shared" si="21"/>
        <v>217</v>
      </c>
      <c r="C218" t="s">
        <v>31</v>
      </c>
      <c r="D218" s="5"/>
      <c r="F218" t="str">
        <f t="shared" si="22"/>
        <v>casa217 =</v>
      </c>
      <c r="H218" t="s">
        <v>538</v>
      </c>
      <c r="L218" t="str">
        <f t="shared" si="23"/>
        <v/>
      </c>
    </row>
    <row r="219" spans="1:12" x14ac:dyDescent="0.25">
      <c r="A219" t="s">
        <v>10</v>
      </c>
      <c r="B219">
        <f t="shared" si="21"/>
        <v>218</v>
      </c>
      <c r="C219" t="s">
        <v>31</v>
      </c>
      <c r="D219" s="5"/>
      <c r="F219" t="str">
        <f t="shared" si="22"/>
        <v>casa218 =</v>
      </c>
      <c r="H219" t="s">
        <v>539</v>
      </c>
      <c r="L219" t="str">
        <f t="shared" si="23"/>
        <v/>
      </c>
    </row>
    <row r="220" spans="1:12" x14ac:dyDescent="0.25">
      <c r="A220" t="s">
        <v>10</v>
      </c>
      <c r="B220">
        <f t="shared" si="21"/>
        <v>219</v>
      </c>
      <c r="C220" t="s">
        <v>31</v>
      </c>
      <c r="D220" s="5"/>
      <c r="F220" t="str">
        <f t="shared" si="22"/>
        <v>casa219 =</v>
      </c>
      <c r="H220" t="s">
        <v>540</v>
      </c>
      <c r="L220" t="str">
        <f t="shared" si="23"/>
        <v/>
      </c>
    </row>
    <row r="221" spans="1:12" x14ac:dyDescent="0.25">
      <c r="A221" t="s">
        <v>10</v>
      </c>
      <c r="B221">
        <f t="shared" si="21"/>
        <v>220</v>
      </c>
      <c r="C221" t="s">
        <v>31</v>
      </c>
      <c r="D221" s="5"/>
      <c r="F221" t="str">
        <f t="shared" si="22"/>
        <v>casa220 =</v>
      </c>
      <c r="H221" t="s">
        <v>541</v>
      </c>
      <c r="L221" t="str">
        <f t="shared" si="23"/>
        <v/>
      </c>
    </row>
    <row r="222" spans="1:12" x14ac:dyDescent="0.25">
      <c r="A222" t="s">
        <v>10</v>
      </c>
      <c r="B222">
        <f t="shared" si="21"/>
        <v>221</v>
      </c>
      <c r="C222" t="s">
        <v>31</v>
      </c>
      <c r="D222" s="5"/>
      <c r="F222" t="str">
        <f t="shared" si="22"/>
        <v>casa221 =</v>
      </c>
      <c r="H222" t="s">
        <v>542</v>
      </c>
      <c r="L222" t="str">
        <f t="shared" si="23"/>
        <v/>
      </c>
    </row>
    <row r="223" spans="1:12" x14ac:dyDescent="0.25">
      <c r="A223" t="s">
        <v>10</v>
      </c>
      <c r="B223">
        <f t="shared" si="21"/>
        <v>222</v>
      </c>
      <c r="C223" t="s">
        <v>31</v>
      </c>
      <c r="D223" s="5"/>
      <c r="F223" t="str">
        <f t="shared" si="22"/>
        <v>casa222 =</v>
      </c>
      <c r="H223" t="s">
        <v>543</v>
      </c>
      <c r="L223" t="str">
        <f t="shared" si="23"/>
        <v/>
      </c>
    </row>
    <row r="224" spans="1:12" x14ac:dyDescent="0.25">
      <c r="A224" t="s">
        <v>10</v>
      </c>
      <c r="B224">
        <f t="shared" si="21"/>
        <v>223</v>
      </c>
      <c r="C224" t="s">
        <v>31</v>
      </c>
      <c r="D224" s="5"/>
      <c r="F224" t="str">
        <f t="shared" si="22"/>
        <v>casa223 =</v>
      </c>
      <c r="H224" t="s">
        <v>544</v>
      </c>
      <c r="L224" t="str">
        <f t="shared" si="23"/>
        <v/>
      </c>
    </row>
    <row r="225" spans="1:12" x14ac:dyDescent="0.25">
      <c r="A225" t="s">
        <v>10</v>
      </c>
      <c r="B225">
        <f t="shared" si="21"/>
        <v>224</v>
      </c>
      <c r="C225" t="s">
        <v>31</v>
      </c>
      <c r="D225" s="5"/>
      <c r="F225" t="str">
        <f t="shared" si="22"/>
        <v>casa224 =</v>
      </c>
      <c r="H225" t="s">
        <v>545</v>
      </c>
      <c r="L225" t="str">
        <f t="shared" si="23"/>
        <v/>
      </c>
    </row>
    <row r="226" spans="1:12" x14ac:dyDescent="0.25">
      <c r="A226" t="s">
        <v>10</v>
      </c>
      <c r="B226">
        <f t="shared" si="21"/>
        <v>225</v>
      </c>
      <c r="C226" t="s">
        <v>31</v>
      </c>
      <c r="D226" s="5"/>
      <c r="F226" t="str">
        <f t="shared" si="22"/>
        <v>casa225 =</v>
      </c>
      <c r="H226" t="s">
        <v>546</v>
      </c>
      <c r="L226" t="str">
        <f t="shared" si="23"/>
        <v/>
      </c>
    </row>
    <row r="227" spans="1:12" x14ac:dyDescent="0.25">
      <c r="A227" t="s">
        <v>10</v>
      </c>
      <c r="B227">
        <f t="shared" si="21"/>
        <v>226</v>
      </c>
      <c r="C227" t="s">
        <v>31</v>
      </c>
      <c r="D227" s="5"/>
      <c r="F227" t="str">
        <f t="shared" si="22"/>
        <v>casa226 =</v>
      </c>
      <c r="H227" t="s">
        <v>547</v>
      </c>
      <c r="L227" t="str">
        <f t="shared" si="23"/>
        <v/>
      </c>
    </row>
    <row r="228" spans="1:12" x14ac:dyDescent="0.25">
      <c r="A228" t="s">
        <v>10</v>
      </c>
      <c r="B228">
        <f t="shared" si="21"/>
        <v>227</v>
      </c>
      <c r="C228" t="s">
        <v>31</v>
      </c>
      <c r="D228" s="5"/>
      <c r="F228" t="str">
        <f t="shared" si="22"/>
        <v>casa227 =</v>
      </c>
      <c r="H228" t="s">
        <v>548</v>
      </c>
      <c r="L228" t="str">
        <f t="shared" si="23"/>
        <v/>
      </c>
    </row>
    <row r="229" spans="1:12" x14ac:dyDescent="0.25">
      <c r="A229" t="s">
        <v>10</v>
      </c>
      <c r="B229">
        <f t="shared" si="21"/>
        <v>228</v>
      </c>
      <c r="C229" t="s">
        <v>31</v>
      </c>
      <c r="D229" s="5"/>
      <c r="F229" t="str">
        <f t="shared" si="22"/>
        <v>casa228 =</v>
      </c>
      <c r="H229" t="s">
        <v>549</v>
      </c>
      <c r="L229" t="str">
        <f t="shared" si="23"/>
        <v/>
      </c>
    </row>
    <row r="230" spans="1:12" x14ac:dyDescent="0.25">
      <c r="A230" t="s">
        <v>10</v>
      </c>
      <c r="B230">
        <f t="shared" si="21"/>
        <v>229</v>
      </c>
      <c r="C230" t="s">
        <v>31</v>
      </c>
      <c r="D230" s="5"/>
      <c r="F230" t="str">
        <f t="shared" si="22"/>
        <v>casa229 =</v>
      </c>
      <c r="H230" t="s">
        <v>550</v>
      </c>
      <c r="L230" t="str">
        <f t="shared" si="23"/>
        <v/>
      </c>
    </row>
    <row r="231" spans="1:12" x14ac:dyDescent="0.25">
      <c r="A231" t="s">
        <v>10</v>
      </c>
      <c r="B231">
        <f t="shared" si="21"/>
        <v>230</v>
      </c>
      <c r="C231" t="s">
        <v>31</v>
      </c>
      <c r="D231" s="5"/>
      <c r="F231" t="str">
        <f t="shared" si="22"/>
        <v>casa230 =</v>
      </c>
      <c r="H231" t="s">
        <v>551</v>
      </c>
      <c r="L231" t="str">
        <f t="shared" si="23"/>
        <v/>
      </c>
    </row>
    <row r="232" spans="1:12" x14ac:dyDescent="0.25">
      <c r="A232" t="s">
        <v>10</v>
      </c>
      <c r="B232">
        <f t="shared" si="21"/>
        <v>231</v>
      </c>
      <c r="C232" t="s">
        <v>31</v>
      </c>
      <c r="D232" s="5"/>
      <c r="F232" t="str">
        <f t="shared" si="22"/>
        <v>casa231 =</v>
      </c>
      <c r="H232" t="s">
        <v>552</v>
      </c>
      <c r="L232" t="str">
        <f t="shared" si="23"/>
        <v/>
      </c>
    </row>
    <row r="233" spans="1:12" x14ac:dyDescent="0.25">
      <c r="A233" t="s">
        <v>10</v>
      </c>
      <c r="B233">
        <f t="shared" si="21"/>
        <v>232</v>
      </c>
      <c r="C233" t="s">
        <v>31</v>
      </c>
      <c r="D233" s="5"/>
      <c r="F233" t="str">
        <f t="shared" si="22"/>
        <v>casa232 =</v>
      </c>
      <c r="H233" t="s">
        <v>553</v>
      </c>
      <c r="L233" t="str">
        <f t="shared" ref="L233:L243" si="25">IFERROR(IF(VLOOKUP(K233,D:E,2,FALSE)=0,"",VLOOKUP(K233,D:E,2,FALSE)),"")</f>
        <v/>
      </c>
    </row>
    <row r="234" spans="1:12" x14ac:dyDescent="0.25">
      <c r="A234" t="s">
        <v>10</v>
      </c>
      <c r="B234">
        <f t="shared" si="21"/>
        <v>233</v>
      </c>
      <c r="C234" t="s">
        <v>31</v>
      </c>
      <c r="D234" s="5"/>
      <c r="F234" t="str">
        <f t="shared" si="22"/>
        <v>casa233 =</v>
      </c>
      <c r="H234" t="s">
        <v>554</v>
      </c>
      <c r="L234" t="str">
        <f t="shared" si="25"/>
        <v/>
      </c>
    </row>
    <row r="235" spans="1:12" x14ac:dyDescent="0.25">
      <c r="A235" t="s">
        <v>10</v>
      </c>
      <c r="B235">
        <f t="shared" si="21"/>
        <v>234</v>
      </c>
      <c r="C235" t="s">
        <v>31</v>
      </c>
      <c r="D235" s="5"/>
      <c r="F235" t="str">
        <f t="shared" si="22"/>
        <v>casa234 =</v>
      </c>
      <c r="H235" t="s">
        <v>555</v>
      </c>
      <c r="L235" t="str">
        <f t="shared" si="25"/>
        <v/>
      </c>
    </row>
    <row r="236" spans="1:12" x14ac:dyDescent="0.25">
      <c r="A236" t="s">
        <v>10</v>
      </c>
      <c r="B236">
        <f t="shared" si="21"/>
        <v>235</v>
      </c>
      <c r="C236" t="s">
        <v>31</v>
      </c>
      <c r="D236" s="5"/>
      <c r="F236" t="str">
        <f t="shared" si="22"/>
        <v>casa235 =</v>
      </c>
      <c r="H236" t="s">
        <v>556</v>
      </c>
      <c r="L236" t="str">
        <f t="shared" si="25"/>
        <v/>
      </c>
    </row>
    <row r="237" spans="1:12" x14ac:dyDescent="0.25">
      <c r="A237" t="s">
        <v>10</v>
      </c>
      <c r="B237">
        <f t="shared" si="21"/>
        <v>236</v>
      </c>
      <c r="C237" t="s">
        <v>31</v>
      </c>
      <c r="D237" s="5"/>
      <c r="F237" t="str">
        <f t="shared" si="22"/>
        <v>casa236 =</v>
      </c>
      <c r="H237" t="s">
        <v>557</v>
      </c>
      <c r="L237" t="str">
        <f t="shared" si="25"/>
        <v/>
      </c>
    </row>
    <row r="238" spans="1:12" x14ac:dyDescent="0.25">
      <c r="A238" t="s">
        <v>10</v>
      </c>
      <c r="B238">
        <f t="shared" si="21"/>
        <v>237</v>
      </c>
      <c r="C238" t="s">
        <v>31</v>
      </c>
      <c r="D238" s="5"/>
      <c r="F238" t="str">
        <f t="shared" si="22"/>
        <v>casa237 =</v>
      </c>
      <c r="H238" t="s">
        <v>558</v>
      </c>
      <c r="L238" t="str">
        <f t="shared" si="25"/>
        <v/>
      </c>
    </row>
    <row r="239" spans="1:12" x14ac:dyDescent="0.25">
      <c r="A239" t="s">
        <v>10</v>
      </c>
      <c r="B239">
        <f t="shared" si="21"/>
        <v>238</v>
      </c>
      <c r="C239" t="s">
        <v>31</v>
      </c>
      <c r="D239" s="5"/>
      <c r="F239" t="str">
        <f t="shared" si="22"/>
        <v>casa238 =</v>
      </c>
      <c r="H239" t="s">
        <v>559</v>
      </c>
      <c r="L239" t="str">
        <f t="shared" si="25"/>
        <v/>
      </c>
    </row>
    <row r="240" spans="1:12" x14ac:dyDescent="0.25">
      <c r="A240" t="s">
        <v>10</v>
      </c>
      <c r="B240">
        <f t="shared" si="21"/>
        <v>239</v>
      </c>
      <c r="C240" t="s">
        <v>31</v>
      </c>
      <c r="D240" s="5"/>
      <c r="F240" t="str">
        <f t="shared" si="22"/>
        <v>casa239 =</v>
      </c>
      <c r="H240" t="s">
        <v>560</v>
      </c>
      <c r="L240" t="str">
        <f t="shared" si="25"/>
        <v/>
      </c>
    </row>
    <row r="241" spans="1:12" x14ac:dyDescent="0.25">
      <c r="A241" t="s">
        <v>10</v>
      </c>
      <c r="B241">
        <f t="shared" si="21"/>
        <v>240</v>
      </c>
      <c r="C241" t="s">
        <v>31</v>
      </c>
      <c r="D241" s="5"/>
      <c r="F241" t="str">
        <f t="shared" si="22"/>
        <v>casa240 =</v>
      </c>
      <c r="H241" t="s">
        <v>561</v>
      </c>
      <c r="L241" t="str">
        <f t="shared" si="25"/>
        <v/>
      </c>
    </row>
    <row r="242" spans="1:12" x14ac:dyDescent="0.25">
      <c r="A242" t="s">
        <v>10</v>
      </c>
      <c r="B242">
        <f t="shared" si="21"/>
        <v>241</v>
      </c>
      <c r="C242" t="s">
        <v>31</v>
      </c>
      <c r="D242" s="5"/>
      <c r="F242" t="str">
        <f t="shared" si="22"/>
        <v>casa241 =</v>
      </c>
      <c r="H242" t="s">
        <v>562</v>
      </c>
      <c r="L242" t="str">
        <f t="shared" si="25"/>
        <v/>
      </c>
    </row>
    <row r="243" spans="1:12" x14ac:dyDescent="0.25">
      <c r="A243" t="s">
        <v>10</v>
      </c>
      <c r="B243">
        <f t="shared" si="21"/>
        <v>242</v>
      </c>
      <c r="C243" t="s">
        <v>31</v>
      </c>
      <c r="D243" s="5"/>
      <c r="F243" t="str">
        <f t="shared" si="22"/>
        <v>casa242 =</v>
      </c>
      <c r="H243" t="s">
        <v>563</v>
      </c>
      <c r="L243" t="str">
        <f t="shared" si="25"/>
        <v/>
      </c>
    </row>
  </sheetData>
  <autoFilter ref="A1:J243"/>
  <conditionalFormatting sqref="D244:D1048576 E165 D142:D186 D106:D120 D49:D61 D36:D47 E50 D2:D34 E56 D76:D104 E91 E99 E120 E143 E151 E176 E181 E186">
    <cfRule type="duplicateValues" dxfId="1119" priority="1008"/>
  </conditionalFormatting>
  <conditionalFormatting sqref="D187">
    <cfRule type="duplicateValues" dxfId="1118" priority="577"/>
  </conditionalFormatting>
  <conditionalFormatting sqref="D187">
    <cfRule type="expression" dxfId="1117" priority="575">
      <formula>$N324=0</formula>
    </cfRule>
  </conditionalFormatting>
  <conditionalFormatting sqref="D187">
    <cfRule type="duplicateValues" dxfId="1116" priority="576"/>
  </conditionalFormatting>
  <conditionalFormatting sqref="D187">
    <cfRule type="duplicateValues" dxfId="1115" priority="574"/>
  </conditionalFormatting>
  <conditionalFormatting sqref="D188">
    <cfRule type="expression" dxfId="1114" priority="243">
      <formula>$N407=0</formula>
    </cfRule>
  </conditionalFormatting>
  <conditionalFormatting sqref="D188">
    <cfRule type="duplicateValues" dxfId="1113" priority="245"/>
  </conditionalFormatting>
  <conditionalFormatting sqref="D188">
    <cfRule type="duplicateValues" dxfId="1112" priority="244"/>
  </conditionalFormatting>
  <conditionalFormatting sqref="D188">
    <cfRule type="duplicateValues" dxfId="1111" priority="242"/>
  </conditionalFormatting>
  <conditionalFormatting sqref="D189">
    <cfRule type="expression" dxfId="1110" priority="239">
      <formula>$N408=0</formula>
    </cfRule>
  </conditionalFormatting>
  <conditionalFormatting sqref="D189">
    <cfRule type="duplicateValues" dxfId="1109" priority="241"/>
  </conditionalFormatting>
  <conditionalFormatting sqref="D189">
    <cfRule type="duplicateValues" dxfId="1108" priority="240"/>
  </conditionalFormatting>
  <conditionalFormatting sqref="D189">
    <cfRule type="duplicateValues" dxfId="1107" priority="238"/>
  </conditionalFormatting>
  <conditionalFormatting sqref="D190">
    <cfRule type="expression" dxfId="1106" priority="235">
      <formula>$N409=0</formula>
    </cfRule>
  </conditionalFormatting>
  <conditionalFormatting sqref="D190">
    <cfRule type="duplicateValues" dxfId="1105" priority="237"/>
  </conditionalFormatting>
  <conditionalFormatting sqref="D190">
    <cfRule type="duplicateValues" dxfId="1104" priority="236"/>
  </conditionalFormatting>
  <conditionalFormatting sqref="D190">
    <cfRule type="duplicateValues" dxfId="1103" priority="234"/>
  </conditionalFormatting>
  <conditionalFormatting sqref="D191">
    <cfRule type="expression" dxfId="1102" priority="231">
      <formula>$N410=0</formula>
    </cfRule>
  </conditionalFormatting>
  <conditionalFormatting sqref="D191">
    <cfRule type="duplicateValues" dxfId="1101" priority="233"/>
  </conditionalFormatting>
  <conditionalFormatting sqref="D191">
    <cfRule type="duplicateValues" dxfId="1100" priority="232"/>
  </conditionalFormatting>
  <conditionalFormatting sqref="D191">
    <cfRule type="duplicateValues" dxfId="1099" priority="230"/>
  </conditionalFormatting>
  <conditionalFormatting sqref="D192">
    <cfRule type="expression" dxfId="1098" priority="227">
      <formula>$N411=0</formula>
    </cfRule>
  </conditionalFormatting>
  <conditionalFormatting sqref="D192">
    <cfRule type="duplicateValues" dxfId="1097" priority="229"/>
  </conditionalFormatting>
  <conditionalFormatting sqref="D192">
    <cfRule type="duplicateValues" dxfId="1096" priority="228"/>
  </conditionalFormatting>
  <conditionalFormatting sqref="D192">
    <cfRule type="duplicateValues" dxfId="1095" priority="226"/>
  </conditionalFormatting>
  <conditionalFormatting sqref="D193">
    <cfRule type="expression" dxfId="1094" priority="223">
      <formula>$N412=0</formula>
    </cfRule>
  </conditionalFormatting>
  <conditionalFormatting sqref="D193">
    <cfRule type="duplicateValues" dxfId="1093" priority="225"/>
  </conditionalFormatting>
  <conditionalFormatting sqref="D193">
    <cfRule type="duplicateValues" dxfId="1092" priority="224"/>
  </conditionalFormatting>
  <conditionalFormatting sqref="D193">
    <cfRule type="duplicateValues" dxfId="1091" priority="222"/>
  </conditionalFormatting>
  <conditionalFormatting sqref="D194">
    <cfRule type="expression" dxfId="1090" priority="211">
      <formula>$N415=0</formula>
    </cfRule>
  </conditionalFormatting>
  <conditionalFormatting sqref="D194">
    <cfRule type="duplicateValues" dxfId="1089" priority="213"/>
  </conditionalFormatting>
  <conditionalFormatting sqref="D194">
    <cfRule type="duplicateValues" dxfId="1088" priority="212"/>
  </conditionalFormatting>
  <conditionalFormatting sqref="D194">
    <cfRule type="duplicateValues" dxfId="1087" priority="210"/>
  </conditionalFormatting>
  <conditionalFormatting sqref="D195">
    <cfRule type="expression" dxfId="1086" priority="207">
      <formula>$N416=0</formula>
    </cfRule>
  </conditionalFormatting>
  <conditionalFormatting sqref="D195">
    <cfRule type="duplicateValues" dxfId="1085" priority="209"/>
  </conditionalFormatting>
  <conditionalFormatting sqref="D195">
    <cfRule type="duplicateValues" dxfId="1084" priority="208"/>
  </conditionalFormatting>
  <conditionalFormatting sqref="D195">
    <cfRule type="duplicateValues" dxfId="1083" priority="206"/>
  </conditionalFormatting>
  <conditionalFormatting sqref="D196">
    <cfRule type="expression" dxfId="1082" priority="203">
      <formula>$N417=0</formula>
    </cfRule>
  </conditionalFormatting>
  <conditionalFormatting sqref="D196">
    <cfRule type="duplicateValues" dxfId="1081" priority="205"/>
  </conditionalFormatting>
  <conditionalFormatting sqref="D196">
    <cfRule type="duplicateValues" dxfId="1080" priority="204"/>
  </conditionalFormatting>
  <conditionalFormatting sqref="D196">
    <cfRule type="duplicateValues" dxfId="1079" priority="202"/>
  </conditionalFormatting>
  <conditionalFormatting sqref="D197">
    <cfRule type="expression" dxfId="1078" priority="195">
      <formula>$N419=0</formula>
    </cfRule>
  </conditionalFormatting>
  <conditionalFormatting sqref="D197">
    <cfRule type="duplicateValues" dxfId="1077" priority="197"/>
  </conditionalFormatting>
  <conditionalFormatting sqref="D197">
    <cfRule type="duplicateValues" dxfId="1076" priority="196"/>
  </conditionalFormatting>
  <conditionalFormatting sqref="D197">
    <cfRule type="duplicateValues" dxfId="1075" priority="194"/>
  </conditionalFormatting>
  <conditionalFormatting sqref="D198">
    <cfRule type="expression" dxfId="1074" priority="187">
      <formula>$N421=0</formula>
    </cfRule>
  </conditionalFormatting>
  <conditionalFormatting sqref="D198">
    <cfRule type="duplicateValues" dxfId="1073" priority="189"/>
  </conditionalFormatting>
  <conditionalFormatting sqref="D198">
    <cfRule type="duplicateValues" dxfId="1072" priority="188"/>
  </conditionalFormatting>
  <conditionalFormatting sqref="D198">
    <cfRule type="duplicateValues" dxfId="1071" priority="186"/>
  </conditionalFormatting>
  <conditionalFormatting sqref="D199">
    <cfRule type="expression" dxfId="1070" priority="183">
      <formula>$N422=0</formula>
    </cfRule>
  </conditionalFormatting>
  <conditionalFormatting sqref="D199">
    <cfRule type="duplicateValues" dxfId="1069" priority="185"/>
  </conditionalFormatting>
  <conditionalFormatting sqref="D199">
    <cfRule type="duplicateValues" dxfId="1068" priority="184"/>
  </conditionalFormatting>
  <conditionalFormatting sqref="D199">
    <cfRule type="duplicateValues" dxfId="1067" priority="182"/>
  </conditionalFormatting>
  <conditionalFormatting sqref="D200">
    <cfRule type="expression" dxfId="1066" priority="179">
      <formula>$N423=0</formula>
    </cfRule>
  </conditionalFormatting>
  <conditionalFormatting sqref="D200">
    <cfRule type="duplicateValues" dxfId="1065" priority="181"/>
  </conditionalFormatting>
  <conditionalFormatting sqref="D200">
    <cfRule type="duplicateValues" dxfId="1064" priority="180"/>
  </conditionalFormatting>
  <conditionalFormatting sqref="D200">
    <cfRule type="duplicateValues" dxfId="1063" priority="178"/>
  </conditionalFormatting>
  <conditionalFormatting sqref="D201">
    <cfRule type="expression" dxfId="1062" priority="175">
      <formula>$N424=0</formula>
    </cfRule>
  </conditionalFormatting>
  <conditionalFormatting sqref="D201">
    <cfRule type="duplicateValues" dxfId="1061" priority="177"/>
  </conditionalFormatting>
  <conditionalFormatting sqref="D201">
    <cfRule type="duplicateValues" dxfId="1060" priority="176"/>
  </conditionalFormatting>
  <conditionalFormatting sqref="D201">
    <cfRule type="duplicateValues" dxfId="1059" priority="174"/>
  </conditionalFormatting>
  <conditionalFormatting sqref="D202">
    <cfRule type="expression" dxfId="1058" priority="171">
      <formula>$N425=0</formula>
    </cfRule>
  </conditionalFormatting>
  <conditionalFormatting sqref="D202">
    <cfRule type="duplicateValues" dxfId="1057" priority="173"/>
  </conditionalFormatting>
  <conditionalFormatting sqref="D202">
    <cfRule type="duplicateValues" dxfId="1056" priority="172"/>
  </conditionalFormatting>
  <conditionalFormatting sqref="D202">
    <cfRule type="duplicateValues" dxfId="1055" priority="170"/>
  </conditionalFormatting>
  <conditionalFormatting sqref="D203">
    <cfRule type="expression" dxfId="1054" priority="167">
      <formula>$N426=0</formula>
    </cfRule>
  </conditionalFormatting>
  <conditionalFormatting sqref="D203">
    <cfRule type="duplicateValues" dxfId="1053" priority="169"/>
  </conditionalFormatting>
  <conditionalFormatting sqref="D203">
    <cfRule type="duplicateValues" dxfId="1052" priority="168"/>
  </conditionalFormatting>
  <conditionalFormatting sqref="D203">
    <cfRule type="duplicateValues" dxfId="1051" priority="166"/>
  </conditionalFormatting>
  <conditionalFormatting sqref="D204">
    <cfRule type="expression" dxfId="1050" priority="163">
      <formula>$N427=0</formula>
    </cfRule>
  </conditionalFormatting>
  <conditionalFormatting sqref="D204">
    <cfRule type="duplicateValues" dxfId="1049" priority="165"/>
  </conditionalFormatting>
  <conditionalFormatting sqref="D204">
    <cfRule type="duplicateValues" dxfId="1048" priority="164"/>
  </conditionalFormatting>
  <conditionalFormatting sqref="D204">
    <cfRule type="duplicateValues" dxfId="1047" priority="162"/>
  </conditionalFormatting>
  <conditionalFormatting sqref="D205">
    <cfRule type="expression" dxfId="1046" priority="159">
      <formula>$N428=0</formula>
    </cfRule>
  </conditionalFormatting>
  <conditionalFormatting sqref="D205">
    <cfRule type="duplicateValues" dxfId="1045" priority="161"/>
  </conditionalFormatting>
  <conditionalFormatting sqref="D205">
    <cfRule type="duplicateValues" dxfId="1044" priority="160"/>
  </conditionalFormatting>
  <conditionalFormatting sqref="D205">
    <cfRule type="duplicateValues" dxfId="1043" priority="158"/>
  </conditionalFormatting>
  <conditionalFormatting sqref="D206">
    <cfRule type="expression" dxfId="1042" priority="155">
      <formula>$N429=0</formula>
    </cfRule>
  </conditionalFormatting>
  <conditionalFormatting sqref="D206">
    <cfRule type="duplicateValues" dxfId="1041" priority="157"/>
  </conditionalFormatting>
  <conditionalFormatting sqref="D206">
    <cfRule type="duplicateValues" dxfId="1040" priority="156"/>
  </conditionalFormatting>
  <conditionalFormatting sqref="D206">
    <cfRule type="duplicateValues" dxfId="1039" priority="154"/>
  </conditionalFormatting>
  <conditionalFormatting sqref="D207">
    <cfRule type="expression" dxfId="1038" priority="151">
      <formula>$N430=0</formula>
    </cfRule>
  </conditionalFormatting>
  <conditionalFormatting sqref="D207">
    <cfRule type="duplicateValues" dxfId="1037" priority="153"/>
  </conditionalFormatting>
  <conditionalFormatting sqref="D207">
    <cfRule type="duplicateValues" dxfId="1036" priority="152"/>
  </conditionalFormatting>
  <conditionalFormatting sqref="D207">
    <cfRule type="duplicateValues" dxfId="1035" priority="150"/>
  </conditionalFormatting>
  <conditionalFormatting sqref="D208">
    <cfRule type="expression" dxfId="1034" priority="147">
      <formula>$N431=0</formula>
    </cfRule>
  </conditionalFormatting>
  <conditionalFormatting sqref="D208">
    <cfRule type="duplicateValues" dxfId="1033" priority="149"/>
  </conditionalFormatting>
  <conditionalFormatting sqref="D208">
    <cfRule type="duplicateValues" dxfId="1032" priority="148"/>
  </conditionalFormatting>
  <conditionalFormatting sqref="D208">
    <cfRule type="duplicateValues" dxfId="1031" priority="146"/>
  </conditionalFormatting>
  <conditionalFormatting sqref="D209">
    <cfRule type="expression" dxfId="1030" priority="143">
      <formula>$N432=0</formula>
    </cfRule>
  </conditionalFormatting>
  <conditionalFormatting sqref="D209">
    <cfRule type="duplicateValues" dxfId="1029" priority="145"/>
  </conditionalFormatting>
  <conditionalFormatting sqref="D209">
    <cfRule type="duplicateValues" dxfId="1028" priority="144"/>
  </conditionalFormatting>
  <conditionalFormatting sqref="D209">
    <cfRule type="duplicateValues" dxfId="1027" priority="142"/>
  </conditionalFormatting>
  <conditionalFormatting sqref="D210">
    <cfRule type="expression" dxfId="1026" priority="139">
      <formula>$N433=0</formula>
    </cfRule>
  </conditionalFormatting>
  <conditionalFormatting sqref="D210">
    <cfRule type="duplicateValues" dxfId="1025" priority="141"/>
  </conditionalFormatting>
  <conditionalFormatting sqref="D210">
    <cfRule type="duplicateValues" dxfId="1024" priority="140"/>
  </conditionalFormatting>
  <conditionalFormatting sqref="D210">
    <cfRule type="duplicateValues" dxfId="1023" priority="138"/>
  </conditionalFormatting>
  <conditionalFormatting sqref="D211">
    <cfRule type="expression" dxfId="1022" priority="135">
      <formula>$N434=0</formula>
    </cfRule>
  </conditionalFormatting>
  <conditionalFormatting sqref="D211">
    <cfRule type="duplicateValues" dxfId="1021" priority="137"/>
  </conditionalFormatting>
  <conditionalFormatting sqref="D211">
    <cfRule type="duplicateValues" dxfId="1020" priority="136"/>
  </conditionalFormatting>
  <conditionalFormatting sqref="D211">
    <cfRule type="duplicateValues" dxfId="1019" priority="134"/>
  </conditionalFormatting>
  <conditionalFormatting sqref="D212">
    <cfRule type="expression" dxfId="1018" priority="127">
      <formula>$N436=0</formula>
    </cfRule>
  </conditionalFormatting>
  <conditionalFormatting sqref="D212">
    <cfRule type="duplicateValues" dxfId="1017" priority="129"/>
  </conditionalFormatting>
  <conditionalFormatting sqref="D212">
    <cfRule type="duplicateValues" dxfId="1016" priority="128"/>
  </conditionalFormatting>
  <conditionalFormatting sqref="D212">
    <cfRule type="duplicateValues" dxfId="1015" priority="126"/>
  </conditionalFormatting>
  <conditionalFormatting sqref="D213">
    <cfRule type="expression" dxfId="1014" priority="123">
      <formula>$N437=0</formula>
    </cfRule>
  </conditionalFormatting>
  <conditionalFormatting sqref="D213">
    <cfRule type="duplicateValues" dxfId="1013" priority="125"/>
  </conditionalFormatting>
  <conditionalFormatting sqref="D213">
    <cfRule type="duplicateValues" dxfId="1012" priority="124"/>
  </conditionalFormatting>
  <conditionalFormatting sqref="D213">
    <cfRule type="duplicateValues" dxfId="1011" priority="122"/>
  </conditionalFormatting>
  <conditionalFormatting sqref="D214">
    <cfRule type="expression" dxfId="1010" priority="119">
      <formula>$N438=0</formula>
    </cfRule>
  </conditionalFormatting>
  <conditionalFormatting sqref="D214">
    <cfRule type="duplicateValues" dxfId="1009" priority="121"/>
  </conditionalFormatting>
  <conditionalFormatting sqref="D214">
    <cfRule type="duplicateValues" dxfId="1008" priority="120"/>
  </conditionalFormatting>
  <conditionalFormatting sqref="D214">
    <cfRule type="duplicateValues" dxfId="1007" priority="118"/>
  </conditionalFormatting>
  <conditionalFormatting sqref="D215">
    <cfRule type="expression" dxfId="1006" priority="115">
      <formula>$N439=0</formula>
    </cfRule>
  </conditionalFormatting>
  <conditionalFormatting sqref="D215">
    <cfRule type="duplicateValues" dxfId="1005" priority="117"/>
  </conditionalFormatting>
  <conditionalFormatting sqref="D215">
    <cfRule type="duplicateValues" dxfId="1004" priority="116"/>
  </conditionalFormatting>
  <conditionalFormatting sqref="D215">
    <cfRule type="duplicateValues" dxfId="1003" priority="114"/>
  </conditionalFormatting>
  <conditionalFormatting sqref="D244:D1048576 D1:D215">
    <cfRule type="duplicateValues" dxfId="1002" priority="113"/>
  </conditionalFormatting>
  <conditionalFormatting sqref="D216">
    <cfRule type="expression" dxfId="1001" priority="110">
      <formula>$N216=0</formula>
    </cfRule>
  </conditionalFormatting>
  <conditionalFormatting sqref="D216">
    <cfRule type="duplicateValues" dxfId="1000" priority="112"/>
  </conditionalFormatting>
  <conditionalFormatting sqref="D216">
    <cfRule type="duplicateValues" dxfId="999" priority="111"/>
  </conditionalFormatting>
  <conditionalFormatting sqref="D216">
    <cfRule type="duplicateValues" dxfId="998" priority="109"/>
  </conditionalFormatting>
  <conditionalFormatting sqref="D217">
    <cfRule type="expression" dxfId="997" priority="106">
      <formula>$N217=0</formula>
    </cfRule>
  </conditionalFormatting>
  <conditionalFormatting sqref="D217">
    <cfRule type="duplicateValues" dxfId="996" priority="108"/>
  </conditionalFormatting>
  <conditionalFormatting sqref="D217">
    <cfRule type="duplicateValues" dxfId="995" priority="107"/>
  </conditionalFormatting>
  <conditionalFormatting sqref="D217">
    <cfRule type="duplicateValues" dxfId="994" priority="105"/>
  </conditionalFormatting>
  <conditionalFormatting sqref="D218">
    <cfRule type="expression" dxfId="993" priority="102">
      <formula>$N218=0</formula>
    </cfRule>
  </conditionalFormatting>
  <conditionalFormatting sqref="D218">
    <cfRule type="duplicateValues" dxfId="992" priority="104"/>
  </conditionalFormatting>
  <conditionalFormatting sqref="D218">
    <cfRule type="duplicateValues" dxfId="991" priority="103"/>
  </conditionalFormatting>
  <conditionalFormatting sqref="D218">
    <cfRule type="duplicateValues" dxfId="990" priority="101"/>
  </conditionalFormatting>
  <conditionalFormatting sqref="D219">
    <cfRule type="expression" dxfId="989" priority="98">
      <formula>$N219=0</formula>
    </cfRule>
  </conditionalFormatting>
  <conditionalFormatting sqref="D219">
    <cfRule type="duplicateValues" dxfId="988" priority="100"/>
  </conditionalFormatting>
  <conditionalFormatting sqref="D219">
    <cfRule type="duplicateValues" dxfId="987" priority="99"/>
  </conditionalFormatting>
  <conditionalFormatting sqref="D219">
    <cfRule type="duplicateValues" dxfId="986" priority="97"/>
  </conditionalFormatting>
  <conditionalFormatting sqref="D220">
    <cfRule type="expression" dxfId="985" priority="94">
      <formula>$N220=0</formula>
    </cfRule>
  </conditionalFormatting>
  <conditionalFormatting sqref="D220">
    <cfRule type="duplicateValues" dxfId="984" priority="96"/>
  </conditionalFormatting>
  <conditionalFormatting sqref="D220">
    <cfRule type="duplicateValues" dxfId="983" priority="95"/>
  </conditionalFormatting>
  <conditionalFormatting sqref="D220">
    <cfRule type="duplicateValues" dxfId="982" priority="93"/>
  </conditionalFormatting>
  <conditionalFormatting sqref="D221">
    <cfRule type="expression" dxfId="981" priority="90">
      <formula>$N221=0</formula>
    </cfRule>
  </conditionalFormatting>
  <conditionalFormatting sqref="D221">
    <cfRule type="duplicateValues" dxfId="980" priority="92"/>
  </conditionalFormatting>
  <conditionalFormatting sqref="D221">
    <cfRule type="duplicateValues" dxfId="979" priority="91"/>
  </conditionalFormatting>
  <conditionalFormatting sqref="D221">
    <cfRule type="duplicateValues" dxfId="978" priority="89"/>
  </conditionalFormatting>
  <conditionalFormatting sqref="D222">
    <cfRule type="expression" dxfId="977" priority="86">
      <formula>$N222=0</formula>
    </cfRule>
  </conditionalFormatting>
  <conditionalFormatting sqref="D222">
    <cfRule type="duplicateValues" dxfId="976" priority="88"/>
  </conditionalFormatting>
  <conditionalFormatting sqref="D222">
    <cfRule type="duplicateValues" dxfId="975" priority="87"/>
  </conditionalFormatting>
  <conditionalFormatting sqref="D222">
    <cfRule type="duplicateValues" dxfId="974" priority="85"/>
  </conditionalFormatting>
  <conditionalFormatting sqref="D223">
    <cfRule type="expression" dxfId="973" priority="82">
      <formula>$N223=0</formula>
    </cfRule>
  </conditionalFormatting>
  <conditionalFormatting sqref="D223">
    <cfRule type="duplicateValues" dxfId="972" priority="84"/>
  </conditionalFormatting>
  <conditionalFormatting sqref="D223">
    <cfRule type="duplicateValues" dxfId="971" priority="83"/>
  </conditionalFormatting>
  <conditionalFormatting sqref="D223">
    <cfRule type="duplicateValues" dxfId="970" priority="81"/>
  </conditionalFormatting>
  <conditionalFormatting sqref="D224">
    <cfRule type="expression" dxfId="969" priority="78">
      <formula>$N224=0</formula>
    </cfRule>
  </conditionalFormatting>
  <conditionalFormatting sqref="D224">
    <cfRule type="duplicateValues" dxfId="968" priority="80"/>
  </conditionalFormatting>
  <conditionalFormatting sqref="D224">
    <cfRule type="duplicateValues" dxfId="967" priority="79"/>
  </conditionalFormatting>
  <conditionalFormatting sqref="D224">
    <cfRule type="duplicateValues" dxfId="966" priority="77"/>
  </conditionalFormatting>
  <conditionalFormatting sqref="D225">
    <cfRule type="expression" dxfId="965" priority="74">
      <formula>$N225=0</formula>
    </cfRule>
  </conditionalFormatting>
  <conditionalFormatting sqref="D225">
    <cfRule type="duplicateValues" dxfId="964" priority="76"/>
  </conditionalFormatting>
  <conditionalFormatting sqref="D225">
    <cfRule type="duplicateValues" dxfId="963" priority="75"/>
  </conditionalFormatting>
  <conditionalFormatting sqref="D225">
    <cfRule type="duplicateValues" dxfId="962" priority="73"/>
  </conditionalFormatting>
  <conditionalFormatting sqref="D226">
    <cfRule type="expression" dxfId="961" priority="70">
      <formula>$N226=0</formula>
    </cfRule>
  </conditionalFormatting>
  <conditionalFormatting sqref="D226">
    <cfRule type="duplicateValues" dxfId="960" priority="72"/>
  </conditionalFormatting>
  <conditionalFormatting sqref="D226">
    <cfRule type="duplicateValues" dxfId="959" priority="71"/>
  </conditionalFormatting>
  <conditionalFormatting sqref="D226">
    <cfRule type="duplicateValues" dxfId="958" priority="69"/>
  </conditionalFormatting>
  <conditionalFormatting sqref="D227">
    <cfRule type="expression" dxfId="957" priority="66">
      <formula>$N227=0</formula>
    </cfRule>
  </conditionalFormatting>
  <conditionalFormatting sqref="D227">
    <cfRule type="duplicateValues" dxfId="956" priority="68"/>
  </conditionalFormatting>
  <conditionalFormatting sqref="D227">
    <cfRule type="duplicateValues" dxfId="955" priority="67"/>
  </conditionalFormatting>
  <conditionalFormatting sqref="D227">
    <cfRule type="duplicateValues" dxfId="954" priority="65"/>
  </conditionalFormatting>
  <conditionalFormatting sqref="D228">
    <cfRule type="expression" dxfId="953" priority="62">
      <formula>$N228=0</formula>
    </cfRule>
  </conditionalFormatting>
  <conditionalFormatting sqref="D228">
    <cfRule type="duplicateValues" dxfId="952" priority="64"/>
  </conditionalFormatting>
  <conditionalFormatting sqref="D228">
    <cfRule type="duplicateValues" dxfId="951" priority="63"/>
  </conditionalFormatting>
  <conditionalFormatting sqref="D228">
    <cfRule type="duplicateValues" dxfId="950" priority="61"/>
  </conditionalFormatting>
  <conditionalFormatting sqref="D229">
    <cfRule type="expression" dxfId="949" priority="58">
      <formula>$N229=0</formula>
    </cfRule>
  </conditionalFormatting>
  <conditionalFormatting sqref="D229">
    <cfRule type="duplicateValues" dxfId="948" priority="60"/>
  </conditionalFormatting>
  <conditionalFormatting sqref="D229">
    <cfRule type="duplicateValues" dxfId="947" priority="59"/>
  </conditionalFormatting>
  <conditionalFormatting sqref="D229">
    <cfRule type="duplicateValues" dxfId="946" priority="57"/>
  </conditionalFormatting>
  <conditionalFormatting sqref="D230">
    <cfRule type="expression" dxfId="945" priority="54">
      <formula>$N230=0</formula>
    </cfRule>
  </conditionalFormatting>
  <conditionalFormatting sqref="D230">
    <cfRule type="duplicateValues" dxfId="944" priority="56"/>
  </conditionalFormatting>
  <conditionalFormatting sqref="D230">
    <cfRule type="duplicateValues" dxfId="943" priority="55"/>
  </conditionalFormatting>
  <conditionalFormatting sqref="D230">
    <cfRule type="duplicateValues" dxfId="942" priority="53"/>
  </conditionalFormatting>
  <conditionalFormatting sqref="D231">
    <cfRule type="expression" dxfId="941" priority="50">
      <formula>$N231=0</formula>
    </cfRule>
  </conditionalFormatting>
  <conditionalFormatting sqref="D231">
    <cfRule type="duplicateValues" dxfId="940" priority="52"/>
  </conditionalFormatting>
  <conditionalFormatting sqref="D231">
    <cfRule type="duplicateValues" dxfId="939" priority="51"/>
  </conditionalFormatting>
  <conditionalFormatting sqref="D231">
    <cfRule type="duplicateValues" dxfId="938" priority="49"/>
  </conditionalFormatting>
  <conditionalFormatting sqref="D232">
    <cfRule type="expression" dxfId="937" priority="46">
      <formula>$N232=0</formula>
    </cfRule>
  </conditionalFormatting>
  <conditionalFormatting sqref="D232">
    <cfRule type="duplicateValues" dxfId="936" priority="48"/>
  </conditionalFormatting>
  <conditionalFormatting sqref="D232">
    <cfRule type="duplicateValues" dxfId="935" priority="47"/>
  </conditionalFormatting>
  <conditionalFormatting sqref="D232">
    <cfRule type="duplicateValues" dxfId="934" priority="45"/>
  </conditionalFormatting>
  <conditionalFormatting sqref="D233">
    <cfRule type="expression" dxfId="933" priority="42">
      <formula>$N233=0</formula>
    </cfRule>
  </conditionalFormatting>
  <conditionalFormatting sqref="D233">
    <cfRule type="duplicateValues" dxfId="932" priority="44"/>
  </conditionalFormatting>
  <conditionalFormatting sqref="D233">
    <cfRule type="duplicateValues" dxfId="931" priority="43"/>
  </conditionalFormatting>
  <conditionalFormatting sqref="D233">
    <cfRule type="duplicateValues" dxfId="930" priority="41"/>
  </conditionalFormatting>
  <conditionalFormatting sqref="D234">
    <cfRule type="expression" dxfId="929" priority="38">
      <formula>$N234=0</formula>
    </cfRule>
  </conditionalFormatting>
  <conditionalFormatting sqref="D234">
    <cfRule type="duplicateValues" dxfId="928" priority="40"/>
  </conditionalFormatting>
  <conditionalFormatting sqref="D234">
    <cfRule type="duplicateValues" dxfId="927" priority="39"/>
  </conditionalFormatting>
  <conditionalFormatting sqref="D234">
    <cfRule type="duplicateValues" dxfId="926" priority="37"/>
  </conditionalFormatting>
  <conditionalFormatting sqref="D235">
    <cfRule type="expression" dxfId="925" priority="34">
      <formula>$N235=0</formula>
    </cfRule>
  </conditionalFormatting>
  <conditionalFormatting sqref="D235">
    <cfRule type="duplicateValues" dxfId="924" priority="36"/>
  </conditionalFormatting>
  <conditionalFormatting sqref="D235">
    <cfRule type="duplicateValues" dxfId="923" priority="35"/>
  </conditionalFormatting>
  <conditionalFormatting sqref="D235">
    <cfRule type="duplicateValues" dxfId="922" priority="33"/>
  </conditionalFormatting>
  <conditionalFormatting sqref="D236">
    <cfRule type="expression" dxfId="921" priority="30">
      <formula>$N236=0</formula>
    </cfRule>
  </conditionalFormatting>
  <conditionalFormatting sqref="D236">
    <cfRule type="duplicateValues" dxfId="920" priority="32"/>
  </conditionalFormatting>
  <conditionalFormatting sqref="D236">
    <cfRule type="duplicateValues" dxfId="919" priority="31"/>
  </conditionalFormatting>
  <conditionalFormatting sqref="D236">
    <cfRule type="duplicateValues" dxfId="918" priority="29"/>
  </conditionalFormatting>
  <conditionalFormatting sqref="D237">
    <cfRule type="expression" dxfId="917" priority="26">
      <formula>$N237=0</formula>
    </cfRule>
  </conditionalFormatting>
  <conditionalFormatting sqref="D237">
    <cfRule type="duplicateValues" dxfId="916" priority="28"/>
  </conditionalFormatting>
  <conditionalFormatting sqref="D237">
    <cfRule type="duplicateValues" dxfId="915" priority="27"/>
  </conditionalFormatting>
  <conditionalFormatting sqref="D237">
    <cfRule type="duplicateValues" dxfId="914" priority="25"/>
  </conditionalFormatting>
  <conditionalFormatting sqref="D238">
    <cfRule type="expression" dxfId="913" priority="22">
      <formula>$N238=0</formula>
    </cfRule>
  </conditionalFormatting>
  <conditionalFormatting sqref="D238">
    <cfRule type="duplicateValues" dxfId="912" priority="24"/>
  </conditionalFormatting>
  <conditionalFormatting sqref="D238">
    <cfRule type="duplicateValues" dxfId="911" priority="23"/>
  </conditionalFormatting>
  <conditionalFormatting sqref="D238">
    <cfRule type="duplicateValues" dxfId="910" priority="21"/>
  </conditionalFormatting>
  <conditionalFormatting sqref="D239">
    <cfRule type="expression" dxfId="909" priority="18">
      <formula>$N239=0</formula>
    </cfRule>
  </conditionalFormatting>
  <conditionalFormatting sqref="D239">
    <cfRule type="duplicateValues" dxfId="908" priority="20"/>
  </conditionalFormatting>
  <conditionalFormatting sqref="D239">
    <cfRule type="duplicateValues" dxfId="907" priority="19"/>
  </conditionalFormatting>
  <conditionalFormatting sqref="D239">
    <cfRule type="duplicateValues" dxfId="906" priority="17"/>
  </conditionalFormatting>
  <conditionalFormatting sqref="D240">
    <cfRule type="expression" dxfId="905" priority="14">
      <formula>$N240=0</formula>
    </cfRule>
  </conditionalFormatting>
  <conditionalFormatting sqref="D240">
    <cfRule type="duplicateValues" dxfId="904" priority="16"/>
  </conditionalFormatting>
  <conditionalFormatting sqref="D240">
    <cfRule type="duplicateValues" dxfId="903" priority="15"/>
  </conditionalFormatting>
  <conditionalFormatting sqref="D240">
    <cfRule type="duplicateValues" dxfId="902" priority="13"/>
  </conditionalFormatting>
  <conditionalFormatting sqref="D241">
    <cfRule type="expression" dxfId="901" priority="10">
      <formula>$N241=0</formula>
    </cfRule>
  </conditionalFormatting>
  <conditionalFormatting sqref="D241">
    <cfRule type="duplicateValues" dxfId="900" priority="12"/>
  </conditionalFormatting>
  <conditionalFormatting sqref="D241">
    <cfRule type="duplicateValues" dxfId="899" priority="11"/>
  </conditionalFormatting>
  <conditionalFormatting sqref="D241">
    <cfRule type="duplicateValues" dxfId="898" priority="9"/>
  </conditionalFormatting>
  <conditionalFormatting sqref="D242">
    <cfRule type="expression" dxfId="897" priority="6">
      <formula>$N242=0</formula>
    </cfRule>
  </conditionalFormatting>
  <conditionalFormatting sqref="D242">
    <cfRule type="duplicateValues" dxfId="896" priority="8"/>
  </conditionalFormatting>
  <conditionalFormatting sqref="D242">
    <cfRule type="duplicateValues" dxfId="895" priority="7"/>
  </conditionalFormatting>
  <conditionalFormatting sqref="D242">
    <cfRule type="duplicateValues" dxfId="894" priority="5"/>
  </conditionalFormatting>
  <conditionalFormatting sqref="D243">
    <cfRule type="expression" dxfId="893" priority="2">
      <formula>$N243=0</formula>
    </cfRule>
  </conditionalFormatting>
  <conditionalFormatting sqref="D243">
    <cfRule type="duplicateValues" dxfId="892" priority="4"/>
  </conditionalFormatting>
  <conditionalFormatting sqref="D243">
    <cfRule type="duplicateValues" dxfId="891" priority="3"/>
  </conditionalFormatting>
  <conditionalFormatting sqref="D243">
    <cfRule type="duplicateValues" dxfId="89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"/>
  <sheetViews>
    <sheetView topLeftCell="A224" workbookViewId="0">
      <selection sqref="A1:A265"/>
    </sheetView>
  </sheetViews>
  <sheetFormatPr defaultRowHeight="15" x14ac:dyDescent="0.25"/>
  <cols>
    <col min="1" max="1" width="32.5703125" bestFit="1" customWidth="1"/>
  </cols>
  <sheetData>
    <row r="1" spans="1:2" x14ac:dyDescent="0.25">
      <c r="A1" s="2" t="s">
        <v>32</v>
      </c>
      <c r="B1" t="str">
        <f>VLOOKUP(A1,Sheet1!D:E,2,FALSE)</f>
        <v/>
      </c>
    </row>
    <row r="2" spans="1:2" x14ac:dyDescent="0.25">
      <c r="A2" s="2" t="s">
        <v>33</v>
      </c>
      <c r="B2" t="e">
        <f>VLOOKUP(A2,Sheet1!D:E,2,FALSE)</f>
        <v>#N/A</v>
      </c>
    </row>
    <row r="3" spans="1:2" x14ac:dyDescent="0.25">
      <c r="A3" s="3" t="s">
        <v>58</v>
      </c>
      <c r="B3" t="str">
        <f>VLOOKUP(A3,Sheet1!D:E,2,FALSE)</f>
        <v/>
      </c>
    </row>
    <row r="4" spans="1:2" x14ac:dyDescent="0.25">
      <c r="A4" s="1" t="s">
        <v>34</v>
      </c>
      <c r="B4" t="str">
        <f>VLOOKUP(A4,Sheet1!D:E,2,FALSE)</f>
        <v/>
      </c>
    </row>
    <row r="5" spans="1:2" x14ac:dyDescent="0.25">
      <c r="A5" s="1" t="s">
        <v>35</v>
      </c>
      <c r="B5" t="str">
        <f>VLOOKUP(A5,Sheet1!D:E,2,FALSE)</f>
        <v/>
      </c>
    </row>
    <row r="6" spans="1:2" x14ac:dyDescent="0.25">
      <c r="A6" s="2" t="s">
        <v>36</v>
      </c>
      <c r="B6" t="e">
        <f>VLOOKUP(A6,Sheet1!D:E,2,FALSE)</f>
        <v>#N/A</v>
      </c>
    </row>
    <row r="7" spans="1:2" x14ac:dyDescent="0.25">
      <c r="A7" s="2" t="s">
        <v>37</v>
      </c>
      <c r="B7" t="e">
        <f>VLOOKUP(A7,Sheet1!D:E,2,FALSE)</f>
        <v>#N/A</v>
      </c>
    </row>
    <row r="8" spans="1:2" x14ac:dyDescent="0.25">
      <c r="A8" s="1" t="s">
        <v>38</v>
      </c>
      <c r="B8" t="e">
        <f>VLOOKUP(A8,Sheet1!D:E,2,FALSE)</f>
        <v>#N/A</v>
      </c>
    </row>
    <row r="9" spans="1:2" x14ac:dyDescent="0.25">
      <c r="A9" s="2" t="s">
        <v>40</v>
      </c>
      <c r="B9" t="e">
        <f>VLOOKUP(A9,Sheet1!D:E,2,FALSE)</f>
        <v>#N/A</v>
      </c>
    </row>
    <row r="10" spans="1:2" x14ac:dyDescent="0.25">
      <c r="A10" s="1" t="s">
        <v>41</v>
      </c>
      <c r="B10" t="e">
        <f>VLOOKUP(A10,Sheet1!D:E,2,FALSE)</f>
        <v>#N/A</v>
      </c>
    </row>
    <row r="11" spans="1:2" x14ac:dyDescent="0.25">
      <c r="A11" s="2" t="s">
        <v>42</v>
      </c>
      <c r="B11" t="e">
        <f>VLOOKUP(A11,Sheet1!D:E,2,FALSE)</f>
        <v>#N/A</v>
      </c>
    </row>
    <row r="12" spans="1:2" x14ac:dyDescent="0.25">
      <c r="A12" s="1" t="s">
        <v>43</v>
      </c>
      <c r="B12" t="e">
        <f>VLOOKUP(A12,Sheet1!D:E,2,FALSE)</f>
        <v>#N/A</v>
      </c>
    </row>
    <row r="13" spans="1:2" x14ac:dyDescent="0.25">
      <c r="A13" s="1" t="s">
        <v>44</v>
      </c>
      <c r="B13" t="e">
        <f>VLOOKUP(A13,Sheet1!D:E,2,FALSE)</f>
        <v>#N/A</v>
      </c>
    </row>
    <row r="14" spans="1:2" x14ac:dyDescent="0.25">
      <c r="A14" s="1" t="s">
        <v>45</v>
      </c>
      <c r="B14" t="e">
        <f>VLOOKUP(A14,Sheet1!D:E,2,FALSE)</f>
        <v>#N/A</v>
      </c>
    </row>
    <row r="15" spans="1:2" x14ac:dyDescent="0.25">
      <c r="A15" s="2" t="s">
        <v>46</v>
      </c>
      <c r="B15" t="e">
        <f>VLOOKUP(A15,Sheet1!D:E,2,FALSE)</f>
        <v>#N/A</v>
      </c>
    </row>
    <row r="16" spans="1:2" x14ac:dyDescent="0.25">
      <c r="A16" s="2" t="s">
        <v>47</v>
      </c>
      <c r="B16" t="e">
        <f>VLOOKUP(A16,Sheet1!D:E,2,FALSE)</f>
        <v>#N/A</v>
      </c>
    </row>
    <row r="17" spans="1:2" x14ac:dyDescent="0.25">
      <c r="A17" s="2" t="s">
        <v>48</v>
      </c>
      <c r="B17" t="e">
        <f>VLOOKUP(A17,Sheet1!D:E,2,FALSE)</f>
        <v>#N/A</v>
      </c>
    </row>
    <row r="18" spans="1:2" x14ac:dyDescent="0.25">
      <c r="A18" s="2" t="s">
        <v>49</v>
      </c>
      <c r="B18" t="e">
        <f>VLOOKUP(A18,Sheet1!D:E,2,FALSE)</f>
        <v>#N/A</v>
      </c>
    </row>
    <row r="19" spans="1:2" x14ac:dyDescent="0.25">
      <c r="A19" s="2" t="s">
        <v>50</v>
      </c>
      <c r="B19" t="e">
        <f>VLOOKUP(A19,Sheet1!D:E,2,FALSE)</f>
        <v>#N/A</v>
      </c>
    </row>
    <row r="20" spans="1:2" x14ac:dyDescent="0.25">
      <c r="A20" s="2" t="s">
        <v>51</v>
      </c>
      <c r="B20" t="str">
        <f>VLOOKUP(A20,Sheet1!D:E,2,FALSE)</f>
        <v/>
      </c>
    </row>
    <row r="21" spans="1:2" x14ac:dyDescent="0.25">
      <c r="A21" s="2" t="s">
        <v>52</v>
      </c>
      <c r="B21" t="e">
        <f>VLOOKUP(A21,Sheet1!D:E,2,FALSE)</f>
        <v>#N/A</v>
      </c>
    </row>
    <row r="22" spans="1:2" x14ac:dyDescent="0.25">
      <c r="A22" s="2" t="s">
        <v>53</v>
      </c>
      <c r="B22" t="e">
        <f>VLOOKUP(A22,Sheet1!D:E,2,FALSE)</f>
        <v>#N/A</v>
      </c>
    </row>
    <row r="23" spans="1:2" x14ac:dyDescent="0.25">
      <c r="A23" s="2" t="s">
        <v>54</v>
      </c>
      <c r="B23" t="e">
        <f>VLOOKUP(A23,Sheet1!D:E,2,FALSE)</f>
        <v>#N/A</v>
      </c>
    </row>
    <row r="24" spans="1:2" x14ac:dyDescent="0.25">
      <c r="A24" s="2" t="s">
        <v>55</v>
      </c>
      <c r="B24" t="e">
        <f>VLOOKUP(A24,Sheet1!D:E,2,FALSE)</f>
        <v>#N/A</v>
      </c>
    </row>
    <row r="25" spans="1:2" x14ac:dyDescent="0.25">
      <c r="A25" s="1" t="s">
        <v>56</v>
      </c>
      <c r="B25" t="e">
        <f>VLOOKUP(A25,Sheet1!D:E,2,FALSE)</f>
        <v>#N/A</v>
      </c>
    </row>
    <row r="26" spans="1:2" x14ac:dyDescent="0.25">
      <c r="A26" s="2" t="s">
        <v>57</v>
      </c>
      <c r="B26" t="e">
        <f>VLOOKUP(A26,Sheet1!D:E,2,FALSE)</f>
        <v>#N/A</v>
      </c>
    </row>
    <row r="27" spans="1:2" x14ac:dyDescent="0.25">
      <c r="A27" s="4" t="s">
        <v>59</v>
      </c>
      <c r="B27" t="e">
        <f>VLOOKUP(A27,Sheet1!D:E,2,FALSE)</f>
        <v>#N/A</v>
      </c>
    </row>
    <row r="28" spans="1:2" x14ac:dyDescent="0.25">
      <c r="A28" s="4" t="s">
        <v>60</v>
      </c>
      <c r="B28" t="e">
        <f>VLOOKUP(A28,Sheet1!D:E,2,FALSE)</f>
        <v>#N/A</v>
      </c>
    </row>
    <row r="29" spans="1:2" x14ac:dyDescent="0.25">
      <c r="A29" s="4" t="s">
        <v>61</v>
      </c>
      <c r="B29" t="e">
        <f>VLOOKUP(A29,Sheet1!D:E,2,FALSE)</f>
        <v>#N/A</v>
      </c>
    </row>
    <row r="30" spans="1:2" x14ac:dyDescent="0.25">
      <c r="A30" s="4" t="s">
        <v>63</v>
      </c>
      <c r="B30" t="str">
        <f>VLOOKUP(A30,Sheet1!D:E,2,FALSE)</f>
        <v>A2007801</v>
      </c>
    </row>
    <row r="31" spans="1:2" x14ac:dyDescent="0.25">
      <c r="A31" s="5" t="s">
        <v>64</v>
      </c>
      <c r="B31" t="e">
        <f>VLOOKUP(A31,Sheet1!D:E,2,FALSE)</f>
        <v>#N/A</v>
      </c>
    </row>
    <row r="32" spans="1:2" x14ac:dyDescent="0.25">
      <c r="A32" s="5" t="s">
        <v>65</v>
      </c>
      <c r="B32" t="e">
        <f>VLOOKUP(A32,Sheet1!D:E,2,FALSE)</f>
        <v>#N/A</v>
      </c>
    </row>
    <row r="33" spans="1:2" x14ac:dyDescent="0.25">
      <c r="A33" s="5" t="s">
        <v>66</v>
      </c>
      <c r="B33" t="e">
        <f>VLOOKUP(A33,Sheet1!D:E,2,FALSE)</f>
        <v>#N/A</v>
      </c>
    </row>
    <row r="34" spans="1:2" x14ac:dyDescent="0.25">
      <c r="A34" s="5" t="s">
        <v>67</v>
      </c>
      <c r="B34" t="str">
        <f>VLOOKUP(A34,Sheet1!D:E,2,FALSE)</f>
        <v/>
      </c>
    </row>
    <row r="35" spans="1:2" x14ac:dyDescent="0.25">
      <c r="A35" s="5" t="s">
        <v>68</v>
      </c>
      <c r="B35" t="e">
        <f>VLOOKUP(A35,Sheet1!D:E,2,FALSE)</f>
        <v>#N/A</v>
      </c>
    </row>
    <row r="36" spans="1:2" x14ac:dyDescent="0.25">
      <c r="A36" s="4" t="s">
        <v>69</v>
      </c>
      <c r="B36" t="e">
        <f>VLOOKUP(A36,Sheet1!D:E,2,FALSE)</f>
        <v>#N/A</v>
      </c>
    </row>
    <row r="37" spans="1:2" x14ac:dyDescent="0.25">
      <c r="A37" s="5" t="s">
        <v>265</v>
      </c>
      <c r="B37" t="e">
        <f>VLOOKUP(A37,Sheet1!D:E,2,FALSE)</f>
        <v>#N/A</v>
      </c>
    </row>
    <row r="38" spans="1:2" x14ac:dyDescent="0.25">
      <c r="A38" s="5" t="s">
        <v>70</v>
      </c>
      <c r="B38" t="str">
        <f>VLOOKUP(A38,Sheet1!D:E,2,FALSE)</f>
        <v/>
      </c>
    </row>
    <row r="39" spans="1:2" x14ac:dyDescent="0.25">
      <c r="A39" s="5" t="s">
        <v>71</v>
      </c>
      <c r="B39" t="e">
        <f>VLOOKUP(A39,Sheet1!D:E,2,FALSE)</f>
        <v>#N/A</v>
      </c>
    </row>
    <row r="40" spans="1:2" x14ac:dyDescent="0.25">
      <c r="A40" s="5" t="s">
        <v>72</v>
      </c>
      <c r="B40" t="str">
        <f>VLOOKUP(A40,Sheet1!D:E,2,FALSE)</f>
        <v/>
      </c>
    </row>
    <row r="41" spans="1:2" x14ac:dyDescent="0.25">
      <c r="A41" s="5" t="s">
        <v>73</v>
      </c>
      <c r="B41" t="str">
        <f>VLOOKUP(A41,Sheet1!D:E,2,FALSE)</f>
        <v/>
      </c>
    </row>
    <row r="42" spans="1:2" x14ac:dyDescent="0.25">
      <c r="A42" s="5" t="s">
        <v>74</v>
      </c>
      <c r="B42" t="str">
        <f>VLOOKUP(A42,Sheet1!D:E,2,FALSE)</f>
        <v>A1232623</v>
      </c>
    </row>
    <row r="43" spans="1:2" x14ac:dyDescent="0.25">
      <c r="A43" s="5" t="s">
        <v>75</v>
      </c>
      <c r="B43" t="str">
        <f>VLOOKUP(A43,Sheet1!D:E,2,FALSE)</f>
        <v/>
      </c>
    </row>
    <row r="44" spans="1:2" x14ac:dyDescent="0.25">
      <c r="A44" s="5" t="s">
        <v>76</v>
      </c>
      <c r="B44" t="e">
        <f>VLOOKUP(A44,Sheet1!D:E,2,FALSE)</f>
        <v>#N/A</v>
      </c>
    </row>
    <row r="45" spans="1:2" x14ac:dyDescent="0.25">
      <c r="A45" s="5" t="s">
        <v>77</v>
      </c>
      <c r="B45" t="e">
        <f>VLOOKUP(A45,Sheet1!D:E,2,FALSE)</f>
        <v>#N/A</v>
      </c>
    </row>
    <row r="46" spans="1:2" x14ac:dyDescent="0.25">
      <c r="A46" s="5" t="s">
        <v>78</v>
      </c>
      <c r="B46" t="e">
        <f>VLOOKUP(A46,Sheet1!D:E,2,FALSE)</f>
        <v>#N/A</v>
      </c>
    </row>
    <row r="47" spans="1:2" x14ac:dyDescent="0.25">
      <c r="A47" s="5" t="s">
        <v>266</v>
      </c>
      <c r="B47" t="e">
        <f>VLOOKUP(A47,Sheet1!D:E,2,FALSE)</f>
        <v>#N/A</v>
      </c>
    </row>
    <row r="48" spans="1:2" x14ac:dyDescent="0.25">
      <c r="A48" s="5" t="s">
        <v>79</v>
      </c>
      <c r="B48" t="e">
        <f>VLOOKUP(A48,Sheet1!D:E,2,FALSE)</f>
        <v>#N/A</v>
      </c>
    </row>
    <row r="49" spans="1:2" x14ac:dyDescent="0.25">
      <c r="A49" s="5" t="s">
        <v>80</v>
      </c>
      <c r="B49" t="e">
        <f>VLOOKUP(A49,Sheet1!D:E,2,FALSE)</f>
        <v>#N/A</v>
      </c>
    </row>
    <row r="50" spans="1:2" x14ac:dyDescent="0.25">
      <c r="A50" s="4" t="s">
        <v>81</v>
      </c>
      <c r="B50" t="str">
        <f>VLOOKUP(A50,Sheet1!D:E,2,FALSE)</f>
        <v/>
      </c>
    </row>
    <row r="51" spans="1:2" x14ac:dyDescent="0.25">
      <c r="A51" s="4" t="s">
        <v>82</v>
      </c>
      <c r="B51" t="str">
        <f>VLOOKUP(A51,Sheet1!D:E,2,FALSE)</f>
        <v/>
      </c>
    </row>
    <row r="52" spans="1:2" x14ac:dyDescent="0.25">
      <c r="A52" s="5" t="s">
        <v>83</v>
      </c>
      <c r="B52" t="str">
        <f>VLOOKUP(A52,Sheet1!D:E,2,FALSE)</f>
        <v/>
      </c>
    </row>
    <row r="53" spans="1:2" x14ac:dyDescent="0.25">
      <c r="A53" s="5" t="s">
        <v>84</v>
      </c>
      <c r="B53" t="str">
        <f>VLOOKUP(A53,Sheet1!D:E,2,FALSE)</f>
        <v/>
      </c>
    </row>
    <row r="54" spans="1:2" x14ac:dyDescent="0.25">
      <c r="A54" s="5" t="s">
        <v>85</v>
      </c>
      <c r="B54" t="e">
        <f>VLOOKUP(A54,Sheet1!D:E,2,FALSE)</f>
        <v>#N/A</v>
      </c>
    </row>
    <row r="55" spans="1:2" x14ac:dyDescent="0.25">
      <c r="A55" s="5" t="s">
        <v>86</v>
      </c>
      <c r="B55" t="e">
        <f>VLOOKUP(A55,Sheet1!D:E,2,FALSE)</f>
        <v>#N/A</v>
      </c>
    </row>
    <row r="56" spans="1:2" x14ac:dyDescent="0.25">
      <c r="A56" s="5" t="s">
        <v>88</v>
      </c>
      <c r="B56" t="str">
        <f>VLOOKUP(A56,Sheet1!D:E,2,FALSE)</f>
        <v/>
      </c>
    </row>
    <row r="57" spans="1:2" x14ac:dyDescent="0.25">
      <c r="A57" s="5" t="s">
        <v>89</v>
      </c>
      <c r="B57" t="str">
        <f>VLOOKUP(A57,Sheet1!D:E,2,FALSE)</f>
        <v/>
      </c>
    </row>
    <row r="58" spans="1:2" x14ac:dyDescent="0.25">
      <c r="A58" s="5" t="s">
        <v>267</v>
      </c>
      <c r="B58" t="e">
        <f>VLOOKUP(A58,Sheet1!D:E,2,FALSE)</f>
        <v>#N/A</v>
      </c>
    </row>
    <row r="59" spans="1:2" x14ac:dyDescent="0.25">
      <c r="A59" s="5" t="s">
        <v>90</v>
      </c>
      <c r="B59" t="str">
        <f>VLOOKUP(A59,Sheet1!D:E,2,FALSE)</f>
        <v>A2006811</v>
      </c>
    </row>
    <row r="60" spans="1:2" x14ac:dyDescent="0.25">
      <c r="A60" s="5" t="s">
        <v>91</v>
      </c>
      <c r="B60" t="e">
        <f>VLOOKUP(A60,Sheet1!D:E,2,FALSE)</f>
        <v>#N/A</v>
      </c>
    </row>
    <row r="61" spans="1:2" x14ac:dyDescent="0.25">
      <c r="A61" s="5" t="s">
        <v>92</v>
      </c>
      <c r="B61" t="str">
        <f>VLOOKUP(A61,Sheet1!D:E,2,FALSE)</f>
        <v/>
      </c>
    </row>
    <row r="62" spans="1:2" x14ac:dyDescent="0.25">
      <c r="A62" s="5" t="s">
        <v>93</v>
      </c>
      <c r="B62" t="e">
        <f>VLOOKUP(A62,Sheet1!D:E,2,FALSE)</f>
        <v>#N/A</v>
      </c>
    </row>
    <row r="63" spans="1:2" x14ac:dyDescent="0.25">
      <c r="A63" s="5" t="s">
        <v>94</v>
      </c>
      <c r="B63" t="e">
        <f>VLOOKUP(A63,Sheet1!D:E,2,FALSE)</f>
        <v>#N/A</v>
      </c>
    </row>
    <row r="64" spans="1:2" x14ac:dyDescent="0.25">
      <c r="A64" s="5" t="s">
        <v>95</v>
      </c>
      <c r="B64" t="e">
        <f>VLOOKUP(A64,Sheet1!D:E,2,FALSE)</f>
        <v>#N/A</v>
      </c>
    </row>
    <row r="65" spans="1:2" x14ac:dyDescent="0.25">
      <c r="A65" s="5" t="s">
        <v>96</v>
      </c>
      <c r="B65" t="e">
        <f>VLOOKUP(A65,Sheet1!D:E,2,FALSE)</f>
        <v>#N/A</v>
      </c>
    </row>
    <row r="66" spans="1:2" x14ac:dyDescent="0.25">
      <c r="A66" s="5" t="s">
        <v>97</v>
      </c>
      <c r="B66" t="str">
        <f>VLOOKUP(A66,Sheet1!D:E,2,FALSE)</f>
        <v/>
      </c>
    </row>
    <row r="67" spans="1:2" x14ac:dyDescent="0.25">
      <c r="A67" s="5" t="s">
        <v>99</v>
      </c>
      <c r="B67" t="str">
        <f>VLOOKUP(A67,Sheet1!D:E,2,FALSE)</f>
        <v/>
      </c>
    </row>
    <row r="68" spans="1:2" x14ac:dyDescent="0.25">
      <c r="A68" s="5" t="s">
        <v>100</v>
      </c>
      <c r="B68" t="e">
        <f>VLOOKUP(A68,Sheet1!D:E,2,FALSE)</f>
        <v>#N/A</v>
      </c>
    </row>
    <row r="69" spans="1:2" x14ac:dyDescent="0.25">
      <c r="A69" s="5" t="s">
        <v>101</v>
      </c>
      <c r="B69" t="e">
        <f>VLOOKUP(A69,Sheet1!D:E,2,FALSE)</f>
        <v>#N/A</v>
      </c>
    </row>
    <row r="70" spans="1:2" x14ac:dyDescent="0.25">
      <c r="A70" s="5" t="s">
        <v>102</v>
      </c>
      <c r="B70" t="str">
        <f>VLOOKUP(A70,Sheet1!D:E,2,FALSE)</f>
        <v/>
      </c>
    </row>
    <row r="71" spans="1:2" x14ac:dyDescent="0.25">
      <c r="A71" s="5" t="s">
        <v>103</v>
      </c>
      <c r="B71" t="str">
        <f>VLOOKUP(A71,Sheet1!D:E,2,FALSE)</f>
        <v/>
      </c>
    </row>
    <row r="72" spans="1:2" x14ac:dyDescent="0.25">
      <c r="A72" s="5" t="s">
        <v>104</v>
      </c>
      <c r="B72" t="str">
        <f>VLOOKUP(A72,Sheet1!D:E,2,FALSE)</f>
        <v/>
      </c>
    </row>
    <row r="73" spans="1:2" x14ac:dyDescent="0.25">
      <c r="A73" s="5" t="s">
        <v>106</v>
      </c>
      <c r="B73" t="str">
        <f>VLOOKUP(A73,Sheet1!D:E,2,FALSE)</f>
        <v/>
      </c>
    </row>
    <row r="74" spans="1:2" x14ac:dyDescent="0.25">
      <c r="A74" s="5" t="s">
        <v>107</v>
      </c>
      <c r="B74" t="str">
        <f>VLOOKUP(A74,Sheet1!D:E,2,FALSE)</f>
        <v>A1239773</v>
      </c>
    </row>
    <row r="75" spans="1:2" x14ac:dyDescent="0.25">
      <c r="A75" s="5" t="s">
        <v>108</v>
      </c>
      <c r="B75" t="str">
        <f>VLOOKUP(A75,Sheet1!D:E,2,FALSE)</f>
        <v/>
      </c>
    </row>
    <row r="76" spans="1:2" x14ac:dyDescent="0.25">
      <c r="A76" s="5" t="s">
        <v>109</v>
      </c>
      <c r="B76" t="str">
        <f>VLOOKUP(A76,Sheet1!D:E,2,FALSE)</f>
        <v/>
      </c>
    </row>
    <row r="77" spans="1:2" x14ac:dyDescent="0.25">
      <c r="A77" s="5" t="s">
        <v>110</v>
      </c>
      <c r="B77" t="str">
        <f>VLOOKUP(A77,Sheet1!D:E,2,FALSE)</f>
        <v/>
      </c>
    </row>
    <row r="78" spans="1:2" x14ac:dyDescent="0.25">
      <c r="A78" s="5" t="s">
        <v>111</v>
      </c>
      <c r="B78" t="e">
        <f>VLOOKUP(A78,Sheet1!D:E,2,FALSE)</f>
        <v>#N/A</v>
      </c>
    </row>
    <row r="79" spans="1:2" x14ac:dyDescent="0.25">
      <c r="A79" s="5" t="s">
        <v>112</v>
      </c>
      <c r="B79" t="e">
        <f>VLOOKUP(A79,Sheet1!D:E,2,FALSE)</f>
        <v>#N/A</v>
      </c>
    </row>
    <row r="80" spans="1:2" x14ac:dyDescent="0.25">
      <c r="A80" s="5" t="s">
        <v>113</v>
      </c>
      <c r="B80" t="e">
        <f>VLOOKUP(A80,Sheet1!D:E,2,FALSE)</f>
        <v>#N/A</v>
      </c>
    </row>
    <row r="81" spans="1:2" x14ac:dyDescent="0.25">
      <c r="A81" s="5" t="s">
        <v>114</v>
      </c>
      <c r="B81" t="e">
        <f>VLOOKUP(A81,Sheet1!D:E,2,FALSE)</f>
        <v>#N/A</v>
      </c>
    </row>
    <row r="82" spans="1:2" x14ac:dyDescent="0.25">
      <c r="A82" s="5" t="s">
        <v>115</v>
      </c>
      <c r="B82" t="e">
        <f>VLOOKUP(A82,Sheet1!D:E,2,FALSE)</f>
        <v>#N/A</v>
      </c>
    </row>
    <row r="83" spans="1:2" x14ac:dyDescent="0.25">
      <c r="A83" s="5" t="s">
        <v>116</v>
      </c>
      <c r="B83" t="str">
        <f>VLOOKUP(A83,Sheet1!D:E,2,FALSE)</f>
        <v/>
      </c>
    </row>
    <row r="84" spans="1:2" x14ac:dyDescent="0.25">
      <c r="A84" s="5" t="s">
        <v>177</v>
      </c>
      <c r="B84" t="e">
        <f>VLOOKUP(A84,Sheet1!D:E,2,FALSE)</f>
        <v>#N/A</v>
      </c>
    </row>
    <row r="85" spans="1:2" x14ac:dyDescent="0.25">
      <c r="A85" s="5" t="s">
        <v>117</v>
      </c>
      <c r="B85" t="str">
        <f>VLOOKUP(A85,Sheet1!D:E,2,FALSE)</f>
        <v/>
      </c>
    </row>
    <row r="86" spans="1:2" x14ac:dyDescent="0.25">
      <c r="A86" s="5" t="s">
        <v>120</v>
      </c>
      <c r="B86" t="str">
        <f>VLOOKUP(A86,Sheet1!D:E,2,FALSE)</f>
        <v/>
      </c>
    </row>
    <row r="87" spans="1:2" x14ac:dyDescent="0.25">
      <c r="A87" s="5" t="s">
        <v>121</v>
      </c>
      <c r="B87" t="str">
        <f>VLOOKUP(A87,Sheet1!D:E,2,FALSE)</f>
        <v/>
      </c>
    </row>
    <row r="88" spans="1:2" x14ac:dyDescent="0.25">
      <c r="A88" s="5" t="s">
        <v>122</v>
      </c>
      <c r="B88" t="e">
        <f>VLOOKUP(A88,Sheet1!D:E,2,FALSE)</f>
        <v>#N/A</v>
      </c>
    </row>
    <row r="89" spans="1:2" x14ac:dyDescent="0.25">
      <c r="A89" s="5" t="s">
        <v>123</v>
      </c>
      <c r="B89" t="str">
        <f>VLOOKUP(A89,Sheet1!D:E,2,FALSE)</f>
        <v/>
      </c>
    </row>
    <row r="90" spans="1:2" x14ac:dyDescent="0.25">
      <c r="A90" s="5" t="s">
        <v>124</v>
      </c>
      <c r="B90" t="str">
        <f>VLOOKUP(A90,Sheet1!D:E,2,FALSE)</f>
        <v/>
      </c>
    </row>
    <row r="91" spans="1:2" x14ac:dyDescent="0.25">
      <c r="A91" s="5" t="s">
        <v>125</v>
      </c>
      <c r="B91" t="str">
        <f>VLOOKUP(A91,Sheet1!D:E,2,FALSE)</f>
        <v/>
      </c>
    </row>
    <row r="92" spans="1:2" x14ac:dyDescent="0.25">
      <c r="A92" s="5" t="s">
        <v>126</v>
      </c>
      <c r="B92" t="str">
        <f>VLOOKUP(A92,Sheet1!D:E,2,FALSE)</f>
        <v/>
      </c>
    </row>
    <row r="93" spans="1:2" x14ac:dyDescent="0.25">
      <c r="A93" s="5" t="s">
        <v>127</v>
      </c>
      <c r="B93" t="e">
        <f>VLOOKUP(A93,Sheet1!D:E,2,FALSE)</f>
        <v>#N/A</v>
      </c>
    </row>
    <row r="94" spans="1:2" x14ac:dyDescent="0.25">
      <c r="A94" s="5" t="s">
        <v>268</v>
      </c>
      <c r="B94" t="e">
        <f>VLOOKUP(A94,Sheet1!D:E,2,FALSE)</f>
        <v>#N/A</v>
      </c>
    </row>
    <row r="95" spans="1:2" x14ac:dyDescent="0.25">
      <c r="A95" s="5" t="s">
        <v>129</v>
      </c>
      <c r="B95" t="str">
        <f>VLOOKUP(A95,Sheet1!D:E,2,FALSE)</f>
        <v/>
      </c>
    </row>
    <row r="96" spans="1:2" x14ac:dyDescent="0.25">
      <c r="A96" s="5" t="s">
        <v>130</v>
      </c>
      <c r="B96" t="str">
        <f>VLOOKUP(A96,Sheet1!D:E,2,FALSE)</f>
        <v>A1252675</v>
      </c>
    </row>
    <row r="97" spans="1:2" x14ac:dyDescent="0.25">
      <c r="A97" s="5" t="s">
        <v>131</v>
      </c>
      <c r="B97" t="e">
        <f>VLOOKUP(A97,Sheet1!D:E,2,FALSE)</f>
        <v>#N/A</v>
      </c>
    </row>
    <row r="98" spans="1:2" x14ac:dyDescent="0.25">
      <c r="A98" s="5" t="s">
        <v>132</v>
      </c>
      <c r="B98" t="str">
        <f>VLOOKUP(A98,Sheet1!D:E,2,FALSE)</f>
        <v/>
      </c>
    </row>
    <row r="99" spans="1:2" x14ac:dyDescent="0.25">
      <c r="A99" s="5" t="s">
        <v>133</v>
      </c>
      <c r="B99" t="str">
        <f>VLOOKUP(A99,Sheet1!D:E,2,FALSE)</f>
        <v/>
      </c>
    </row>
    <row r="100" spans="1:2" x14ac:dyDescent="0.25">
      <c r="A100" s="5" t="s">
        <v>269</v>
      </c>
      <c r="B100" t="e">
        <f>VLOOKUP(A100,Sheet1!D:E,2,FALSE)</f>
        <v>#N/A</v>
      </c>
    </row>
    <row r="101" spans="1:2" x14ac:dyDescent="0.25">
      <c r="A101" s="5" t="s">
        <v>134</v>
      </c>
      <c r="B101" t="e">
        <f>VLOOKUP(A101,Sheet1!D:E,2,FALSE)</f>
        <v>#N/A</v>
      </c>
    </row>
    <row r="102" spans="1:2" x14ac:dyDescent="0.25">
      <c r="A102" s="5" t="s">
        <v>103</v>
      </c>
      <c r="B102" t="str">
        <f>VLOOKUP(A102,Sheet1!D:E,2,FALSE)</f>
        <v/>
      </c>
    </row>
    <row r="103" spans="1:2" x14ac:dyDescent="0.25">
      <c r="A103" s="5" t="s">
        <v>270</v>
      </c>
      <c r="B103" t="e">
        <f>VLOOKUP(A103,Sheet1!D:E,2,FALSE)</f>
        <v>#N/A</v>
      </c>
    </row>
    <row r="104" spans="1:2" x14ac:dyDescent="0.25">
      <c r="A104" s="5" t="s">
        <v>135</v>
      </c>
      <c r="B104" t="e">
        <f>VLOOKUP(A104,Sheet1!D:E,2,FALSE)</f>
        <v>#N/A</v>
      </c>
    </row>
    <row r="105" spans="1:2" x14ac:dyDescent="0.25">
      <c r="A105" s="5" t="s">
        <v>136</v>
      </c>
      <c r="B105" t="str">
        <f>VLOOKUP(A105,Sheet1!D:E,2,FALSE)</f>
        <v/>
      </c>
    </row>
    <row r="106" spans="1:2" x14ac:dyDescent="0.25">
      <c r="A106" s="5" t="s">
        <v>138</v>
      </c>
      <c r="B106" t="e">
        <f>VLOOKUP(A106,Sheet1!D:E,2,FALSE)</f>
        <v>#N/A</v>
      </c>
    </row>
    <row r="107" spans="1:2" x14ac:dyDescent="0.25">
      <c r="A107" s="5" t="s">
        <v>139</v>
      </c>
      <c r="B107" t="e">
        <f>VLOOKUP(A107,Sheet1!D:E,2,FALSE)</f>
        <v>#N/A</v>
      </c>
    </row>
    <row r="108" spans="1:2" x14ac:dyDescent="0.25">
      <c r="A108" s="5" t="s">
        <v>140</v>
      </c>
      <c r="B108" t="str">
        <f>VLOOKUP(A108,Sheet1!D:E,2,FALSE)</f>
        <v>A2007409</v>
      </c>
    </row>
    <row r="109" spans="1:2" x14ac:dyDescent="0.25">
      <c r="A109" s="5" t="s">
        <v>141</v>
      </c>
      <c r="B109" t="e">
        <f>VLOOKUP(A109,Sheet1!D:E,2,FALSE)</f>
        <v>#N/A</v>
      </c>
    </row>
    <row r="110" spans="1:2" x14ac:dyDescent="0.25">
      <c r="A110" s="5" t="s">
        <v>142</v>
      </c>
      <c r="B110" t="e">
        <f>VLOOKUP(A110,Sheet1!D:E,2,FALSE)</f>
        <v>#N/A</v>
      </c>
    </row>
    <row r="111" spans="1:2" x14ac:dyDescent="0.25">
      <c r="A111" s="5" t="s">
        <v>143</v>
      </c>
      <c r="B111" t="e">
        <f>VLOOKUP(A111,Sheet1!D:E,2,FALSE)</f>
        <v>#N/A</v>
      </c>
    </row>
    <row r="112" spans="1:2" x14ac:dyDescent="0.25">
      <c r="A112" s="5" t="s">
        <v>144</v>
      </c>
      <c r="B112" t="e">
        <f>VLOOKUP(A112,Sheet1!D:E,2,FALSE)</f>
        <v>#N/A</v>
      </c>
    </row>
    <row r="113" spans="1:2" x14ac:dyDescent="0.25">
      <c r="A113" s="5" t="s">
        <v>145</v>
      </c>
      <c r="B113" t="e">
        <f>VLOOKUP(A113,Sheet1!D:E,2,FALSE)</f>
        <v>#N/A</v>
      </c>
    </row>
    <row r="114" spans="1:2" x14ac:dyDescent="0.25">
      <c r="A114" s="5" t="s">
        <v>146</v>
      </c>
      <c r="B114" t="str">
        <f>VLOOKUP(A114,Sheet1!D:E,2,FALSE)</f>
        <v/>
      </c>
    </row>
    <row r="115" spans="1:2" x14ac:dyDescent="0.25">
      <c r="A115" s="5" t="s">
        <v>147</v>
      </c>
      <c r="B115" t="e">
        <f>VLOOKUP(A115,Sheet1!D:E,2,FALSE)</f>
        <v>#N/A</v>
      </c>
    </row>
    <row r="116" spans="1:2" x14ac:dyDescent="0.25">
      <c r="A116" s="5" t="s">
        <v>271</v>
      </c>
      <c r="B116" t="e">
        <f>VLOOKUP(A116,Sheet1!D:E,2,FALSE)</f>
        <v>#N/A</v>
      </c>
    </row>
    <row r="117" spans="1:2" x14ac:dyDescent="0.25">
      <c r="A117" s="5" t="s">
        <v>39</v>
      </c>
      <c r="B117" t="str">
        <f>VLOOKUP(A117,Sheet1!D:E,2,FALSE)</f>
        <v/>
      </c>
    </row>
    <row r="118" spans="1:2" x14ac:dyDescent="0.25">
      <c r="A118" s="5" t="s">
        <v>148</v>
      </c>
      <c r="B118" t="e">
        <f>VLOOKUP(A118,Sheet1!D:E,2,FALSE)</f>
        <v>#N/A</v>
      </c>
    </row>
    <row r="119" spans="1:2" x14ac:dyDescent="0.25">
      <c r="A119" s="5" t="s">
        <v>272</v>
      </c>
      <c r="B119" t="e">
        <f>VLOOKUP(A119,Sheet1!D:E,2,FALSE)</f>
        <v>#N/A</v>
      </c>
    </row>
    <row r="120" spans="1:2" x14ac:dyDescent="0.25">
      <c r="A120" s="5" t="s">
        <v>149</v>
      </c>
      <c r="B120" t="str">
        <f>VLOOKUP(A120,Sheet1!D:E,2,FALSE)</f>
        <v/>
      </c>
    </row>
    <row r="121" spans="1:2" x14ac:dyDescent="0.25">
      <c r="A121" s="5" t="s">
        <v>150</v>
      </c>
      <c r="B121" t="str">
        <f>VLOOKUP(A121,Sheet1!D:E,2,FALSE)</f>
        <v>A2000640</v>
      </c>
    </row>
    <row r="122" spans="1:2" x14ac:dyDescent="0.25">
      <c r="A122" s="5" t="s">
        <v>151</v>
      </c>
      <c r="B122" t="str">
        <f>VLOOKUP(A122,Sheet1!D:E,2,FALSE)</f>
        <v/>
      </c>
    </row>
    <row r="123" spans="1:2" x14ac:dyDescent="0.25">
      <c r="A123" s="5" t="s">
        <v>152</v>
      </c>
      <c r="B123" t="e">
        <f>VLOOKUP(A123,Sheet1!D:E,2,FALSE)</f>
        <v>#N/A</v>
      </c>
    </row>
    <row r="124" spans="1:2" x14ac:dyDescent="0.25">
      <c r="A124" s="5" t="s">
        <v>153</v>
      </c>
      <c r="B124" t="e">
        <f>VLOOKUP(A124,Sheet1!D:E,2,FALSE)</f>
        <v>#N/A</v>
      </c>
    </row>
    <row r="125" spans="1:2" x14ac:dyDescent="0.25">
      <c r="A125" s="5" t="s">
        <v>154</v>
      </c>
      <c r="B125" t="str">
        <f>VLOOKUP(A125,Sheet1!D:E,2,FALSE)</f>
        <v/>
      </c>
    </row>
    <row r="126" spans="1:2" x14ac:dyDescent="0.25">
      <c r="A126" s="5" t="s">
        <v>273</v>
      </c>
      <c r="B126" t="e">
        <f>VLOOKUP(A126,Sheet1!D:E,2,FALSE)</f>
        <v>#N/A</v>
      </c>
    </row>
    <row r="127" spans="1:2" x14ac:dyDescent="0.25">
      <c r="A127" s="5" t="s">
        <v>155</v>
      </c>
      <c r="B127" t="e">
        <f>VLOOKUP(A127,Sheet1!D:E,2,FALSE)</f>
        <v>#N/A</v>
      </c>
    </row>
    <row r="128" spans="1:2" x14ac:dyDescent="0.25">
      <c r="A128" s="5" t="s">
        <v>274</v>
      </c>
      <c r="B128" t="e">
        <f>VLOOKUP(A128,Sheet1!D:E,2,FALSE)</f>
        <v>#N/A</v>
      </c>
    </row>
    <row r="129" spans="1:2" x14ac:dyDescent="0.25">
      <c r="A129" s="5" t="s">
        <v>157</v>
      </c>
      <c r="B129" t="e">
        <f>VLOOKUP(A129,Sheet1!D:E,2,FALSE)</f>
        <v>#N/A</v>
      </c>
    </row>
    <row r="130" spans="1:2" x14ac:dyDescent="0.25">
      <c r="A130" s="5" t="s">
        <v>158</v>
      </c>
      <c r="B130" t="str">
        <f>VLOOKUP(A130,Sheet1!D:E,2,FALSE)</f>
        <v/>
      </c>
    </row>
    <row r="131" spans="1:2" x14ac:dyDescent="0.25">
      <c r="A131" s="5" t="s">
        <v>159</v>
      </c>
      <c r="B131" t="e">
        <f>VLOOKUP(A131,Sheet1!D:E,2,FALSE)</f>
        <v>#N/A</v>
      </c>
    </row>
    <row r="132" spans="1:2" x14ac:dyDescent="0.25">
      <c r="A132" s="5" t="s">
        <v>160</v>
      </c>
      <c r="B132" t="str">
        <f>VLOOKUP(A132,Sheet1!D:E,2,FALSE)</f>
        <v/>
      </c>
    </row>
    <row r="133" spans="1:2" x14ac:dyDescent="0.25">
      <c r="A133" s="5" t="s">
        <v>161</v>
      </c>
      <c r="B133" t="e">
        <f>VLOOKUP(A133,Sheet1!D:E,2,FALSE)</f>
        <v>#N/A</v>
      </c>
    </row>
    <row r="134" spans="1:2" x14ac:dyDescent="0.25">
      <c r="A134" s="5" t="s">
        <v>162</v>
      </c>
      <c r="B134" t="e">
        <f>VLOOKUP(A134,Sheet1!D:E,2,FALSE)</f>
        <v>#N/A</v>
      </c>
    </row>
    <row r="135" spans="1:2" x14ac:dyDescent="0.25">
      <c r="A135" s="5" t="s">
        <v>163</v>
      </c>
      <c r="B135" t="e">
        <f>VLOOKUP(A135,Sheet1!D:E,2,FALSE)</f>
        <v>#N/A</v>
      </c>
    </row>
    <row r="136" spans="1:2" x14ac:dyDescent="0.25">
      <c r="A136" s="5" t="s">
        <v>164</v>
      </c>
      <c r="B136" t="str">
        <f>VLOOKUP(A136,Sheet1!D:E,2,FALSE)</f>
        <v/>
      </c>
    </row>
    <row r="137" spans="1:2" x14ac:dyDescent="0.25">
      <c r="A137" s="5" t="s">
        <v>165</v>
      </c>
      <c r="B137" t="str">
        <f>VLOOKUP(A137,Sheet1!D:E,2,FALSE)</f>
        <v/>
      </c>
    </row>
    <row r="138" spans="1:2" x14ac:dyDescent="0.25">
      <c r="A138" s="5" t="s">
        <v>166</v>
      </c>
      <c r="B138" t="str">
        <f>VLOOKUP(A138,Sheet1!D:E,2,FALSE)</f>
        <v/>
      </c>
    </row>
    <row r="139" spans="1:2" x14ac:dyDescent="0.25">
      <c r="A139" s="5" t="s">
        <v>167</v>
      </c>
      <c r="B139" t="str">
        <f>VLOOKUP(A139,Sheet1!D:E,2,FALSE)</f>
        <v/>
      </c>
    </row>
    <row r="140" spans="1:2" x14ac:dyDescent="0.25">
      <c r="A140" s="5" t="s">
        <v>168</v>
      </c>
      <c r="B140" t="e">
        <f>VLOOKUP(A140,Sheet1!D:E,2,FALSE)</f>
        <v>#N/A</v>
      </c>
    </row>
    <row r="141" spans="1:2" x14ac:dyDescent="0.25">
      <c r="A141" s="5" t="s">
        <v>169</v>
      </c>
      <c r="B141" t="e">
        <f>VLOOKUP(A141,Sheet1!D:E,2,FALSE)</f>
        <v>#N/A</v>
      </c>
    </row>
    <row r="142" spans="1:2" x14ac:dyDescent="0.25">
      <c r="A142" s="5" t="s">
        <v>170</v>
      </c>
      <c r="B142" t="e">
        <f>VLOOKUP(A142,Sheet1!D:E,2,FALSE)</f>
        <v>#N/A</v>
      </c>
    </row>
    <row r="143" spans="1:2" x14ac:dyDescent="0.25">
      <c r="A143" s="5" t="s">
        <v>171</v>
      </c>
      <c r="B143" t="str">
        <f>VLOOKUP(A143,Sheet1!D:E,2,FALSE)</f>
        <v/>
      </c>
    </row>
    <row r="144" spans="1:2" x14ac:dyDescent="0.25">
      <c r="A144" s="5" t="s">
        <v>172</v>
      </c>
      <c r="B144" t="str">
        <f>VLOOKUP(A144,Sheet1!D:E,2,FALSE)</f>
        <v/>
      </c>
    </row>
    <row r="145" spans="1:2" x14ac:dyDescent="0.25">
      <c r="A145" s="5" t="s">
        <v>173</v>
      </c>
      <c r="B145" t="e">
        <f>VLOOKUP(A145,Sheet1!D:E,2,FALSE)</f>
        <v>#N/A</v>
      </c>
    </row>
    <row r="146" spans="1:2" x14ac:dyDescent="0.25">
      <c r="A146" s="5" t="s">
        <v>174</v>
      </c>
      <c r="B146" t="str">
        <f>VLOOKUP(A146,Sheet1!D:E,2,FALSE)</f>
        <v/>
      </c>
    </row>
    <row r="147" spans="1:2" x14ac:dyDescent="0.25">
      <c r="A147" s="5" t="s">
        <v>275</v>
      </c>
      <c r="B147" t="e">
        <f>VLOOKUP(A147,Sheet1!D:E,2,FALSE)</f>
        <v>#N/A</v>
      </c>
    </row>
    <row r="148" spans="1:2" x14ac:dyDescent="0.25">
      <c r="A148" s="5" t="s">
        <v>175</v>
      </c>
      <c r="B148" t="str">
        <f>VLOOKUP(A148,Sheet1!D:E,2,FALSE)</f>
        <v/>
      </c>
    </row>
    <row r="149" spans="1:2" x14ac:dyDescent="0.25">
      <c r="A149" s="5" t="s">
        <v>176</v>
      </c>
      <c r="B149" t="str">
        <f>VLOOKUP(A149,Sheet1!D:E,2,FALSE)</f>
        <v>A2001226</v>
      </c>
    </row>
    <row r="150" spans="1:2" x14ac:dyDescent="0.25">
      <c r="A150" s="5" t="s">
        <v>276</v>
      </c>
      <c r="B150" t="str">
        <f>VLOOKUP(A150,Sheet1!D:E,2,FALSE)</f>
        <v>A2001532</v>
      </c>
    </row>
    <row r="151" spans="1:2" x14ac:dyDescent="0.25">
      <c r="A151" s="5" t="s">
        <v>178</v>
      </c>
      <c r="B151" t="e">
        <f>VLOOKUP(A151,Sheet1!D:E,2,FALSE)</f>
        <v>#N/A</v>
      </c>
    </row>
    <row r="152" spans="1:2" x14ac:dyDescent="0.25">
      <c r="A152" s="5" t="s">
        <v>179</v>
      </c>
      <c r="B152" t="e">
        <f>VLOOKUP(A152,Sheet1!D:E,2,FALSE)</f>
        <v>#N/A</v>
      </c>
    </row>
    <row r="153" spans="1:2" x14ac:dyDescent="0.25">
      <c r="A153" s="5" t="s">
        <v>180</v>
      </c>
      <c r="B153" t="str">
        <f>VLOOKUP(A153,Sheet1!D:E,2,FALSE)</f>
        <v/>
      </c>
    </row>
    <row r="154" spans="1:2" x14ac:dyDescent="0.25">
      <c r="A154" s="5" t="s">
        <v>181</v>
      </c>
      <c r="B154" t="str">
        <f>VLOOKUP(A154,Sheet1!D:E,2,FALSE)</f>
        <v/>
      </c>
    </row>
    <row r="155" spans="1:2" x14ac:dyDescent="0.25">
      <c r="A155" s="5" t="s">
        <v>182</v>
      </c>
      <c r="B155" t="e">
        <f>VLOOKUP(A155,Sheet1!D:E,2,FALSE)</f>
        <v>#N/A</v>
      </c>
    </row>
    <row r="156" spans="1:2" x14ac:dyDescent="0.25">
      <c r="A156" s="5" t="s">
        <v>183</v>
      </c>
      <c r="B156" t="e">
        <f>VLOOKUP(A156,Sheet1!D:E,2,FALSE)</f>
        <v>#N/A</v>
      </c>
    </row>
    <row r="157" spans="1:2" x14ac:dyDescent="0.25">
      <c r="A157" s="5" t="s">
        <v>184</v>
      </c>
      <c r="B157" t="str">
        <f>VLOOKUP(A157,Sheet1!D:E,2,FALSE)</f>
        <v/>
      </c>
    </row>
    <row r="158" spans="1:2" x14ac:dyDescent="0.25">
      <c r="A158" s="5" t="s">
        <v>185</v>
      </c>
      <c r="B158" t="e">
        <f>VLOOKUP(A158,Sheet1!D:E,2,FALSE)</f>
        <v>#N/A</v>
      </c>
    </row>
    <row r="159" spans="1:2" x14ac:dyDescent="0.25">
      <c r="A159" s="5" t="s">
        <v>186</v>
      </c>
      <c r="B159" t="e">
        <f>VLOOKUP(A159,Sheet1!D:E,2,FALSE)</f>
        <v>#N/A</v>
      </c>
    </row>
    <row r="160" spans="1:2" x14ac:dyDescent="0.25">
      <c r="A160" s="5" t="s">
        <v>187</v>
      </c>
      <c r="B160" t="e">
        <f>VLOOKUP(A160,Sheet1!D:E,2,FALSE)</f>
        <v>#N/A</v>
      </c>
    </row>
    <row r="161" spans="1:2" x14ac:dyDescent="0.25">
      <c r="A161" s="5" t="s">
        <v>188</v>
      </c>
      <c r="B161" t="str">
        <f>VLOOKUP(A161,Sheet1!D:E,2,FALSE)</f>
        <v/>
      </c>
    </row>
    <row r="162" spans="1:2" x14ac:dyDescent="0.25">
      <c r="A162" s="5" t="s">
        <v>189</v>
      </c>
      <c r="B162" t="str">
        <f>VLOOKUP(A162,Sheet1!D:E,2,FALSE)</f>
        <v/>
      </c>
    </row>
    <row r="163" spans="1:2" x14ac:dyDescent="0.25">
      <c r="A163" s="5" t="s">
        <v>32</v>
      </c>
      <c r="B163" t="str">
        <f>VLOOKUP(A163,Sheet1!D:E,2,FALSE)</f>
        <v/>
      </c>
    </row>
    <row r="164" spans="1:2" x14ac:dyDescent="0.25">
      <c r="A164" s="5" t="s">
        <v>190</v>
      </c>
      <c r="B164" t="e">
        <f>VLOOKUP(A164,Sheet1!D:E,2,FALSE)</f>
        <v>#N/A</v>
      </c>
    </row>
    <row r="165" spans="1:2" x14ac:dyDescent="0.25">
      <c r="A165" s="5" t="s">
        <v>191</v>
      </c>
      <c r="B165" t="str">
        <f>VLOOKUP(A165,Sheet1!D:E,2,FALSE)</f>
        <v/>
      </c>
    </row>
    <row r="166" spans="1:2" x14ac:dyDescent="0.25">
      <c r="A166" s="5" t="s">
        <v>192</v>
      </c>
      <c r="B166" t="e">
        <f>VLOOKUP(A166,Sheet1!D:E,2,FALSE)</f>
        <v>#N/A</v>
      </c>
    </row>
    <row r="167" spans="1:2" x14ac:dyDescent="0.25">
      <c r="A167" s="5" t="s">
        <v>193</v>
      </c>
      <c r="B167" t="str">
        <f>VLOOKUP(A167,Sheet1!D:E,2,FALSE)</f>
        <v/>
      </c>
    </row>
    <row r="168" spans="1:2" x14ac:dyDescent="0.25">
      <c r="A168" s="5" t="s">
        <v>120</v>
      </c>
      <c r="B168" t="str">
        <f>VLOOKUP(A168,Sheet1!D:E,2,FALSE)</f>
        <v/>
      </c>
    </row>
    <row r="169" spans="1:2" x14ac:dyDescent="0.25">
      <c r="A169" s="5" t="s">
        <v>194</v>
      </c>
      <c r="B169" t="str">
        <f>VLOOKUP(A169,Sheet1!D:E,2,FALSE)</f>
        <v/>
      </c>
    </row>
    <row r="170" spans="1:2" x14ac:dyDescent="0.25">
      <c r="A170" s="5" t="s">
        <v>195</v>
      </c>
      <c r="B170" t="str">
        <f>VLOOKUP(A170,Sheet1!D:E,2,FALSE)</f>
        <v/>
      </c>
    </row>
    <row r="171" spans="1:2" x14ac:dyDescent="0.25">
      <c r="A171" s="5" t="s">
        <v>196</v>
      </c>
      <c r="B171" t="str">
        <f>VLOOKUP(A171,Sheet1!D:E,2,FALSE)</f>
        <v>A1258120</v>
      </c>
    </row>
    <row r="172" spans="1:2" x14ac:dyDescent="0.25">
      <c r="A172" s="5" t="s">
        <v>197</v>
      </c>
      <c r="B172" t="str">
        <f>VLOOKUP(A172,Sheet1!D:E,2,FALSE)</f>
        <v/>
      </c>
    </row>
    <row r="173" spans="1:2" x14ac:dyDescent="0.25">
      <c r="A173" s="5" t="s">
        <v>198</v>
      </c>
      <c r="B173" t="e">
        <f>VLOOKUP(A173,Sheet1!D:E,2,FALSE)</f>
        <v>#N/A</v>
      </c>
    </row>
    <row r="174" spans="1:2" x14ac:dyDescent="0.25">
      <c r="A174" s="5" t="s">
        <v>199</v>
      </c>
      <c r="B174" t="str">
        <f>VLOOKUP(A174,Sheet1!D:E,2,FALSE)</f>
        <v/>
      </c>
    </row>
    <row r="175" spans="1:2" x14ac:dyDescent="0.25">
      <c r="A175" s="5" t="s">
        <v>200</v>
      </c>
      <c r="B175" t="e">
        <f>VLOOKUP(A175,Sheet1!D:E,2,FALSE)</f>
        <v>#N/A</v>
      </c>
    </row>
    <row r="176" spans="1:2" x14ac:dyDescent="0.25">
      <c r="A176" s="5" t="s">
        <v>204</v>
      </c>
      <c r="B176" t="str">
        <f>VLOOKUP(A176,Sheet1!D:E,2,FALSE)</f>
        <v/>
      </c>
    </row>
    <row r="177" spans="1:2" x14ac:dyDescent="0.25">
      <c r="A177" s="5" t="s">
        <v>205</v>
      </c>
      <c r="B177" t="str">
        <f>VLOOKUP(A177,Sheet1!D:E,2,FALSE)</f>
        <v>A2001727</v>
      </c>
    </row>
    <row r="178" spans="1:2" x14ac:dyDescent="0.25">
      <c r="A178" s="5" t="s">
        <v>206</v>
      </c>
      <c r="B178" t="e">
        <f>VLOOKUP(A178,Sheet1!D:E,2,FALSE)</f>
        <v>#N/A</v>
      </c>
    </row>
    <row r="179" spans="1:2" x14ac:dyDescent="0.25">
      <c r="A179" s="5" t="s">
        <v>207</v>
      </c>
      <c r="B179" t="e">
        <f>VLOOKUP(A179,Sheet1!D:E,2,FALSE)</f>
        <v>#N/A</v>
      </c>
    </row>
    <row r="180" spans="1:2" x14ac:dyDescent="0.25">
      <c r="A180" s="5" t="s">
        <v>208</v>
      </c>
      <c r="B180" t="str">
        <f>VLOOKUP(A180,Sheet1!D:E,2,FALSE)</f>
        <v/>
      </c>
    </row>
    <row r="181" spans="1:2" x14ac:dyDescent="0.25">
      <c r="A181" s="5" t="s">
        <v>209</v>
      </c>
      <c r="B181" t="str">
        <f>VLOOKUP(A181,Sheet1!D:E,2,FALSE)</f>
        <v/>
      </c>
    </row>
    <row r="182" spans="1:2" x14ac:dyDescent="0.25">
      <c r="A182" s="5" t="s">
        <v>210</v>
      </c>
      <c r="B182" t="str">
        <f>VLOOKUP(A182,Sheet1!D:E,2,FALSE)</f>
        <v/>
      </c>
    </row>
    <row r="183" spans="1:2" x14ac:dyDescent="0.25">
      <c r="A183" s="5" t="s">
        <v>211</v>
      </c>
      <c r="B183" t="e">
        <f>VLOOKUP(A183,Sheet1!D:E,2,FALSE)</f>
        <v>#N/A</v>
      </c>
    </row>
    <row r="184" spans="1:2" x14ac:dyDescent="0.25">
      <c r="A184" s="5" t="s">
        <v>212</v>
      </c>
      <c r="B184" t="str">
        <f>VLOOKUP(A184,Sheet1!D:E,2,FALSE)</f>
        <v/>
      </c>
    </row>
    <row r="185" spans="1:2" x14ac:dyDescent="0.25">
      <c r="A185" s="5" t="s">
        <v>213</v>
      </c>
      <c r="B185" t="e">
        <f>VLOOKUP(A185,Sheet1!D:E,2,FALSE)</f>
        <v>#N/A</v>
      </c>
    </row>
    <row r="186" spans="1:2" x14ac:dyDescent="0.25">
      <c r="A186" s="5" t="s">
        <v>214</v>
      </c>
      <c r="B186" t="str">
        <f>VLOOKUP(A186,Sheet1!D:E,2,FALSE)</f>
        <v/>
      </c>
    </row>
    <row r="187" spans="1:2" x14ac:dyDescent="0.25">
      <c r="A187" s="5" t="s">
        <v>215</v>
      </c>
      <c r="B187" t="str">
        <f>VLOOKUP(A187,Sheet1!D:E,2,FALSE)</f>
        <v/>
      </c>
    </row>
    <row r="188" spans="1:2" x14ac:dyDescent="0.25">
      <c r="A188" s="5" t="s">
        <v>216</v>
      </c>
      <c r="B188" t="e">
        <f>VLOOKUP(A188,Sheet1!D:E,2,FALSE)</f>
        <v>#N/A</v>
      </c>
    </row>
    <row r="189" spans="1:2" x14ac:dyDescent="0.25">
      <c r="A189" s="5" t="s">
        <v>217</v>
      </c>
      <c r="B189" t="e">
        <f>VLOOKUP(A189,Sheet1!D:E,2,FALSE)</f>
        <v>#N/A</v>
      </c>
    </row>
    <row r="190" spans="1:2" x14ac:dyDescent="0.25">
      <c r="A190" s="5" t="s">
        <v>218</v>
      </c>
      <c r="B190" t="str">
        <f>VLOOKUP(A190,Sheet1!D:E,2,FALSE)</f>
        <v/>
      </c>
    </row>
    <row r="191" spans="1:2" x14ac:dyDescent="0.25">
      <c r="A191" s="5" t="s">
        <v>219</v>
      </c>
      <c r="B191" t="e">
        <f>VLOOKUP(A191,Sheet1!D:E,2,FALSE)</f>
        <v>#N/A</v>
      </c>
    </row>
    <row r="192" spans="1:2" x14ac:dyDescent="0.25">
      <c r="A192" s="5" t="s">
        <v>220</v>
      </c>
      <c r="B192" t="e">
        <f>VLOOKUP(A192,Sheet1!D:E,2,FALSE)</f>
        <v>#N/A</v>
      </c>
    </row>
    <row r="193" spans="1:2" x14ac:dyDescent="0.25">
      <c r="A193" s="5" t="s">
        <v>221</v>
      </c>
      <c r="B193" t="e">
        <f>VLOOKUP(A193,Sheet1!D:E,2,FALSE)</f>
        <v>#N/A</v>
      </c>
    </row>
    <row r="194" spans="1:2" x14ac:dyDescent="0.25">
      <c r="A194" s="5" t="s">
        <v>222</v>
      </c>
      <c r="B194" t="e">
        <f>VLOOKUP(A194,Sheet1!D:E,2,FALSE)</f>
        <v>#N/A</v>
      </c>
    </row>
    <row r="195" spans="1:2" x14ac:dyDescent="0.25">
      <c r="A195" s="5" t="s">
        <v>223</v>
      </c>
      <c r="B195" t="str">
        <f>VLOOKUP(A195,Sheet1!D:E,2,FALSE)</f>
        <v/>
      </c>
    </row>
    <row r="196" spans="1:2" x14ac:dyDescent="0.25">
      <c r="A196" s="5" t="s">
        <v>224</v>
      </c>
      <c r="B196" t="e">
        <f>VLOOKUP(A196,Sheet1!D:E,2,FALSE)</f>
        <v>#N/A</v>
      </c>
    </row>
    <row r="197" spans="1:2" x14ac:dyDescent="0.25">
      <c r="A197" s="5" t="s">
        <v>225</v>
      </c>
      <c r="B197" t="str">
        <f>VLOOKUP(A197,Sheet1!D:E,2,FALSE)</f>
        <v/>
      </c>
    </row>
    <row r="198" spans="1:2" x14ac:dyDescent="0.25">
      <c r="A198" s="5" t="s">
        <v>226</v>
      </c>
      <c r="B198" t="str">
        <f>VLOOKUP(A198,Sheet1!D:E,2,FALSE)</f>
        <v/>
      </c>
    </row>
    <row r="199" spans="1:2" x14ac:dyDescent="0.25">
      <c r="A199" s="5" t="s">
        <v>227</v>
      </c>
      <c r="B199" t="e">
        <f>VLOOKUP(A199,Sheet1!D:E,2,FALSE)</f>
        <v>#N/A</v>
      </c>
    </row>
    <row r="200" spans="1:2" x14ac:dyDescent="0.25">
      <c r="A200" s="5" t="s">
        <v>228</v>
      </c>
      <c r="B200" t="e">
        <f>VLOOKUP(A200,Sheet1!D:E,2,FALSE)</f>
        <v>#N/A</v>
      </c>
    </row>
    <row r="201" spans="1:2" x14ac:dyDescent="0.25">
      <c r="A201" s="5" t="s">
        <v>229</v>
      </c>
      <c r="B201" t="str">
        <f>VLOOKUP(A201,Sheet1!D:E,2,FALSE)</f>
        <v/>
      </c>
    </row>
    <row r="202" spans="1:2" x14ac:dyDescent="0.25">
      <c r="A202" s="5" t="s">
        <v>232</v>
      </c>
      <c r="B202" t="e">
        <f>VLOOKUP(A202,Sheet1!D:E,2,FALSE)</f>
        <v>#N/A</v>
      </c>
    </row>
    <row r="203" spans="1:2" x14ac:dyDescent="0.25">
      <c r="A203" s="5" t="s">
        <v>111</v>
      </c>
      <c r="B203" t="e">
        <f>VLOOKUP(A203,Sheet1!D:E,2,FALSE)</f>
        <v>#N/A</v>
      </c>
    </row>
    <row r="204" spans="1:2" x14ac:dyDescent="0.25">
      <c r="A204" s="5" t="s">
        <v>233</v>
      </c>
      <c r="B204" t="e">
        <f>VLOOKUP(A204,Sheet1!D:E,2,FALSE)</f>
        <v>#N/A</v>
      </c>
    </row>
    <row r="205" spans="1:2" x14ac:dyDescent="0.25">
      <c r="A205" s="5" t="s">
        <v>234</v>
      </c>
      <c r="B205" t="str">
        <f>VLOOKUP(A205,Sheet1!D:E,2,FALSE)</f>
        <v/>
      </c>
    </row>
    <row r="206" spans="1:2" x14ac:dyDescent="0.25">
      <c r="A206" s="5" t="s">
        <v>235</v>
      </c>
      <c r="B206" t="e">
        <f>VLOOKUP(A206,Sheet1!D:E,2,FALSE)</f>
        <v>#N/A</v>
      </c>
    </row>
    <row r="207" spans="1:2" x14ac:dyDescent="0.25">
      <c r="A207" s="5" t="s">
        <v>236</v>
      </c>
      <c r="B207" t="e">
        <f>VLOOKUP(A207,Sheet1!D:E,2,FALSE)</f>
        <v>#N/A</v>
      </c>
    </row>
    <row r="208" spans="1:2" x14ac:dyDescent="0.25">
      <c r="A208" s="5" t="s">
        <v>237</v>
      </c>
      <c r="B208" t="e">
        <f>VLOOKUP(A208,Sheet1!D:E,2,FALSE)</f>
        <v>#N/A</v>
      </c>
    </row>
    <row r="209" spans="1:2" x14ac:dyDescent="0.25">
      <c r="A209" s="5" t="s">
        <v>238</v>
      </c>
      <c r="B209" t="e">
        <f>VLOOKUP(A209,Sheet1!D:E,2,FALSE)</f>
        <v>#N/A</v>
      </c>
    </row>
    <row r="210" spans="1:2" x14ac:dyDescent="0.25">
      <c r="A210" s="5" t="s">
        <v>239</v>
      </c>
      <c r="B210" t="str">
        <f>VLOOKUP(A210,Sheet1!D:E,2,FALSE)</f>
        <v/>
      </c>
    </row>
    <row r="211" spans="1:2" x14ac:dyDescent="0.25">
      <c r="A211" s="5" t="s">
        <v>240</v>
      </c>
      <c r="B211" t="str">
        <f>VLOOKUP(A211,Sheet1!D:E,2,FALSE)</f>
        <v/>
      </c>
    </row>
    <row r="212" spans="1:2" x14ac:dyDescent="0.25">
      <c r="A212" s="5" t="s">
        <v>241</v>
      </c>
      <c r="B212" t="str">
        <f>VLOOKUP(A212,Sheet1!D:E,2,FALSE)</f>
        <v/>
      </c>
    </row>
    <row r="213" spans="1:2" x14ac:dyDescent="0.25">
      <c r="A213" s="5" t="s">
        <v>242</v>
      </c>
      <c r="B213" t="e">
        <f>VLOOKUP(A213,Sheet1!D:E,2,FALSE)</f>
        <v>#N/A</v>
      </c>
    </row>
    <row r="214" spans="1:2" x14ac:dyDescent="0.25">
      <c r="A214" s="5" t="s">
        <v>243</v>
      </c>
      <c r="B214" t="e">
        <f>VLOOKUP(A214,Sheet1!D:E,2,FALSE)</f>
        <v>#N/A</v>
      </c>
    </row>
    <row r="215" spans="1:2" x14ac:dyDescent="0.25">
      <c r="A215" s="5" t="s">
        <v>244</v>
      </c>
      <c r="B215" t="str">
        <f>VLOOKUP(A215,Sheet1!D:E,2,FALSE)</f>
        <v/>
      </c>
    </row>
    <row r="216" spans="1:2" x14ac:dyDescent="0.25">
      <c r="A216" s="5" t="s">
        <v>245</v>
      </c>
      <c r="B216" t="str">
        <f>VLOOKUP(A216,Sheet1!D:E,2,FALSE)</f>
        <v/>
      </c>
    </row>
    <row r="217" spans="1:2" x14ac:dyDescent="0.25">
      <c r="A217" s="5" t="s">
        <v>62</v>
      </c>
      <c r="B217" t="str">
        <f>VLOOKUP(A217,Sheet1!D:E,2,FALSE)</f>
        <v/>
      </c>
    </row>
    <row r="218" spans="1:2" x14ac:dyDescent="0.25">
      <c r="A218" s="5" t="s">
        <v>246</v>
      </c>
      <c r="B218" t="str">
        <f>VLOOKUP(A218,Sheet1!D:E,2,FALSE)</f>
        <v/>
      </c>
    </row>
    <row r="219" spans="1:2" x14ac:dyDescent="0.25">
      <c r="A219" s="5" t="s">
        <v>247</v>
      </c>
      <c r="B219" t="str">
        <f>VLOOKUP(A219,Sheet1!D:E,2,FALSE)</f>
        <v/>
      </c>
    </row>
    <row r="220" spans="1:2" x14ac:dyDescent="0.25">
      <c r="A220" s="5" t="s">
        <v>248</v>
      </c>
      <c r="B220" t="str">
        <f>VLOOKUP(A220,Sheet1!D:E,2,FALSE)</f>
        <v>A1259428</v>
      </c>
    </row>
    <row r="221" spans="1:2" x14ac:dyDescent="0.25">
      <c r="A221" s="5" t="s">
        <v>249</v>
      </c>
      <c r="B221" t="str">
        <f>VLOOKUP(A221,Sheet1!D:E,2,FALSE)</f>
        <v/>
      </c>
    </row>
    <row r="222" spans="1:2" x14ac:dyDescent="0.25">
      <c r="A222" s="5" t="s">
        <v>250</v>
      </c>
      <c r="B222" t="str">
        <f>VLOOKUP(A222,Sheet1!D:E,2,FALSE)</f>
        <v/>
      </c>
    </row>
    <row r="223" spans="1:2" x14ac:dyDescent="0.25">
      <c r="A223" s="5" t="s">
        <v>251</v>
      </c>
      <c r="B223" t="str">
        <f>VLOOKUP(A223,Sheet1!D:E,2,FALSE)</f>
        <v/>
      </c>
    </row>
    <row r="224" spans="1:2" x14ac:dyDescent="0.25">
      <c r="A224" s="5" t="s">
        <v>252</v>
      </c>
      <c r="B224" t="str">
        <f>VLOOKUP(A224,Sheet1!D:E,2,FALSE)</f>
        <v/>
      </c>
    </row>
    <row r="225" spans="1:2" x14ac:dyDescent="0.25">
      <c r="A225" s="5" t="s">
        <v>253</v>
      </c>
      <c r="B225" t="str">
        <f>VLOOKUP(A225,Sheet1!D:E,2,FALSE)</f>
        <v>A2003783</v>
      </c>
    </row>
    <row r="226" spans="1:2" x14ac:dyDescent="0.25">
      <c r="A226" s="5" t="s">
        <v>254</v>
      </c>
      <c r="B226" t="e">
        <f>VLOOKUP(A226,Sheet1!D:E,2,FALSE)</f>
        <v>#N/A</v>
      </c>
    </row>
    <row r="227" spans="1:2" x14ac:dyDescent="0.25">
      <c r="A227" s="5" t="s">
        <v>255</v>
      </c>
      <c r="B227" t="e">
        <f>VLOOKUP(A227,Sheet1!D:E,2,FALSE)</f>
        <v>#N/A</v>
      </c>
    </row>
    <row r="228" spans="1:2" x14ac:dyDescent="0.25">
      <c r="A228" s="5" t="s">
        <v>256</v>
      </c>
      <c r="B228" t="e">
        <f>VLOOKUP(A228,Sheet1!D:E,2,FALSE)</f>
        <v>#N/A</v>
      </c>
    </row>
    <row r="229" spans="1:2" x14ac:dyDescent="0.25">
      <c r="A229" s="5" t="s">
        <v>257</v>
      </c>
      <c r="B229" t="e">
        <f>VLOOKUP(A229,Sheet1!D:E,2,FALSE)</f>
        <v>#N/A</v>
      </c>
    </row>
    <row r="230" spans="1:2" x14ac:dyDescent="0.25">
      <c r="A230" s="5" t="s">
        <v>258</v>
      </c>
      <c r="B230" t="e">
        <f>VLOOKUP(A230,Sheet1!D:E,2,FALSE)</f>
        <v>#N/A</v>
      </c>
    </row>
    <row r="231" spans="1:2" x14ac:dyDescent="0.25">
      <c r="A231" s="5" t="s">
        <v>259</v>
      </c>
      <c r="B231" t="e">
        <f>VLOOKUP(A231,Sheet1!D:E,2,FALSE)</f>
        <v>#N/A</v>
      </c>
    </row>
    <row r="232" spans="1:2" x14ac:dyDescent="0.25">
      <c r="A232" s="5" t="s">
        <v>260</v>
      </c>
      <c r="B232" t="e">
        <f>VLOOKUP(A232,Sheet1!D:E,2,FALSE)</f>
        <v>#N/A</v>
      </c>
    </row>
    <row r="233" spans="1:2" x14ac:dyDescent="0.25">
      <c r="A233" s="5" t="s">
        <v>277</v>
      </c>
      <c r="B233" t="e">
        <f>VLOOKUP(A233,Sheet1!D:E,2,FALSE)</f>
        <v>#N/A</v>
      </c>
    </row>
    <row r="234" spans="1:2" x14ac:dyDescent="0.25">
      <c r="A234" s="5" t="s">
        <v>105</v>
      </c>
      <c r="B234" t="e">
        <f>VLOOKUP(A234,Sheet1!D:E,2,FALSE)</f>
        <v>#N/A</v>
      </c>
    </row>
    <row r="235" spans="1:2" x14ac:dyDescent="0.25">
      <c r="A235" s="5" t="s">
        <v>278</v>
      </c>
      <c r="B235" t="e">
        <f>VLOOKUP(A235,Sheet1!D:E,2,FALSE)</f>
        <v>#N/A</v>
      </c>
    </row>
    <row r="236" spans="1:2" x14ac:dyDescent="0.25">
      <c r="A236" s="5" t="s">
        <v>279</v>
      </c>
      <c r="B236" t="e">
        <f>VLOOKUP(A236,Sheet1!D:E,2,FALSE)</f>
        <v>#N/A</v>
      </c>
    </row>
    <row r="237" spans="1:2" x14ac:dyDescent="0.25">
      <c r="A237" s="5" t="s">
        <v>280</v>
      </c>
      <c r="B237" t="str">
        <f>VLOOKUP(A237,Sheet1!D:E,2,FALSE)</f>
        <v/>
      </c>
    </row>
    <row r="238" spans="1:2" x14ac:dyDescent="0.25">
      <c r="A238" s="5" t="s">
        <v>281</v>
      </c>
      <c r="B238" t="e">
        <f>VLOOKUP(A238,Sheet1!D:E,2,FALSE)</f>
        <v>#N/A</v>
      </c>
    </row>
    <row r="239" spans="1:2" x14ac:dyDescent="0.25">
      <c r="A239" s="5" t="s">
        <v>85</v>
      </c>
      <c r="B239" t="e">
        <f>VLOOKUP(A239,Sheet1!D:E,2,FALSE)</f>
        <v>#N/A</v>
      </c>
    </row>
    <row r="240" spans="1:2" x14ac:dyDescent="0.25">
      <c r="A240" s="5" t="s">
        <v>282</v>
      </c>
      <c r="B240" t="e">
        <f>VLOOKUP(A240,Sheet1!D:E,2,FALSE)</f>
        <v>#N/A</v>
      </c>
    </row>
    <row r="241" spans="1:2" x14ac:dyDescent="0.25">
      <c r="A241" s="5" t="s">
        <v>283</v>
      </c>
      <c r="B241" t="e">
        <f>VLOOKUP(A241,Sheet1!D:E,2,FALSE)</f>
        <v>#N/A</v>
      </c>
    </row>
    <row r="242" spans="1:2" x14ac:dyDescent="0.25">
      <c r="A242" s="5" t="s">
        <v>284</v>
      </c>
      <c r="B242" t="e">
        <f>VLOOKUP(A242,Sheet1!D:E,2,FALSE)</f>
        <v>#N/A</v>
      </c>
    </row>
    <row r="243" spans="1:2" x14ac:dyDescent="0.25">
      <c r="A243" s="5" t="s">
        <v>285</v>
      </c>
      <c r="B243" t="e">
        <f>VLOOKUP(A243,Sheet1!D:E,2,FALSE)</f>
        <v>#N/A</v>
      </c>
    </row>
    <row r="244" spans="1:2" x14ac:dyDescent="0.25">
      <c r="A244" s="5" t="s">
        <v>286</v>
      </c>
      <c r="B244" t="str">
        <f>VLOOKUP(A244,Sheet1!D:E,2,FALSE)</f>
        <v/>
      </c>
    </row>
    <row r="245" spans="1:2" x14ac:dyDescent="0.25">
      <c r="A245" s="5" t="s">
        <v>287</v>
      </c>
      <c r="B245" t="str">
        <f>VLOOKUP(A245,Sheet1!D:E,2,FALSE)</f>
        <v/>
      </c>
    </row>
    <row r="246" spans="1:2" x14ac:dyDescent="0.25">
      <c r="A246" s="5" t="s">
        <v>50</v>
      </c>
      <c r="B246" t="e">
        <f>VLOOKUP(A246,Sheet1!D:E,2,FALSE)</f>
        <v>#N/A</v>
      </c>
    </row>
    <row r="247" spans="1:2" x14ac:dyDescent="0.25">
      <c r="A247" s="5" t="s">
        <v>288</v>
      </c>
      <c r="B247" t="str">
        <f>VLOOKUP(A247,Sheet1!D:E,2,FALSE)</f>
        <v>A2004595</v>
      </c>
    </row>
    <row r="248" spans="1:2" x14ac:dyDescent="0.25">
      <c r="A248" s="5" t="s">
        <v>289</v>
      </c>
      <c r="B248" t="e">
        <f>VLOOKUP(A248,Sheet1!D:E,2,FALSE)</f>
        <v>#N/A</v>
      </c>
    </row>
    <row r="249" spans="1:2" x14ac:dyDescent="0.25">
      <c r="A249" s="5" t="s">
        <v>290</v>
      </c>
      <c r="B249" t="e">
        <f>VLOOKUP(A249,Sheet1!D:E,2,FALSE)</f>
        <v>#N/A</v>
      </c>
    </row>
    <row r="250" spans="1:2" x14ac:dyDescent="0.25">
      <c r="A250" s="5" t="s">
        <v>291</v>
      </c>
      <c r="B250" t="e">
        <f>VLOOKUP(A250,Sheet1!D:E,2,FALSE)</f>
        <v>#N/A</v>
      </c>
    </row>
    <row r="251" spans="1:2" x14ac:dyDescent="0.25">
      <c r="A251" s="5" t="s">
        <v>292</v>
      </c>
      <c r="B251" t="str">
        <f>VLOOKUP(A251,Sheet1!D:E,2,FALSE)</f>
        <v>A2005396</v>
      </c>
    </row>
    <row r="252" spans="1:2" x14ac:dyDescent="0.25">
      <c r="A252" s="5" t="s">
        <v>293</v>
      </c>
      <c r="B252" t="str">
        <f>VLOOKUP(A252,Sheet1!D:E,2,FALSE)</f>
        <v/>
      </c>
    </row>
    <row r="253" spans="1:2" x14ac:dyDescent="0.25">
      <c r="A253" s="5" t="s">
        <v>294</v>
      </c>
      <c r="B253" t="e">
        <f>VLOOKUP(A253,Sheet1!D:E,2,FALSE)</f>
        <v>#N/A</v>
      </c>
    </row>
    <row r="254" spans="1:2" x14ac:dyDescent="0.25">
      <c r="A254" s="5" t="s">
        <v>295</v>
      </c>
      <c r="B254" t="str">
        <f>VLOOKUP(A254,Sheet1!D:E,2,FALSE)</f>
        <v/>
      </c>
    </row>
    <row r="255" spans="1:2" x14ac:dyDescent="0.25">
      <c r="A255" s="5" t="s">
        <v>296</v>
      </c>
      <c r="B255" t="e">
        <f>VLOOKUP(A255,Sheet1!D:E,2,FALSE)</f>
        <v>#N/A</v>
      </c>
    </row>
    <row r="256" spans="1:2" x14ac:dyDescent="0.25">
      <c r="A256" s="5" t="s">
        <v>297</v>
      </c>
      <c r="B256" t="e">
        <f>VLOOKUP(A256,Sheet1!D:E,2,FALSE)</f>
        <v>#N/A</v>
      </c>
    </row>
    <row r="257" spans="1:2" x14ac:dyDescent="0.25">
      <c r="A257" s="5" t="s">
        <v>298</v>
      </c>
      <c r="B257" t="e">
        <f>VLOOKUP(A257,Sheet1!D:E,2,FALSE)</f>
        <v>#N/A</v>
      </c>
    </row>
    <row r="258" spans="1:2" x14ac:dyDescent="0.25">
      <c r="A258" s="5" t="s">
        <v>299</v>
      </c>
      <c r="B258" t="e">
        <f>VLOOKUP(A258,Sheet1!D:E,2,FALSE)</f>
        <v>#N/A</v>
      </c>
    </row>
    <row r="259" spans="1:2" x14ac:dyDescent="0.25">
      <c r="A259" s="5" t="s">
        <v>300</v>
      </c>
      <c r="B259" t="e">
        <f>VLOOKUP(A259,Sheet1!D:E,2,FALSE)</f>
        <v>#N/A</v>
      </c>
    </row>
    <row r="260" spans="1:2" x14ac:dyDescent="0.25">
      <c r="A260" s="5" t="s">
        <v>301</v>
      </c>
      <c r="B260" t="e">
        <f>VLOOKUP(A260,Sheet1!D:E,2,FALSE)</f>
        <v>#N/A</v>
      </c>
    </row>
    <row r="261" spans="1:2" x14ac:dyDescent="0.25">
      <c r="A261" s="5" t="s">
        <v>89</v>
      </c>
      <c r="B261" t="str">
        <f>VLOOKUP(A261,Sheet1!D:E,2,FALSE)</f>
        <v/>
      </c>
    </row>
    <row r="262" spans="1:2" x14ac:dyDescent="0.25">
      <c r="A262" s="5" t="s">
        <v>302</v>
      </c>
      <c r="B262" t="str">
        <f>VLOOKUP(A262,Sheet1!D:E,2,FALSE)</f>
        <v/>
      </c>
    </row>
    <row r="263" spans="1:2" x14ac:dyDescent="0.25">
      <c r="A263" s="5" t="s">
        <v>303</v>
      </c>
      <c r="B263" t="str">
        <f>VLOOKUP(A263,Sheet1!D:E,2,FALSE)</f>
        <v/>
      </c>
    </row>
    <row r="264" spans="1:2" x14ac:dyDescent="0.25">
      <c r="A264" s="5" t="s">
        <v>304</v>
      </c>
      <c r="B264" t="e">
        <f>VLOOKUP(A264,Sheet1!D:E,2,FALSE)</f>
        <v>#N/A</v>
      </c>
    </row>
    <row r="265" spans="1:2" x14ac:dyDescent="0.25">
      <c r="A265" s="5" t="s">
        <v>305</v>
      </c>
      <c r="B265" t="str">
        <f>VLOOKUP(A265,Sheet1!D:E,2,FALSE)</f>
        <v>A2001555</v>
      </c>
    </row>
  </sheetData>
  <conditionalFormatting sqref="A1:A7">
    <cfRule type="expression" dxfId="889" priority="887">
      <formula>$N1=0</formula>
    </cfRule>
  </conditionalFormatting>
  <conditionalFormatting sqref="A1:A19">
    <cfRule type="duplicateValues" dxfId="888" priority="888"/>
  </conditionalFormatting>
  <conditionalFormatting sqref="A1:A70">
    <cfRule type="duplicateValues" dxfId="887" priority="889"/>
  </conditionalFormatting>
  <conditionalFormatting sqref="A1:A78">
    <cfRule type="duplicateValues" dxfId="886" priority="890"/>
  </conditionalFormatting>
  <conditionalFormatting sqref="A8">
    <cfRule type="expression" dxfId="885" priority="886">
      <formula>$N8=0</formula>
    </cfRule>
  </conditionalFormatting>
  <conditionalFormatting sqref="A9">
    <cfRule type="expression" dxfId="884" priority="885">
      <formula>$N9=0</formula>
    </cfRule>
  </conditionalFormatting>
  <conditionalFormatting sqref="A10">
    <cfRule type="expression" dxfId="883" priority="884">
      <formula>$N10=0</formula>
    </cfRule>
  </conditionalFormatting>
  <conditionalFormatting sqref="A11">
    <cfRule type="expression" dxfId="882" priority="883">
      <formula>$N11=0</formula>
    </cfRule>
  </conditionalFormatting>
  <conditionalFormatting sqref="A12">
    <cfRule type="expression" dxfId="881" priority="882">
      <formula>$N12=0</formula>
    </cfRule>
  </conditionalFormatting>
  <conditionalFormatting sqref="A13">
    <cfRule type="expression" dxfId="880" priority="881">
      <formula>$N13=0</formula>
    </cfRule>
  </conditionalFormatting>
  <conditionalFormatting sqref="A14">
    <cfRule type="expression" dxfId="879" priority="880">
      <formula>$N14=0</formula>
    </cfRule>
  </conditionalFormatting>
  <conditionalFormatting sqref="A15">
    <cfRule type="expression" dxfId="878" priority="879">
      <formula>$N15=0</formula>
    </cfRule>
  </conditionalFormatting>
  <conditionalFormatting sqref="A16">
    <cfRule type="expression" dxfId="877" priority="878">
      <formula>$N16=0</formula>
    </cfRule>
  </conditionalFormatting>
  <conditionalFormatting sqref="A17">
    <cfRule type="expression" dxfId="876" priority="877">
      <formula>$N17=0</formula>
    </cfRule>
  </conditionalFormatting>
  <conditionalFormatting sqref="A18">
    <cfRule type="expression" dxfId="875" priority="876">
      <formula>$N18=0</formula>
    </cfRule>
  </conditionalFormatting>
  <conditionalFormatting sqref="A19">
    <cfRule type="expression" dxfId="874" priority="875">
      <formula>$N19=0</formula>
    </cfRule>
  </conditionalFormatting>
  <conditionalFormatting sqref="A20">
    <cfRule type="expression" dxfId="873" priority="873">
      <formula>$N20=0</formula>
    </cfRule>
  </conditionalFormatting>
  <conditionalFormatting sqref="A20">
    <cfRule type="duplicateValues" dxfId="872" priority="874"/>
  </conditionalFormatting>
  <conditionalFormatting sqref="A21">
    <cfRule type="expression" dxfId="871" priority="871">
      <formula>$N21=0</formula>
    </cfRule>
  </conditionalFormatting>
  <conditionalFormatting sqref="A21">
    <cfRule type="duplicateValues" dxfId="870" priority="872"/>
  </conditionalFormatting>
  <conditionalFormatting sqref="A22">
    <cfRule type="expression" dxfId="869" priority="869">
      <formula>$N22=0</formula>
    </cfRule>
  </conditionalFormatting>
  <conditionalFormatting sqref="A22">
    <cfRule type="duplicateValues" dxfId="868" priority="870"/>
  </conditionalFormatting>
  <conditionalFormatting sqref="A23">
    <cfRule type="expression" dxfId="867" priority="867">
      <formula>$N23=0</formula>
    </cfRule>
  </conditionalFormatting>
  <conditionalFormatting sqref="A23">
    <cfRule type="duplicateValues" dxfId="866" priority="868"/>
  </conditionalFormatting>
  <conditionalFormatting sqref="A24">
    <cfRule type="expression" dxfId="865" priority="865">
      <formula>$N24=0</formula>
    </cfRule>
  </conditionalFormatting>
  <conditionalFormatting sqref="A24">
    <cfRule type="duplicateValues" dxfId="864" priority="866"/>
  </conditionalFormatting>
  <conditionalFormatting sqref="A25">
    <cfRule type="expression" dxfId="863" priority="863">
      <formula>$N25=0</formula>
    </cfRule>
  </conditionalFormatting>
  <conditionalFormatting sqref="A25">
    <cfRule type="duplicateValues" dxfId="862" priority="864"/>
  </conditionalFormatting>
  <conditionalFormatting sqref="A26">
    <cfRule type="expression" dxfId="861" priority="861">
      <formula>$N26=0</formula>
    </cfRule>
  </conditionalFormatting>
  <conditionalFormatting sqref="A26">
    <cfRule type="duplicateValues" dxfId="860" priority="862"/>
  </conditionalFormatting>
  <conditionalFormatting sqref="A27">
    <cfRule type="expression" dxfId="859" priority="859">
      <formula>$N27=0</formula>
    </cfRule>
  </conditionalFormatting>
  <conditionalFormatting sqref="A27">
    <cfRule type="duplicateValues" dxfId="858" priority="860"/>
  </conditionalFormatting>
  <conditionalFormatting sqref="A28">
    <cfRule type="expression" dxfId="857" priority="857">
      <formula>$N28=0</formula>
    </cfRule>
  </conditionalFormatting>
  <conditionalFormatting sqref="A28">
    <cfRule type="duplicateValues" dxfId="856" priority="858"/>
  </conditionalFormatting>
  <conditionalFormatting sqref="A29">
    <cfRule type="expression" dxfId="855" priority="855">
      <formula>$N29=0</formula>
    </cfRule>
  </conditionalFormatting>
  <conditionalFormatting sqref="A29">
    <cfRule type="duplicateValues" dxfId="854" priority="856"/>
  </conditionalFormatting>
  <conditionalFormatting sqref="A30">
    <cfRule type="expression" dxfId="853" priority="853">
      <formula>$N30=0</formula>
    </cfRule>
  </conditionalFormatting>
  <conditionalFormatting sqref="A30">
    <cfRule type="duplicateValues" dxfId="852" priority="854"/>
  </conditionalFormatting>
  <conditionalFormatting sqref="A31">
    <cfRule type="expression" dxfId="851" priority="851">
      <formula>$N31=0</formula>
    </cfRule>
  </conditionalFormatting>
  <conditionalFormatting sqref="A31">
    <cfRule type="duplicateValues" dxfId="850" priority="852"/>
  </conditionalFormatting>
  <conditionalFormatting sqref="A32">
    <cfRule type="expression" dxfId="849" priority="849">
      <formula>$N32=0</formula>
    </cfRule>
  </conditionalFormatting>
  <conditionalFormatting sqref="A32">
    <cfRule type="duplicateValues" dxfId="848" priority="850"/>
  </conditionalFormatting>
  <conditionalFormatting sqref="A33">
    <cfRule type="expression" dxfId="847" priority="847">
      <formula>$N33=0</formula>
    </cfRule>
  </conditionalFormatting>
  <conditionalFormatting sqref="A33">
    <cfRule type="duplicateValues" dxfId="846" priority="848"/>
  </conditionalFormatting>
  <conditionalFormatting sqref="A34">
    <cfRule type="expression" dxfId="845" priority="845">
      <formula>$N34=0</formula>
    </cfRule>
  </conditionalFormatting>
  <conditionalFormatting sqref="A34">
    <cfRule type="duplicateValues" dxfId="844" priority="846"/>
  </conditionalFormatting>
  <conditionalFormatting sqref="A35">
    <cfRule type="expression" dxfId="843" priority="843">
      <formula>$N35=0</formula>
    </cfRule>
  </conditionalFormatting>
  <conditionalFormatting sqref="A35">
    <cfRule type="duplicateValues" dxfId="842" priority="844"/>
  </conditionalFormatting>
  <conditionalFormatting sqref="A36">
    <cfRule type="expression" dxfId="841" priority="841">
      <formula>$N36=0</formula>
    </cfRule>
  </conditionalFormatting>
  <conditionalFormatting sqref="A36">
    <cfRule type="duplicateValues" dxfId="840" priority="842"/>
  </conditionalFormatting>
  <conditionalFormatting sqref="A37">
    <cfRule type="expression" dxfId="839" priority="839">
      <formula>$N37=0</formula>
    </cfRule>
  </conditionalFormatting>
  <conditionalFormatting sqref="A37">
    <cfRule type="duplicateValues" dxfId="838" priority="840"/>
  </conditionalFormatting>
  <conditionalFormatting sqref="A38">
    <cfRule type="expression" dxfId="837" priority="837">
      <formula>$N38=0</formula>
    </cfRule>
  </conditionalFormatting>
  <conditionalFormatting sqref="A38">
    <cfRule type="duplicateValues" dxfId="836" priority="838"/>
  </conditionalFormatting>
  <conditionalFormatting sqref="A39">
    <cfRule type="expression" dxfId="835" priority="835">
      <formula>$N39=0</formula>
    </cfRule>
  </conditionalFormatting>
  <conditionalFormatting sqref="A39">
    <cfRule type="duplicateValues" dxfId="834" priority="836"/>
  </conditionalFormatting>
  <conditionalFormatting sqref="A40">
    <cfRule type="expression" dxfId="833" priority="833">
      <formula>$N40=0</formula>
    </cfRule>
  </conditionalFormatting>
  <conditionalFormatting sqref="A40">
    <cfRule type="duplicateValues" dxfId="832" priority="834"/>
  </conditionalFormatting>
  <conditionalFormatting sqref="A41">
    <cfRule type="expression" dxfId="831" priority="831">
      <formula>$N41=0</formula>
    </cfRule>
  </conditionalFormatting>
  <conditionalFormatting sqref="A41">
    <cfRule type="duplicateValues" dxfId="830" priority="832"/>
  </conditionalFormatting>
  <conditionalFormatting sqref="A42">
    <cfRule type="expression" dxfId="829" priority="829">
      <formula>$N42=0</formula>
    </cfRule>
  </conditionalFormatting>
  <conditionalFormatting sqref="A42">
    <cfRule type="duplicateValues" dxfId="828" priority="830"/>
  </conditionalFormatting>
  <conditionalFormatting sqref="A43">
    <cfRule type="expression" dxfId="827" priority="827">
      <formula>$N43=0</formula>
    </cfRule>
  </conditionalFormatting>
  <conditionalFormatting sqref="A43">
    <cfRule type="duplicateValues" dxfId="826" priority="828"/>
  </conditionalFormatting>
  <conditionalFormatting sqref="A44">
    <cfRule type="expression" dxfId="825" priority="825">
      <formula>$N44=0</formula>
    </cfRule>
  </conditionalFormatting>
  <conditionalFormatting sqref="A44">
    <cfRule type="duplicateValues" dxfId="824" priority="826"/>
  </conditionalFormatting>
  <conditionalFormatting sqref="A45">
    <cfRule type="expression" dxfId="823" priority="823">
      <formula>$N45=0</formula>
    </cfRule>
  </conditionalFormatting>
  <conditionalFormatting sqref="A45">
    <cfRule type="duplicateValues" dxfId="822" priority="824"/>
  </conditionalFormatting>
  <conditionalFormatting sqref="A46">
    <cfRule type="expression" dxfId="821" priority="821">
      <formula>$N46=0</formula>
    </cfRule>
  </conditionalFormatting>
  <conditionalFormatting sqref="A46">
    <cfRule type="duplicateValues" dxfId="820" priority="822"/>
  </conditionalFormatting>
  <conditionalFormatting sqref="A47">
    <cfRule type="expression" dxfId="819" priority="819">
      <formula>$N47=0</formula>
    </cfRule>
  </conditionalFormatting>
  <conditionalFormatting sqref="A47">
    <cfRule type="duplicateValues" dxfId="818" priority="820"/>
  </conditionalFormatting>
  <conditionalFormatting sqref="A48">
    <cfRule type="expression" dxfId="817" priority="817">
      <formula>$N48=0</formula>
    </cfRule>
  </conditionalFormatting>
  <conditionalFormatting sqref="A48">
    <cfRule type="duplicateValues" dxfId="816" priority="818"/>
  </conditionalFormatting>
  <conditionalFormatting sqref="A49">
    <cfRule type="expression" dxfId="815" priority="815">
      <formula>$N49=0</formula>
    </cfRule>
  </conditionalFormatting>
  <conditionalFormatting sqref="A49">
    <cfRule type="duplicateValues" dxfId="814" priority="816"/>
  </conditionalFormatting>
  <conditionalFormatting sqref="A50">
    <cfRule type="expression" dxfId="813" priority="813">
      <formula>$N50=0</formula>
    </cfRule>
  </conditionalFormatting>
  <conditionalFormatting sqref="A50">
    <cfRule type="duplicateValues" dxfId="812" priority="814"/>
  </conditionalFormatting>
  <conditionalFormatting sqref="A51">
    <cfRule type="expression" dxfId="811" priority="811">
      <formula>$N51=0</formula>
    </cfRule>
  </conditionalFormatting>
  <conditionalFormatting sqref="A51">
    <cfRule type="duplicateValues" dxfId="810" priority="812"/>
  </conditionalFormatting>
  <conditionalFormatting sqref="A52">
    <cfRule type="expression" dxfId="809" priority="809">
      <formula>$N52=0</formula>
    </cfRule>
  </conditionalFormatting>
  <conditionalFormatting sqref="A52">
    <cfRule type="duplicateValues" dxfId="808" priority="810"/>
  </conditionalFormatting>
  <conditionalFormatting sqref="A53">
    <cfRule type="expression" dxfId="807" priority="807">
      <formula>$N53=0</formula>
    </cfRule>
  </conditionalFormatting>
  <conditionalFormatting sqref="A53">
    <cfRule type="duplicateValues" dxfId="806" priority="808"/>
  </conditionalFormatting>
  <conditionalFormatting sqref="A54">
    <cfRule type="expression" dxfId="805" priority="805">
      <formula>$N54=0</formula>
    </cfRule>
  </conditionalFormatting>
  <conditionalFormatting sqref="A54">
    <cfRule type="duplicateValues" dxfId="804" priority="806"/>
  </conditionalFormatting>
  <conditionalFormatting sqref="A55">
    <cfRule type="expression" dxfId="803" priority="803">
      <formula>$N55=0</formula>
    </cfRule>
  </conditionalFormatting>
  <conditionalFormatting sqref="A55">
    <cfRule type="duplicateValues" dxfId="802" priority="804"/>
  </conditionalFormatting>
  <conditionalFormatting sqref="A56">
    <cfRule type="expression" dxfId="801" priority="801">
      <formula>$N56=0</formula>
    </cfRule>
  </conditionalFormatting>
  <conditionalFormatting sqref="A56">
    <cfRule type="duplicateValues" dxfId="800" priority="802"/>
  </conditionalFormatting>
  <conditionalFormatting sqref="A57">
    <cfRule type="expression" dxfId="799" priority="799">
      <formula>$N57=0</formula>
    </cfRule>
  </conditionalFormatting>
  <conditionalFormatting sqref="A57">
    <cfRule type="duplicateValues" dxfId="798" priority="800"/>
  </conditionalFormatting>
  <conditionalFormatting sqref="A58">
    <cfRule type="expression" dxfId="797" priority="797">
      <formula>$N58=0</formula>
    </cfRule>
  </conditionalFormatting>
  <conditionalFormatting sqref="A58">
    <cfRule type="duplicateValues" dxfId="796" priority="798"/>
  </conditionalFormatting>
  <conditionalFormatting sqref="A59">
    <cfRule type="expression" dxfId="795" priority="795">
      <formula>$N59=0</formula>
    </cfRule>
  </conditionalFormatting>
  <conditionalFormatting sqref="A59">
    <cfRule type="duplicateValues" dxfId="794" priority="796"/>
  </conditionalFormatting>
  <conditionalFormatting sqref="A60">
    <cfRule type="expression" dxfId="793" priority="793">
      <formula>$N60=0</formula>
    </cfRule>
  </conditionalFormatting>
  <conditionalFormatting sqref="A60">
    <cfRule type="duplicateValues" dxfId="792" priority="794"/>
  </conditionalFormatting>
  <conditionalFormatting sqref="A61">
    <cfRule type="expression" dxfId="791" priority="791">
      <formula>$N61=0</formula>
    </cfRule>
  </conditionalFormatting>
  <conditionalFormatting sqref="A61">
    <cfRule type="duplicateValues" dxfId="790" priority="792"/>
  </conditionalFormatting>
  <conditionalFormatting sqref="A62">
    <cfRule type="expression" dxfId="789" priority="789">
      <formula>$N62=0</formula>
    </cfRule>
  </conditionalFormatting>
  <conditionalFormatting sqref="A62">
    <cfRule type="duplicateValues" dxfId="788" priority="790"/>
  </conditionalFormatting>
  <conditionalFormatting sqref="A63">
    <cfRule type="expression" dxfId="787" priority="787">
      <formula>$N63=0</formula>
    </cfRule>
  </conditionalFormatting>
  <conditionalFormatting sqref="A63">
    <cfRule type="duplicateValues" dxfId="786" priority="788"/>
  </conditionalFormatting>
  <conditionalFormatting sqref="A64">
    <cfRule type="expression" dxfId="785" priority="785">
      <formula>$N64=0</formula>
    </cfRule>
  </conditionalFormatting>
  <conditionalFormatting sqref="A64">
    <cfRule type="duplicateValues" dxfId="784" priority="786"/>
  </conditionalFormatting>
  <conditionalFormatting sqref="A65">
    <cfRule type="expression" dxfId="783" priority="783">
      <formula>$N65=0</formula>
    </cfRule>
  </conditionalFormatting>
  <conditionalFormatting sqref="A65">
    <cfRule type="duplicateValues" dxfId="782" priority="784"/>
  </conditionalFormatting>
  <conditionalFormatting sqref="A66">
    <cfRule type="expression" dxfId="781" priority="781">
      <formula>$N66=0</formula>
    </cfRule>
  </conditionalFormatting>
  <conditionalFormatting sqref="A66">
    <cfRule type="duplicateValues" dxfId="780" priority="782"/>
  </conditionalFormatting>
  <conditionalFormatting sqref="A67">
    <cfRule type="expression" dxfId="779" priority="779">
      <formula>$N67=0</formula>
    </cfRule>
  </conditionalFormatting>
  <conditionalFormatting sqref="A67">
    <cfRule type="duplicateValues" dxfId="778" priority="780"/>
  </conditionalFormatting>
  <conditionalFormatting sqref="A68">
    <cfRule type="expression" dxfId="777" priority="777">
      <formula>$N68=0</formula>
    </cfRule>
  </conditionalFormatting>
  <conditionalFormatting sqref="A68">
    <cfRule type="duplicateValues" dxfId="776" priority="778"/>
  </conditionalFormatting>
  <conditionalFormatting sqref="A69">
    <cfRule type="expression" dxfId="775" priority="775">
      <formula>$N69=0</formula>
    </cfRule>
  </conditionalFormatting>
  <conditionalFormatting sqref="A69">
    <cfRule type="duplicateValues" dxfId="774" priority="776"/>
  </conditionalFormatting>
  <conditionalFormatting sqref="A70">
    <cfRule type="expression" dxfId="773" priority="773">
      <formula>$N70=0</formula>
    </cfRule>
  </conditionalFormatting>
  <conditionalFormatting sqref="A70">
    <cfRule type="duplicateValues" dxfId="772" priority="774"/>
  </conditionalFormatting>
  <conditionalFormatting sqref="A71">
    <cfRule type="expression" dxfId="771" priority="770">
      <formula>$N71=0</formula>
    </cfRule>
  </conditionalFormatting>
  <conditionalFormatting sqref="A71">
    <cfRule type="duplicateValues" dxfId="770" priority="771"/>
  </conditionalFormatting>
  <conditionalFormatting sqref="A71">
    <cfRule type="duplicateValues" dxfId="769" priority="772"/>
  </conditionalFormatting>
  <conditionalFormatting sqref="A72">
    <cfRule type="expression" dxfId="768" priority="767">
      <formula>$N72=0</formula>
    </cfRule>
  </conditionalFormatting>
  <conditionalFormatting sqref="A72">
    <cfRule type="duplicateValues" dxfId="767" priority="768"/>
  </conditionalFormatting>
  <conditionalFormatting sqref="A72">
    <cfRule type="duplicateValues" dxfId="766" priority="769"/>
  </conditionalFormatting>
  <conditionalFormatting sqref="A73">
    <cfRule type="expression" dxfId="765" priority="764">
      <formula>$N73=0</formula>
    </cfRule>
  </conditionalFormatting>
  <conditionalFormatting sqref="A73">
    <cfRule type="duplicateValues" dxfId="764" priority="765"/>
  </conditionalFormatting>
  <conditionalFormatting sqref="A73">
    <cfRule type="duplicateValues" dxfId="763" priority="766"/>
  </conditionalFormatting>
  <conditionalFormatting sqref="A74">
    <cfRule type="expression" dxfId="762" priority="761">
      <formula>$N74=0</formula>
    </cfRule>
  </conditionalFormatting>
  <conditionalFormatting sqref="A74">
    <cfRule type="duplicateValues" dxfId="761" priority="762"/>
  </conditionalFormatting>
  <conditionalFormatting sqref="A74">
    <cfRule type="duplicateValues" dxfId="760" priority="763"/>
  </conditionalFormatting>
  <conditionalFormatting sqref="A75">
    <cfRule type="expression" dxfId="759" priority="758">
      <formula>$N75=0</formula>
    </cfRule>
  </conditionalFormatting>
  <conditionalFormatting sqref="A75">
    <cfRule type="duplicateValues" dxfId="758" priority="759"/>
  </conditionalFormatting>
  <conditionalFormatting sqref="A75">
    <cfRule type="duplicateValues" dxfId="757" priority="760"/>
  </conditionalFormatting>
  <conditionalFormatting sqref="A76">
    <cfRule type="expression" dxfId="756" priority="755">
      <formula>$N76=0</formula>
    </cfRule>
  </conditionalFormatting>
  <conditionalFormatting sqref="A76">
    <cfRule type="duplicateValues" dxfId="755" priority="756"/>
  </conditionalFormatting>
  <conditionalFormatting sqref="A76">
    <cfRule type="duplicateValues" dxfId="754" priority="757"/>
  </conditionalFormatting>
  <conditionalFormatting sqref="A77">
    <cfRule type="expression" dxfId="753" priority="752">
      <formula>$N77=0</formula>
    </cfRule>
  </conditionalFormatting>
  <conditionalFormatting sqref="A77">
    <cfRule type="duplicateValues" dxfId="752" priority="753"/>
  </conditionalFormatting>
  <conditionalFormatting sqref="A77">
    <cfRule type="duplicateValues" dxfId="751" priority="754"/>
  </conditionalFormatting>
  <conditionalFormatting sqref="A78">
    <cfRule type="expression" dxfId="750" priority="749">
      <formula>$N78=0</formula>
    </cfRule>
  </conditionalFormatting>
  <conditionalFormatting sqref="A78">
    <cfRule type="duplicateValues" dxfId="749" priority="750"/>
  </conditionalFormatting>
  <conditionalFormatting sqref="A78">
    <cfRule type="duplicateValues" dxfId="748" priority="751"/>
  </conditionalFormatting>
  <conditionalFormatting sqref="A79">
    <cfRule type="expression" dxfId="747" priority="746">
      <formula>$N79=0</formula>
    </cfRule>
  </conditionalFormatting>
  <conditionalFormatting sqref="A79">
    <cfRule type="duplicateValues" dxfId="746" priority="747"/>
  </conditionalFormatting>
  <conditionalFormatting sqref="A79">
    <cfRule type="duplicateValues" dxfId="745" priority="748"/>
  </conditionalFormatting>
  <conditionalFormatting sqref="A79">
    <cfRule type="duplicateValues" dxfId="744" priority="745"/>
  </conditionalFormatting>
  <conditionalFormatting sqref="A80">
    <cfRule type="expression" dxfId="743" priority="742">
      <formula>$N80=0</formula>
    </cfRule>
  </conditionalFormatting>
  <conditionalFormatting sqref="A80">
    <cfRule type="duplicateValues" dxfId="742" priority="743"/>
  </conditionalFormatting>
  <conditionalFormatting sqref="A80">
    <cfRule type="duplicateValues" dxfId="741" priority="744"/>
  </conditionalFormatting>
  <conditionalFormatting sqref="A80">
    <cfRule type="duplicateValues" dxfId="740" priority="741"/>
  </conditionalFormatting>
  <conditionalFormatting sqref="A81">
    <cfRule type="duplicateValues" dxfId="739" priority="740"/>
  </conditionalFormatting>
  <conditionalFormatting sqref="A81">
    <cfRule type="expression" dxfId="738" priority="738">
      <formula>$N81=0</formula>
    </cfRule>
  </conditionalFormatting>
  <conditionalFormatting sqref="A81">
    <cfRule type="duplicateValues" dxfId="737" priority="739"/>
  </conditionalFormatting>
  <conditionalFormatting sqref="A81">
    <cfRule type="duplicateValues" dxfId="736" priority="737"/>
  </conditionalFormatting>
  <conditionalFormatting sqref="A82">
    <cfRule type="duplicateValues" dxfId="735" priority="736"/>
  </conditionalFormatting>
  <conditionalFormatting sqref="A82">
    <cfRule type="expression" dxfId="734" priority="734">
      <formula>$N82=0</formula>
    </cfRule>
  </conditionalFormatting>
  <conditionalFormatting sqref="A82">
    <cfRule type="duplicateValues" dxfId="733" priority="735"/>
  </conditionalFormatting>
  <conditionalFormatting sqref="A82">
    <cfRule type="duplicateValues" dxfId="732" priority="733"/>
  </conditionalFormatting>
  <conditionalFormatting sqref="A83">
    <cfRule type="duplicateValues" dxfId="731" priority="732"/>
  </conditionalFormatting>
  <conditionalFormatting sqref="A83">
    <cfRule type="expression" dxfId="730" priority="730">
      <formula>$N83=0</formula>
    </cfRule>
  </conditionalFormatting>
  <conditionalFormatting sqref="A83">
    <cfRule type="duplicateValues" dxfId="729" priority="731"/>
  </conditionalFormatting>
  <conditionalFormatting sqref="A83">
    <cfRule type="duplicateValues" dxfId="728" priority="729"/>
  </conditionalFormatting>
  <conditionalFormatting sqref="A84">
    <cfRule type="duplicateValues" dxfId="727" priority="728"/>
  </conditionalFormatting>
  <conditionalFormatting sqref="A84">
    <cfRule type="expression" dxfId="726" priority="726">
      <formula>$N84=0</formula>
    </cfRule>
  </conditionalFormatting>
  <conditionalFormatting sqref="A84">
    <cfRule type="duplicateValues" dxfId="725" priority="727"/>
  </conditionalFormatting>
  <conditionalFormatting sqref="A84">
    <cfRule type="duplicateValues" dxfId="724" priority="725"/>
  </conditionalFormatting>
  <conditionalFormatting sqref="A85">
    <cfRule type="duplicateValues" dxfId="723" priority="724"/>
  </conditionalFormatting>
  <conditionalFormatting sqref="A85">
    <cfRule type="expression" dxfId="722" priority="722">
      <formula>$N85=0</formula>
    </cfRule>
  </conditionalFormatting>
  <conditionalFormatting sqref="A85">
    <cfRule type="duplicateValues" dxfId="721" priority="723"/>
  </conditionalFormatting>
  <conditionalFormatting sqref="A85">
    <cfRule type="duplicateValues" dxfId="720" priority="721"/>
  </conditionalFormatting>
  <conditionalFormatting sqref="A86">
    <cfRule type="duplicateValues" dxfId="719" priority="720"/>
  </conditionalFormatting>
  <conditionalFormatting sqref="A86">
    <cfRule type="expression" dxfId="718" priority="718">
      <formula>$N86=0</formula>
    </cfRule>
  </conditionalFormatting>
  <conditionalFormatting sqref="A86">
    <cfRule type="duplicateValues" dxfId="717" priority="719"/>
  </conditionalFormatting>
  <conditionalFormatting sqref="A86">
    <cfRule type="duplicateValues" dxfId="716" priority="717"/>
  </conditionalFormatting>
  <conditionalFormatting sqref="A87">
    <cfRule type="duplicateValues" dxfId="715" priority="716"/>
  </conditionalFormatting>
  <conditionalFormatting sqref="A87">
    <cfRule type="expression" dxfId="714" priority="714">
      <formula>$N87=0</formula>
    </cfRule>
  </conditionalFormatting>
  <conditionalFormatting sqref="A87">
    <cfRule type="duplicateValues" dxfId="713" priority="715"/>
  </conditionalFormatting>
  <conditionalFormatting sqref="A87">
    <cfRule type="duplicateValues" dxfId="712" priority="713"/>
  </conditionalFormatting>
  <conditionalFormatting sqref="A88">
    <cfRule type="duplicateValues" dxfId="711" priority="712"/>
  </conditionalFormatting>
  <conditionalFormatting sqref="A88">
    <cfRule type="expression" dxfId="710" priority="710">
      <formula>$N88=0</formula>
    </cfRule>
  </conditionalFormatting>
  <conditionalFormatting sqref="A88">
    <cfRule type="duplicateValues" dxfId="709" priority="711"/>
  </conditionalFormatting>
  <conditionalFormatting sqref="A88">
    <cfRule type="duplicateValues" dxfId="708" priority="709"/>
  </conditionalFormatting>
  <conditionalFormatting sqref="A89">
    <cfRule type="duplicateValues" dxfId="707" priority="708"/>
  </conditionalFormatting>
  <conditionalFormatting sqref="A89">
    <cfRule type="expression" dxfId="706" priority="706">
      <formula>$N89=0</formula>
    </cfRule>
  </conditionalFormatting>
  <conditionalFormatting sqref="A89">
    <cfRule type="duplicateValues" dxfId="705" priority="707"/>
  </conditionalFormatting>
  <conditionalFormatting sqref="A89">
    <cfRule type="duplicateValues" dxfId="704" priority="705"/>
  </conditionalFormatting>
  <conditionalFormatting sqref="A90">
    <cfRule type="duplicateValues" dxfId="703" priority="704"/>
  </conditionalFormatting>
  <conditionalFormatting sqref="A90">
    <cfRule type="expression" dxfId="702" priority="702">
      <formula>$N90=0</formula>
    </cfRule>
  </conditionalFormatting>
  <conditionalFormatting sqref="A90">
    <cfRule type="duplicateValues" dxfId="701" priority="703"/>
  </conditionalFormatting>
  <conditionalFormatting sqref="A90">
    <cfRule type="duplicateValues" dxfId="700" priority="701"/>
  </conditionalFormatting>
  <conditionalFormatting sqref="A91">
    <cfRule type="duplicateValues" dxfId="699" priority="700"/>
  </conditionalFormatting>
  <conditionalFormatting sqref="A91">
    <cfRule type="expression" dxfId="698" priority="698">
      <formula>$N91=0</formula>
    </cfRule>
  </conditionalFormatting>
  <conditionalFormatting sqref="A91">
    <cfRule type="duplicateValues" dxfId="697" priority="699"/>
  </conditionalFormatting>
  <conditionalFormatting sqref="A91">
    <cfRule type="duplicateValues" dxfId="696" priority="697"/>
  </conditionalFormatting>
  <conditionalFormatting sqref="A92">
    <cfRule type="duplicateValues" dxfId="695" priority="696"/>
  </conditionalFormatting>
  <conditionalFormatting sqref="A92">
    <cfRule type="expression" dxfId="694" priority="694">
      <formula>$N92=0</formula>
    </cfRule>
  </conditionalFormatting>
  <conditionalFormatting sqref="A92">
    <cfRule type="duplicateValues" dxfId="693" priority="695"/>
  </conditionalFormatting>
  <conditionalFormatting sqref="A92">
    <cfRule type="duplicateValues" dxfId="692" priority="693"/>
  </conditionalFormatting>
  <conditionalFormatting sqref="A93">
    <cfRule type="duplicateValues" dxfId="691" priority="692"/>
  </conditionalFormatting>
  <conditionalFormatting sqref="A93">
    <cfRule type="expression" dxfId="690" priority="690">
      <formula>$N93=0</formula>
    </cfRule>
  </conditionalFormatting>
  <conditionalFormatting sqref="A93">
    <cfRule type="duplicateValues" dxfId="689" priority="691"/>
  </conditionalFormatting>
  <conditionalFormatting sqref="A93">
    <cfRule type="duplicateValues" dxfId="688" priority="689"/>
  </conditionalFormatting>
  <conditionalFormatting sqref="A94">
    <cfRule type="duplicateValues" dxfId="687" priority="688"/>
  </conditionalFormatting>
  <conditionalFormatting sqref="A94">
    <cfRule type="expression" dxfId="686" priority="686">
      <formula>$N94=0</formula>
    </cfRule>
  </conditionalFormatting>
  <conditionalFormatting sqref="A94">
    <cfRule type="duplicateValues" dxfId="685" priority="687"/>
  </conditionalFormatting>
  <conditionalFormatting sqref="A94">
    <cfRule type="duplicateValues" dxfId="684" priority="685"/>
  </conditionalFormatting>
  <conditionalFormatting sqref="A95">
    <cfRule type="duplicateValues" dxfId="683" priority="684"/>
  </conditionalFormatting>
  <conditionalFormatting sqref="A95">
    <cfRule type="expression" dxfId="682" priority="682">
      <formula>$N95=0</formula>
    </cfRule>
  </conditionalFormatting>
  <conditionalFormatting sqref="A95">
    <cfRule type="duplicateValues" dxfId="681" priority="683"/>
  </conditionalFormatting>
  <conditionalFormatting sqref="A95">
    <cfRule type="duplicateValues" dxfId="680" priority="681"/>
  </conditionalFormatting>
  <conditionalFormatting sqref="A96">
    <cfRule type="duplicateValues" dxfId="679" priority="680"/>
  </conditionalFormatting>
  <conditionalFormatting sqref="A96">
    <cfRule type="expression" dxfId="678" priority="678">
      <formula>$N96=0</formula>
    </cfRule>
  </conditionalFormatting>
  <conditionalFormatting sqref="A96">
    <cfRule type="duplicateValues" dxfId="677" priority="679"/>
  </conditionalFormatting>
  <conditionalFormatting sqref="A96">
    <cfRule type="duplicateValues" dxfId="676" priority="677"/>
  </conditionalFormatting>
  <conditionalFormatting sqref="A97">
    <cfRule type="duplicateValues" dxfId="675" priority="676"/>
  </conditionalFormatting>
  <conditionalFormatting sqref="A97">
    <cfRule type="expression" dxfId="674" priority="674">
      <formula>$N97=0</formula>
    </cfRule>
  </conditionalFormatting>
  <conditionalFormatting sqref="A97">
    <cfRule type="duplicateValues" dxfId="673" priority="675"/>
  </conditionalFormatting>
  <conditionalFormatting sqref="A97">
    <cfRule type="duplicateValues" dxfId="672" priority="673"/>
  </conditionalFormatting>
  <conditionalFormatting sqref="A98">
    <cfRule type="duplicateValues" dxfId="671" priority="672"/>
  </conditionalFormatting>
  <conditionalFormatting sqref="A98">
    <cfRule type="expression" dxfId="670" priority="670">
      <formula>$N98=0</formula>
    </cfRule>
  </conditionalFormatting>
  <conditionalFormatting sqref="A98">
    <cfRule type="duplicateValues" dxfId="669" priority="671"/>
  </conditionalFormatting>
  <conditionalFormatting sqref="A98">
    <cfRule type="duplicateValues" dxfId="668" priority="669"/>
  </conditionalFormatting>
  <conditionalFormatting sqref="A99">
    <cfRule type="duplicateValues" dxfId="667" priority="668"/>
  </conditionalFormatting>
  <conditionalFormatting sqref="A99">
    <cfRule type="expression" dxfId="666" priority="666">
      <formula>$N99=0</formula>
    </cfRule>
  </conditionalFormatting>
  <conditionalFormatting sqref="A99">
    <cfRule type="duplicateValues" dxfId="665" priority="667"/>
  </conditionalFormatting>
  <conditionalFormatting sqref="A99">
    <cfRule type="duplicateValues" dxfId="664" priority="665"/>
  </conditionalFormatting>
  <conditionalFormatting sqref="A100">
    <cfRule type="duplicateValues" dxfId="663" priority="664"/>
  </conditionalFormatting>
  <conditionalFormatting sqref="A100">
    <cfRule type="expression" dxfId="662" priority="662">
      <formula>$N100=0</formula>
    </cfRule>
  </conditionalFormatting>
  <conditionalFormatting sqref="A100">
    <cfRule type="duplicateValues" dxfId="661" priority="663"/>
  </conditionalFormatting>
  <conditionalFormatting sqref="A100">
    <cfRule type="duplicateValues" dxfId="660" priority="661"/>
  </conditionalFormatting>
  <conditionalFormatting sqref="A101">
    <cfRule type="duplicateValues" dxfId="659" priority="660"/>
  </conditionalFormatting>
  <conditionalFormatting sqref="A101">
    <cfRule type="expression" dxfId="658" priority="658">
      <formula>$N101=0</formula>
    </cfRule>
  </conditionalFormatting>
  <conditionalFormatting sqref="A101">
    <cfRule type="duplicateValues" dxfId="657" priority="659"/>
  </conditionalFormatting>
  <conditionalFormatting sqref="A101">
    <cfRule type="duplicateValues" dxfId="656" priority="657"/>
  </conditionalFormatting>
  <conditionalFormatting sqref="A102">
    <cfRule type="duplicateValues" dxfId="655" priority="656"/>
  </conditionalFormatting>
  <conditionalFormatting sqref="A102">
    <cfRule type="expression" dxfId="654" priority="654">
      <formula>$N102=0</formula>
    </cfRule>
  </conditionalFormatting>
  <conditionalFormatting sqref="A102">
    <cfRule type="duplicateValues" dxfId="653" priority="655"/>
  </conditionalFormatting>
  <conditionalFormatting sqref="A102">
    <cfRule type="duplicateValues" dxfId="652" priority="653"/>
  </conditionalFormatting>
  <conditionalFormatting sqref="A103">
    <cfRule type="duplicateValues" dxfId="651" priority="652"/>
  </conditionalFormatting>
  <conditionalFormatting sqref="A103">
    <cfRule type="expression" dxfId="650" priority="650">
      <formula>$N103=0</formula>
    </cfRule>
  </conditionalFormatting>
  <conditionalFormatting sqref="A103">
    <cfRule type="duplicateValues" dxfId="649" priority="651"/>
  </conditionalFormatting>
  <conditionalFormatting sqref="A103">
    <cfRule type="duplicateValues" dxfId="648" priority="649"/>
  </conditionalFormatting>
  <conditionalFormatting sqref="A104">
    <cfRule type="duplicateValues" dxfId="647" priority="648"/>
  </conditionalFormatting>
  <conditionalFormatting sqref="A104">
    <cfRule type="expression" dxfId="646" priority="646">
      <formula>$N104=0</formula>
    </cfRule>
  </conditionalFormatting>
  <conditionalFormatting sqref="A104">
    <cfRule type="duplicateValues" dxfId="645" priority="647"/>
  </conditionalFormatting>
  <conditionalFormatting sqref="A104">
    <cfRule type="duplicateValues" dxfId="644" priority="645"/>
  </conditionalFormatting>
  <conditionalFormatting sqref="A105">
    <cfRule type="duplicateValues" dxfId="643" priority="644"/>
  </conditionalFormatting>
  <conditionalFormatting sqref="A105">
    <cfRule type="expression" dxfId="642" priority="642">
      <formula>$N105=0</formula>
    </cfRule>
  </conditionalFormatting>
  <conditionalFormatting sqref="A105">
    <cfRule type="duplicateValues" dxfId="641" priority="643"/>
  </conditionalFormatting>
  <conditionalFormatting sqref="A105">
    <cfRule type="duplicateValues" dxfId="640" priority="641"/>
  </conditionalFormatting>
  <conditionalFormatting sqref="A106">
    <cfRule type="duplicateValues" dxfId="639" priority="640"/>
  </conditionalFormatting>
  <conditionalFormatting sqref="A106">
    <cfRule type="expression" dxfId="638" priority="638">
      <formula>$N106=0</formula>
    </cfRule>
  </conditionalFormatting>
  <conditionalFormatting sqref="A106">
    <cfRule type="duplicateValues" dxfId="637" priority="639"/>
  </conditionalFormatting>
  <conditionalFormatting sqref="A106">
    <cfRule type="duplicateValues" dxfId="636" priority="637"/>
  </conditionalFormatting>
  <conditionalFormatting sqref="A107">
    <cfRule type="duplicateValues" dxfId="635" priority="636"/>
  </conditionalFormatting>
  <conditionalFormatting sqref="A107">
    <cfRule type="expression" dxfId="634" priority="634">
      <formula>$N107=0</formula>
    </cfRule>
  </conditionalFormatting>
  <conditionalFormatting sqref="A107">
    <cfRule type="duplicateValues" dxfId="633" priority="635"/>
  </conditionalFormatting>
  <conditionalFormatting sqref="A107">
    <cfRule type="duplicateValues" dxfId="632" priority="633"/>
  </conditionalFormatting>
  <conditionalFormatting sqref="A108">
    <cfRule type="duplicateValues" dxfId="631" priority="632"/>
  </conditionalFormatting>
  <conditionalFormatting sqref="A108">
    <cfRule type="expression" dxfId="630" priority="630">
      <formula>$N108=0</formula>
    </cfRule>
  </conditionalFormatting>
  <conditionalFormatting sqref="A108">
    <cfRule type="duplicateValues" dxfId="629" priority="631"/>
  </conditionalFormatting>
  <conditionalFormatting sqref="A108">
    <cfRule type="duplicateValues" dxfId="628" priority="629"/>
  </conditionalFormatting>
  <conditionalFormatting sqref="A109">
    <cfRule type="duplicateValues" dxfId="627" priority="628"/>
  </conditionalFormatting>
  <conditionalFormatting sqref="A109">
    <cfRule type="expression" dxfId="626" priority="626">
      <formula>$N109=0</formula>
    </cfRule>
  </conditionalFormatting>
  <conditionalFormatting sqref="A109">
    <cfRule type="duplicateValues" dxfId="625" priority="627"/>
  </conditionalFormatting>
  <conditionalFormatting sqref="A109">
    <cfRule type="duplicateValues" dxfId="624" priority="625"/>
  </conditionalFormatting>
  <conditionalFormatting sqref="A110">
    <cfRule type="duplicateValues" dxfId="623" priority="624"/>
  </conditionalFormatting>
  <conditionalFormatting sqref="A110">
    <cfRule type="expression" dxfId="622" priority="622">
      <formula>$N110=0</formula>
    </cfRule>
  </conditionalFormatting>
  <conditionalFormatting sqref="A110">
    <cfRule type="duplicateValues" dxfId="621" priority="623"/>
  </conditionalFormatting>
  <conditionalFormatting sqref="A110">
    <cfRule type="duplicateValues" dxfId="620" priority="621"/>
  </conditionalFormatting>
  <conditionalFormatting sqref="A111">
    <cfRule type="duplicateValues" dxfId="619" priority="620"/>
  </conditionalFormatting>
  <conditionalFormatting sqref="A111">
    <cfRule type="expression" dxfId="618" priority="618">
      <formula>$N111=0</formula>
    </cfRule>
  </conditionalFormatting>
  <conditionalFormatting sqref="A111">
    <cfRule type="duplicateValues" dxfId="617" priority="619"/>
  </conditionalFormatting>
  <conditionalFormatting sqref="A111">
    <cfRule type="duplicateValues" dxfId="616" priority="617"/>
  </conditionalFormatting>
  <conditionalFormatting sqref="A112">
    <cfRule type="duplicateValues" dxfId="615" priority="616"/>
  </conditionalFormatting>
  <conditionalFormatting sqref="A112">
    <cfRule type="expression" dxfId="614" priority="614">
      <formula>$N112=0</formula>
    </cfRule>
  </conditionalFormatting>
  <conditionalFormatting sqref="A112">
    <cfRule type="duplicateValues" dxfId="613" priority="615"/>
  </conditionalFormatting>
  <conditionalFormatting sqref="A112">
    <cfRule type="duplicateValues" dxfId="612" priority="613"/>
  </conditionalFormatting>
  <conditionalFormatting sqref="A113">
    <cfRule type="duplicateValues" dxfId="611" priority="612"/>
  </conditionalFormatting>
  <conditionalFormatting sqref="A113">
    <cfRule type="expression" dxfId="610" priority="610">
      <formula>$N113=0</formula>
    </cfRule>
  </conditionalFormatting>
  <conditionalFormatting sqref="A113">
    <cfRule type="duplicateValues" dxfId="609" priority="611"/>
  </conditionalFormatting>
  <conditionalFormatting sqref="A113">
    <cfRule type="duplicateValues" dxfId="608" priority="609"/>
  </conditionalFormatting>
  <conditionalFormatting sqref="A114">
    <cfRule type="duplicateValues" dxfId="607" priority="608"/>
  </conditionalFormatting>
  <conditionalFormatting sqref="A114">
    <cfRule type="expression" dxfId="606" priority="606">
      <formula>$N114=0</formula>
    </cfRule>
  </conditionalFormatting>
  <conditionalFormatting sqref="A114">
    <cfRule type="duplicateValues" dxfId="605" priority="607"/>
  </conditionalFormatting>
  <conditionalFormatting sqref="A114">
    <cfRule type="duplicateValues" dxfId="604" priority="605"/>
  </conditionalFormatting>
  <conditionalFormatting sqref="A115">
    <cfRule type="duplicateValues" dxfId="603" priority="604"/>
  </conditionalFormatting>
  <conditionalFormatting sqref="A115">
    <cfRule type="expression" dxfId="602" priority="602">
      <formula>$N115=0</formula>
    </cfRule>
  </conditionalFormatting>
  <conditionalFormatting sqref="A115">
    <cfRule type="duplicateValues" dxfId="601" priority="603"/>
  </conditionalFormatting>
  <conditionalFormatting sqref="A115">
    <cfRule type="duplicateValues" dxfId="600" priority="601"/>
  </conditionalFormatting>
  <conditionalFormatting sqref="A116">
    <cfRule type="duplicateValues" dxfId="599" priority="600"/>
  </conditionalFormatting>
  <conditionalFormatting sqref="A116">
    <cfRule type="expression" dxfId="598" priority="598">
      <formula>$N116=0</formula>
    </cfRule>
  </conditionalFormatting>
  <conditionalFormatting sqref="A116">
    <cfRule type="duplicateValues" dxfId="597" priority="599"/>
  </conditionalFormatting>
  <conditionalFormatting sqref="A116">
    <cfRule type="duplicateValues" dxfId="596" priority="597"/>
  </conditionalFormatting>
  <conditionalFormatting sqref="A117">
    <cfRule type="duplicateValues" dxfId="595" priority="596"/>
  </conditionalFormatting>
  <conditionalFormatting sqref="A117">
    <cfRule type="expression" dxfId="594" priority="594">
      <formula>$N117=0</formula>
    </cfRule>
  </conditionalFormatting>
  <conditionalFormatting sqref="A117">
    <cfRule type="duplicateValues" dxfId="593" priority="595"/>
  </conditionalFormatting>
  <conditionalFormatting sqref="A117">
    <cfRule type="duplicateValues" dxfId="592" priority="593"/>
  </conditionalFormatting>
  <conditionalFormatting sqref="A118">
    <cfRule type="duplicateValues" dxfId="591" priority="592"/>
  </conditionalFormatting>
  <conditionalFormatting sqref="A118">
    <cfRule type="expression" dxfId="590" priority="590">
      <formula>$N118=0</formula>
    </cfRule>
  </conditionalFormatting>
  <conditionalFormatting sqref="A118">
    <cfRule type="duplicateValues" dxfId="589" priority="591"/>
  </conditionalFormatting>
  <conditionalFormatting sqref="A118">
    <cfRule type="duplicateValues" dxfId="588" priority="589"/>
  </conditionalFormatting>
  <conditionalFormatting sqref="A119">
    <cfRule type="duplicateValues" dxfId="587" priority="588"/>
  </conditionalFormatting>
  <conditionalFormatting sqref="A119">
    <cfRule type="expression" dxfId="586" priority="586">
      <formula>$N119=0</formula>
    </cfRule>
  </conditionalFormatting>
  <conditionalFormatting sqref="A119">
    <cfRule type="duplicateValues" dxfId="585" priority="587"/>
  </conditionalFormatting>
  <conditionalFormatting sqref="A119">
    <cfRule type="duplicateValues" dxfId="584" priority="585"/>
  </conditionalFormatting>
  <conditionalFormatting sqref="A120">
    <cfRule type="duplicateValues" dxfId="583" priority="584"/>
  </conditionalFormatting>
  <conditionalFormatting sqref="A120">
    <cfRule type="expression" dxfId="582" priority="582">
      <formula>$N120=0</formula>
    </cfRule>
  </conditionalFormatting>
  <conditionalFormatting sqref="A120">
    <cfRule type="duplicateValues" dxfId="581" priority="583"/>
  </conditionalFormatting>
  <conditionalFormatting sqref="A120">
    <cfRule type="duplicateValues" dxfId="580" priority="581"/>
  </conditionalFormatting>
  <conditionalFormatting sqref="A121">
    <cfRule type="duplicateValues" dxfId="579" priority="580"/>
  </conditionalFormatting>
  <conditionalFormatting sqref="A121">
    <cfRule type="expression" dxfId="578" priority="578">
      <formula>$N121=0</formula>
    </cfRule>
  </conditionalFormatting>
  <conditionalFormatting sqref="A121">
    <cfRule type="duplicateValues" dxfId="577" priority="579"/>
  </conditionalFormatting>
  <conditionalFormatting sqref="A121">
    <cfRule type="duplicateValues" dxfId="576" priority="577"/>
  </conditionalFormatting>
  <conditionalFormatting sqref="A122">
    <cfRule type="duplicateValues" dxfId="575" priority="576"/>
  </conditionalFormatting>
  <conditionalFormatting sqref="A122">
    <cfRule type="expression" dxfId="574" priority="574">
      <formula>$N122=0</formula>
    </cfRule>
  </conditionalFormatting>
  <conditionalFormatting sqref="A122">
    <cfRule type="duplicateValues" dxfId="573" priority="575"/>
  </conditionalFormatting>
  <conditionalFormatting sqref="A122">
    <cfRule type="duplicateValues" dxfId="572" priority="573"/>
  </conditionalFormatting>
  <conditionalFormatting sqref="A123">
    <cfRule type="duplicateValues" dxfId="571" priority="572"/>
  </conditionalFormatting>
  <conditionalFormatting sqref="A123">
    <cfRule type="expression" dxfId="570" priority="570">
      <formula>$N123=0</formula>
    </cfRule>
  </conditionalFormatting>
  <conditionalFormatting sqref="A123">
    <cfRule type="duplicateValues" dxfId="569" priority="571"/>
  </conditionalFormatting>
  <conditionalFormatting sqref="A123">
    <cfRule type="duplicateValues" dxfId="568" priority="569"/>
  </conditionalFormatting>
  <conditionalFormatting sqref="A124">
    <cfRule type="duplicateValues" dxfId="567" priority="568"/>
  </conditionalFormatting>
  <conditionalFormatting sqref="A124">
    <cfRule type="expression" dxfId="566" priority="566">
      <formula>$N124=0</formula>
    </cfRule>
  </conditionalFormatting>
  <conditionalFormatting sqref="A124">
    <cfRule type="duplicateValues" dxfId="565" priority="567"/>
  </conditionalFormatting>
  <conditionalFormatting sqref="A124">
    <cfRule type="duplicateValues" dxfId="564" priority="565"/>
  </conditionalFormatting>
  <conditionalFormatting sqref="A125">
    <cfRule type="duplicateValues" dxfId="563" priority="564"/>
  </conditionalFormatting>
  <conditionalFormatting sqref="A125">
    <cfRule type="expression" dxfId="562" priority="562">
      <formula>$N125=0</formula>
    </cfRule>
  </conditionalFormatting>
  <conditionalFormatting sqref="A125">
    <cfRule type="duplicateValues" dxfId="561" priority="563"/>
  </conditionalFormatting>
  <conditionalFormatting sqref="A125">
    <cfRule type="duplicateValues" dxfId="560" priority="561"/>
  </conditionalFormatting>
  <conditionalFormatting sqref="A126">
    <cfRule type="duplicateValues" dxfId="559" priority="560"/>
  </conditionalFormatting>
  <conditionalFormatting sqref="A126">
    <cfRule type="expression" dxfId="558" priority="558">
      <formula>$N126=0</formula>
    </cfRule>
  </conditionalFormatting>
  <conditionalFormatting sqref="A126">
    <cfRule type="duplicateValues" dxfId="557" priority="559"/>
  </conditionalFormatting>
  <conditionalFormatting sqref="A126">
    <cfRule type="duplicateValues" dxfId="556" priority="557"/>
  </conditionalFormatting>
  <conditionalFormatting sqref="A127">
    <cfRule type="duplicateValues" dxfId="555" priority="556"/>
  </conditionalFormatting>
  <conditionalFormatting sqref="A127">
    <cfRule type="expression" dxfId="554" priority="554">
      <formula>$N127=0</formula>
    </cfRule>
  </conditionalFormatting>
  <conditionalFormatting sqref="A127">
    <cfRule type="duplicateValues" dxfId="553" priority="555"/>
  </conditionalFormatting>
  <conditionalFormatting sqref="A127">
    <cfRule type="duplicateValues" dxfId="552" priority="553"/>
  </conditionalFormatting>
  <conditionalFormatting sqref="A128">
    <cfRule type="duplicateValues" dxfId="551" priority="552"/>
  </conditionalFormatting>
  <conditionalFormatting sqref="A128">
    <cfRule type="expression" dxfId="550" priority="550">
      <formula>$N128=0</formula>
    </cfRule>
  </conditionalFormatting>
  <conditionalFormatting sqref="A128">
    <cfRule type="duplicateValues" dxfId="549" priority="551"/>
  </conditionalFormatting>
  <conditionalFormatting sqref="A128">
    <cfRule type="duplicateValues" dxfId="548" priority="549"/>
  </conditionalFormatting>
  <conditionalFormatting sqref="A129">
    <cfRule type="duplicateValues" dxfId="547" priority="548"/>
  </conditionalFormatting>
  <conditionalFormatting sqref="A129">
    <cfRule type="expression" dxfId="546" priority="546">
      <formula>$N129=0</formula>
    </cfRule>
  </conditionalFormatting>
  <conditionalFormatting sqref="A129">
    <cfRule type="duplicateValues" dxfId="545" priority="547"/>
  </conditionalFormatting>
  <conditionalFormatting sqref="A129">
    <cfRule type="duplicateValues" dxfId="544" priority="545"/>
  </conditionalFormatting>
  <conditionalFormatting sqref="A130">
    <cfRule type="duplicateValues" dxfId="543" priority="544"/>
  </conditionalFormatting>
  <conditionalFormatting sqref="A130">
    <cfRule type="expression" dxfId="542" priority="542">
      <formula>$N130=0</formula>
    </cfRule>
  </conditionalFormatting>
  <conditionalFormatting sqref="A130">
    <cfRule type="duplicateValues" dxfId="541" priority="543"/>
  </conditionalFormatting>
  <conditionalFormatting sqref="A130">
    <cfRule type="duplicateValues" dxfId="540" priority="541"/>
  </conditionalFormatting>
  <conditionalFormatting sqref="A131">
    <cfRule type="duplicateValues" dxfId="539" priority="540"/>
  </conditionalFormatting>
  <conditionalFormatting sqref="A131">
    <cfRule type="expression" dxfId="538" priority="538">
      <formula>$N131=0</formula>
    </cfRule>
  </conditionalFormatting>
  <conditionalFormatting sqref="A131">
    <cfRule type="duplicateValues" dxfId="537" priority="539"/>
  </conditionalFormatting>
  <conditionalFormatting sqref="A131">
    <cfRule type="duplicateValues" dxfId="536" priority="537"/>
  </conditionalFormatting>
  <conditionalFormatting sqref="A132">
    <cfRule type="duplicateValues" dxfId="535" priority="536"/>
  </conditionalFormatting>
  <conditionalFormatting sqref="A132">
    <cfRule type="expression" dxfId="534" priority="534">
      <formula>$N132=0</formula>
    </cfRule>
  </conditionalFormatting>
  <conditionalFormatting sqref="A132">
    <cfRule type="duplicateValues" dxfId="533" priority="535"/>
  </conditionalFormatting>
  <conditionalFormatting sqref="A132">
    <cfRule type="duplicateValues" dxfId="532" priority="533"/>
  </conditionalFormatting>
  <conditionalFormatting sqref="A133">
    <cfRule type="duplicateValues" dxfId="531" priority="532"/>
  </conditionalFormatting>
  <conditionalFormatting sqref="A133">
    <cfRule type="expression" dxfId="530" priority="530">
      <formula>$N133=0</formula>
    </cfRule>
  </conditionalFormatting>
  <conditionalFormatting sqref="A133">
    <cfRule type="duplicateValues" dxfId="529" priority="531"/>
  </conditionalFormatting>
  <conditionalFormatting sqref="A133">
    <cfRule type="duplicateValues" dxfId="528" priority="529"/>
  </conditionalFormatting>
  <conditionalFormatting sqref="A134">
    <cfRule type="duplicateValues" dxfId="527" priority="528"/>
  </conditionalFormatting>
  <conditionalFormatting sqref="A134">
    <cfRule type="expression" dxfId="526" priority="526">
      <formula>$N134=0</formula>
    </cfRule>
  </conditionalFormatting>
  <conditionalFormatting sqref="A134">
    <cfRule type="duplicateValues" dxfId="525" priority="527"/>
  </conditionalFormatting>
  <conditionalFormatting sqref="A134">
    <cfRule type="duplicateValues" dxfId="524" priority="525"/>
  </conditionalFormatting>
  <conditionalFormatting sqref="A135">
    <cfRule type="duplicateValues" dxfId="523" priority="524"/>
  </conditionalFormatting>
  <conditionalFormatting sqref="A135">
    <cfRule type="expression" dxfId="522" priority="522">
      <formula>$N135=0</formula>
    </cfRule>
  </conditionalFormatting>
  <conditionalFormatting sqref="A135">
    <cfRule type="duplicateValues" dxfId="521" priority="523"/>
  </conditionalFormatting>
  <conditionalFormatting sqref="A135">
    <cfRule type="duplicateValues" dxfId="520" priority="521"/>
  </conditionalFormatting>
  <conditionalFormatting sqref="A136">
    <cfRule type="duplicateValues" dxfId="519" priority="520"/>
  </conditionalFormatting>
  <conditionalFormatting sqref="A136">
    <cfRule type="expression" dxfId="518" priority="518">
      <formula>$N136=0</formula>
    </cfRule>
  </conditionalFormatting>
  <conditionalFormatting sqref="A136">
    <cfRule type="duplicateValues" dxfId="517" priority="519"/>
  </conditionalFormatting>
  <conditionalFormatting sqref="A136">
    <cfRule type="duplicateValues" dxfId="516" priority="517"/>
  </conditionalFormatting>
  <conditionalFormatting sqref="A137">
    <cfRule type="duplicateValues" dxfId="515" priority="516"/>
  </conditionalFormatting>
  <conditionalFormatting sqref="A137">
    <cfRule type="expression" dxfId="514" priority="514">
      <formula>$N137=0</formula>
    </cfRule>
  </conditionalFormatting>
  <conditionalFormatting sqref="A137">
    <cfRule type="duplicateValues" dxfId="513" priority="515"/>
  </conditionalFormatting>
  <conditionalFormatting sqref="A137">
    <cfRule type="duplicateValues" dxfId="512" priority="513"/>
  </conditionalFormatting>
  <conditionalFormatting sqref="A138">
    <cfRule type="duplicateValues" dxfId="511" priority="512"/>
  </conditionalFormatting>
  <conditionalFormatting sqref="A138">
    <cfRule type="expression" dxfId="510" priority="510">
      <formula>$N138=0</formula>
    </cfRule>
  </conditionalFormatting>
  <conditionalFormatting sqref="A138">
    <cfRule type="duplicateValues" dxfId="509" priority="511"/>
  </conditionalFormatting>
  <conditionalFormatting sqref="A138">
    <cfRule type="duplicateValues" dxfId="508" priority="509"/>
  </conditionalFormatting>
  <conditionalFormatting sqref="A139">
    <cfRule type="duplicateValues" dxfId="507" priority="508"/>
  </conditionalFormatting>
  <conditionalFormatting sqref="A139">
    <cfRule type="expression" dxfId="506" priority="506">
      <formula>$N139=0</formula>
    </cfRule>
  </conditionalFormatting>
  <conditionalFormatting sqref="A139">
    <cfRule type="duplicateValues" dxfId="505" priority="507"/>
  </conditionalFormatting>
  <conditionalFormatting sqref="A139">
    <cfRule type="duplicateValues" dxfId="504" priority="505"/>
  </conditionalFormatting>
  <conditionalFormatting sqref="A140">
    <cfRule type="duplicateValues" dxfId="503" priority="504"/>
  </conditionalFormatting>
  <conditionalFormatting sqref="A140">
    <cfRule type="expression" dxfId="502" priority="502">
      <formula>$N140=0</formula>
    </cfRule>
  </conditionalFormatting>
  <conditionalFormatting sqref="A140">
    <cfRule type="duplicateValues" dxfId="501" priority="503"/>
  </conditionalFormatting>
  <conditionalFormatting sqref="A140">
    <cfRule type="duplicateValues" dxfId="500" priority="501"/>
  </conditionalFormatting>
  <conditionalFormatting sqref="A141">
    <cfRule type="duplicateValues" dxfId="499" priority="500"/>
  </conditionalFormatting>
  <conditionalFormatting sqref="A141">
    <cfRule type="expression" dxfId="498" priority="498">
      <formula>$N141=0</formula>
    </cfRule>
  </conditionalFormatting>
  <conditionalFormatting sqref="A141">
    <cfRule type="duplicateValues" dxfId="497" priority="499"/>
  </conditionalFormatting>
  <conditionalFormatting sqref="A141">
    <cfRule type="duplicateValues" dxfId="496" priority="497"/>
  </conditionalFormatting>
  <conditionalFormatting sqref="A142">
    <cfRule type="duplicateValues" dxfId="495" priority="496"/>
  </conditionalFormatting>
  <conditionalFormatting sqref="A142">
    <cfRule type="expression" dxfId="494" priority="494">
      <formula>$N142=0</formula>
    </cfRule>
  </conditionalFormatting>
  <conditionalFormatting sqref="A142">
    <cfRule type="duplicateValues" dxfId="493" priority="495"/>
  </conditionalFormatting>
  <conditionalFormatting sqref="A142">
    <cfRule type="duplicateValues" dxfId="492" priority="493"/>
  </conditionalFormatting>
  <conditionalFormatting sqref="A143">
    <cfRule type="duplicateValues" dxfId="491" priority="492"/>
  </conditionalFormatting>
  <conditionalFormatting sqref="A143">
    <cfRule type="expression" dxfId="490" priority="490">
      <formula>$N143=0</formula>
    </cfRule>
  </conditionalFormatting>
  <conditionalFormatting sqref="A143">
    <cfRule type="duplicateValues" dxfId="489" priority="491"/>
  </conditionalFormatting>
  <conditionalFormatting sqref="A143">
    <cfRule type="duplicateValues" dxfId="488" priority="489"/>
  </conditionalFormatting>
  <conditionalFormatting sqref="A144">
    <cfRule type="duplicateValues" dxfId="487" priority="488"/>
  </conditionalFormatting>
  <conditionalFormatting sqref="A144">
    <cfRule type="expression" dxfId="486" priority="486">
      <formula>$N144=0</formula>
    </cfRule>
  </conditionalFormatting>
  <conditionalFormatting sqref="A144">
    <cfRule type="duplicateValues" dxfId="485" priority="487"/>
  </conditionalFormatting>
  <conditionalFormatting sqref="A144">
    <cfRule type="duplicateValues" dxfId="484" priority="485"/>
  </conditionalFormatting>
  <conditionalFormatting sqref="A145">
    <cfRule type="duplicateValues" dxfId="483" priority="484"/>
  </conditionalFormatting>
  <conditionalFormatting sqref="A145">
    <cfRule type="expression" dxfId="482" priority="482">
      <formula>$N145=0</formula>
    </cfRule>
  </conditionalFormatting>
  <conditionalFormatting sqref="A145">
    <cfRule type="duplicateValues" dxfId="481" priority="483"/>
  </conditionalFormatting>
  <conditionalFormatting sqref="A145">
    <cfRule type="duplicateValues" dxfId="480" priority="481"/>
  </conditionalFormatting>
  <conditionalFormatting sqref="A146">
    <cfRule type="duplicateValues" dxfId="479" priority="480"/>
  </conditionalFormatting>
  <conditionalFormatting sqref="A146">
    <cfRule type="expression" dxfId="478" priority="478">
      <formula>$N146=0</formula>
    </cfRule>
  </conditionalFormatting>
  <conditionalFormatting sqref="A146">
    <cfRule type="duplicateValues" dxfId="477" priority="479"/>
  </conditionalFormatting>
  <conditionalFormatting sqref="A146">
    <cfRule type="duplicateValues" dxfId="476" priority="477"/>
  </conditionalFormatting>
  <conditionalFormatting sqref="A147">
    <cfRule type="duplicateValues" dxfId="475" priority="476"/>
  </conditionalFormatting>
  <conditionalFormatting sqref="A147">
    <cfRule type="expression" dxfId="474" priority="474">
      <formula>$N147=0</formula>
    </cfRule>
  </conditionalFormatting>
  <conditionalFormatting sqref="A147">
    <cfRule type="duplicateValues" dxfId="473" priority="475"/>
  </conditionalFormatting>
  <conditionalFormatting sqref="A147">
    <cfRule type="duplicateValues" dxfId="472" priority="473"/>
  </conditionalFormatting>
  <conditionalFormatting sqref="A148">
    <cfRule type="duplicateValues" dxfId="471" priority="472"/>
  </conditionalFormatting>
  <conditionalFormatting sqref="A148">
    <cfRule type="expression" dxfId="470" priority="470">
      <formula>$N148=0</formula>
    </cfRule>
  </conditionalFormatting>
  <conditionalFormatting sqref="A148">
    <cfRule type="duplicateValues" dxfId="469" priority="471"/>
  </conditionalFormatting>
  <conditionalFormatting sqref="A148">
    <cfRule type="duplicateValues" dxfId="468" priority="469"/>
  </conditionalFormatting>
  <conditionalFormatting sqref="A149">
    <cfRule type="duplicateValues" dxfId="467" priority="468"/>
  </conditionalFormatting>
  <conditionalFormatting sqref="A149">
    <cfRule type="expression" dxfId="466" priority="466">
      <formula>$N149=0</formula>
    </cfRule>
  </conditionalFormatting>
  <conditionalFormatting sqref="A149">
    <cfRule type="duplicateValues" dxfId="465" priority="467"/>
  </conditionalFormatting>
  <conditionalFormatting sqref="A149">
    <cfRule type="duplicateValues" dxfId="464" priority="465"/>
  </conditionalFormatting>
  <conditionalFormatting sqref="A150">
    <cfRule type="duplicateValues" dxfId="463" priority="464"/>
  </conditionalFormatting>
  <conditionalFormatting sqref="A150">
    <cfRule type="expression" dxfId="462" priority="462">
      <formula>$N150=0</formula>
    </cfRule>
  </conditionalFormatting>
  <conditionalFormatting sqref="A150">
    <cfRule type="duplicateValues" dxfId="461" priority="463"/>
  </conditionalFormatting>
  <conditionalFormatting sqref="A150">
    <cfRule type="duplicateValues" dxfId="460" priority="461"/>
  </conditionalFormatting>
  <conditionalFormatting sqref="A151">
    <cfRule type="duplicateValues" dxfId="459" priority="460"/>
  </conditionalFormatting>
  <conditionalFormatting sqref="A151">
    <cfRule type="expression" dxfId="458" priority="458">
      <formula>$N151=0</formula>
    </cfRule>
  </conditionalFormatting>
  <conditionalFormatting sqref="A151">
    <cfRule type="duplicateValues" dxfId="457" priority="459"/>
  </conditionalFormatting>
  <conditionalFormatting sqref="A151">
    <cfRule type="duplicateValues" dxfId="456" priority="457"/>
  </conditionalFormatting>
  <conditionalFormatting sqref="A152">
    <cfRule type="duplicateValues" dxfId="455" priority="456"/>
  </conditionalFormatting>
  <conditionalFormatting sqref="A152">
    <cfRule type="expression" dxfId="454" priority="454">
      <formula>$N152=0</formula>
    </cfRule>
  </conditionalFormatting>
  <conditionalFormatting sqref="A152">
    <cfRule type="duplicateValues" dxfId="453" priority="455"/>
  </conditionalFormatting>
  <conditionalFormatting sqref="A152">
    <cfRule type="duplicateValues" dxfId="452" priority="453"/>
  </conditionalFormatting>
  <conditionalFormatting sqref="A153">
    <cfRule type="duplicateValues" dxfId="451" priority="452"/>
  </conditionalFormatting>
  <conditionalFormatting sqref="A153">
    <cfRule type="expression" dxfId="450" priority="450">
      <formula>$N153=0</formula>
    </cfRule>
  </conditionalFormatting>
  <conditionalFormatting sqref="A153">
    <cfRule type="duplicateValues" dxfId="449" priority="451"/>
  </conditionalFormatting>
  <conditionalFormatting sqref="A153">
    <cfRule type="duplicateValues" dxfId="448" priority="449"/>
  </conditionalFormatting>
  <conditionalFormatting sqref="A154">
    <cfRule type="duplicateValues" dxfId="447" priority="448"/>
  </conditionalFormatting>
  <conditionalFormatting sqref="A154">
    <cfRule type="expression" dxfId="446" priority="446">
      <formula>$N154=0</formula>
    </cfRule>
  </conditionalFormatting>
  <conditionalFormatting sqref="A154">
    <cfRule type="duplicateValues" dxfId="445" priority="447"/>
  </conditionalFormatting>
  <conditionalFormatting sqref="A154">
    <cfRule type="duplicateValues" dxfId="444" priority="445"/>
  </conditionalFormatting>
  <conditionalFormatting sqref="A155">
    <cfRule type="duplicateValues" dxfId="443" priority="444"/>
  </conditionalFormatting>
  <conditionalFormatting sqref="A155">
    <cfRule type="expression" dxfId="442" priority="442">
      <formula>$N155=0</formula>
    </cfRule>
  </conditionalFormatting>
  <conditionalFormatting sqref="A155">
    <cfRule type="duplicateValues" dxfId="441" priority="443"/>
  </conditionalFormatting>
  <conditionalFormatting sqref="A155">
    <cfRule type="duplicateValues" dxfId="440" priority="441"/>
  </conditionalFormatting>
  <conditionalFormatting sqref="A156">
    <cfRule type="duplicateValues" dxfId="439" priority="440"/>
  </conditionalFormatting>
  <conditionalFormatting sqref="A156">
    <cfRule type="expression" dxfId="438" priority="438">
      <formula>$N156=0</formula>
    </cfRule>
  </conditionalFormatting>
  <conditionalFormatting sqref="A156">
    <cfRule type="duplicateValues" dxfId="437" priority="439"/>
  </conditionalFormatting>
  <conditionalFormatting sqref="A156">
    <cfRule type="duplicateValues" dxfId="436" priority="437"/>
  </conditionalFormatting>
  <conditionalFormatting sqref="A157">
    <cfRule type="duplicateValues" dxfId="435" priority="436"/>
  </conditionalFormatting>
  <conditionalFormatting sqref="A157">
    <cfRule type="expression" dxfId="434" priority="434">
      <formula>$N157=0</formula>
    </cfRule>
  </conditionalFormatting>
  <conditionalFormatting sqref="A157">
    <cfRule type="duplicateValues" dxfId="433" priority="435"/>
  </conditionalFormatting>
  <conditionalFormatting sqref="A157">
    <cfRule type="duplicateValues" dxfId="432" priority="433"/>
  </conditionalFormatting>
  <conditionalFormatting sqref="A158">
    <cfRule type="duplicateValues" dxfId="431" priority="432"/>
  </conditionalFormatting>
  <conditionalFormatting sqref="A158">
    <cfRule type="expression" dxfId="430" priority="430">
      <formula>$N158=0</formula>
    </cfRule>
  </conditionalFormatting>
  <conditionalFormatting sqref="A158">
    <cfRule type="duplicateValues" dxfId="429" priority="431"/>
  </conditionalFormatting>
  <conditionalFormatting sqref="A158">
    <cfRule type="duplicateValues" dxfId="428" priority="429"/>
  </conditionalFormatting>
  <conditionalFormatting sqref="A159">
    <cfRule type="duplicateValues" dxfId="427" priority="428"/>
  </conditionalFormatting>
  <conditionalFormatting sqref="A159">
    <cfRule type="expression" dxfId="426" priority="426">
      <formula>$N159=0</formula>
    </cfRule>
  </conditionalFormatting>
  <conditionalFormatting sqref="A159">
    <cfRule type="duplicateValues" dxfId="425" priority="427"/>
  </conditionalFormatting>
  <conditionalFormatting sqref="A159">
    <cfRule type="duplicateValues" dxfId="424" priority="425"/>
  </conditionalFormatting>
  <conditionalFormatting sqref="A160">
    <cfRule type="duplicateValues" dxfId="423" priority="424"/>
  </conditionalFormatting>
  <conditionalFormatting sqref="A160">
    <cfRule type="expression" dxfId="422" priority="422">
      <formula>$N160=0</formula>
    </cfRule>
  </conditionalFormatting>
  <conditionalFormatting sqref="A160">
    <cfRule type="duplicateValues" dxfId="421" priority="423"/>
  </conditionalFormatting>
  <conditionalFormatting sqref="A160">
    <cfRule type="duplicateValues" dxfId="420" priority="421"/>
  </conditionalFormatting>
  <conditionalFormatting sqref="A161">
    <cfRule type="duplicateValues" dxfId="419" priority="420"/>
  </conditionalFormatting>
  <conditionalFormatting sqref="A161">
    <cfRule type="expression" dxfId="418" priority="418">
      <formula>$N161=0</formula>
    </cfRule>
  </conditionalFormatting>
  <conditionalFormatting sqref="A161">
    <cfRule type="duplicateValues" dxfId="417" priority="419"/>
  </conditionalFormatting>
  <conditionalFormatting sqref="A161">
    <cfRule type="duplicateValues" dxfId="416" priority="417"/>
  </conditionalFormatting>
  <conditionalFormatting sqref="A162">
    <cfRule type="duplicateValues" dxfId="415" priority="416"/>
  </conditionalFormatting>
  <conditionalFormatting sqref="A162">
    <cfRule type="expression" dxfId="414" priority="414">
      <formula>$N162=0</formula>
    </cfRule>
  </conditionalFormatting>
  <conditionalFormatting sqref="A162">
    <cfRule type="duplicateValues" dxfId="413" priority="415"/>
  </conditionalFormatting>
  <conditionalFormatting sqref="A162">
    <cfRule type="duplicateValues" dxfId="412" priority="413"/>
  </conditionalFormatting>
  <conditionalFormatting sqref="A163">
    <cfRule type="duplicateValues" dxfId="411" priority="412"/>
  </conditionalFormatting>
  <conditionalFormatting sqref="A163">
    <cfRule type="expression" dxfId="410" priority="410">
      <formula>$N163=0</formula>
    </cfRule>
  </conditionalFormatting>
  <conditionalFormatting sqref="A163">
    <cfRule type="duplicateValues" dxfId="409" priority="411"/>
  </conditionalFormatting>
  <conditionalFormatting sqref="A163">
    <cfRule type="duplicateValues" dxfId="408" priority="409"/>
  </conditionalFormatting>
  <conditionalFormatting sqref="A164">
    <cfRule type="duplicateValues" dxfId="407" priority="408"/>
  </conditionalFormatting>
  <conditionalFormatting sqref="A164">
    <cfRule type="expression" dxfId="406" priority="406">
      <formula>$N164=0</formula>
    </cfRule>
  </conditionalFormatting>
  <conditionalFormatting sqref="A164">
    <cfRule type="duplicateValues" dxfId="405" priority="407"/>
  </conditionalFormatting>
  <conditionalFormatting sqref="A164">
    <cfRule type="duplicateValues" dxfId="404" priority="405"/>
  </conditionalFormatting>
  <conditionalFormatting sqref="A165">
    <cfRule type="duplicateValues" dxfId="403" priority="404"/>
  </conditionalFormatting>
  <conditionalFormatting sqref="A165">
    <cfRule type="expression" dxfId="402" priority="402">
      <formula>$N165=0</formula>
    </cfRule>
  </conditionalFormatting>
  <conditionalFormatting sqref="A165">
    <cfRule type="duplicateValues" dxfId="401" priority="403"/>
  </conditionalFormatting>
  <conditionalFormatting sqref="A165">
    <cfRule type="duplicateValues" dxfId="400" priority="401"/>
  </conditionalFormatting>
  <conditionalFormatting sqref="A166">
    <cfRule type="duplicateValues" dxfId="399" priority="400"/>
  </conditionalFormatting>
  <conditionalFormatting sqref="A166">
    <cfRule type="expression" dxfId="398" priority="398">
      <formula>$N166=0</formula>
    </cfRule>
  </conditionalFormatting>
  <conditionalFormatting sqref="A166">
    <cfRule type="duplicateValues" dxfId="397" priority="399"/>
  </conditionalFormatting>
  <conditionalFormatting sqref="A166">
    <cfRule type="duplicateValues" dxfId="396" priority="397"/>
  </conditionalFormatting>
  <conditionalFormatting sqref="A167">
    <cfRule type="duplicateValues" dxfId="395" priority="396"/>
  </conditionalFormatting>
  <conditionalFormatting sqref="A167">
    <cfRule type="expression" dxfId="394" priority="394">
      <formula>$N167=0</formula>
    </cfRule>
  </conditionalFormatting>
  <conditionalFormatting sqref="A167">
    <cfRule type="duplicateValues" dxfId="393" priority="395"/>
  </conditionalFormatting>
  <conditionalFormatting sqref="A167">
    <cfRule type="duplicateValues" dxfId="392" priority="393"/>
  </conditionalFormatting>
  <conditionalFormatting sqref="A168">
    <cfRule type="duplicateValues" dxfId="391" priority="392"/>
  </conditionalFormatting>
  <conditionalFormatting sqref="A168">
    <cfRule type="expression" dxfId="390" priority="390">
      <formula>$N168=0</formula>
    </cfRule>
  </conditionalFormatting>
  <conditionalFormatting sqref="A168">
    <cfRule type="duplicateValues" dxfId="389" priority="391"/>
  </conditionalFormatting>
  <conditionalFormatting sqref="A168">
    <cfRule type="duplicateValues" dxfId="388" priority="389"/>
  </conditionalFormatting>
  <conditionalFormatting sqref="A169">
    <cfRule type="duplicateValues" dxfId="387" priority="388"/>
  </conditionalFormatting>
  <conditionalFormatting sqref="A169">
    <cfRule type="expression" dxfId="386" priority="386">
      <formula>$N169=0</formula>
    </cfRule>
  </conditionalFormatting>
  <conditionalFormatting sqref="A169">
    <cfRule type="duplicateValues" dxfId="385" priority="387"/>
  </conditionalFormatting>
  <conditionalFormatting sqref="A169">
    <cfRule type="duplicateValues" dxfId="384" priority="385"/>
  </conditionalFormatting>
  <conditionalFormatting sqref="A170">
    <cfRule type="duplicateValues" dxfId="383" priority="384"/>
  </conditionalFormatting>
  <conditionalFormatting sqref="A170">
    <cfRule type="expression" dxfId="382" priority="382">
      <formula>$N170=0</formula>
    </cfRule>
  </conditionalFormatting>
  <conditionalFormatting sqref="A170">
    <cfRule type="duplicateValues" dxfId="381" priority="383"/>
  </conditionalFormatting>
  <conditionalFormatting sqref="A170">
    <cfRule type="duplicateValues" dxfId="380" priority="381"/>
  </conditionalFormatting>
  <conditionalFormatting sqref="A171">
    <cfRule type="duplicateValues" dxfId="379" priority="380"/>
  </conditionalFormatting>
  <conditionalFormatting sqref="A171">
    <cfRule type="expression" dxfId="378" priority="378">
      <formula>$N171=0</formula>
    </cfRule>
  </conditionalFormatting>
  <conditionalFormatting sqref="A171">
    <cfRule type="duplicateValues" dxfId="377" priority="379"/>
  </conditionalFormatting>
  <conditionalFormatting sqref="A171">
    <cfRule type="duplicateValues" dxfId="376" priority="377"/>
  </conditionalFormatting>
  <conditionalFormatting sqref="A172">
    <cfRule type="duplicateValues" dxfId="375" priority="376"/>
  </conditionalFormatting>
  <conditionalFormatting sqref="A172">
    <cfRule type="expression" dxfId="374" priority="374">
      <formula>$N172=0</formula>
    </cfRule>
  </conditionalFormatting>
  <conditionalFormatting sqref="A172">
    <cfRule type="duplicateValues" dxfId="373" priority="375"/>
  </conditionalFormatting>
  <conditionalFormatting sqref="A172">
    <cfRule type="duplicateValues" dxfId="372" priority="373"/>
  </conditionalFormatting>
  <conditionalFormatting sqref="A173">
    <cfRule type="duplicateValues" dxfId="371" priority="372"/>
  </conditionalFormatting>
  <conditionalFormatting sqref="A173">
    <cfRule type="expression" dxfId="370" priority="370">
      <formula>$N173=0</formula>
    </cfRule>
  </conditionalFormatting>
  <conditionalFormatting sqref="A173">
    <cfRule type="duplicateValues" dxfId="369" priority="371"/>
  </conditionalFormatting>
  <conditionalFormatting sqref="A173">
    <cfRule type="duplicateValues" dxfId="368" priority="369"/>
  </conditionalFormatting>
  <conditionalFormatting sqref="A174">
    <cfRule type="duplicateValues" dxfId="367" priority="368"/>
  </conditionalFormatting>
  <conditionalFormatting sqref="A174">
    <cfRule type="expression" dxfId="366" priority="366">
      <formula>$N174=0</formula>
    </cfRule>
  </conditionalFormatting>
  <conditionalFormatting sqref="A174">
    <cfRule type="duplicateValues" dxfId="365" priority="367"/>
  </conditionalFormatting>
  <conditionalFormatting sqref="A174">
    <cfRule type="duplicateValues" dxfId="364" priority="365"/>
  </conditionalFormatting>
  <conditionalFormatting sqref="A175">
    <cfRule type="duplicateValues" dxfId="363" priority="364"/>
  </conditionalFormatting>
  <conditionalFormatting sqref="A175">
    <cfRule type="expression" dxfId="362" priority="362">
      <formula>$N175=0</formula>
    </cfRule>
  </conditionalFormatting>
  <conditionalFormatting sqref="A175">
    <cfRule type="duplicateValues" dxfId="361" priority="363"/>
  </conditionalFormatting>
  <conditionalFormatting sqref="A175">
    <cfRule type="duplicateValues" dxfId="360" priority="361"/>
  </conditionalFormatting>
  <conditionalFormatting sqref="A176">
    <cfRule type="duplicateValues" dxfId="359" priority="360"/>
  </conditionalFormatting>
  <conditionalFormatting sqref="A176">
    <cfRule type="expression" dxfId="358" priority="358">
      <formula>$N176=0</formula>
    </cfRule>
  </conditionalFormatting>
  <conditionalFormatting sqref="A176">
    <cfRule type="duplicateValues" dxfId="357" priority="359"/>
  </conditionalFormatting>
  <conditionalFormatting sqref="A176">
    <cfRule type="duplicateValues" dxfId="356" priority="357"/>
  </conditionalFormatting>
  <conditionalFormatting sqref="A177">
    <cfRule type="duplicateValues" dxfId="355" priority="356"/>
  </conditionalFormatting>
  <conditionalFormatting sqref="A177">
    <cfRule type="expression" dxfId="354" priority="354">
      <formula>$N177=0</formula>
    </cfRule>
  </conditionalFormatting>
  <conditionalFormatting sqref="A177">
    <cfRule type="duplicateValues" dxfId="353" priority="355"/>
  </conditionalFormatting>
  <conditionalFormatting sqref="A177">
    <cfRule type="duplicateValues" dxfId="352" priority="353"/>
  </conditionalFormatting>
  <conditionalFormatting sqref="A178">
    <cfRule type="duplicateValues" dxfId="351" priority="352"/>
  </conditionalFormatting>
  <conditionalFormatting sqref="A178">
    <cfRule type="expression" dxfId="350" priority="350">
      <formula>$N178=0</formula>
    </cfRule>
  </conditionalFormatting>
  <conditionalFormatting sqref="A178">
    <cfRule type="duplicateValues" dxfId="349" priority="351"/>
  </conditionalFormatting>
  <conditionalFormatting sqref="A178">
    <cfRule type="duplicateValues" dxfId="348" priority="349"/>
  </conditionalFormatting>
  <conditionalFormatting sqref="A179">
    <cfRule type="duplicateValues" dxfId="347" priority="348"/>
  </conditionalFormatting>
  <conditionalFormatting sqref="A179">
    <cfRule type="expression" dxfId="346" priority="346">
      <formula>$N179=0</formula>
    </cfRule>
  </conditionalFormatting>
  <conditionalFormatting sqref="A179">
    <cfRule type="duplicateValues" dxfId="345" priority="347"/>
  </conditionalFormatting>
  <conditionalFormatting sqref="A179">
    <cfRule type="duplicateValues" dxfId="344" priority="345"/>
  </conditionalFormatting>
  <conditionalFormatting sqref="A180">
    <cfRule type="duplicateValues" dxfId="343" priority="344"/>
  </conditionalFormatting>
  <conditionalFormatting sqref="A180">
    <cfRule type="expression" dxfId="342" priority="342">
      <formula>$N180=0</formula>
    </cfRule>
  </conditionalFormatting>
  <conditionalFormatting sqref="A180">
    <cfRule type="duplicateValues" dxfId="341" priority="343"/>
  </conditionalFormatting>
  <conditionalFormatting sqref="A180">
    <cfRule type="duplicateValues" dxfId="340" priority="341"/>
  </conditionalFormatting>
  <conditionalFormatting sqref="A181">
    <cfRule type="duplicateValues" dxfId="339" priority="340"/>
  </conditionalFormatting>
  <conditionalFormatting sqref="A181">
    <cfRule type="expression" dxfId="338" priority="338">
      <formula>$N181=0</formula>
    </cfRule>
  </conditionalFormatting>
  <conditionalFormatting sqref="A181">
    <cfRule type="duplicateValues" dxfId="337" priority="339"/>
  </conditionalFormatting>
  <conditionalFormatting sqref="A181">
    <cfRule type="duplicateValues" dxfId="336" priority="337"/>
  </conditionalFormatting>
  <conditionalFormatting sqref="A182">
    <cfRule type="duplicateValues" dxfId="335" priority="336"/>
  </conditionalFormatting>
  <conditionalFormatting sqref="A182">
    <cfRule type="expression" dxfId="334" priority="334">
      <formula>$N182=0</formula>
    </cfRule>
  </conditionalFormatting>
  <conditionalFormatting sqref="A182">
    <cfRule type="duplicateValues" dxfId="333" priority="335"/>
  </conditionalFormatting>
  <conditionalFormatting sqref="A182">
    <cfRule type="duplicateValues" dxfId="332" priority="333"/>
  </conditionalFormatting>
  <conditionalFormatting sqref="A183">
    <cfRule type="duplicateValues" dxfId="331" priority="332"/>
  </conditionalFormatting>
  <conditionalFormatting sqref="A183">
    <cfRule type="expression" dxfId="330" priority="330">
      <formula>$N183=0</formula>
    </cfRule>
  </conditionalFormatting>
  <conditionalFormatting sqref="A183">
    <cfRule type="duplicateValues" dxfId="329" priority="331"/>
  </conditionalFormatting>
  <conditionalFormatting sqref="A183">
    <cfRule type="duplicateValues" dxfId="328" priority="329"/>
  </conditionalFormatting>
  <conditionalFormatting sqref="A184">
    <cfRule type="duplicateValues" dxfId="327" priority="328"/>
  </conditionalFormatting>
  <conditionalFormatting sqref="A184">
    <cfRule type="expression" dxfId="326" priority="326">
      <formula>$N184=0</formula>
    </cfRule>
  </conditionalFormatting>
  <conditionalFormatting sqref="A184">
    <cfRule type="duplicateValues" dxfId="325" priority="327"/>
  </conditionalFormatting>
  <conditionalFormatting sqref="A184">
    <cfRule type="duplicateValues" dxfId="324" priority="325"/>
  </conditionalFormatting>
  <conditionalFormatting sqref="A185">
    <cfRule type="duplicateValues" dxfId="323" priority="324"/>
  </conditionalFormatting>
  <conditionalFormatting sqref="A185">
    <cfRule type="expression" dxfId="322" priority="322">
      <formula>$N185=0</formula>
    </cfRule>
  </conditionalFormatting>
  <conditionalFormatting sqref="A185">
    <cfRule type="duplicateValues" dxfId="321" priority="323"/>
  </conditionalFormatting>
  <conditionalFormatting sqref="A185">
    <cfRule type="duplicateValues" dxfId="320" priority="321"/>
  </conditionalFormatting>
  <conditionalFormatting sqref="A186">
    <cfRule type="duplicateValues" dxfId="319" priority="320"/>
  </conditionalFormatting>
  <conditionalFormatting sqref="A186">
    <cfRule type="expression" dxfId="318" priority="318">
      <formula>$N186=0</formula>
    </cfRule>
  </conditionalFormatting>
  <conditionalFormatting sqref="A186">
    <cfRule type="duplicateValues" dxfId="317" priority="319"/>
  </conditionalFormatting>
  <conditionalFormatting sqref="A186">
    <cfRule type="duplicateValues" dxfId="316" priority="317"/>
  </conditionalFormatting>
  <conditionalFormatting sqref="A187">
    <cfRule type="duplicateValues" dxfId="315" priority="316"/>
  </conditionalFormatting>
  <conditionalFormatting sqref="A187">
    <cfRule type="expression" dxfId="314" priority="314">
      <formula>$N187=0</formula>
    </cfRule>
  </conditionalFormatting>
  <conditionalFormatting sqref="A187">
    <cfRule type="duplicateValues" dxfId="313" priority="315"/>
  </conditionalFormatting>
  <conditionalFormatting sqref="A187">
    <cfRule type="duplicateValues" dxfId="312" priority="313"/>
  </conditionalFormatting>
  <conditionalFormatting sqref="A188">
    <cfRule type="duplicateValues" dxfId="311" priority="312"/>
  </conditionalFormatting>
  <conditionalFormatting sqref="A188">
    <cfRule type="expression" dxfId="310" priority="310">
      <formula>$N188=0</formula>
    </cfRule>
  </conditionalFormatting>
  <conditionalFormatting sqref="A188">
    <cfRule type="duplicateValues" dxfId="309" priority="311"/>
  </conditionalFormatting>
  <conditionalFormatting sqref="A188">
    <cfRule type="duplicateValues" dxfId="308" priority="309"/>
  </conditionalFormatting>
  <conditionalFormatting sqref="A189">
    <cfRule type="duplicateValues" dxfId="307" priority="308"/>
  </conditionalFormatting>
  <conditionalFormatting sqref="A189">
    <cfRule type="expression" dxfId="306" priority="306">
      <formula>$N189=0</formula>
    </cfRule>
  </conditionalFormatting>
  <conditionalFormatting sqref="A189">
    <cfRule type="duplicateValues" dxfId="305" priority="307"/>
  </conditionalFormatting>
  <conditionalFormatting sqref="A189">
    <cfRule type="duplicateValues" dxfId="304" priority="305"/>
  </conditionalFormatting>
  <conditionalFormatting sqref="A190">
    <cfRule type="duplicateValues" dxfId="303" priority="304"/>
  </conditionalFormatting>
  <conditionalFormatting sqref="A190">
    <cfRule type="expression" dxfId="302" priority="302">
      <formula>$N190=0</formula>
    </cfRule>
  </conditionalFormatting>
  <conditionalFormatting sqref="A190">
    <cfRule type="duplicateValues" dxfId="301" priority="303"/>
  </conditionalFormatting>
  <conditionalFormatting sqref="A190">
    <cfRule type="duplicateValues" dxfId="300" priority="301"/>
  </conditionalFormatting>
  <conditionalFormatting sqref="A191">
    <cfRule type="duplicateValues" dxfId="299" priority="300"/>
  </conditionalFormatting>
  <conditionalFormatting sqref="A191">
    <cfRule type="expression" dxfId="298" priority="298">
      <formula>$N191=0</formula>
    </cfRule>
  </conditionalFormatting>
  <conditionalFormatting sqref="A191">
    <cfRule type="duplicateValues" dxfId="297" priority="299"/>
  </conditionalFormatting>
  <conditionalFormatting sqref="A191">
    <cfRule type="duplicateValues" dxfId="296" priority="297"/>
  </conditionalFormatting>
  <conditionalFormatting sqref="A192">
    <cfRule type="duplicateValues" dxfId="295" priority="296"/>
  </conditionalFormatting>
  <conditionalFormatting sqref="A192">
    <cfRule type="expression" dxfId="294" priority="294">
      <formula>$N192=0</formula>
    </cfRule>
  </conditionalFormatting>
  <conditionalFormatting sqref="A192">
    <cfRule type="duplicateValues" dxfId="293" priority="295"/>
  </conditionalFormatting>
  <conditionalFormatting sqref="A192">
    <cfRule type="duplicateValues" dxfId="292" priority="293"/>
  </conditionalFormatting>
  <conditionalFormatting sqref="A193">
    <cfRule type="duplicateValues" dxfId="291" priority="292"/>
  </conditionalFormatting>
  <conditionalFormatting sqref="A193">
    <cfRule type="expression" dxfId="290" priority="290">
      <formula>$N193=0</formula>
    </cfRule>
  </conditionalFormatting>
  <conditionalFormatting sqref="A193">
    <cfRule type="duplicateValues" dxfId="289" priority="291"/>
  </conditionalFormatting>
  <conditionalFormatting sqref="A193">
    <cfRule type="duplicateValues" dxfId="288" priority="289"/>
  </conditionalFormatting>
  <conditionalFormatting sqref="A194">
    <cfRule type="duplicateValues" dxfId="287" priority="288"/>
  </conditionalFormatting>
  <conditionalFormatting sqref="A194">
    <cfRule type="expression" dxfId="286" priority="286">
      <formula>$N194=0</formula>
    </cfRule>
  </conditionalFormatting>
  <conditionalFormatting sqref="A194">
    <cfRule type="duplicateValues" dxfId="285" priority="287"/>
  </conditionalFormatting>
  <conditionalFormatting sqref="A194">
    <cfRule type="duplicateValues" dxfId="284" priority="285"/>
  </conditionalFormatting>
  <conditionalFormatting sqref="A195">
    <cfRule type="duplicateValues" dxfId="283" priority="284"/>
  </conditionalFormatting>
  <conditionalFormatting sqref="A195">
    <cfRule type="expression" dxfId="282" priority="282">
      <formula>$N195=0</formula>
    </cfRule>
  </conditionalFormatting>
  <conditionalFormatting sqref="A195">
    <cfRule type="duplicateValues" dxfId="281" priority="283"/>
  </conditionalFormatting>
  <conditionalFormatting sqref="A195">
    <cfRule type="duplicateValues" dxfId="280" priority="281"/>
  </conditionalFormatting>
  <conditionalFormatting sqref="A196">
    <cfRule type="duplicateValues" dxfId="279" priority="280"/>
  </conditionalFormatting>
  <conditionalFormatting sqref="A196">
    <cfRule type="expression" dxfId="278" priority="278">
      <formula>$N196=0</formula>
    </cfRule>
  </conditionalFormatting>
  <conditionalFormatting sqref="A196">
    <cfRule type="duplicateValues" dxfId="277" priority="279"/>
  </conditionalFormatting>
  <conditionalFormatting sqref="A196">
    <cfRule type="duplicateValues" dxfId="276" priority="277"/>
  </conditionalFormatting>
  <conditionalFormatting sqref="A197">
    <cfRule type="duplicateValues" dxfId="275" priority="276"/>
  </conditionalFormatting>
  <conditionalFormatting sqref="A197">
    <cfRule type="expression" dxfId="274" priority="274">
      <formula>$N197=0</formula>
    </cfRule>
  </conditionalFormatting>
  <conditionalFormatting sqref="A197">
    <cfRule type="duplicateValues" dxfId="273" priority="275"/>
  </conditionalFormatting>
  <conditionalFormatting sqref="A197">
    <cfRule type="duplicateValues" dxfId="272" priority="273"/>
  </conditionalFormatting>
  <conditionalFormatting sqref="A198">
    <cfRule type="duplicateValues" dxfId="271" priority="272"/>
  </conditionalFormatting>
  <conditionalFormatting sqref="A198">
    <cfRule type="expression" dxfId="270" priority="270">
      <formula>$N198=0</formula>
    </cfRule>
  </conditionalFormatting>
  <conditionalFormatting sqref="A198">
    <cfRule type="duplicateValues" dxfId="269" priority="271"/>
  </conditionalFormatting>
  <conditionalFormatting sqref="A198">
    <cfRule type="duplicateValues" dxfId="268" priority="269"/>
  </conditionalFormatting>
  <conditionalFormatting sqref="A199">
    <cfRule type="duplicateValues" dxfId="267" priority="268"/>
  </conditionalFormatting>
  <conditionalFormatting sqref="A199">
    <cfRule type="expression" dxfId="266" priority="266">
      <formula>$N199=0</formula>
    </cfRule>
  </conditionalFormatting>
  <conditionalFormatting sqref="A199">
    <cfRule type="duplicateValues" dxfId="265" priority="267"/>
  </conditionalFormatting>
  <conditionalFormatting sqref="A199">
    <cfRule type="duplicateValues" dxfId="264" priority="265"/>
  </conditionalFormatting>
  <conditionalFormatting sqref="A200">
    <cfRule type="duplicateValues" dxfId="263" priority="264"/>
  </conditionalFormatting>
  <conditionalFormatting sqref="A200">
    <cfRule type="expression" dxfId="262" priority="262">
      <formula>$N200=0</formula>
    </cfRule>
  </conditionalFormatting>
  <conditionalFormatting sqref="A200">
    <cfRule type="duplicateValues" dxfId="261" priority="263"/>
  </conditionalFormatting>
  <conditionalFormatting sqref="A200">
    <cfRule type="duplicateValues" dxfId="260" priority="261"/>
  </conditionalFormatting>
  <conditionalFormatting sqref="A201">
    <cfRule type="duplicateValues" dxfId="259" priority="260"/>
  </conditionalFormatting>
  <conditionalFormatting sqref="A201">
    <cfRule type="expression" dxfId="258" priority="258">
      <formula>$N201=0</formula>
    </cfRule>
  </conditionalFormatting>
  <conditionalFormatting sqref="A201">
    <cfRule type="duplicateValues" dxfId="257" priority="259"/>
  </conditionalFormatting>
  <conditionalFormatting sqref="A201">
    <cfRule type="duplicateValues" dxfId="256" priority="257"/>
  </conditionalFormatting>
  <conditionalFormatting sqref="A202">
    <cfRule type="duplicateValues" dxfId="255" priority="256"/>
  </conditionalFormatting>
  <conditionalFormatting sqref="A202">
    <cfRule type="expression" dxfId="254" priority="254">
      <formula>$N202=0</formula>
    </cfRule>
  </conditionalFormatting>
  <conditionalFormatting sqref="A202">
    <cfRule type="duplicateValues" dxfId="253" priority="255"/>
  </conditionalFormatting>
  <conditionalFormatting sqref="A202">
    <cfRule type="duplicateValues" dxfId="252" priority="253"/>
  </conditionalFormatting>
  <conditionalFormatting sqref="A203">
    <cfRule type="duplicateValues" dxfId="251" priority="252"/>
  </conditionalFormatting>
  <conditionalFormatting sqref="A203">
    <cfRule type="expression" dxfId="250" priority="250">
      <formula>$N203=0</formula>
    </cfRule>
  </conditionalFormatting>
  <conditionalFormatting sqref="A203">
    <cfRule type="duplicateValues" dxfId="249" priority="251"/>
  </conditionalFormatting>
  <conditionalFormatting sqref="A203">
    <cfRule type="duplicateValues" dxfId="248" priority="249"/>
  </conditionalFormatting>
  <conditionalFormatting sqref="A204">
    <cfRule type="duplicateValues" dxfId="247" priority="248"/>
  </conditionalFormatting>
  <conditionalFormatting sqref="A204">
    <cfRule type="expression" dxfId="246" priority="246">
      <formula>$N204=0</formula>
    </cfRule>
  </conditionalFormatting>
  <conditionalFormatting sqref="A204">
    <cfRule type="duplicateValues" dxfId="245" priority="247"/>
  </conditionalFormatting>
  <conditionalFormatting sqref="A204">
    <cfRule type="duplicateValues" dxfId="244" priority="245"/>
  </conditionalFormatting>
  <conditionalFormatting sqref="A205">
    <cfRule type="duplicateValues" dxfId="243" priority="244"/>
  </conditionalFormatting>
  <conditionalFormatting sqref="A205">
    <cfRule type="expression" dxfId="242" priority="242">
      <formula>$N205=0</formula>
    </cfRule>
  </conditionalFormatting>
  <conditionalFormatting sqref="A205">
    <cfRule type="duplicateValues" dxfId="241" priority="243"/>
  </conditionalFormatting>
  <conditionalFormatting sqref="A205">
    <cfRule type="duplicateValues" dxfId="240" priority="241"/>
  </conditionalFormatting>
  <conditionalFormatting sqref="A206">
    <cfRule type="duplicateValues" dxfId="239" priority="240"/>
  </conditionalFormatting>
  <conditionalFormatting sqref="A206">
    <cfRule type="expression" dxfId="238" priority="238">
      <formula>$N206=0</formula>
    </cfRule>
  </conditionalFormatting>
  <conditionalFormatting sqref="A206">
    <cfRule type="duplicateValues" dxfId="237" priority="239"/>
  </conditionalFormatting>
  <conditionalFormatting sqref="A206">
    <cfRule type="duplicateValues" dxfId="236" priority="237"/>
  </conditionalFormatting>
  <conditionalFormatting sqref="A207">
    <cfRule type="duplicateValues" dxfId="235" priority="236"/>
  </conditionalFormatting>
  <conditionalFormatting sqref="A207">
    <cfRule type="expression" dxfId="234" priority="234">
      <formula>$N207=0</formula>
    </cfRule>
  </conditionalFormatting>
  <conditionalFormatting sqref="A207">
    <cfRule type="duplicateValues" dxfId="233" priority="235"/>
  </conditionalFormatting>
  <conditionalFormatting sqref="A207">
    <cfRule type="duplicateValues" dxfId="232" priority="233"/>
  </conditionalFormatting>
  <conditionalFormatting sqref="A208">
    <cfRule type="duplicateValues" dxfId="231" priority="232"/>
  </conditionalFormatting>
  <conditionalFormatting sqref="A208">
    <cfRule type="expression" dxfId="230" priority="230">
      <formula>$N208=0</formula>
    </cfRule>
  </conditionalFormatting>
  <conditionalFormatting sqref="A208">
    <cfRule type="duplicateValues" dxfId="229" priority="231"/>
  </conditionalFormatting>
  <conditionalFormatting sqref="A208">
    <cfRule type="duplicateValues" dxfId="228" priority="229"/>
  </conditionalFormatting>
  <conditionalFormatting sqref="A209">
    <cfRule type="duplicateValues" dxfId="227" priority="228"/>
  </conditionalFormatting>
  <conditionalFormatting sqref="A209">
    <cfRule type="expression" dxfId="226" priority="226">
      <formula>$N209=0</formula>
    </cfRule>
  </conditionalFormatting>
  <conditionalFormatting sqref="A209">
    <cfRule type="duplicateValues" dxfId="225" priority="227"/>
  </conditionalFormatting>
  <conditionalFormatting sqref="A209">
    <cfRule type="duplicateValues" dxfId="224" priority="225"/>
  </conditionalFormatting>
  <conditionalFormatting sqref="A210">
    <cfRule type="expression" dxfId="223" priority="222">
      <formula>$N210=0</formula>
    </cfRule>
  </conditionalFormatting>
  <conditionalFormatting sqref="A210">
    <cfRule type="duplicateValues" dxfId="222" priority="224"/>
  </conditionalFormatting>
  <conditionalFormatting sqref="A210">
    <cfRule type="duplicateValues" dxfId="221" priority="223"/>
  </conditionalFormatting>
  <conditionalFormatting sqref="A210">
    <cfRule type="duplicateValues" dxfId="220" priority="221"/>
  </conditionalFormatting>
  <conditionalFormatting sqref="A211">
    <cfRule type="expression" dxfId="219" priority="218">
      <formula>$N211=0</formula>
    </cfRule>
  </conditionalFormatting>
  <conditionalFormatting sqref="A211">
    <cfRule type="duplicateValues" dxfId="218" priority="220"/>
  </conditionalFormatting>
  <conditionalFormatting sqref="A211">
    <cfRule type="duplicateValues" dxfId="217" priority="219"/>
  </conditionalFormatting>
  <conditionalFormatting sqref="A211">
    <cfRule type="duplicateValues" dxfId="216" priority="217"/>
  </conditionalFormatting>
  <conditionalFormatting sqref="A212">
    <cfRule type="expression" dxfId="215" priority="214">
      <formula>$N212=0</formula>
    </cfRule>
  </conditionalFormatting>
  <conditionalFormatting sqref="A212">
    <cfRule type="duplicateValues" dxfId="214" priority="216"/>
  </conditionalFormatting>
  <conditionalFormatting sqref="A212">
    <cfRule type="duplicateValues" dxfId="213" priority="215"/>
  </conditionalFormatting>
  <conditionalFormatting sqref="A212">
    <cfRule type="duplicateValues" dxfId="212" priority="213"/>
  </conditionalFormatting>
  <conditionalFormatting sqref="A213">
    <cfRule type="expression" dxfId="211" priority="210">
      <formula>$N213=0</formula>
    </cfRule>
  </conditionalFormatting>
  <conditionalFormatting sqref="A213">
    <cfRule type="duplicateValues" dxfId="210" priority="212"/>
  </conditionalFormatting>
  <conditionalFormatting sqref="A213">
    <cfRule type="duplicateValues" dxfId="209" priority="211"/>
  </conditionalFormatting>
  <conditionalFormatting sqref="A213">
    <cfRule type="duplicateValues" dxfId="208" priority="209"/>
  </conditionalFormatting>
  <conditionalFormatting sqref="A214">
    <cfRule type="expression" dxfId="207" priority="206">
      <formula>$N214=0</formula>
    </cfRule>
  </conditionalFormatting>
  <conditionalFormatting sqref="A214">
    <cfRule type="duplicateValues" dxfId="206" priority="208"/>
  </conditionalFormatting>
  <conditionalFormatting sqref="A214">
    <cfRule type="duplicateValues" dxfId="205" priority="207"/>
  </conditionalFormatting>
  <conditionalFormatting sqref="A214">
    <cfRule type="duplicateValues" dxfId="204" priority="205"/>
  </conditionalFormatting>
  <conditionalFormatting sqref="A215">
    <cfRule type="expression" dxfId="203" priority="202">
      <formula>$N215=0</formula>
    </cfRule>
  </conditionalFormatting>
  <conditionalFormatting sqref="A215">
    <cfRule type="duplicateValues" dxfId="202" priority="204"/>
  </conditionalFormatting>
  <conditionalFormatting sqref="A215">
    <cfRule type="duplicateValues" dxfId="201" priority="203"/>
  </conditionalFormatting>
  <conditionalFormatting sqref="A215">
    <cfRule type="duplicateValues" dxfId="200" priority="201"/>
  </conditionalFormatting>
  <conditionalFormatting sqref="A216">
    <cfRule type="expression" dxfId="199" priority="198">
      <formula>$N216=0</formula>
    </cfRule>
  </conditionalFormatting>
  <conditionalFormatting sqref="A216">
    <cfRule type="duplicateValues" dxfId="198" priority="200"/>
  </conditionalFormatting>
  <conditionalFormatting sqref="A216">
    <cfRule type="duplicateValues" dxfId="197" priority="199"/>
  </conditionalFormatting>
  <conditionalFormatting sqref="A216">
    <cfRule type="duplicateValues" dxfId="196" priority="197"/>
  </conditionalFormatting>
  <conditionalFormatting sqref="A217">
    <cfRule type="expression" dxfId="195" priority="194">
      <formula>$N217=0</formula>
    </cfRule>
  </conditionalFormatting>
  <conditionalFormatting sqref="A217">
    <cfRule type="duplicateValues" dxfId="194" priority="196"/>
  </conditionalFormatting>
  <conditionalFormatting sqref="A217">
    <cfRule type="duplicateValues" dxfId="193" priority="195"/>
  </conditionalFormatting>
  <conditionalFormatting sqref="A217">
    <cfRule type="duplicateValues" dxfId="192" priority="193"/>
  </conditionalFormatting>
  <conditionalFormatting sqref="A218">
    <cfRule type="expression" dxfId="191" priority="190">
      <formula>$N218=0</formula>
    </cfRule>
  </conditionalFormatting>
  <conditionalFormatting sqref="A218">
    <cfRule type="duplicateValues" dxfId="190" priority="192"/>
  </conditionalFormatting>
  <conditionalFormatting sqref="A218">
    <cfRule type="duplicateValues" dxfId="189" priority="191"/>
  </conditionalFormatting>
  <conditionalFormatting sqref="A218">
    <cfRule type="duplicateValues" dxfId="188" priority="189"/>
  </conditionalFormatting>
  <conditionalFormatting sqref="A219">
    <cfRule type="expression" dxfId="187" priority="186">
      <formula>$N219=0</formula>
    </cfRule>
  </conditionalFormatting>
  <conditionalFormatting sqref="A219">
    <cfRule type="duplicateValues" dxfId="186" priority="188"/>
  </conditionalFormatting>
  <conditionalFormatting sqref="A219">
    <cfRule type="duplicateValues" dxfId="185" priority="187"/>
  </conditionalFormatting>
  <conditionalFormatting sqref="A219">
    <cfRule type="duplicateValues" dxfId="184" priority="185"/>
  </conditionalFormatting>
  <conditionalFormatting sqref="A220">
    <cfRule type="expression" dxfId="183" priority="182">
      <formula>$N220=0</formula>
    </cfRule>
  </conditionalFormatting>
  <conditionalFormatting sqref="A220">
    <cfRule type="duplicateValues" dxfId="182" priority="184"/>
  </conditionalFormatting>
  <conditionalFormatting sqref="A220">
    <cfRule type="duplicateValues" dxfId="181" priority="183"/>
  </conditionalFormatting>
  <conditionalFormatting sqref="A220">
    <cfRule type="duplicateValues" dxfId="180" priority="181"/>
  </conditionalFormatting>
  <conditionalFormatting sqref="A221">
    <cfRule type="expression" dxfId="179" priority="178">
      <formula>$N221=0</formula>
    </cfRule>
  </conditionalFormatting>
  <conditionalFormatting sqref="A221">
    <cfRule type="duplicateValues" dxfId="178" priority="180"/>
  </conditionalFormatting>
  <conditionalFormatting sqref="A221">
    <cfRule type="duplicateValues" dxfId="177" priority="179"/>
  </conditionalFormatting>
  <conditionalFormatting sqref="A221">
    <cfRule type="duplicateValues" dxfId="176" priority="177"/>
  </conditionalFormatting>
  <conditionalFormatting sqref="A222">
    <cfRule type="expression" dxfId="175" priority="174">
      <formula>$N222=0</formula>
    </cfRule>
  </conditionalFormatting>
  <conditionalFormatting sqref="A222">
    <cfRule type="duplicateValues" dxfId="174" priority="176"/>
  </conditionalFormatting>
  <conditionalFormatting sqref="A222">
    <cfRule type="duplicateValues" dxfId="173" priority="175"/>
  </conditionalFormatting>
  <conditionalFormatting sqref="A222">
    <cfRule type="duplicateValues" dxfId="172" priority="173"/>
  </conditionalFormatting>
  <conditionalFormatting sqref="A223">
    <cfRule type="expression" dxfId="171" priority="170">
      <formula>$N223=0</formula>
    </cfRule>
  </conditionalFormatting>
  <conditionalFormatting sqref="A223">
    <cfRule type="duplicateValues" dxfId="170" priority="172"/>
  </conditionalFormatting>
  <conditionalFormatting sqref="A223">
    <cfRule type="duplicateValues" dxfId="169" priority="171"/>
  </conditionalFormatting>
  <conditionalFormatting sqref="A223">
    <cfRule type="duplicateValues" dxfId="168" priority="169"/>
  </conditionalFormatting>
  <conditionalFormatting sqref="A224">
    <cfRule type="expression" dxfId="167" priority="166">
      <formula>$N224=0</formula>
    </cfRule>
  </conditionalFormatting>
  <conditionalFormatting sqref="A224">
    <cfRule type="duplicateValues" dxfId="166" priority="168"/>
  </conditionalFormatting>
  <conditionalFormatting sqref="A224">
    <cfRule type="duplicateValues" dxfId="165" priority="167"/>
  </conditionalFormatting>
  <conditionalFormatting sqref="A224">
    <cfRule type="duplicateValues" dxfId="164" priority="165"/>
  </conditionalFormatting>
  <conditionalFormatting sqref="A225">
    <cfRule type="expression" dxfId="163" priority="162">
      <formula>$N225=0</formula>
    </cfRule>
  </conditionalFormatting>
  <conditionalFormatting sqref="A225">
    <cfRule type="duplicateValues" dxfId="162" priority="164"/>
  </conditionalFormatting>
  <conditionalFormatting sqref="A225">
    <cfRule type="duplicateValues" dxfId="161" priority="163"/>
  </conditionalFormatting>
  <conditionalFormatting sqref="A225">
    <cfRule type="duplicateValues" dxfId="160" priority="161"/>
  </conditionalFormatting>
  <conditionalFormatting sqref="A226">
    <cfRule type="expression" dxfId="159" priority="158">
      <formula>$N226=0</formula>
    </cfRule>
  </conditionalFormatting>
  <conditionalFormatting sqref="A226">
    <cfRule type="duplicateValues" dxfId="158" priority="160"/>
  </conditionalFormatting>
  <conditionalFormatting sqref="A226">
    <cfRule type="duplicateValues" dxfId="157" priority="159"/>
  </conditionalFormatting>
  <conditionalFormatting sqref="A226">
    <cfRule type="duplicateValues" dxfId="156" priority="157"/>
  </conditionalFormatting>
  <conditionalFormatting sqref="A227">
    <cfRule type="expression" dxfId="155" priority="154">
      <formula>$N227=0</formula>
    </cfRule>
  </conditionalFormatting>
  <conditionalFormatting sqref="A227">
    <cfRule type="duplicateValues" dxfId="154" priority="156"/>
  </conditionalFormatting>
  <conditionalFormatting sqref="A227">
    <cfRule type="duplicateValues" dxfId="153" priority="155"/>
  </conditionalFormatting>
  <conditionalFormatting sqref="A227">
    <cfRule type="duplicateValues" dxfId="152" priority="153"/>
  </conditionalFormatting>
  <conditionalFormatting sqref="A228">
    <cfRule type="expression" dxfId="151" priority="150">
      <formula>$N228=0</formula>
    </cfRule>
  </conditionalFormatting>
  <conditionalFormatting sqref="A228">
    <cfRule type="duplicateValues" dxfId="150" priority="152"/>
  </conditionalFormatting>
  <conditionalFormatting sqref="A228">
    <cfRule type="duplicateValues" dxfId="149" priority="151"/>
  </conditionalFormatting>
  <conditionalFormatting sqref="A228">
    <cfRule type="duplicateValues" dxfId="148" priority="149"/>
  </conditionalFormatting>
  <conditionalFormatting sqref="A229">
    <cfRule type="expression" dxfId="147" priority="146">
      <formula>$N229=0</formula>
    </cfRule>
  </conditionalFormatting>
  <conditionalFormatting sqref="A229">
    <cfRule type="duplicateValues" dxfId="146" priority="148"/>
  </conditionalFormatting>
  <conditionalFormatting sqref="A229">
    <cfRule type="duplicateValues" dxfId="145" priority="147"/>
  </conditionalFormatting>
  <conditionalFormatting sqref="A229">
    <cfRule type="duplicateValues" dxfId="144" priority="145"/>
  </conditionalFormatting>
  <conditionalFormatting sqref="A230">
    <cfRule type="expression" dxfId="143" priority="142">
      <formula>$N230=0</formula>
    </cfRule>
  </conditionalFormatting>
  <conditionalFormatting sqref="A230">
    <cfRule type="duplicateValues" dxfId="142" priority="144"/>
  </conditionalFormatting>
  <conditionalFormatting sqref="A230">
    <cfRule type="duplicateValues" dxfId="141" priority="143"/>
  </conditionalFormatting>
  <conditionalFormatting sqref="A230">
    <cfRule type="duplicateValues" dxfId="140" priority="141"/>
  </conditionalFormatting>
  <conditionalFormatting sqref="A231">
    <cfRule type="expression" dxfId="139" priority="138">
      <formula>$N231=0</formula>
    </cfRule>
  </conditionalFormatting>
  <conditionalFormatting sqref="A231">
    <cfRule type="duplicateValues" dxfId="138" priority="140"/>
  </conditionalFormatting>
  <conditionalFormatting sqref="A231">
    <cfRule type="duplicateValues" dxfId="137" priority="139"/>
  </conditionalFormatting>
  <conditionalFormatting sqref="A231">
    <cfRule type="duplicateValues" dxfId="136" priority="137"/>
  </conditionalFormatting>
  <conditionalFormatting sqref="A232">
    <cfRule type="expression" dxfId="135" priority="134">
      <formula>$N232=0</formula>
    </cfRule>
  </conditionalFormatting>
  <conditionalFormatting sqref="A232">
    <cfRule type="duplicateValues" dxfId="134" priority="136"/>
  </conditionalFormatting>
  <conditionalFormatting sqref="A232">
    <cfRule type="duplicateValues" dxfId="133" priority="135"/>
  </conditionalFormatting>
  <conditionalFormatting sqref="A232">
    <cfRule type="duplicateValues" dxfId="132" priority="133"/>
  </conditionalFormatting>
  <conditionalFormatting sqref="A233">
    <cfRule type="expression" dxfId="131" priority="130">
      <formula>$N233=0</formula>
    </cfRule>
  </conditionalFormatting>
  <conditionalFormatting sqref="A233">
    <cfRule type="duplicateValues" dxfId="130" priority="132"/>
  </conditionalFormatting>
  <conditionalFormatting sqref="A233">
    <cfRule type="duplicateValues" dxfId="129" priority="131"/>
  </conditionalFormatting>
  <conditionalFormatting sqref="A233">
    <cfRule type="duplicateValues" dxfId="128" priority="129"/>
  </conditionalFormatting>
  <conditionalFormatting sqref="A234">
    <cfRule type="expression" dxfId="127" priority="126">
      <formula>$N234=0</formula>
    </cfRule>
  </conditionalFormatting>
  <conditionalFormatting sqref="A234">
    <cfRule type="duplicateValues" dxfId="126" priority="128"/>
  </conditionalFormatting>
  <conditionalFormatting sqref="A234">
    <cfRule type="duplicateValues" dxfId="125" priority="127"/>
  </conditionalFormatting>
  <conditionalFormatting sqref="A234">
    <cfRule type="duplicateValues" dxfId="124" priority="125"/>
  </conditionalFormatting>
  <conditionalFormatting sqref="A235">
    <cfRule type="expression" dxfId="123" priority="122">
      <formula>$N235=0</formula>
    </cfRule>
  </conditionalFormatting>
  <conditionalFormatting sqref="A235">
    <cfRule type="duplicateValues" dxfId="122" priority="124"/>
  </conditionalFormatting>
  <conditionalFormatting sqref="A235">
    <cfRule type="duplicateValues" dxfId="121" priority="123"/>
  </conditionalFormatting>
  <conditionalFormatting sqref="A235">
    <cfRule type="duplicateValues" dxfId="120" priority="121"/>
  </conditionalFormatting>
  <conditionalFormatting sqref="A236">
    <cfRule type="expression" dxfId="119" priority="118">
      <formula>$N236=0</formula>
    </cfRule>
  </conditionalFormatting>
  <conditionalFormatting sqref="A236">
    <cfRule type="duplicateValues" dxfId="118" priority="120"/>
  </conditionalFormatting>
  <conditionalFormatting sqref="A236">
    <cfRule type="duplicateValues" dxfId="117" priority="119"/>
  </conditionalFormatting>
  <conditionalFormatting sqref="A236">
    <cfRule type="duplicateValues" dxfId="116" priority="117"/>
  </conditionalFormatting>
  <conditionalFormatting sqref="A237">
    <cfRule type="expression" dxfId="115" priority="114">
      <formula>$N237=0</formula>
    </cfRule>
  </conditionalFormatting>
  <conditionalFormatting sqref="A237">
    <cfRule type="duplicateValues" dxfId="114" priority="116"/>
  </conditionalFormatting>
  <conditionalFormatting sqref="A237">
    <cfRule type="duplicateValues" dxfId="113" priority="115"/>
  </conditionalFormatting>
  <conditionalFormatting sqref="A237">
    <cfRule type="duplicateValues" dxfId="112" priority="113"/>
  </conditionalFormatting>
  <conditionalFormatting sqref="A238">
    <cfRule type="expression" dxfId="111" priority="110">
      <formula>$N238=0</formula>
    </cfRule>
  </conditionalFormatting>
  <conditionalFormatting sqref="A238">
    <cfRule type="duplicateValues" dxfId="110" priority="112"/>
  </conditionalFormatting>
  <conditionalFormatting sqref="A238">
    <cfRule type="duplicateValues" dxfId="109" priority="111"/>
  </conditionalFormatting>
  <conditionalFormatting sqref="A238">
    <cfRule type="duplicateValues" dxfId="108" priority="109"/>
  </conditionalFormatting>
  <conditionalFormatting sqref="A239">
    <cfRule type="expression" dxfId="107" priority="106">
      <formula>$N239=0</formula>
    </cfRule>
  </conditionalFormatting>
  <conditionalFormatting sqref="A239">
    <cfRule type="duplicateValues" dxfId="106" priority="108"/>
  </conditionalFormatting>
  <conditionalFormatting sqref="A239">
    <cfRule type="duplicateValues" dxfId="105" priority="107"/>
  </conditionalFormatting>
  <conditionalFormatting sqref="A239">
    <cfRule type="duplicateValues" dxfId="104" priority="105"/>
  </conditionalFormatting>
  <conditionalFormatting sqref="A240">
    <cfRule type="expression" dxfId="103" priority="102">
      <formula>$N240=0</formula>
    </cfRule>
  </conditionalFormatting>
  <conditionalFormatting sqref="A240">
    <cfRule type="duplicateValues" dxfId="102" priority="104"/>
  </conditionalFormatting>
  <conditionalFormatting sqref="A240">
    <cfRule type="duplicateValues" dxfId="101" priority="103"/>
  </conditionalFormatting>
  <conditionalFormatting sqref="A240">
    <cfRule type="duplicateValues" dxfId="100" priority="101"/>
  </conditionalFormatting>
  <conditionalFormatting sqref="A241">
    <cfRule type="expression" dxfId="99" priority="98">
      <formula>$N241=0</formula>
    </cfRule>
  </conditionalFormatting>
  <conditionalFormatting sqref="A241">
    <cfRule type="duplicateValues" dxfId="98" priority="100"/>
  </conditionalFormatting>
  <conditionalFormatting sqref="A241">
    <cfRule type="duplicateValues" dxfId="97" priority="99"/>
  </conditionalFormatting>
  <conditionalFormatting sqref="A241">
    <cfRule type="duplicateValues" dxfId="96" priority="97"/>
  </conditionalFormatting>
  <conditionalFormatting sqref="A242">
    <cfRule type="expression" dxfId="95" priority="94">
      <formula>$N242=0</formula>
    </cfRule>
  </conditionalFormatting>
  <conditionalFormatting sqref="A242">
    <cfRule type="duplicateValues" dxfId="94" priority="96"/>
  </conditionalFormatting>
  <conditionalFormatting sqref="A242">
    <cfRule type="duplicateValues" dxfId="93" priority="95"/>
  </conditionalFormatting>
  <conditionalFormatting sqref="A242">
    <cfRule type="duplicateValues" dxfId="92" priority="93"/>
  </conditionalFormatting>
  <conditionalFormatting sqref="A243">
    <cfRule type="expression" dxfId="91" priority="90">
      <formula>$N243=0</formula>
    </cfRule>
  </conditionalFormatting>
  <conditionalFormatting sqref="A243">
    <cfRule type="duplicateValues" dxfId="90" priority="92"/>
  </conditionalFormatting>
  <conditionalFormatting sqref="A243">
    <cfRule type="duplicateValues" dxfId="89" priority="91"/>
  </conditionalFormatting>
  <conditionalFormatting sqref="A243">
    <cfRule type="duplicateValues" dxfId="88" priority="89"/>
  </conditionalFormatting>
  <conditionalFormatting sqref="A244">
    <cfRule type="expression" dxfId="87" priority="86">
      <formula>$N244=0</formula>
    </cfRule>
  </conditionalFormatting>
  <conditionalFormatting sqref="A244">
    <cfRule type="duplicateValues" dxfId="86" priority="88"/>
  </conditionalFormatting>
  <conditionalFormatting sqref="A244">
    <cfRule type="duplicateValues" dxfId="85" priority="87"/>
  </conditionalFormatting>
  <conditionalFormatting sqref="A244">
    <cfRule type="duplicateValues" dxfId="84" priority="85"/>
  </conditionalFormatting>
  <conditionalFormatting sqref="A245">
    <cfRule type="expression" dxfId="83" priority="82">
      <formula>$N245=0</formula>
    </cfRule>
  </conditionalFormatting>
  <conditionalFormatting sqref="A245">
    <cfRule type="duplicateValues" dxfId="82" priority="84"/>
  </conditionalFormatting>
  <conditionalFormatting sqref="A245">
    <cfRule type="duplicateValues" dxfId="81" priority="83"/>
  </conditionalFormatting>
  <conditionalFormatting sqref="A245">
    <cfRule type="duplicateValues" dxfId="80" priority="81"/>
  </conditionalFormatting>
  <conditionalFormatting sqref="A246">
    <cfRule type="expression" dxfId="79" priority="78">
      <formula>$N246=0</formula>
    </cfRule>
  </conditionalFormatting>
  <conditionalFormatting sqref="A246">
    <cfRule type="duplicateValues" dxfId="78" priority="80"/>
  </conditionalFormatting>
  <conditionalFormatting sqref="A246">
    <cfRule type="duplicateValues" dxfId="77" priority="79"/>
  </conditionalFormatting>
  <conditionalFormatting sqref="A246">
    <cfRule type="duplicateValues" dxfId="76" priority="77"/>
  </conditionalFormatting>
  <conditionalFormatting sqref="A247">
    <cfRule type="expression" dxfId="75" priority="74">
      <formula>$N247=0</formula>
    </cfRule>
  </conditionalFormatting>
  <conditionalFormatting sqref="A247">
    <cfRule type="duplicateValues" dxfId="74" priority="76"/>
  </conditionalFormatting>
  <conditionalFormatting sqref="A247">
    <cfRule type="duplicateValues" dxfId="73" priority="75"/>
  </conditionalFormatting>
  <conditionalFormatting sqref="A247">
    <cfRule type="duplicateValues" dxfId="72" priority="73"/>
  </conditionalFormatting>
  <conditionalFormatting sqref="A248">
    <cfRule type="expression" dxfId="71" priority="70">
      <formula>$N248=0</formula>
    </cfRule>
  </conditionalFormatting>
  <conditionalFormatting sqref="A248">
    <cfRule type="duplicateValues" dxfId="70" priority="72"/>
  </conditionalFormatting>
  <conditionalFormatting sqref="A248">
    <cfRule type="duplicateValues" dxfId="69" priority="71"/>
  </conditionalFormatting>
  <conditionalFormatting sqref="A248">
    <cfRule type="duplicateValues" dxfId="68" priority="69"/>
  </conditionalFormatting>
  <conditionalFormatting sqref="A249">
    <cfRule type="expression" dxfId="67" priority="66">
      <formula>$N249=0</formula>
    </cfRule>
  </conditionalFormatting>
  <conditionalFormatting sqref="A249">
    <cfRule type="duplicateValues" dxfId="66" priority="68"/>
  </conditionalFormatting>
  <conditionalFormatting sqref="A249">
    <cfRule type="duplicateValues" dxfId="65" priority="67"/>
  </conditionalFormatting>
  <conditionalFormatting sqref="A249">
    <cfRule type="duplicateValues" dxfId="64" priority="65"/>
  </conditionalFormatting>
  <conditionalFormatting sqref="A250">
    <cfRule type="expression" dxfId="63" priority="62">
      <formula>$N250=0</formula>
    </cfRule>
  </conditionalFormatting>
  <conditionalFormatting sqref="A250">
    <cfRule type="duplicateValues" dxfId="62" priority="64"/>
  </conditionalFormatting>
  <conditionalFormatting sqref="A250">
    <cfRule type="duplicateValues" dxfId="61" priority="63"/>
  </conditionalFormatting>
  <conditionalFormatting sqref="A250">
    <cfRule type="duplicateValues" dxfId="60" priority="61"/>
  </conditionalFormatting>
  <conditionalFormatting sqref="A251">
    <cfRule type="expression" dxfId="59" priority="58">
      <formula>$N251=0</formula>
    </cfRule>
  </conditionalFormatting>
  <conditionalFormatting sqref="A251">
    <cfRule type="duplicateValues" dxfId="58" priority="60"/>
  </conditionalFormatting>
  <conditionalFormatting sqref="A251">
    <cfRule type="duplicateValues" dxfId="57" priority="59"/>
  </conditionalFormatting>
  <conditionalFormatting sqref="A251">
    <cfRule type="duplicateValues" dxfId="56" priority="57"/>
  </conditionalFormatting>
  <conditionalFormatting sqref="A252">
    <cfRule type="expression" dxfId="55" priority="54">
      <formula>$N252=0</formula>
    </cfRule>
  </conditionalFormatting>
  <conditionalFormatting sqref="A252">
    <cfRule type="duplicateValues" dxfId="54" priority="56"/>
  </conditionalFormatting>
  <conditionalFormatting sqref="A252">
    <cfRule type="duplicateValues" dxfId="53" priority="55"/>
  </conditionalFormatting>
  <conditionalFormatting sqref="A252">
    <cfRule type="duplicateValues" dxfId="52" priority="53"/>
  </conditionalFormatting>
  <conditionalFormatting sqref="A253">
    <cfRule type="expression" dxfId="51" priority="50">
      <formula>$N253=0</formula>
    </cfRule>
  </conditionalFormatting>
  <conditionalFormatting sqref="A253">
    <cfRule type="duplicateValues" dxfId="50" priority="52"/>
  </conditionalFormatting>
  <conditionalFormatting sqref="A253">
    <cfRule type="duplicateValues" dxfId="49" priority="51"/>
  </conditionalFormatting>
  <conditionalFormatting sqref="A253">
    <cfRule type="duplicateValues" dxfId="48" priority="49"/>
  </conditionalFormatting>
  <conditionalFormatting sqref="A254">
    <cfRule type="expression" dxfId="47" priority="46">
      <formula>$N254=0</formula>
    </cfRule>
  </conditionalFormatting>
  <conditionalFormatting sqref="A254">
    <cfRule type="duplicateValues" dxfId="46" priority="48"/>
  </conditionalFormatting>
  <conditionalFormatting sqref="A254">
    <cfRule type="duplicateValues" dxfId="45" priority="47"/>
  </conditionalFormatting>
  <conditionalFormatting sqref="A254">
    <cfRule type="duplicateValues" dxfId="44" priority="45"/>
  </conditionalFormatting>
  <conditionalFormatting sqref="A255">
    <cfRule type="expression" dxfId="43" priority="42">
      <formula>$N255=0</formula>
    </cfRule>
  </conditionalFormatting>
  <conditionalFormatting sqref="A255">
    <cfRule type="duplicateValues" dxfId="42" priority="44"/>
  </conditionalFormatting>
  <conditionalFormatting sqref="A255">
    <cfRule type="duplicateValues" dxfId="41" priority="43"/>
  </conditionalFormatting>
  <conditionalFormatting sqref="A255">
    <cfRule type="duplicateValues" dxfId="40" priority="41"/>
  </conditionalFormatting>
  <conditionalFormatting sqref="A256">
    <cfRule type="expression" dxfId="39" priority="38">
      <formula>$N256=0</formula>
    </cfRule>
  </conditionalFormatting>
  <conditionalFormatting sqref="A256">
    <cfRule type="duplicateValues" dxfId="38" priority="40"/>
  </conditionalFormatting>
  <conditionalFormatting sqref="A256">
    <cfRule type="duplicateValues" dxfId="37" priority="39"/>
  </conditionalFormatting>
  <conditionalFormatting sqref="A256">
    <cfRule type="duplicateValues" dxfId="36" priority="37"/>
  </conditionalFormatting>
  <conditionalFormatting sqref="A257">
    <cfRule type="expression" dxfId="35" priority="34">
      <formula>$N257=0</formula>
    </cfRule>
  </conditionalFormatting>
  <conditionalFormatting sqref="A257">
    <cfRule type="duplicateValues" dxfId="34" priority="36"/>
  </conditionalFormatting>
  <conditionalFormatting sqref="A257">
    <cfRule type="duplicateValues" dxfId="33" priority="35"/>
  </conditionalFormatting>
  <conditionalFormatting sqref="A257">
    <cfRule type="duplicateValues" dxfId="32" priority="33"/>
  </conditionalFormatting>
  <conditionalFormatting sqref="A258">
    <cfRule type="expression" dxfId="31" priority="30">
      <formula>$N258=0</formula>
    </cfRule>
  </conditionalFormatting>
  <conditionalFormatting sqref="A258">
    <cfRule type="duplicateValues" dxfId="30" priority="32"/>
  </conditionalFormatting>
  <conditionalFormatting sqref="A258">
    <cfRule type="duplicateValues" dxfId="29" priority="31"/>
  </conditionalFormatting>
  <conditionalFormatting sqref="A258">
    <cfRule type="duplicateValues" dxfId="28" priority="29"/>
  </conditionalFormatting>
  <conditionalFormatting sqref="A259">
    <cfRule type="expression" dxfId="27" priority="26">
      <formula>$N259=0</formula>
    </cfRule>
  </conditionalFormatting>
  <conditionalFormatting sqref="A259">
    <cfRule type="duplicateValues" dxfId="26" priority="28"/>
  </conditionalFormatting>
  <conditionalFormatting sqref="A259">
    <cfRule type="duplicateValues" dxfId="25" priority="27"/>
  </conditionalFormatting>
  <conditionalFormatting sqref="A259">
    <cfRule type="duplicateValues" dxfId="24" priority="25"/>
  </conditionalFormatting>
  <conditionalFormatting sqref="A260">
    <cfRule type="expression" dxfId="23" priority="22">
      <formula>$N260=0</formula>
    </cfRule>
  </conditionalFormatting>
  <conditionalFormatting sqref="A260">
    <cfRule type="duplicateValues" dxfId="22" priority="24"/>
  </conditionalFormatting>
  <conditionalFormatting sqref="A260">
    <cfRule type="duplicateValues" dxfId="21" priority="23"/>
  </conditionalFormatting>
  <conditionalFormatting sqref="A260">
    <cfRule type="duplicateValues" dxfId="20" priority="21"/>
  </conditionalFormatting>
  <conditionalFormatting sqref="A261">
    <cfRule type="expression" dxfId="19" priority="18">
      <formula>$N261=0</formula>
    </cfRule>
  </conditionalFormatting>
  <conditionalFormatting sqref="A261">
    <cfRule type="duplicateValues" dxfId="18" priority="20"/>
  </conditionalFormatting>
  <conditionalFormatting sqref="A261">
    <cfRule type="duplicateValues" dxfId="17" priority="19"/>
  </conditionalFormatting>
  <conditionalFormatting sqref="A261">
    <cfRule type="duplicateValues" dxfId="16" priority="17"/>
  </conditionalFormatting>
  <conditionalFormatting sqref="A262">
    <cfRule type="expression" dxfId="15" priority="14">
      <formula>$N262=0</formula>
    </cfRule>
  </conditionalFormatting>
  <conditionalFormatting sqref="A262">
    <cfRule type="duplicateValues" dxfId="14" priority="16"/>
  </conditionalFormatting>
  <conditionalFormatting sqref="A262">
    <cfRule type="duplicateValues" dxfId="13" priority="15"/>
  </conditionalFormatting>
  <conditionalFormatting sqref="A262">
    <cfRule type="duplicateValues" dxfId="12" priority="13"/>
  </conditionalFormatting>
  <conditionalFormatting sqref="A263">
    <cfRule type="expression" dxfId="11" priority="10">
      <formula>$N263=0</formula>
    </cfRule>
  </conditionalFormatting>
  <conditionalFormatting sqref="A263">
    <cfRule type="duplicateValues" dxfId="10" priority="12"/>
  </conditionalFormatting>
  <conditionalFormatting sqref="A263">
    <cfRule type="duplicateValues" dxfId="9" priority="11"/>
  </conditionalFormatting>
  <conditionalFormatting sqref="A263">
    <cfRule type="duplicateValues" dxfId="8" priority="9"/>
  </conditionalFormatting>
  <conditionalFormatting sqref="A264">
    <cfRule type="expression" dxfId="7" priority="6">
      <formula>$N264=0</formula>
    </cfRule>
  </conditionalFormatting>
  <conditionalFormatting sqref="A264">
    <cfRule type="duplicateValues" dxfId="6" priority="8"/>
  </conditionalFormatting>
  <conditionalFormatting sqref="A264">
    <cfRule type="duplicateValues" dxfId="5" priority="7"/>
  </conditionalFormatting>
  <conditionalFormatting sqref="A264">
    <cfRule type="duplicateValues" dxfId="4" priority="5"/>
  </conditionalFormatting>
  <conditionalFormatting sqref="A265">
    <cfRule type="expression" dxfId="3" priority="2">
      <formula>$N265=0</formula>
    </cfRule>
  </conditionalFormatting>
  <conditionalFormatting sqref="A265">
    <cfRule type="duplicateValues" dxfId="2" priority="4"/>
  </conditionalFormatting>
  <conditionalFormatting sqref="A265">
    <cfRule type="duplicateValues" dxfId="1" priority="3"/>
  </conditionalFormatting>
  <conditionalFormatting sqref="A265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Adding Numbers</vt:lpstr>
      <vt:lpstr>Copy&amp;Paste</vt:lpstr>
      <vt:lpstr>Read Config</vt:lpstr>
      <vt:lpstr>Base Class</vt:lpstr>
      <vt:lpstr>Sheet1</vt:lpstr>
      <vt:lpstr>Sheet2</vt:lpstr>
    </vt:vector>
  </TitlesOfParts>
  <Company>iQor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Maiquel Schneider</dc:creator>
  <cp:lastModifiedBy>Maiquel Schneider</cp:lastModifiedBy>
  <dcterms:created xsi:type="dcterms:W3CDTF">2022-07-21T02:18:57Z</dcterms:created>
  <dcterms:modified xsi:type="dcterms:W3CDTF">2022-11-04T04:18:01Z</dcterms:modified>
</cp:coreProperties>
</file>