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3"/>
  <workbookPr defaultThemeVersion="166925"/>
  <mc:AlternateContent xmlns:mc="http://schemas.openxmlformats.org/markup-compatibility/2006">
    <mc:Choice Requires="x15">
      <x15ac:absPath xmlns:x15ac="http://schemas.microsoft.com/office/spreadsheetml/2010/11/ac" url="C:\Users\mdeith\OneDrive - UBC\Willamette\FishBenefitWorkbook\fbwR_Inputs_Shiny\www\"/>
    </mc:Choice>
  </mc:AlternateContent>
  <xr:revisionPtr revIDLastSave="11" documentId="13_ncr:1_{2F558652-3838-46EC-90E8-47333360533E}" xr6:coauthVersionLast="36" xr6:coauthVersionMax="36" xr10:uidLastSave="{96A1D51B-19C6-4626-BA98-6400F3717432}"/>
  <bookViews>
    <workbookView xWindow="0" yWindow="0" windowWidth="25600" windowHeight="9830" tabRatio="743" activeTab="1" xr2:uid="{AB253057-F338-4C09-8F65-2D820D6E011B}"/>
  </bookViews>
  <sheets>
    <sheet name="READ ME" sheetId="12" r:id="rId1"/>
    <sheet name="alt_description" sheetId="10" r:id="rId2"/>
    <sheet name="route_specifications" sheetId="2" r:id="rId3"/>
    <sheet name="route_effectiveness" sheetId="3" r:id="rId4"/>
    <sheet name="route_dpe" sheetId="4" r:id="rId5"/>
    <sheet name="monthly_runtiming" sheetId="5" r:id="rId6"/>
    <sheet name="ro_surv_table" sheetId="6" r:id="rId7"/>
    <sheet name="ro_elevs" sheetId="7" r:id="rId8"/>
    <sheet name="turb_surv_table" sheetId="8" r:id="rId9"/>
    <sheet name="spill_surv_table" sheetId="9" r:id="rId10"/>
    <sheet name="fps_surv_table" sheetId="15" r:id="rId11"/>
    <sheet name="temp_dist" sheetId="13" r:id="rId12"/>
    <sheet name="water_year_types" sheetId="14" r:id="rId13"/>
  </sheets>
  <definedNames>
    <definedName name="_xlnm._FilterDatabase" localSheetId="12" hidden="1">water_year_types!$A$7:$E$81</definedName>
    <definedName name="dpe_cols">route_dpe!$C$7:$I$7</definedName>
    <definedName name="gate_methods">route_specifications!#REF!</definedName>
    <definedName name="methods">route_specifications!#REF!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 i="13" l="1"/>
  <c r="E10" i="13"/>
  <c r="E11" i="13"/>
  <c r="E12" i="13"/>
  <c r="E13" i="13"/>
  <c r="E14" i="13"/>
  <c r="E15" i="13"/>
  <c r="E16" i="13"/>
  <c r="E17" i="13"/>
  <c r="E18" i="13"/>
  <c r="E19" i="13"/>
  <c r="E20" i="13"/>
  <c r="E21" i="13"/>
  <c r="E22" i="13"/>
  <c r="E23" i="13"/>
  <c r="E24" i="13"/>
  <c r="E25" i="13"/>
  <c r="E8" i="13"/>
</calcChain>
</file>

<file path=xl/sharedStrings.xml><?xml version="1.0" encoding="utf-8"?>
<sst xmlns="http://schemas.openxmlformats.org/spreadsheetml/2006/main" count="295" uniqueCount="173">
  <si>
    <t>parameter_name</t>
  </si>
  <si>
    <t>route_effectiveness</t>
  </si>
  <si>
    <t>route_dpe</t>
  </si>
  <si>
    <t>ro_surv</t>
  </si>
  <si>
    <t>ro_elevs</t>
  </si>
  <si>
    <t>turb_surv</t>
  </si>
  <si>
    <t>spill_surv</t>
  </si>
  <si>
    <t>max_flow</t>
  </si>
  <si>
    <t>bottom_elev</t>
  </si>
  <si>
    <t>n_gates</t>
  </si>
  <si>
    <t>min_flow</t>
  </si>
  <si>
    <t>target_flow</t>
  </si>
  <si>
    <t>normally_used</t>
  </si>
  <si>
    <t>RO</t>
  </si>
  <si>
    <t>Turb</t>
  </si>
  <si>
    <t>Spill</t>
  </si>
  <si>
    <t>FPS</t>
  </si>
  <si>
    <t>q_ratio</t>
  </si>
  <si>
    <t>elev_description</t>
  </si>
  <si>
    <t>baseline_dpe</t>
  </si>
  <si>
    <t>fss_dpe</t>
  </si>
  <si>
    <t>fsc_dpe</t>
  </si>
  <si>
    <t>weir_dpe</t>
  </si>
  <si>
    <t>Date</t>
  </si>
  <si>
    <t>flow</t>
  </si>
  <si>
    <t>ro_surv_low</t>
  </si>
  <si>
    <t>ro_surv_high</t>
  </si>
  <si>
    <t>param</t>
  </si>
  <si>
    <t>value</t>
  </si>
  <si>
    <t>ro_lower_elev</t>
  </si>
  <si>
    <t>ro_upper_elev</t>
  </si>
  <si>
    <t>approaching_alternative</t>
  </si>
  <si>
    <t>approaching_baseline</t>
  </si>
  <si>
    <t>nets</t>
  </si>
  <si>
    <t>collector</t>
  </si>
  <si>
    <t>rereg</t>
  </si>
  <si>
    <t>rereg_mortality</t>
  </si>
  <si>
    <t>fish_with_flow</t>
  </si>
  <si>
    <t>temp_dist</t>
  </si>
  <si>
    <t>fps_surv</t>
  </si>
  <si>
    <t>weir_start_date</t>
  </si>
  <si>
    <t>weir_end_date</t>
  </si>
  <si>
    <t>definition</t>
  </si>
  <si>
    <t>Sheet</t>
  </si>
  <si>
    <t>alternative_information</t>
  </si>
  <si>
    <t>route_specifications</t>
  </si>
  <si>
    <t>monthly_runtiming</t>
  </si>
  <si>
    <t xml:space="preserve">Sheet: </t>
  </si>
  <si>
    <t xml:space="preserve">(optional) Human-readable short-name of the alternative </t>
  </si>
  <si>
    <t>(optional) Human-readable description of the alternative</t>
  </si>
  <si>
    <t>(between 0 - 1) Re-regulating mortality rate</t>
  </si>
  <si>
    <t>gate_method</t>
  </si>
  <si>
    <t>Minimum elevation for each route - below this, the route is inaccessible to fish</t>
  </si>
  <si>
    <t>Number of gates in each route (used to divide flow); if number of gates is given, a gate method must also be given</t>
  </si>
  <si>
    <t>Minimum flow rate needed for the route to be operational</t>
  </si>
  <si>
    <t>Maximum flow rate needed for a route to be operational</t>
  </si>
  <si>
    <r>
      <t xml:space="preserve">Target flow rate for </t>
    </r>
    <r>
      <rPr>
        <b/>
        <sz val="11"/>
        <color theme="1"/>
        <rFont val="Calibri"/>
        <family val="2"/>
        <scheme val="minor"/>
      </rPr>
      <t>each gate</t>
    </r>
    <r>
      <rPr>
        <sz val="11"/>
        <color theme="1"/>
        <rFont val="Calibri"/>
        <family val="2"/>
        <scheme val="minor"/>
      </rPr>
      <t xml:space="preserve"> in a route</t>
    </r>
  </si>
  <si>
    <t>What is the method by which flow is to be distributed through routes with multiple outlets?</t>
  </si>
  <si>
    <t>year</t>
  </si>
  <si>
    <t>type</t>
  </si>
  <si>
    <t>ADEQUATE</t>
  </si>
  <si>
    <t>ABUNDANT</t>
  </si>
  <si>
    <t>DEFICIT</t>
  </si>
  <si>
    <t>INSUFFICIENT</t>
  </si>
  <si>
    <t>Sheet:</t>
  </si>
  <si>
    <t>water_year_types</t>
  </si>
  <si>
    <t>elev</t>
  </si>
  <si>
    <t>parameter</t>
  </si>
  <si>
    <t>dpe_column_name</t>
  </si>
  <si>
    <t>use_temp_dist</t>
  </si>
  <si>
    <t>Description of parameters</t>
  </si>
  <si>
    <t xml:space="preserve">Purpose: </t>
  </si>
  <si>
    <t>The parameters in this sheet are all single value entries that describe the operation of the dam.</t>
  </si>
  <si>
    <t>These include any fish passage structures, reregulating mortality, and basic information about mortality through a given route.</t>
  </si>
  <si>
    <t>Parameters describing alternative-specific information (e.g., which fish passage structures are used) and general dam operation (e.g., if reregulating mortality is applied)</t>
  </si>
  <si>
    <t>A table containing minimum/maximum/target flow rates, elevations, and other operational parameters that are specific to each outlet.</t>
  </si>
  <si>
    <t>Is this route normally used? "Y" or "N". If left blank, assumed that it isn't used.</t>
  </si>
  <si>
    <t>A table containing route effectiveness information for each route at different flow ratios.</t>
  </si>
  <si>
    <t>A table containing dam passage efficiencies (DPE) at different pool elevations for 1) the baseline case, and 2) cases where there is a fish passage structure in place that alters DPE.</t>
  </si>
  <si>
    <t xml:space="preserve">Describes the proportion of juvenile fish of a given life history stage that would pass in each month. </t>
  </si>
  <si>
    <t>Because the presence of a fish passage alternative may change observed run timing, the percent approaching</t>
  </si>
  <si>
    <t>in each month is expressed both under a baseline case (where there is no fish passage structure in place) and</t>
  </si>
  <si>
    <r>
      <t xml:space="preserve">an alternative case. Monthly estimates must sum to 1, otherwise the column will be highlighted in </t>
    </r>
    <r>
      <rPr>
        <sz val="11"/>
        <color theme="5"/>
        <rFont val="Calibri"/>
        <family val="2"/>
        <scheme val="minor"/>
      </rPr>
      <t>orange</t>
    </r>
    <r>
      <rPr>
        <sz val="11"/>
        <color theme="1"/>
        <rFont val="Calibri"/>
        <family val="2"/>
        <scheme val="minor"/>
      </rPr>
      <t>.</t>
    </r>
  </si>
  <si>
    <t>Purpose:</t>
  </si>
  <si>
    <t>The matching column will be highlighted in green - if none are highlighted, check the alt_description sheet.</t>
  </si>
  <si>
    <t>Includes dam passage efficiency (DPE) estimates at different elevations for alternative dam configurations. Baseline DPE refers to cases without a fish passage structure, and is applied</t>
  </si>
  <si>
    <t>if a fish passage structure is not in place or if pool elevation falls outside of the range of elevations where the FPS is useful.</t>
  </si>
  <si>
    <t>Note: the column to be used by FBW-R must be defined in the alt_description tab as "dpe_column_name".</t>
  </si>
  <si>
    <t xml:space="preserve">Input a table of route specifications for each outlet: Spill, Regulating outlet (RO), powerhouse/turbines (Turb), and fish passage structure (FPS). </t>
  </si>
  <si>
    <t>See the definitions for details on each row of input required.</t>
  </si>
  <si>
    <t xml:space="preserve">Some values are entered using a drop-down menu. You may also receive an error if some value is invalid (e.g., reregulating mortality rates &gt; 1 will be rejected). </t>
  </si>
  <si>
    <t xml:space="preserve">Route effectiveness reflects the "attractiveness" of each outlet as a function of the proportion of flow passing through it. </t>
  </si>
  <si>
    <t xml:space="preserve">Values greater than 1 indicate attraction beyond the distribution of flow, less than 1 indicate aversion. </t>
  </si>
  <si>
    <t xml:space="preserve">A table containing route effectiveness information for each route at different flow ratios. The values for q_ratio should be kept the same. </t>
  </si>
  <si>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in the ro_surv_table sheet. </t>
    </r>
  </si>
  <si>
    <t xml:space="preserve">This sheet defines the pool elevations (in feet) that correspond to the lower and upper RO survival values provided in ro_surv_table. </t>
  </si>
  <si>
    <t>spill_surv_table</t>
  </si>
  <si>
    <t>are used to estimate overall survival through the spillway.</t>
  </si>
  <si>
    <t>are used to estimate overall survival through the powerhouse.</t>
  </si>
  <si>
    <t>are used to estimate overall survival through the RO.</t>
  </si>
  <si>
    <r>
      <t>Describes survival rates through the regulating outlet (RO) at different flow rates</t>
    </r>
    <r>
      <rPr>
        <b/>
        <sz val="11"/>
        <color theme="1"/>
        <rFont val="Calibri"/>
        <family val="2"/>
        <scheme val="minor"/>
      </rPr>
      <t xml:space="preserve"> IF "ro_surv" is set to "table" in the alt_description sheet.</t>
    </r>
  </si>
  <si>
    <r>
      <t xml:space="preserve">Because survival through the RO may vary at different pool elevations, </t>
    </r>
    <r>
      <rPr>
        <b/>
        <sz val="11"/>
        <color theme="1"/>
        <rFont val="Calibri"/>
        <family val="2"/>
        <scheme val="minor"/>
      </rPr>
      <t xml:space="preserve">_low </t>
    </r>
    <r>
      <rPr>
        <sz val="11"/>
        <color theme="1"/>
        <rFont val="Calibri"/>
        <family val="2"/>
        <scheme val="minor"/>
      </rPr>
      <t xml:space="preserve">and </t>
    </r>
    <r>
      <rPr>
        <b/>
        <sz val="11"/>
        <color theme="1"/>
        <rFont val="Calibri"/>
        <family val="2"/>
        <scheme val="minor"/>
      </rPr>
      <t xml:space="preserve">_high </t>
    </r>
    <r>
      <rPr>
        <sz val="11"/>
        <color theme="1"/>
        <rFont val="Calibri"/>
        <family val="2"/>
        <scheme val="minor"/>
      </rPr>
      <t xml:space="preserve">pool survival estimates can be defined. </t>
    </r>
  </si>
  <si>
    <r>
      <t>Describes survival rates through the turbines (turb) at different flow rates</t>
    </r>
    <r>
      <rPr>
        <b/>
        <sz val="11"/>
        <color theme="1"/>
        <rFont val="Calibri"/>
        <family val="2"/>
        <scheme val="minor"/>
      </rPr>
      <t xml:space="preserve"> IF "turb_surv" is set to "table" in the alt_description sheet.</t>
    </r>
  </si>
  <si>
    <r>
      <t>Describes survival rates through the spillway at different flow rates</t>
    </r>
    <r>
      <rPr>
        <b/>
        <sz val="11"/>
        <color theme="1"/>
        <rFont val="Calibri"/>
        <family val="2"/>
        <scheme val="minor"/>
      </rPr>
      <t xml:space="preserve"> IF "spill_surv" is set to "table" in the alt_description sheet.</t>
    </r>
  </si>
  <si>
    <r>
      <t xml:space="preserve">Note that this is </t>
    </r>
    <r>
      <rPr>
        <b/>
        <sz val="11"/>
        <color theme="1"/>
        <rFont val="Calibri"/>
        <family val="2"/>
        <scheme val="minor"/>
      </rPr>
      <t>per gate in the spillway!</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</si>
  <si>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turbine!</t>
    </r>
    <r>
      <rPr>
        <sz val="11"/>
        <color theme="1"/>
        <rFont val="Calibri"/>
        <family val="2"/>
        <scheme val="minor"/>
      </rPr>
      <t xml:space="preserve"> Gate-specific flow rates (influenced by "gate_method" in the route_specifications sheet)</t>
    </r>
  </si>
  <si>
    <r>
      <t xml:space="preserve">Note that this is </t>
    </r>
    <r>
      <rPr>
        <b/>
        <sz val="11"/>
        <color theme="1"/>
        <rFont val="Calibri"/>
        <family val="2"/>
        <scheme val="minor"/>
      </rPr>
      <t>per gate in the RO!</t>
    </r>
    <r>
      <rPr>
        <sz val="11"/>
        <color theme="1"/>
        <rFont val="Calibri"/>
        <family val="2"/>
        <scheme val="minor"/>
      </rPr>
      <t xml:space="preserve"> Gate-specific flow rates (influenced by "gate_method" in the route_specifications sheet)</t>
    </r>
  </si>
  <si>
    <r>
      <t>Describes survival rates through the fish passage structure (FPS) at different flow rates</t>
    </r>
    <r>
      <rPr>
        <b/>
        <sz val="11"/>
        <color theme="1"/>
        <rFont val="Calibri"/>
        <family val="2"/>
        <scheme val="minor"/>
      </rPr>
      <t xml:space="preserve"> IF "fps_surv" is set to "table" in the alt_description sheet.</t>
    </r>
  </si>
  <si>
    <r>
      <t xml:space="preserve">Note that this is </t>
    </r>
    <r>
      <rPr>
        <b/>
        <sz val="11"/>
        <color theme="1"/>
        <rFont val="Calibri"/>
        <family val="2"/>
        <scheme val="minor"/>
      </rPr>
      <t>per gate in the FPS!</t>
    </r>
    <r>
      <rPr>
        <sz val="11"/>
        <color theme="1"/>
        <rFont val="Calibri"/>
        <family val="2"/>
        <scheme val="minor"/>
      </rPr>
      <t xml:space="preserve"> Gate-specific flow rates (influenced by "gate_method" in the route_specifications sheet)</t>
    </r>
  </si>
  <si>
    <t>are used to estimate overall survival through the FPS.</t>
  </si>
  <si>
    <t>If temp_dist in the alt_description sheet is set to "Y", and if dam structures permit, outflow temperature can be influenced by splitting outflow from high</t>
  </si>
  <si>
    <t xml:space="preserve">Defines temperature split operations that will occur during four water year types: ABUNDANT (wet/cold years), ADEQUATE (normal years), DEFICIT (hot/dry years), </t>
  </si>
  <si>
    <t>For each year in the period of record (i.e., for each year in the ResSim data required by FBW), what was that year's water year type?</t>
  </si>
  <si>
    <t>This is necessary to calculate temperature splits, as defined in the temp_dist sheet.</t>
  </si>
  <si>
    <t xml:space="preserve">Month-by-month run timing information for 1) a baseline case, and 2) cases where the simulated alternative modifies run timing. </t>
  </si>
  <si>
    <t xml:space="preserve">These cells typically contain details on the sheet, including how to enter parameters in a format that the R script is expecting. </t>
  </si>
  <si>
    <t xml:space="preserve">FBW parameters are input via several sheets in this Excel book: </t>
  </si>
  <si>
    <t>PARAMETER ENTRY TO FBW-R: Using this template workbook</t>
  </si>
  <si>
    <t>ro_surv_table</t>
  </si>
  <si>
    <t>turb_surv_table</t>
  </si>
  <si>
    <t>fps_surv_table</t>
  </si>
  <si>
    <t>Table of survival rates through the turbine gates at different flow rates; applied if table-based survival for turbines is implemented in alt_description.</t>
  </si>
  <si>
    <t>Table of survival rates through the spillway gates at different flow rates; applied if table-based survival for the spillway is implemented in alt_description.</t>
  </si>
  <si>
    <t>Table of survival rates through the FPS gates at different flow rates; applied if table-based survival for the FPS is implemented in alt_description.</t>
  </si>
  <si>
    <t>Table of survival rates through the RO gates at different flow rates (including both lower and upper elevation outlets); applied if table-based survival for the RO is implemented in alt_description.</t>
  </si>
  <si>
    <t>If the RO survival table is multi-elevation (i.e., if survival through the RO varies based on pool elevation), this sheet contains pool elevations for each column in ro_surv_table.</t>
  </si>
  <si>
    <t>Temperature split information (i.e., proportion of outflow that is taken from deep water) for each water year type in ResSim's period of record</t>
  </si>
  <si>
    <t>Water year types for each year in ResSim's period of record (must correspond to water year types in temp_dist)</t>
  </si>
  <si>
    <t>and INSUFFICIENT (an average between ADEQUATE and DEFICIT years). The split refers to the proportion of outflow to be taken from deep cooler water.</t>
  </si>
  <si>
    <t>passage_surv_rate</t>
  </si>
  <si>
    <r>
      <t xml:space="preserve">Any cell marked with a grey background is not read into R when using FBW's </t>
    </r>
    <r>
      <rPr>
        <b/>
        <sz val="11"/>
        <color theme="1"/>
        <rFont val="Cascadia Code"/>
        <family val="3"/>
      </rPr>
      <t>loadFromTemplate()</t>
    </r>
    <r>
      <rPr>
        <sz val="11"/>
        <color theme="1"/>
        <rFont val="Calibri"/>
        <family val="2"/>
        <scheme val="minor"/>
      </rPr>
      <t xml:space="preserve"> function.</t>
    </r>
  </si>
  <si>
    <r>
      <t xml:space="preserve">If a cell in the table turns </t>
    </r>
    <r>
      <rPr>
        <b/>
        <sz val="11"/>
        <color theme="5"/>
        <rFont val="Calibri"/>
        <family val="2"/>
        <scheme val="minor"/>
      </rPr>
      <t>orange</t>
    </r>
    <r>
      <rPr>
        <b/>
        <sz val="11"/>
        <color theme="1"/>
        <rFont val="Calibri"/>
        <family val="2"/>
        <scheme val="minor"/>
      </rPr>
      <t>, some parameter is missing. Either the highlighted cell is empty, and needs to be filled to simulate survival according to specified gate method,</t>
    </r>
  </si>
  <si>
    <t xml:space="preserve">or a "table" survival approach was selected but the according _surv_table sheet is empty. </t>
  </si>
  <si>
    <t>Passage survival rate through one gate of the outlet. If "table", the _surv_table sheet informs flow-survival relationships. Otherwise a flat rate is applied.</t>
  </si>
  <si>
    <t>Each sheet begins with 6 header rows of information about the sheet and how to use it.</t>
  </si>
  <si>
    <t>Water year types must match the columns in temp_dist (and dropdown lists automatically match the columns in temp_dist), otherwise you will receive a warning.</t>
  </si>
  <si>
    <t>and low depths.</t>
  </si>
  <si>
    <t>alt_description</t>
  </si>
  <si>
    <t>The first 6 rows are skipped when read into R; do not change the number of heading rows in any of these sheets.</t>
  </si>
  <si>
    <t>scenario_name</t>
  </si>
  <si>
    <t>scenario_description</t>
  </si>
  <si>
    <r>
      <rPr>
        <b/>
        <sz val="11"/>
        <color theme="1"/>
        <rFont val="Calibri"/>
        <family val="2"/>
        <scheme val="minor"/>
      </rPr>
      <t xml:space="preserve">Do not change the values in parameter_name! </t>
    </r>
    <r>
      <rPr>
        <sz val="11"/>
        <color theme="1"/>
        <rFont val="Calibri"/>
        <family val="2"/>
        <scheme val="minor"/>
      </rPr>
      <t>Only change the values associated with those parameters. You only need to change the "value" column.</t>
    </r>
  </si>
  <si>
    <r>
      <rPr>
        <b/>
        <sz val="11"/>
        <rFont val="Calibri"/>
        <family val="2"/>
        <scheme val="minor"/>
      </rPr>
      <t>(Y/N)</t>
    </r>
    <r>
      <rPr>
        <sz val="11"/>
        <rFont val="Calibri"/>
        <family val="2"/>
        <scheme val="minor"/>
      </rPr>
      <t xml:space="preserve"> Are exclusion nets applied? These prevent fish from entering the regulating outlets (RO) and powerhouse. If the spillway is normally used, it will prevent them from entering the spillway as well. </t>
    </r>
  </si>
  <si>
    <r>
      <rPr>
        <b/>
        <sz val="11"/>
        <color theme="1"/>
        <rFont val="Calibri"/>
        <family val="2"/>
        <scheme val="minor"/>
      </rPr>
      <t>(FSC, FSO, FSS, FISH WEIR, or NONE)</t>
    </r>
    <r>
      <rPr>
        <sz val="11"/>
        <color theme="1"/>
        <rFont val="Calibri"/>
        <family val="2"/>
        <scheme val="minor"/>
      </rPr>
      <t xml:space="preserve"> Collector type</t>
    </r>
  </si>
  <si>
    <r>
      <rPr>
        <b/>
        <sz val="11"/>
        <color theme="1"/>
        <rFont val="Calibri"/>
        <family val="2"/>
        <scheme val="minor"/>
      </rPr>
      <t>(Y/N)</t>
    </r>
    <r>
      <rPr>
        <sz val="11"/>
        <color theme="1"/>
        <rFont val="Calibri"/>
        <family val="2"/>
        <scheme val="minor"/>
      </rPr>
      <t xml:space="preserve"> Use re-regulating mortality? This is a constant mortality rate which is applied after the fish have passed the non-reregulating dam. For example, if re-reg. mortality = 0.2 and reservoir mortality = 0.4, total survival = 1 - (1 - 0.4) * (1 - 0.2)</t>
    </r>
  </si>
  <si>
    <r>
      <rPr>
        <b/>
        <sz val="11"/>
        <color theme="1"/>
        <rFont val="Calibri"/>
        <family val="2"/>
        <scheme val="minor"/>
      </rPr>
      <t>(Y/N)</t>
    </r>
    <r>
      <rPr>
        <sz val="11"/>
        <color theme="1"/>
        <rFont val="Calibri"/>
        <family val="2"/>
        <scheme val="minor"/>
      </rPr>
      <t xml:space="preserve"> Determines how fish are distributed daily within each month. If Y, daily fish approaching is proportional to that day's flow as a proportion of the monthly flow. If N, fish are uniformly distributed within each month.</t>
    </r>
  </si>
  <si>
    <r>
      <rPr>
        <b/>
        <sz val="11"/>
        <color theme="1"/>
        <rFont val="Calibri"/>
        <family val="2"/>
        <scheme val="minor"/>
      </rPr>
      <t>(Y/N)</t>
    </r>
    <r>
      <rPr>
        <sz val="11"/>
        <color theme="1"/>
        <rFont val="Calibri"/>
        <family val="2"/>
        <scheme val="minor"/>
      </rPr>
      <t xml:space="preserve"> Are temperature operations at play that divert flow from a floating surface structure (FSS)? This only applies if temperature operations are active. If Y, flow is distributed between temperature control and the fish passage structure according to provided dataframe "temp_split"</t>
    </r>
  </si>
  <si>
    <r>
      <t>(</t>
    </r>
    <r>
      <rPr>
        <b/>
        <sz val="11"/>
        <color theme="1"/>
        <rFont val="Calibri"/>
        <family val="2"/>
        <scheme val="minor"/>
      </rPr>
      <t>character</t>
    </r>
    <r>
      <rPr>
        <sz val="11"/>
        <color theme="1"/>
        <rFont val="Calibri"/>
        <family val="2"/>
        <scheme val="minor"/>
      </rPr>
      <t>) Which column in the route_dpe tab should be used as the DPE for the fish passage alternative? If this turns red, the column name was not found in the "route_dpe" sheet</t>
    </r>
  </si>
  <si>
    <t>fps_max_elev</t>
  </si>
  <si>
    <r>
      <rPr>
        <b/>
        <sz val="11"/>
        <color theme="1"/>
        <rFont val="Calibri"/>
        <family val="2"/>
        <scheme val="minor"/>
      </rPr>
      <t>(Y/N)</t>
    </r>
    <r>
      <rPr>
        <sz val="11"/>
        <color theme="1"/>
        <rFont val="Calibri"/>
        <family val="2"/>
        <scheme val="minor"/>
      </rPr>
      <t xml:space="preserve"> Is there a fish passage structure (FPS) in this alternative? Influences which column is used in monthly_runtiming.</t>
    </r>
  </si>
  <si>
    <t>fp_alternative</t>
  </si>
  <si>
    <t>DET_2b_FRY</t>
  </si>
  <si>
    <t>Alt2b - Detroit - Chinook - Fry</t>
  </si>
  <si>
    <t>Y</t>
  </si>
  <si>
    <t>N</t>
  </si>
  <si>
    <t>FSS</t>
  </si>
  <si>
    <t>Table</t>
  </si>
  <si>
    <t>table</t>
  </si>
  <si>
    <t>Unit to Max Q</t>
  </si>
  <si>
    <t>Target Q</t>
  </si>
  <si>
    <t>Upper RO</t>
  </si>
  <si>
    <t>25' over top of RO</t>
  </si>
  <si>
    <t>40' over top of RO</t>
  </si>
  <si>
    <t>Min power</t>
  </si>
  <si>
    <t>Min cons.</t>
  </si>
  <si>
    <t>Spillway crest</t>
  </si>
  <si>
    <t>Max pool</t>
  </si>
  <si>
    <t>Bolded values are those whicha re used at different elevations (based on the lowest elevation range of the FPS).</t>
  </si>
  <si>
    <t>(in feet) Maximum pool elevation for the FPS to be functional. If not provided, no max. elevation assumed.</t>
  </si>
  <si>
    <r>
      <t xml:space="preserve">Date when the weir begins operation </t>
    </r>
    <r>
      <rPr>
        <b/>
        <sz val="11"/>
        <color theme="1"/>
        <rFont val="Calibri"/>
        <family val="2"/>
        <scheme val="minor"/>
      </rPr>
      <t>(in day-month format, e.g., 31-05 for May 31st)</t>
    </r>
    <r>
      <rPr>
        <sz val="11"/>
        <color theme="1"/>
        <rFont val="Calibri"/>
        <family val="2"/>
        <scheme val="minor"/>
      </rPr>
      <t>. In each year, the weir is active between weir_start_date and weir_end_date</t>
    </r>
  </si>
  <si>
    <r>
      <t>Date when the weir stops operation</t>
    </r>
    <r>
      <rPr>
        <b/>
        <sz val="11"/>
        <color theme="1"/>
        <rFont val="Calibri"/>
        <family val="2"/>
        <scheme val="minor"/>
      </rPr>
      <t xml:space="preserve"> (in day-month format, e.g. 01-10 for Oct 1st)</t>
    </r>
    <r>
      <rPr>
        <sz val="11"/>
        <color theme="1"/>
        <rFont val="Calibri"/>
        <family val="2"/>
        <scheme val="minor"/>
      </rPr>
      <t>. In each year, the weir is active between weir_start_date and weir_end_date</t>
    </r>
  </si>
  <si>
    <t>31-05</t>
  </si>
  <si>
    <t>01-10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</si>
</sst>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5" formatCode="[$-409]d\-mmm;@"/>
    <numFmt numFmtId="166" formatCode="dd/mm/yyyy"/>
    <numFmt numFmtId="167" formatCode="0.000"/>
    <numFmt numFmtId="168" formatCode="[$-409]0"/>
    <numFmt numFmtId="169" formatCode="0.00000"/>
  </numFmts>
  <fonts count="17">
    <font>
      <sz val="11"/>
      <color theme="1"/>
      <name val="Calibri"/>
      <family val="2"/>
      <scheme val="minor"/>
    </font>
    <font>
      <b/>
      <sz val="11"/>
      <color theme="1"/>
      <name val="Calibri"/>
      <family val="2"/>
      <scheme val="minor"/>
    </font>
    <font>
      <b/>
      <sz val="10"/>
      <color theme="1"/>
      <name val="Liberation Sans"/>
    </font>
    <font>
      <sz val="10"/>
      <color theme="1"/>
      <name val="Liberation Sans"/>
    </font>
    <font>
      <sz val="10"/>
      <color rgb="FFC9211E"/>
      <name val="Liberation Sans"/>
    </font>
    <font>
      <b/>
      <sz val="10"/>
      <name val="Liberation Sans"/>
    </font>
    <font>
      <sz val="11"/>
      <color rgb="FF000000"/>
      <name val="Calibri"/>
      <family val="2"/>
      <charset val="1"/>
    </font>
    <font>
      <b/>
      <sz val="11"/>
      <color rgb="FFFA7D00"/>
      <name val="Calibri"/>
      <family val="2"/>
      <charset val="1"/>
    </font>
    <font>
      <sz val="11"/>
      <name val="Calibri"/>
      <family val="2"/>
      <charset val="1"/>
    </font>
    <font>
      <sz val="11"/>
      <color theme="5"/>
      <name val="Calibri"/>
      <family val="2"/>
      <scheme val="minor"/>
    </font>
    <font>
      <b/>
      <sz val="11"/>
      <color theme="5"/>
      <name val="Calibri"/>
      <family val="2"/>
      <scheme val="minor"/>
    </font>
    <font>
      <b/>
      <sz val="11"/>
      <name val="Calibri"/>
      <family val="2"/>
      <scheme val="minor"/>
    </font>
    <font>
      <b/>
      <sz val="16"/>
      <color theme="1"/>
      <name val="Calibri"/>
      <family val="2"/>
      <scheme val="minor"/>
    </font>
    <font>
      <b/>
      <u/>
      <sz val="11"/>
      <color theme="1"/>
      <name val="Calibri"/>
      <family val="2"/>
      <scheme val="minor"/>
    </font>
    <font>
      <b/>
      <sz val="11"/>
      <color theme="1"/>
      <name val="Cascadia Code"/>
      <family val="3"/>
    </font>
    <font>
      <sz val="11"/>
      <name val="Calibri"/>
      <family val="2"/>
      <scheme val="minor"/>
    </font>
    <font>
      <sz val="11"/>
      <name val="Calibri"/>
      <family val="2"/>
    </font>
  </fonts>
  <fills count="8">
    <fill>
      <patternFill patternType="none"/>
    </fill>
    <fill>
      <patternFill patternType="gray125"/>
    </fill>
    <fill>
      <patternFill patternType="solid">
        <fgColor theme="2"/>
        <bgColor indexed="64"/>
      </patternFill>
    </fill>
    <fill>
      <patternFill patternType="solid">
        <fgColor rgb="FFFDEADA"/>
        <bgColor rgb="FFF2F2F2"/>
      </patternFill>
    </fill>
    <fill>
      <patternFill patternType="solid">
        <fgColor rgb="FFF2F2F2"/>
        <bgColor rgb="FFFDEADA"/>
      </patternFill>
    </fill>
    <fill>
      <patternFill patternType="solid">
        <fgColor theme="4" tint="0.79998168889431442"/>
        <bgColor indexed="64"/>
      </patternFill>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165" fontId="6" fillId="3" borderId="0" applyBorder="0" applyProtection="0"/>
    <xf numFmtId="165" fontId="7" fillId="4" borderId="1" applyProtection="0"/>
    <xf numFmtId="165" fontId="6" fillId="0" borderId="0"/>
  </cellStyleXfs>
  <cellXfs count="49">
    <xf numFmtId="0" fontId="0" fillId="0" borderId="0" xfId="0"/>
    <xf numFmtId="0" fontId="1" fillId="0" borderId="0" xfId="0" applyFont="1"/>
    <xf numFmtId="0" fontId="2" fillId="0" borderId="0" xfId="0" applyFont="1" applyFill="1" applyAlignment="1">
      <alignment horizontal="left"/>
    </xf>
    <xf numFmtId="0" fontId="0" fillId="0" borderId="0" xfId="0" applyFill="1" applyAlignment="1">
      <alignment horizontal="left"/>
    </xf>
    <xf numFmtId="0" fontId="2" fillId="0" borderId="0" xfId="0" applyFont="1" applyFill="1"/>
    <xf numFmtId="0" fontId="0" fillId="0" borderId="0" xfId="0" applyFill="1"/>
    <xf numFmtId="0" fontId="0" fillId="2" borderId="0" xfId="0" applyFill="1"/>
    <xf numFmtId="0" fontId="1" fillId="2" borderId="0" xfId="0" applyFont="1" applyFill="1"/>
    <xf numFmtId="0" fontId="4" fillId="0" borderId="0" xfId="0" applyFont="1" applyFill="1"/>
    <xf numFmtId="0" fontId="3" fillId="0" borderId="0" xfId="0" applyFont="1" applyFill="1" applyAlignment="1">
      <alignment horizontal="left"/>
    </xf>
    <xf numFmtId="165" fontId="6" fillId="0" borderId="0" xfId="3" applyFont="1" applyBorder="1"/>
    <xf numFmtId="0" fontId="0" fillId="0" borderId="0" xfId="0" applyBorder="1"/>
    <xf numFmtId="0" fontId="1" fillId="0" borderId="0" xfId="0" applyFont="1" applyFill="1"/>
    <xf numFmtId="0" fontId="1" fillId="0" borderId="0" xfId="0" applyFont="1" applyFill="1" applyAlignment="1">
      <alignment wrapText="1"/>
    </xf>
    <xf numFmtId="0" fontId="0" fillId="0" borderId="0" xfId="0" applyFont="1" applyFill="1" applyAlignment="1">
      <alignment wrapText="1"/>
    </xf>
    <xf numFmtId="0" fontId="0" fillId="2" borderId="0" xfId="0" applyFont="1" applyFill="1" applyAlignment="1">
      <alignment wrapText="1"/>
    </xf>
    <xf numFmtId="0" fontId="1" fillId="2" borderId="0" xfId="0" applyFont="1" applyFill="1" applyAlignment="1">
      <alignment wrapText="1"/>
    </xf>
    <xf numFmtId="0" fontId="2" fillId="2" borderId="0" xfId="0" applyFont="1" applyFill="1"/>
    <xf numFmtId="0" fontId="5" fillId="0" borderId="0" xfId="0" applyFont="1" applyFill="1"/>
    <xf numFmtId="164" fontId="0" fillId="0" borderId="0" xfId="0" applyNumberFormat="1" applyFill="1"/>
    <xf numFmtId="0" fontId="2" fillId="2" borderId="0" xfId="0" applyFont="1" applyFill="1" applyAlignment="1">
      <alignment horizontal="left"/>
    </xf>
    <xf numFmtId="0" fontId="0" fillId="2" borderId="0" xfId="0" applyFill="1" applyAlignment="1">
      <alignment horizontal="left"/>
    </xf>
    <xf numFmtId="0" fontId="11" fillId="2" borderId="0" xfId="0" applyFont="1" applyFill="1"/>
    <xf numFmtId="0" fontId="1" fillId="2" borderId="0" xfId="0" applyFont="1" applyFill="1" applyAlignment="1"/>
    <xf numFmtId="166" fontId="8" fillId="0" borderId="0" xfId="2" applyNumberFormat="1" applyFont="1" applyFill="1" applyBorder="1" applyAlignment="1" applyProtection="1">
      <alignment horizontal="center"/>
    </xf>
    <xf numFmtId="167" fontId="8" fillId="0" borderId="0" xfId="2" applyNumberFormat="1" applyFont="1" applyFill="1" applyBorder="1" applyAlignment="1" applyProtection="1">
      <alignment horizontal="center"/>
    </xf>
    <xf numFmtId="0" fontId="0" fillId="2" borderId="0" xfId="0" applyFont="1" applyFill="1"/>
    <xf numFmtId="0" fontId="0" fillId="2" borderId="0" xfId="0" applyFont="1" applyFill="1" applyAlignment="1"/>
    <xf numFmtId="0" fontId="0" fillId="0" borderId="0" xfId="0" applyFont="1" applyAlignment="1">
      <alignment wrapText="1"/>
    </xf>
    <xf numFmtId="0" fontId="0" fillId="0" borderId="0" xfId="0" applyFont="1"/>
    <xf numFmtId="0" fontId="15" fillId="2" borderId="0" xfId="0" applyFont="1" applyFill="1" applyAlignment="1">
      <alignment wrapText="1"/>
    </xf>
    <xf numFmtId="169" fontId="0" fillId="0" borderId="0" xfId="0" applyNumberFormat="1" applyFill="1"/>
    <xf numFmtId="0" fontId="0" fillId="6" borderId="0" xfId="0" applyFill="1" applyAlignment="1">
      <alignment wrapText="1"/>
    </xf>
    <xf numFmtId="0" fontId="0" fillId="0" borderId="0" xfId="0" applyAlignment="1">
      <alignment wrapText="1"/>
    </xf>
    <xf numFmtId="0" fontId="13" fillId="7" borderId="0" xfId="0" applyFont="1" applyFill="1" applyAlignment="1">
      <alignment wrapText="1"/>
    </xf>
    <xf numFmtId="0" fontId="1" fillId="5" borderId="0" xfId="0" applyFont="1" applyFill="1" applyAlignment="1">
      <alignment wrapText="1"/>
    </xf>
    <xf numFmtId="0" fontId="0" fillId="5" borderId="0" xfId="0" applyFill="1" applyAlignment="1">
      <alignment wrapText="1"/>
    </xf>
    <xf numFmtId="0" fontId="0" fillId="0" borderId="0" xfId="0" applyFill="1" applyAlignment="1">
      <alignment wrapText="1"/>
    </xf>
    <xf numFmtId="0" fontId="1" fillId="0" borderId="0" xfId="0" applyFont="1" applyAlignment="1">
      <alignment wrapText="1"/>
    </xf>
    <xf numFmtId="0" fontId="0" fillId="2" borderId="0" xfId="0" applyFill="1" applyAlignment="1">
      <alignment wrapText="1"/>
    </xf>
    <xf numFmtId="0" fontId="12" fillId="6" borderId="0" xfId="0" applyFont="1" applyFill="1" applyAlignment="1"/>
    <xf numFmtId="0" fontId="0" fillId="0" borderId="0" xfId="0" applyAlignment="1"/>
    <xf numFmtId="0" fontId="1" fillId="0" borderId="0" xfId="0" applyFont="1" applyAlignment="1"/>
    <xf numFmtId="0" fontId="0" fillId="2" borderId="0" xfId="0" applyFill="1" applyAlignment="1"/>
    <xf numFmtId="0" fontId="15" fillId="2" borderId="0" xfId="0" applyFont="1" applyFill="1"/>
    <xf numFmtId="168" fontId="15" fillId="0" borderId="0" xfId="0" applyNumberFormat="1" applyFont="1"/>
    <xf numFmtId="165" fontId="16" fillId="0" borderId="0" xfId="3" applyFont="1"/>
    <xf numFmtId="0" fontId="15" fillId="0" borderId="0" xfId="0" applyFont="1"/>
    <xf numFmtId="49" fontId="0" fillId="0" borderId="0" xfId="0" applyNumberFormat="1" applyFont="1" applyFill="1" applyAlignment="1">
      <alignment wrapText="1"/>
    </xf>
  </cellXfs>
  <cellStyles count="4">
    <cellStyle name="Excel Built-in 20% - Accent6" xfId="1" xr:uid="{9ADA7CDB-3559-4973-814A-765728429A06}"/>
    <cellStyle name="Excel Built-in Calculation" xfId="2" xr:uid="{C4E58DA8-1376-4046-9F67-112402DAE4E5}"/>
    <cellStyle name="Normal" xfId="0" builtinId="0"/>
    <cellStyle name="Normal 13" xfId="3" xr:uid="{5E865766-37E8-4F31-A7A7-4581F5E21A94}"/>
  </cellStyles>
  <dxfs count="18">
    <dxf>
      <fill>
        <patternFill>
          <bgColor theme="5"/>
        </patternFill>
      </fill>
    </dxf>
    <dxf>
      <fill>
        <patternFill>
          <bgColor theme="5"/>
        </patternFill>
      </fill>
    </dxf>
    <dxf>
      <fill>
        <patternFill>
          <bgColor theme="5"/>
        </patternFill>
      </fill>
    </dxf>
    <dxf>
      <font>
        <b/>
        <i val="0"/>
      </font>
    </dxf>
    <dxf>
      <font>
        <b/>
        <i val="0"/>
      </font>
    </dxf>
    <dxf>
      <fill>
        <patternFill>
          <bgColor theme="9" tint="0.39994506668294322"/>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ill>
        <patternFill>
          <bgColor theme="5"/>
        </patternFill>
      </fill>
    </dxf>
    <dxf>
      <font>
        <b val="0"/>
        <i val="0"/>
        <strike val="0"/>
        <u val="none"/>
        <color auto="1"/>
      </font>
      <fill>
        <patternFill>
          <bgColor theme="5"/>
        </patternFill>
      </fill>
    </dxf>
    <dxf>
      <fill>
        <patternFill>
          <bgColor theme="5"/>
        </patternFill>
      </fill>
    </dxf>
    <dxf>
      <fill>
        <patternFill>
          <bgColor theme="2"/>
        </patternFill>
      </fill>
    </dxf>
    <dxf>
      <fill>
        <patternFill>
          <bgColor theme="2"/>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09ED4-D4D6-4E06-828E-3179619A8BC8}">
  <dimension ref="A1:H22"/>
  <sheetViews>
    <sheetView workbookViewId="0">
      <selection activeCell="B7" sqref="B7"/>
    </sheetView>
  </sheetViews>
  <sheetFormatPr defaultRowHeight="14.5"/>
  <cols>
    <col min="1" max="1" width="24.26953125" style="33" customWidth="1"/>
    <col min="2" max="2" width="87.36328125" style="33" customWidth="1"/>
    <col min="3" max="16384" width="8.7265625" style="33"/>
  </cols>
  <sheetData>
    <row r="1" spans="1:8" ht="21">
      <c r="A1" s="40" t="s">
        <v>117</v>
      </c>
      <c r="B1" s="32"/>
    </row>
    <row r="3" spans="1:8">
      <c r="A3" s="41" t="s">
        <v>116</v>
      </c>
    </row>
    <row r="4" spans="1:8">
      <c r="A4" s="34" t="s">
        <v>43</v>
      </c>
      <c r="B4" s="34" t="s">
        <v>70</v>
      </c>
    </row>
    <row r="5" spans="1:8" ht="29">
      <c r="A5" s="35" t="s">
        <v>44</v>
      </c>
      <c r="B5" s="36" t="s">
        <v>74</v>
      </c>
    </row>
    <row r="6" spans="1:8" ht="29">
      <c r="A6" s="35" t="s">
        <v>45</v>
      </c>
      <c r="B6" s="36" t="s">
        <v>75</v>
      </c>
    </row>
    <row r="7" spans="1:8">
      <c r="A7" s="35" t="s">
        <v>1</v>
      </c>
      <c r="B7" s="36" t="s">
        <v>77</v>
      </c>
    </row>
    <row r="8" spans="1:8" ht="29">
      <c r="A8" s="35" t="s">
        <v>2</v>
      </c>
      <c r="B8" s="36" t="s">
        <v>78</v>
      </c>
    </row>
    <row r="9" spans="1:8" ht="29">
      <c r="A9" s="35" t="s">
        <v>46</v>
      </c>
      <c r="B9" s="36" t="s">
        <v>114</v>
      </c>
    </row>
    <row r="10" spans="1:8" ht="29">
      <c r="A10" s="35" t="s">
        <v>118</v>
      </c>
      <c r="B10" s="36" t="s">
        <v>124</v>
      </c>
    </row>
    <row r="11" spans="1:8" ht="29">
      <c r="A11" s="35" t="s">
        <v>4</v>
      </c>
      <c r="B11" s="36" t="s">
        <v>125</v>
      </c>
    </row>
    <row r="12" spans="1:8" ht="29">
      <c r="A12" s="35" t="s">
        <v>119</v>
      </c>
      <c r="B12" s="36" t="s">
        <v>121</v>
      </c>
    </row>
    <row r="13" spans="1:8" ht="29">
      <c r="A13" s="35" t="s">
        <v>96</v>
      </c>
      <c r="B13" s="36" t="s">
        <v>122</v>
      </c>
    </row>
    <row r="14" spans="1:8" ht="29">
      <c r="A14" s="35" t="s">
        <v>120</v>
      </c>
      <c r="B14" s="36" t="s">
        <v>123</v>
      </c>
    </row>
    <row r="15" spans="1:8" ht="29">
      <c r="A15" s="35" t="s">
        <v>38</v>
      </c>
      <c r="B15" s="36" t="s">
        <v>126</v>
      </c>
      <c r="C15" s="37"/>
      <c r="D15" s="37"/>
      <c r="E15" s="37"/>
      <c r="F15" s="37"/>
      <c r="G15" s="37"/>
      <c r="H15" s="37"/>
    </row>
    <row r="16" spans="1:8" ht="29">
      <c r="A16" s="35" t="s">
        <v>65</v>
      </c>
      <c r="B16" s="36" t="s">
        <v>127</v>
      </c>
      <c r="C16" s="37"/>
      <c r="D16" s="37"/>
      <c r="E16" s="37"/>
      <c r="F16" s="37"/>
      <c r="G16" s="37"/>
      <c r="H16" s="37"/>
    </row>
    <row r="18" spans="1:2">
      <c r="A18" s="41" t="s">
        <v>134</v>
      </c>
    </row>
    <row r="19" spans="1:2">
      <c r="A19" s="42" t="s">
        <v>138</v>
      </c>
    </row>
    <row r="20" spans="1:2">
      <c r="A20" s="38"/>
    </row>
    <row r="21" spans="1:2" ht="16">
      <c r="A21" s="43" t="s">
        <v>130</v>
      </c>
      <c r="B21" s="39"/>
    </row>
    <row r="22" spans="1:2">
      <c r="A22" s="43" t="s">
        <v>115</v>
      </c>
      <c r="B22" s="39"/>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B7ED-F0B5-42CC-9270-410F4D8C609A}">
  <dimension ref="A1:B11"/>
  <sheetViews>
    <sheetView workbookViewId="0">
      <selection activeCell="D10" sqref="D10"/>
    </sheetView>
  </sheetViews>
  <sheetFormatPr defaultRowHeight="14.5"/>
  <sheetData>
    <row r="1" spans="1:2" s="6" customFormat="1">
      <c r="A1" s="7" t="s">
        <v>64</v>
      </c>
      <c r="B1" s="7" t="s">
        <v>96</v>
      </c>
    </row>
    <row r="2" spans="1:2" s="6" customFormat="1">
      <c r="A2" s="7" t="s">
        <v>83</v>
      </c>
      <c r="B2" s="6" t="s">
        <v>103</v>
      </c>
    </row>
    <row r="3" spans="1:2" s="6" customFormat="1">
      <c r="B3" s="6" t="s">
        <v>104</v>
      </c>
    </row>
    <row r="4" spans="1:2" s="6" customFormat="1">
      <c r="B4" s="6" t="s">
        <v>97</v>
      </c>
    </row>
    <row r="5" spans="1:2" s="6" customFormat="1"/>
    <row r="6" spans="1:2" s="6" customFormat="1"/>
    <row r="7" spans="1:2">
      <c r="A7" s="4" t="s">
        <v>24</v>
      </c>
      <c r="B7" s="4" t="s">
        <v>6</v>
      </c>
    </row>
    <row r="8" spans="1:2">
      <c r="A8" s="5">
        <v>0</v>
      </c>
      <c r="B8" s="5">
        <v>0.82299999999999995</v>
      </c>
    </row>
    <row r="9" spans="1:2">
      <c r="A9">
        <v>1500</v>
      </c>
      <c r="B9">
        <v>0.82299999999999995</v>
      </c>
    </row>
    <row r="10" spans="1:2">
      <c r="A10">
        <v>3000</v>
      </c>
      <c r="B10">
        <v>0.65500000000000003</v>
      </c>
    </row>
    <row r="11" spans="1:2">
      <c r="A11">
        <v>15000</v>
      </c>
      <c r="B11">
        <v>0.65500000000000003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4D51-198C-453A-B90A-DF5EE3DE29B5}">
  <dimension ref="A1:B7"/>
  <sheetViews>
    <sheetView workbookViewId="0">
      <selection activeCell="J17" sqref="J17"/>
    </sheetView>
  </sheetViews>
  <sheetFormatPr defaultRowHeight="14.5"/>
  <sheetData>
    <row r="1" spans="1:2" s="6" customFormat="1">
      <c r="A1" s="7" t="s">
        <v>47</v>
      </c>
      <c r="B1" s="7" t="s">
        <v>39</v>
      </c>
    </row>
    <row r="2" spans="1:2" s="6" customFormat="1">
      <c r="A2" s="7" t="s">
        <v>83</v>
      </c>
      <c r="B2" s="6" t="s">
        <v>107</v>
      </c>
    </row>
    <row r="3" spans="1:2" s="6" customFormat="1">
      <c r="B3" s="6" t="s">
        <v>108</v>
      </c>
    </row>
    <row r="4" spans="1:2" s="6" customFormat="1">
      <c r="B4" s="6" t="s">
        <v>109</v>
      </c>
    </row>
    <row r="5" spans="1:2" s="6" customFormat="1"/>
    <row r="6" spans="1:2" s="6" customFormat="1"/>
    <row r="7" spans="1:2">
      <c r="A7" s="4" t="s">
        <v>24</v>
      </c>
      <c r="B7" s="4" t="s">
        <v>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0CD3C-338B-466E-87A9-635EF6960D38}">
  <dimension ref="A1:E25"/>
  <sheetViews>
    <sheetView workbookViewId="0">
      <selection activeCell="F13" sqref="F13"/>
    </sheetView>
  </sheetViews>
  <sheetFormatPr defaultRowHeight="14.5"/>
  <cols>
    <col min="1" max="1" width="11.08984375" bestFit="1" customWidth="1"/>
    <col min="2" max="2" width="12.81640625" customWidth="1"/>
    <col min="3" max="3" width="10.81640625" customWidth="1"/>
    <col min="4" max="4" width="11.26953125" customWidth="1"/>
    <col min="5" max="5" width="12.54296875" customWidth="1"/>
  </cols>
  <sheetData>
    <row r="1" spans="1:5" s="6" customFormat="1">
      <c r="A1" s="7" t="s">
        <v>64</v>
      </c>
      <c r="B1" s="7" t="s">
        <v>38</v>
      </c>
    </row>
    <row r="2" spans="1:5" s="6" customFormat="1">
      <c r="A2" s="7" t="s">
        <v>71</v>
      </c>
      <c r="B2" s="6" t="s">
        <v>111</v>
      </c>
    </row>
    <row r="3" spans="1:5" s="6" customFormat="1">
      <c r="A3" s="7"/>
      <c r="B3" s="6" t="s">
        <v>128</v>
      </c>
    </row>
    <row r="4" spans="1:5" s="6" customFormat="1">
      <c r="A4" s="7"/>
      <c r="B4" s="6" t="s">
        <v>110</v>
      </c>
    </row>
    <row r="5" spans="1:5" s="6" customFormat="1">
      <c r="A5" s="7"/>
      <c r="B5" s="6" t="s">
        <v>136</v>
      </c>
    </row>
    <row r="6" spans="1:5" s="6" customFormat="1">
      <c r="A6" s="7"/>
    </row>
    <row r="7" spans="1:5">
      <c r="A7" s="12" t="s">
        <v>23</v>
      </c>
      <c r="B7" s="12" t="s">
        <v>61</v>
      </c>
      <c r="C7" s="12" t="s">
        <v>60</v>
      </c>
      <c r="D7" s="12" t="s">
        <v>62</v>
      </c>
      <c r="E7" s="12" t="s">
        <v>63</v>
      </c>
    </row>
    <row r="8" spans="1:5">
      <c r="A8" s="24">
        <v>36526</v>
      </c>
      <c r="B8" s="25">
        <v>0</v>
      </c>
      <c r="C8" s="25">
        <v>0</v>
      </c>
      <c r="D8" s="25">
        <v>0</v>
      </c>
      <c r="E8" s="31">
        <f>AVERAGE(C8:D8)</f>
        <v>0</v>
      </c>
    </row>
    <row r="9" spans="1:5">
      <c r="A9" s="24">
        <v>36617</v>
      </c>
      <c r="B9" s="25">
        <v>0</v>
      </c>
      <c r="C9" s="25">
        <v>0</v>
      </c>
      <c r="D9" s="25">
        <v>0</v>
      </c>
      <c r="E9" s="31">
        <f t="shared" ref="E9:E25" si="0">AVERAGE(C9:D9)</f>
        <v>0</v>
      </c>
    </row>
    <row r="10" spans="1:5">
      <c r="A10" s="24">
        <v>36618</v>
      </c>
      <c r="B10" s="25">
        <v>8.6745544909107072E-3</v>
      </c>
      <c r="C10" s="25">
        <v>0.13578954605486154</v>
      </c>
      <c r="D10" s="25">
        <v>9.1415198985828797E-2</v>
      </c>
      <c r="E10" s="31">
        <f t="shared" si="0"/>
        <v>0.11360237252034516</v>
      </c>
    </row>
    <row r="11" spans="1:5">
      <c r="A11" s="24">
        <v>36644</v>
      </c>
      <c r="B11" s="25">
        <v>6.8805179517363035E-2</v>
      </c>
      <c r="C11" s="25">
        <v>0.29948823656641732</v>
      </c>
      <c r="D11" s="25">
        <v>0.3992607784504501</v>
      </c>
      <c r="E11" s="31">
        <f t="shared" si="0"/>
        <v>0.34937450750843368</v>
      </c>
    </row>
    <row r="12" spans="1:5">
      <c r="A12" s="24">
        <v>36648</v>
      </c>
      <c r="B12" s="25">
        <v>3.5557265188480555E-2</v>
      </c>
      <c r="C12" s="25">
        <v>0.31404276466924763</v>
      </c>
      <c r="D12" s="25">
        <v>0.16068423830368492</v>
      </c>
      <c r="E12" s="31">
        <f t="shared" si="0"/>
        <v>0.23736350148646629</v>
      </c>
    </row>
    <row r="13" spans="1:5">
      <c r="A13" s="24">
        <v>36675</v>
      </c>
      <c r="B13" s="25">
        <v>0.18431667628106327</v>
      </c>
      <c r="C13" s="25">
        <v>0.14984181157035278</v>
      </c>
      <c r="D13" s="25">
        <v>0.20342124050350058</v>
      </c>
      <c r="E13" s="31">
        <f t="shared" si="0"/>
        <v>0.17663152603692667</v>
      </c>
    </row>
    <row r="14" spans="1:5">
      <c r="A14" s="24">
        <v>36679</v>
      </c>
      <c r="B14" s="25">
        <v>8.9963899445261793E-4</v>
      </c>
      <c r="C14" s="25">
        <v>8.7721298799452486E-3</v>
      </c>
      <c r="D14" s="25">
        <v>6.0720018040245636E-3</v>
      </c>
      <c r="E14" s="31">
        <f t="shared" si="0"/>
        <v>7.4220658419849057E-3</v>
      </c>
    </row>
    <row r="15" spans="1:5">
      <c r="A15" s="24">
        <v>36705</v>
      </c>
      <c r="B15" s="25">
        <v>9.0532850491464043E-4</v>
      </c>
      <c r="C15" s="25">
        <v>6.432955367788902E-2</v>
      </c>
      <c r="D15" s="25">
        <v>6.8416968442834968E-3</v>
      </c>
      <c r="E15" s="31">
        <f t="shared" si="0"/>
        <v>3.5585625261086259E-2</v>
      </c>
    </row>
    <row r="16" spans="1:5">
      <c r="A16" s="24">
        <v>36709</v>
      </c>
      <c r="B16" s="25">
        <v>2.2443248480444461E-2</v>
      </c>
      <c r="C16" s="25">
        <v>3.5899357358584773E-2</v>
      </c>
      <c r="D16" s="25">
        <v>3.5843343854788795E-2</v>
      </c>
      <c r="E16" s="31">
        <f t="shared" si="0"/>
        <v>3.587135060668678E-2</v>
      </c>
    </row>
    <row r="17" spans="1:5">
      <c r="A17" s="24">
        <v>36736</v>
      </c>
      <c r="B17" s="25">
        <v>0.20178315961577747</v>
      </c>
      <c r="C17" s="25">
        <v>0.13700694870222774</v>
      </c>
      <c r="D17" s="25">
        <v>0.19141119967300238</v>
      </c>
      <c r="E17" s="31">
        <f t="shared" si="0"/>
        <v>0.16420907418761505</v>
      </c>
    </row>
    <row r="18" spans="1:5">
      <c r="A18" s="24">
        <v>36740</v>
      </c>
      <c r="B18" s="25">
        <v>0.1475895269886687</v>
      </c>
      <c r="C18" s="25">
        <v>0.1705611190589732</v>
      </c>
      <c r="D18" s="25">
        <v>0.26765522931474295</v>
      </c>
      <c r="E18" s="31">
        <f t="shared" si="0"/>
        <v>0.21910817418685807</v>
      </c>
    </row>
    <row r="19" spans="1:5">
      <c r="A19" s="24">
        <v>36767</v>
      </c>
      <c r="B19" s="25">
        <v>0.18754184456131079</v>
      </c>
      <c r="C19" s="25">
        <v>0.2212434856668431</v>
      </c>
      <c r="D19" s="25">
        <v>0.32268381053184425</v>
      </c>
      <c r="E19" s="31">
        <f t="shared" si="0"/>
        <v>0.2719636480993437</v>
      </c>
    </row>
    <row r="20" spans="1:5">
      <c r="A20" s="24">
        <v>36771</v>
      </c>
      <c r="B20" s="25">
        <v>0.29809899488386821</v>
      </c>
      <c r="C20" s="25">
        <v>0.3155430796396072</v>
      </c>
      <c r="D20" s="25">
        <v>0.39296871462851446</v>
      </c>
      <c r="E20" s="31">
        <f t="shared" si="0"/>
        <v>0.3542558971340608</v>
      </c>
    </row>
    <row r="21" spans="1:5">
      <c r="A21" s="24">
        <v>36797</v>
      </c>
      <c r="B21" s="25">
        <v>0.34309888169511493</v>
      </c>
      <c r="C21" s="25">
        <v>0.35171424367274856</v>
      </c>
      <c r="D21" s="25">
        <v>0.45447321954090658</v>
      </c>
      <c r="E21" s="31">
        <f t="shared" si="0"/>
        <v>0.4030937316068276</v>
      </c>
    </row>
    <row r="22" spans="1:5">
      <c r="A22" s="24">
        <v>36801</v>
      </c>
      <c r="B22" s="25">
        <v>0.28266165627999629</v>
      </c>
      <c r="C22" s="25">
        <v>0.3375382695272407</v>
      </c>
      <c r="D22" s="25">
        <v>0.52849333504458096</v>
      </c>
      <c r="E22" s="31">
        <f t="shared" si="0"/>
        <v>0.43301580228591086</v>
      </c>
    </row>
    <row r="23" spans="1:5">
      <c r="A23" s="24">
        <v>36858</v>
      </c>
      <c r="B23" s="25">
        <v>0</v>
      </c>
      <c r="C23" s="25">
        <v>0</v>
      </c>
      <c r="D23" s="25">
        <v>0</v>
      </c>
      <c r="E23" s="31">
        <f t="shared" si="0"/>
        <v>0</v>
      </c>
    </row>
    <row r="24" spans="1:5">
      <c r="A24" s="24">
        <v>36862</v>
      </c>
      <c r="B24" s="25">
        <v>0</v>
      </c>
      <c r="C24" s="25">
        <v>0</v>
      </c>
      <c r="D24" s="25">
        <v>0</v>
      </c>
      <c r="E24" s="31">
        <f t="shared" si="0"/>
        <v>0</v>
      </c>
    </row>
    <row r="25" spans="1:5">
      <c r="A25" s="24">
        <v>36892</v>
      </c>
      <c r="B25" s="25">
        <v>0</v>
      </c>
      <c r="C25" s="25">
        <v>0</v>
      </c>
      <c r="D25" s="25">
        <v>0</v>
      </c>
      <c r="E25" s="31">
        <f t="shared" si="0"/>
        <v>0</v>
      </c>
    </row>
  </sheetData>
  <dataValidations count="1">
    <dataValidation type="decimal" operator="greaterThanOrEqual" allowBlank="1" showInputMessage="1" showErrorMessage="1" errorTitle="Split error!" error="Temperature splits cannot be less than 0 or greater than 1." sqref="B8:E25" xr:uid="{1067A931-A0B2-4DE2-B42E-AA15C7737A66}">
      <formula1>0</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2445C-AC58-426D-B85F-8ADBFCDA2BB3}">
  <dimension ref="A1:E81"/>
  <sheetViews>
    <sheetView workbookViewId="0">
      <selection activeCell="E16" sqref="E16"/>
    </sheetView>
  </sheetViews>
  <sheetFormatPr defaultRowHeight="14.5"/>
  <cols>
    <col min="1" max="1" width="8.7265625" style="47"/>
    <col min="2" max="2" width="12.08984375" style="47" bestFit="1" customWidth="1"/>
  </cols>
  <sheetData>
    <row r="1" spans="1:5" s="6" customFormat="1">
      <c r="A1" s="44" t="s">
        <v>64</v>
      </c>
      <c r="B1" s="44" t="s">
        <v>65</v>
      </c>
    </row>
    <row r="2" spans="1:5" s="6" customFormat="1">
      <c r="A2" s="44" t="s">
        <v>83</v>
      </c>
      <c r="B2" s="44" t="s">
        <v>112</v>
      </c>
    </row>
    <row r="3" spans="1:5" s="6" customFormat="1">
      <c r="A3" s="44"/>
      <c r="B3" s="44" t="s">
        <v>113</v>
      </c>
    </row>
    <row r="4" spans="1:5" s="6" customFormat="1">
      <c r="A4" s="44"/>
      <c r="B4" s="44"/>
    </row>
    <row r="5" spans="1:5" s="6" customFormat="1">
      <c r="A5" s="44"/>
      <c r="B5" s="44" t="s">
        <v>135</v>
      </c>
    </row>
    <row r="6" spans="1:5" s="6" customFormat="1">
      <c r="A6" s="44"/>
      <c r="B6" s="44"/>
    </row>
    <row r="7" spans="1:5">
      <c r="A7" s="47" t="s">
        <v>58</v>
      </c>
      <c r="B7" s="47" t="s">
        <v>59</v>
      </c>
    </row>
    <row r="8" spans="1:5">
      <c r="A8" s="45">
        <v>1946</v>
      </c>
      <c r="B8" s="46" t="s">
        <v>60</v>
      </c>
      <c r="C8" s="10"/>
      <c r="D8" s="11"/>
      <c r="E8" s="11"/>
    </row>
    <row r="9" spans="1:5">
      <c r="A9" s="45">
        <v>1947</v>
      </c>
      <c r="B9" s="46" t="s">
        <v>60</v>
      </c>
      <c r="C9" s="10"/>
      <c r="D9" s="10"/>
      <c r="E9" s="10"/>
    </row>
    <row r="10" spans="1:5">
      <c r="A10" s="45">
        <v>1948</v>
      </c>
      <c r="B10" s="46" t="s">
        <v>61</v>
      </c>
      <c r="C10" s="10"/>
      <c r="D10" s="10"/>
      <c r="E10" s="10"/>
    </row>
    <row r="11" spans="1:5">
      <c r="A11" s="45">
        <v>1949</v>
      </c>
      <c r="B11" s="46" t="s">
        <v>61</v>
      </c>
      <c r="C11" s="10"/>
      <c r="D11" s="10"/>
      <c r="E11" s="10"/>
    </row>
    <row r="12" spans="1:5">
      <c r="A12" s="45">
        <v>1950</v>
      </c>
      <c r="B12" s="46" t="s">
        <v>61</v>
      </c>
      <c r="C12" s="10"/>
      <c r="D12" s="10"/>
      <c r="E12" s="10"/>
    </row>
    <row r="13" spans="1:5">
      <c r="A13" s="45">
        <v>1951</v>
      </c>
      <c r="B13" s="46" t="s">
        <v>61</v>
      </c>
      <c r="C13" s="10"/>
      <c r="D13" s="10"/>
      <c r="E13" s="10"/>
    </row>
    <row r="14" spans="1:5">
      <c r="A14" s="45">
        <v>1952</v>
      </c>
      <c r="B14" s="46" t="s">
        <v>61</v>
      </c>
      <c r="C14" s="10"/>
      <c r="D14" s="10"/>
      <c r="E14" s="10"/>
    </row>
    <row r="15" spans="1:5">
      <c r="A15" s="45">
        <v>1953</v>
      </c>
      <c r="B15" s="46" t="s">
        <v>61</v>
      </c>
      <c r="C15" s="10"/>
      <c r="D15" s="10"/>
      <c r="E15" s="10"/>
    </row>
    <row r="16" spans="1:5">
      <c r="A16" s="45">
        <v>1954</v>
      </c>
      <c r="B16" s="46" t="s">
        <v>60</v>
      </c>
      <c r="C16" s="10"/>
      <c r="D16" s="10"/>
      <c r="E16" s="10"/>
    </row>
    <row r="17" spans="1:5">
      <c r="A17" s="45">
        <v>1955</v>
      </c>
      <c r="B17" s="46" t="s">
        <v>61</v>
      </c>
      <c r="C17" s="10"/>
      <c r="D17" s="10"/>
      <c r="E17" s="10"/>
    </row>
    <row r="18" spans="1:5">
      <c r="A18" s="45">
        <v>1956</v>
      </c>
      <c r="B18" s="46" t="s">
        <v>61</v>
      </c>
      <c r="C18" s="10"/>
      <c r="D18" s="10"/>
      <c r="E18" s="10"/>
    </row>
    <row r="19" spans="1:5">
      <c r="A19" s="45">
        <v>1957</v>
      </c>
      <c r="B19" s="46" t="s">
        <v>61</v>
      </c>
      <c r="C19" s="10"/>
      <c r="D19" s="10"/>
      <c r="E19" s="10"/>
    </row>
    <row r="20" spans="1:5">
      <c r="A20" s="45">
        <v>1958</v>
      </c>
      <c r="B20" s="46" t="s">
        <v>61</v>
      </c>
      <c r="C20" s="10"/>
      <c r="D20" s="10"/>
      <c r="E20" s="10"/>
    </row>
    <row r="21" spans="1:5">
      <c r="A21" s="45">
        <v>1959</v>
      </c>
      <c r="B21" s="46" t="s">
        <v>60</v>
      </c>
      <c r="C21" s="10"/>
      <c r="D21" s="10"/>
      <c r="E21" s="10"/>
    </row>
    <row r="22" spans="1:5">
      <c r="A22" s="45">
        <v>1960</v>
      </c>
      <c r="B22" s="46" t="s">
        <v>61</v>
      </c>
      <c r="C22" s="10"/>
      <c r="D22" s="10"/>
      <c r="E22" s="10"/>
    </row>
    <row r="23" spans="1:5">
      <c r="A23" s="45">
        <v>1961</v>
      </c>
      <c r="B23" s="46" t="s">
        <v>61</v>
      </c>
      <c r="C23" s="10"/>
      <c r="D23" s="10"/>
      <c r="E23" s="10"/>
    </row>
    <row r="24" spans="1:5">
      <c r="A24" s="45">
        <v>1962</v>
      </c>
      <c r="B24" s="46" t="s">
        <v>61</v>
      </c>
      <c r="C24" s="10"/>
      <c r="D24" s="10"/>
      <c r="E24" s="10"/>
    </row>
    <row r="25" spans="1:5">
      <c r="A25" s="45">
        <v>1963</v>
      </c>
      <c r="B25" s="46" t="s">
        <v>61</v>
      </c>
      <c r="C25" s="10"/>
      <c r="D25" s="10"/>
      <c r="E25" s="10"/>
    </row>
    <row r="26" spans="1:5">
      <c r="A26" s="45">
        <v>1964</v>
      </c>
      <c r="B26" s="46" t="s">
        <v>60</v>
      </c>
      <c r="C26" s="10"/>
      <c r="D26" s="10"/>
      <c r="E26" s="10"/>
    </row>
    <row r="27" spans="1:5">
      <c r="A27" s="45">
        <v>1965</v>
      </c>
      <c r="B27" s="46" t="s">
        <v>62</v>
      </c>
      <c r="C27" s="10"/>
      <c r="D27" s="10"/>
      <c r="E27" s="10"/>
    </row>
    <row r="28" spans="1:5">
      <c r="A28" s="45">
        <v>1966</v>
      </c>
      <c r="B28" s="46" t="s">
        <v>60</v>
      </c>
      <c r="C28" s="10"/>
      <c r="D28" s="10"/>
      <c r="E28" s="10"/>
    </row>
    <row r="29" spans="1:5">
      <c r="A29" s="45">
        <v>1967</v>
      </c>
      <c r="B29" s="46" t="s">
        <v>62</v>
      </c>
      <c r="C29" s="10"/>
      <c r="D29" s="10"/>
      <c r="E29" s="10"/>
    </row>
    <row r="30" spans="1:5">
      <c r="A30" s="45">
        <v>1968</v>
      </c>
      <c r="B30" s="46" t="s">
        <v>62</v>
      </c>
      <c r="C30" s="10"/>
      <c r="D30" s="10"/>
      <c r="E30" s="10"/>
    </row>
    <row r="31" spans="1:5">
      <c r="A31" s="45">
        <v>1969</v>
      </c>
      <c r="B31" s="46" t="s">
        <v>61</v>
      </c>
      <c r="C31" s="10"/>
      <c r="D31" s="10"/>
      <c r="E31" s="10"/>
    </row>
    <row r="32" spans="1:5">
      <c r="A32" s="45">
        <v>1970</v>
      </c>
      <c r="B32" s="46" t="s">
        <v>60</v>
      </c>
      <c r="C32" s="10"/>
      <c r="D32" s="10"/>
      <c r="E32" s="10"/>
    </row>
    <row r="33" spans="1:5">
      <c r="A33" s="45">
        <v>1971</v>
      </c>
      <c r="B33" s="46" t="s">
        <v>61</v>
      </c>
      <c r="C33" s="10"/>
      <c r="D33" s="10"/>
      <c r="E33" s="10"/>
    </row>
    <row r="34" spans="1:5">
      <c r="A34" s="45">
        <v>1972</v>
      </c>
      <c r="B34" s="46" t="s">
        <v>61</v>
      </c>
      <c r="C34" s="10"/>
      <c r="D34" s="10"/>
      <c r="E34" s="10"/>
    </row>
    <row r="35" spans="1:5">
      <c r="A35" s="45">
        <v>1973</v>
      </c>
      <c r="B35" s="46" t="s">
        <v>63</v>
      </c>
      <c r="C35" s="10"/>
      <c r="D35" s="10"/>
      <c r="E35" s="10"/>
    </row>
    <row r="36" spans="1:5">
      <c r="A36" s="45">
        <v>1974</v>
      </c>
      <c r="B36" s="46" t="s">
        <v>61</v>
      </c>
      <c r="C36" s="10"/>
      <c r="D36" s="10"/>
      <c r="E36" s="10"/>
    </row>
    <row r="37" spans="1:5">
      <c r="A37" s="45">
        <v>1975</v>
      </c>
      <c r="B37" s="46" t="s">
        <v>61</v>
      </c>
      <c r="C37" s="10"/>
      <c r="D37" s="10"/>
      <c r="E37" s="10"/>
    </row>
    <row r="38" spans="1:5">
      <c r="A38" s="45">
        <v>1976</v>
      </c>
      <c r="B38" s="46" t="s">
        <v>61</v>
      </c>
      <c r="C38" s="10"/>
      <c r="D38" s="10"/>
      <c r="E38" s="10"/>
    </row>
    <row r="39" spans="1:5">
      <c r="A39" s="45">
        <v>1977</v>
      </c>
      <c r="B39" s="46" t="s">
        <v>63</v>
      </c>
      <c r="C39" s="10"/>
      <c r="D39" s="10"/>
      <c r="E39" s="10"/>
    </row>
    <row r="40" spans="1:5">
      <c r="A40" s="45">
        <v>1978</v>
      </c>
      <c r="B40" s="46" t="s">
        <v>62</v>
      </c>
      <c r="C40" s="10"/>
      <c r="D40" s="10"/>
      <c r="E40" s="10"/>
    </row>
    <row r="41" spans="1:5">
      <c r="A41" s="45">
        <v>1979</v>
      </c>
      <c r="B41" s="46" t="s">
        <v>61</v>
      </c>
      <c r="C41" s="10"/>
      <c r="D41" s="10"/>
      <c r="E41" s="10"/>
    </row>
    <row r="42" spans="1:5">
      <c r="A42" s="45">
        <v>1980</v>
      </c>
      <c r="B42" s="46" t="s">
        <v>60</v>
      </c>
      <c r="C42" s="10"/>
      <c r="D42" s="10"/>
      <c r="E42" s="10"/>
    </row>
    <row r="43" spans="1:5">
      <c r="A43" s="45">
        <v>1981</v>
      </c>
      <c r="B43" s="46" t="s">
        <v>60</v>
      </c>
      <c r="C43" s="10"/>
      <c r="D43" s="10"/>
      <c r="E43" s="10"/>
    </row>
    <row r="44" spans="1:5">
      <c r="A44" s="45">
        <v>1982</v>
      </c>
      <c r="B44" s="46" t="s">
        <v>61</v>
      </c>
      <c r="C44" s="10"/>
      <c r="D44" s="10"/>
      <c r="E44" s="10"/>
    </row>
    <row r="45" spans="1:5">
      <c r="A45" s="45">
        <v>1983</v>
      </c>
      <c r="B45" s="46" t="s">
        <v>61</v>
      </c>
      <c r="C45" s="10"/>
      <c r="D45" s="10"/>
      <c r="E45" s="10"/>
    </row>
    <row r="46" spans="1:5">
      <c r="A46" s="45">
        <v>1984</v>
      </c>
      <c r="B46" s="46" t="s">
        <v>61</v>
      </c>
      <c r="C46" s="10"/>
      <c r="D46" s="10"/>
      <c r="E46" s="10"/>
    </row>
    <row r="47" spans="1:5">
      <c r="A47" s="45">
        <v>1985</v>
      </c>
      <c r="B47" s="46" t="s">
        <v>60</v>
      </c>
      <c r="C47" s="10"/>
      <c r="D47" s="10"/>
      <c r="E47" s="10"/>
    </row>
    <row r="48" spans="1:5">
      <c r="A48" s="45">
        <v>1986</v>
      </c>
      <c r="B48" s="46" t="s">
        <v>60</v>
      </c>
      <c r="C48" s="10"/>
      <c r="D48" s="10"/>
      <c r="E48" s="10"/>
    </row>
    <row r="49" spans="1:5">
      <c r="A49" s="45">
        <v>1987</v>
      </c>
      <c r="B49" s="46" t="s">
        <v>62</v>
      </c>
      <c r="C49" s="10"/>
      <c r="D49" s="10"/>
      <c r="E49" s="10"/>
    </row>
    <row r="50" spans="1:5">
      <c r="A50" s="45">
        <v>1988</v>
      </c>
      <c r="B50" s="46" t="s">
        <v>61</v>
      </c>
      <c r="C50" s="10"/>
      <c r="D50" s="10"/>
      <c r="E50" s="10"/>
    </row>
    <row r="51" spans="1:5">
      <c r="A51" s="45">
        <v>1989</v>
      </c>
      <c r="B51" s="46" t="s">
        <v>61</v>
      </c>
      <c r="C51" s="10"/>
      <c r="D51" s="10"/>
      <c r="E51" s="10"/>
    </row>
    <row r="52" spans="1:5">
      <c r="A52" s="45">
        <v>1990</v>
      </c>
      <c r="B52" s="46" t="s">
        <v>60</v>
      </c>
      <c r="C52" s="10"/>
      <c r="D52" s="10"/>
      <c r="E52" s="10"/>
    </row>
    <row r="53" spans="1:5">
      <c r="A53" s="45">
        <v>1991</v>
      </c>
      <c r="B53" s="46" t="s">
        <v>61</v>
      </c>
      <c r="C53" s="10"/>
      <c r="D53" s="10"/>
      <c r="E53" s="10"/>
    </row>
    <row r="54" spans="1:5">
      <c r="A54" s="45">
        <v>1992</v>
      </c>
      <c r="B54" s="46" t="s">
        <v>62</v>
      </c>
      <c r="C54" s="10"/>
      <c r="D54" s="10"/>
      <c r="E54" s="10"/>
    </row>
    <row r="55" spans="1:5">
      <c r="A55" s="45">
        <v>1993</v>
      </c>
      <c r="B55" s="46" t="s">
        <v>61</v>
      </c>
      <c r="C55" s="10"/>
      <c r="D55" s="10"/>
      <c r="E55" s="10"/>
    </row>
    <row r="56" spans="1:5">
      <c r="A56" s="45">
        <v>1994</v>
      </c>
      <c r="B56" s="46" t="s">
        <v>62</v>
      </c>
      <c r="C56" s="10"/>
      <c r="D56" s="10"/>
      <c r="E56" s="10"/>
    </row>
    <row r="57" spans="1:5">
      <c r="A57" s="45">
        <v>1995</v>
      </c>
      <c r="B57" s="46" t="s">
        <v>61</v>
      </c>
      <c r="C57" s="10"/>
      <c r="D57" s="10"/>
      <c r="E57" s="10"/>
    </row>
    <row r="58" spans="1:5">
      <c r="A58" s="45">
        <v>1996</v>
      </c>
      <c r="B58" s="46" t="s">
        <v>61</v>
      </c>
      <c r="C58" s="10"/>
      <c r="D58" s="10"/>
      <c r="E58" s="10"/>
    </row>
    <row r="59" spans="1:5">
      <c r="A59" s="45">
        <v>1997</v>
      </c>
      <c r="B59" s="46" t="s">
        <v>61</v>
      </c>
      <c r="C59" s="10"/>
      <c r="D59" s="10"/>
      <c r="E59" s="10"/>
    </row>
    <row r="60" spans="1:5">
      <c r="A60" s="45">
        <v>1998</v>
      </c>
      <c r="B60" s="46" t="s">
        <v>60</v>
      </c>
      <c r="C60" s="10"/>
      <c r="D60" s="10"/>
      <c r="E60" s="10"/>
    </row>
    <row r="61" spans="1:5">
      <c r="A61" s="45">
        <v>1999</v>
      </c>
      <c r="B61" s="46" t="s">
        <v>61</v>
      </c>
      <c r="C61" s="10"/>
      <c r="D61" s="10"/>
      <c r="E61" s="10"/>
    </row>
    <row r="62" spans="1:5">
      <c r="A62" s="45">
        <v>2000</v>
      </c>
      <c r="B62" s="46" t="s">
        <v>61</v>
      </c>
      <c r="C62" s="10"/>
      <c r="D62" s="10"/>
      <c r="E62" s="10"/>
    </row>
    <row r="63" spans="1:5">
      <c r="A63" s="45">
        <v>2001</v>
      </c>
      <c r="B63" s="46" t="s">
        <v>62</v>
      </c>
      <c r="C63" s="10"/>
      <c r="D63" s="10"/>
      <c r="E63" s="10"/>
    </row>
    <row r="64" spans="1:5">
      <c r="A64" s="45">
        <v>2002</v>
      </c>
      <c r="B64" s="46" t="s">
        <v>60</v>
      </c>
      <c r="C64" s="10"/>
      <c r="D64" s="10"/>
      <c r="E64" s="10"/>
    </row>
    <row r="65" spans="1:5">
      <c r="A65" s="45">
        <v>2003</v>
      </c>
      <c r="B65" s="46" t="s">
        <v>61</v>
      </c>
      <c r="C65" s="10"/>
      <c r="D65" s="10"/>
      <c r="E65" s="10"/>
    </row>
    <row r="66" spans="1:5">
      <c r="A66" s="45">
        <v>2004</v>
      </c>
      <c r="B66" s="46" t="s">
        <v>60</v>
      </c>
      <c r="C66" s="10"/>
      <c r="D66" s="10"/>
      <c r="E66" s="10"/>
    </row>
    <row r="67" spans="1:5">
      <c r="A67" s="45">
        <v>2005</v>
      </c>
      <c r="B67" s="46" t="s">
        <v>60</v>
      </c>
      <c r="C67" s="10"/>
      <c r="D67" s="10"/>
      <c r="E67" s="10"/>
    </row>
    <row r="68" spans="1:5">
      <c r="A68" s="45">
        <v>2006</v>
      </c>
      <c r="B68" s="46" t="s">
        <v>60</v>
      </c>
      <c r="C68" s="10"/>
      <c r="D68" s="10"/>
      <c r="E68" s="10"/>
    </row>
    <row r="69" spans="1:5">
      <c r="A69" s="45">
        <v>2007</v>
      </c>
      <c r="B69" s="46" t="s">
        <v>60</v>
      </c>
      <c r="C69" s="10"/>
      <c r="D69" s="10"/>
      <c r="E69" s="10"/>
    </row>
    <row r="70" spans="1:5">
      <c r="A70" s="45">
        <v>2008</v>
      </c>
      <c r="B70" s="46" t="s">
        <v>61</v>
      </c>
      <c r="C70" s="10"/>
      <c r="D70" s="10"/>
      <c r="E70" s="10"/>
    </row>
    <row r="71" spans="1:5">
      <c r="A71" s="45">
        <v>2009</v>
      </c>
      <c r="B71" s="46" t="s">
        <v>61</v>
      </c>
      <c r="C71" s="10"/>
      <c r="D71" s="10"/>
      <c r="E71" s="10"/>
    </row>
    <row r="72" spans="1:5">
      <c r="A72" s="45">
        <v>2010</v>
      </c>
      <c r="B72" s="46" t="s">
        <v>60</v>
      </c>
      <c r="C72" s="10"/>
      <c r="D72" s="10"/>
      <c r="E72" s="10"/>
    </row>
    <row r="73" spans="1:5">
      <c r="A73" s="45">
        <v>2011</v>
      </c>
      <c r="B73" s="46" t="s">
        <v>61</v>
      </c>
      <c r="C73" s="10"/>
      <c r="D73" s="10"/>
      <c r="E73" s="10"/>
    </row>
    <row r="74" spans="1:5">
      <c r="A74" s="45">
        <v>2012</v>
      </c>
      <c r="B74" s="46" t="s">
        <v>61</v>
      </c>
      <c r="C74" s="10"/>
      <c r="D74" s="10"/>
      <c r="E74" s="10"/>
    </row>
    <row r="75" spans="1:5">
      <c r="A75" s="45">
        <v>2013</v>
      </c>
      <c r="B75" s="46" t="s">
        <v>60</v>
      </c>
      <c r="C75" s="10"/>
      <c r="D75" s="10"/>
      <c r="E75" s="10"/>
    </row>
    <row r="76" spans="1:5">
      <c r="A76" s="45">
        <v>2014</v>
      </c>
      <c r="B76" s="46" t="s">
        <v>61</v>
      </c>
      <c r="C76" s="10"/>
      <c r="D76" s="10"/>
      <c r="E76" s="10"/>
    </row>
    <row r="77" spans="1:5">
      <c r="A77" s="45">
        <v>2015</v>
      </c>
      <c r="B77" s="46" t="s">
        <v>63</v>
      </c>
      <c r="C77" s="10"/>
      <c r="D77" s="10"/>
      <c r="E77" s="10"/>
    </row>
    <row r="78" spans="1:5">
      <c r="A78" s="45">
        <v>2016</v>
      </c>
      <c r="B78" s="46" t="s">
        <v>60</v>
      </c>
      <c r="C78" s="10"/>
      <c r="D78" s="10"/>
      <c r="E78" s="10"/>
    </row>
    <row r="79" spans="1:5">
      <c r="A79" s="45">
        <v>2017</v>
      </c>
      <c r="B79" s="46" t="s">
        <v>61</v>
      </c>
      <c r="C79" s="10"/>
      <c r="D79" s="10"/>
      <c r="E79" s="10"/>
    </row>
    <row r="80" spans="1:5">
      <c r="A80" s="45">
        <v>2018</v>
      </c>
      <c r="B80" s="46" t="s">
        <v>60</v>
      </c>
      <c r="C80" s="10"/>
      <c r="D80" s="10"/>
      <c r="E80" s="10"/>
    </row>
    <row r="81" spans="1:5">
      <c r="A81" s="45">
        <v>2019</v>
      </c>
      <c r="B81" s="46" t="s">
        <v>62</v>
      </c>
      <c r="C81" s="10"/>
      <c r="D81" s="10"/>
      <c r="E81" s="10"/>
    </row>
  </sheetData>
  <conditionalFormatting sqref="B7:E7">
    <cfRule type="expression" priority="2">
      <formula>"MATCH($B$6,water_year_types!$B:$B)"</formula>
    </cfRule>
  </conditionalFormatting>
  <conditionalFormatting sqref="B8:B81">
    <cfRule type="expression" dxfId="0" priority="1">
      <formula>"IFERROR(MATCH($B$7:$B$80,temp_dist!$B$6:$E$6,0), TRUE)"</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errorStyle="warning" allowBlank="1" showInputMessage="1" showErrorMessage="1" errorTitle="Water year type warning" error="Value not included as a column in the temp_dist sheet!" xr:uid="{7EF8E2C5-C765-465E-80D7-C0D9D6DACF0B}">
          <x14:formula1>
            <xm:f>temp_dist!$B$7:$E$7</xm:f>
          </x14:formula1>
          <xm:sqref>B8:B81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BCE89-3F2F-47AB-A1D5-7A55E2400218}">
  <dimension ref="A1:D20"/>
  <sheetViews>
    <sheetView tabSelected="1" workbookViewId="0">
      <selection activeCell="C26" sqref="C26"/>
    </sheetView>
  </sheetViews>
  <sheetFormatPr defaultRowHeight="14.5"/>
  <cols>
    <col min="1" max="1" width="19.08984375" style="29" customWidth="1"/>
    <col min="2" max="2" width="26.08984375" style="28" customWidth="1"/>
    <col min="3" max="3" width="113.90625" style="28" customWidth="1"/>
    <col min="4" max="4" width="26.08984375" style="29" bestFit="1" customWidth="1"/>
    <col min="5" max="16384" width="8.7265625" style="29"/>
  </cols>
  <sheetData>
    <row r="1" spans="1:4" s="26" customFormat="1">
      <c r="A1" s="7" t="s">
        <v>47</v>
      </c>
      <c r="B1" s="23" t="s">
        <v>137</v>
      </c>
      <c r="C1" s="15"/>
    </row>
    <row r="2" spans="1:4" s="26" customFormat="1">
      <c r="A2" s="7" t="s">
        <v>71</v>
      </c>
      <c r="B2" s="27" t="s">
        <v>72</v>
      </c>
      <c r="C2" s="15"/>
    </row>
    <row r="3" spans="1:4" s="26" customFormat="1">
      <c r="B3" s="27" t="s">
        <v>73</v>
      </c>
      <c r="C3" s="15"/>
    </row>
    <row r="4" spans="1:4" s="26" customFormat="1">
      <c r="B4" s="27" t="s">
        <v>141</v>
      </c>
      <c r="C4" s="15"/>
    </row>
    <row r="5" spans="1:4" s="26" customFormat="1">
      <c r="B5" s="27" t="s">
        <v>90</v>
      </c>
      <c r="C5" s="15"/>
    </row>
    <row r="6" spans="1:4" s="26" customFormat="1">
      <c r="B6" s="27"/>
      <c r="C6" s="15"/>
    </row>
    <row r="7" spans="1:4" s="28" customFormat="1">
      <c r="A7" s="13" t="s">
        <v>0</v>
      </c>
      <c r="B7" s="13" t="s">
        <v>28</v>
      </c>
      <c r="C7" s="16" t="s">
        <v>42</v>
      </c>
      <c r="D7" s="13"/>
    </row>
    <row r="8" spans="1:4" s="28" customFormat="1">
      <c r="A8" s="14" t="s">
        <v>139</v>
      </c>
      <c r="B8" s="14" t="s">
        <v>151</v>
      </c>
      <c r="C8" s="15" t="s">
        <v>48</v>
      </c>
      <c r="D8" s="14"/>
    </row>
    <row r="9" spans="1:4" s="28" customFormat="1">
      <c r="A9" s="14" t="s">
        <v>140</v>
      </c>
      <c r="B9" s="14" t="s">
        <v>152</v>
      </c>
      <c r="C9" s="15" t="s">
        <v>49</v>
      </c>
      <c r="D9" s="14"/>
    </row>
    <row r="10" spans="1:4" s="28" customFormat="1">
      <c r="A10" s="14" t="s">
        <v>150</v>
      </c>
      <c r="B10" s="14" t="s">
        <v>153</v>
      </c>
      <c r="C10" s="15" t="s">
        <v>149</v>
      </c>
      <c r="D10" s="14"/>
    </row>
    <row r="11" spans="1:4" s="28" customFormat="1" ht="29">
      <c r="A11" s="14" t="s">
        <v>33</v>
      </c>
      <c r="B11" s="14" t="s">
        <v>154</v>
      </c>
      <c r="C11" s="30" t="s">
        <v>142</v>
      </c>
      <c r="D11" s="14"/>
    </row>
    <row r="12" spans="1:4" s="28" customFormat="1">
      <c r="A12" s="14" t="s">
        <v>34</v>
      </c>
      <c r="B12" s="14" t="s">
        <v>155</v>
      </c>
      <c r="C12" s="15" t="s">
        <v>143</v>
      </c>
      <c r="D12" s="14"/>
    </row>
    <row r="13" spans="1:4" s="28" customFormat="1">
      <c r="A13" s="14" t="s">
        <v>148</v>
      </c>
      <c r="B13" s="14"/>
      <c r="C13" s="15" t="s">
        <v>168</v>
      </c>
      <c r="D13" s="14"/>
    </row>
    <row r="14" spans="1:4" s="28" customFormat="1" ht="29">
      <c r="A14" s="14" t="s">
        <v>35</v>
      </c>
      <c r="B14" s="14" t="s">
        <v>153</v>
      </c>
      <c r="C14" s="15" t="s">
        <v>144</v>
      </c>
      <c r="D14" s="14"/>
    </row>
    <row r="15" spans="1:4" s="28" customFormat="1">
      <c r="A15" s="14" t="s">
        <v>36</v>
      </c>
      <c r="B15" s="14">
        <v>0.15</v>
      </c>
      <c r="C15" s="15" t="s">
        <v>50</v>
      </c>
      <c r="D15" s="14"/>
    </row>
    <row r="16" spans="1:4" s="28" customFormat="1" ht="29">
      <c r="A16" s="14" t="s">
        <v>37</v>
      </c>
      <c r="B16" s="14" t="s">
        <v>153</v>
      </c>
      <c r="C16" s="15" t="s">
        <v>145</v>
      </c>
      <c r="D16" s="14"/>
    </row>
    <row r="17" spans="1:4" s="28" customFormat="1" ht="43.5">
      <c r="A17" s="14" t="s">
        <v>69</v>
      </c>
      <c r="B17" s="14" t="s">
        <v>153</v>
      </c>
      <c r="C17" s="15" t="s">
        <v>146</v>
      </c>
      <c r="D17" s="14"/>
    </row>
    <row r="18" spans="1:4" s="28" customFormat="1" ht="29">
      <c r="A18" s="14" t="s">
        <v>68</v>
      </c>
      <c r="B18" s="14" t="s">
        <v>21</v>
      </c>
      <c r="C18" s="15" t="s">
        <v>147</v>
      </c>
      <c r="D18" s="14"/>
    </row>
    <row r="19" spans="1:4" s="28" customFormat="1" ht="29">
      <c r="A19" s="14" t="s">
        <v>40</v>
      </c>
      <c r="B19" s="48" t="s">
        <v>171</v>
      </c>
      <c r="C19" s="15" t="s">
        <v>169</v>
      </c>
      <c r="D19" s="14"/>
    </row>
    <row r="20" spans="1:4" s="28" customFormat="1" ht="29">
      <c r="A20" s="14" t="s">
        <v>41</v>
      </c>
      <c r="B20" s="48" t="s">
        <v>172</v>
      </c>
      <c r="C20" s="15" t="s">
        <v>170</v>
      </c>
      <c r="D20" s="14"/>
    </row>
  </sheetData>
  <conditionalFormatting sqref="B19:B20">
    <cfRule type="expression" dxfId="17" priority="4">
      <formula>IF($B$12="FISH WEIR", FALSE, TRUE)</formula>
    </cfRule>
  </conditionalFormatting>
  <conditionalFormatting sqref="B13">
    <cfRule type="expression" dxfId="16" priority="3">
      <formula>IF($B$12="NONE", TRUE, FALSE)</formula>
    </cfRule>
  </conditionalFormatting>
  <conditionalFormatting sqref="B15">
    <cfRule type="expression" dxfId="15" priority="1">
      <formula>$B$14="N"</formula>
    </cfRule>
    <cfRule type="expression" dxfId="14" priority="2">
      <formula>AND($B$14="Y", COUNTA($B$15)=0)</formula>
    </cfRule>
  </conditionalFormatting>
  <dataValidations count="3">
    <dataValidation type="list" allowBlank="1" showInputMessage="1" showErrorMessage="1" sqref="B10:B11 B14 B16:B17" xr:uid="{D6BEC0C2-9461-47D8-A5AD-1F99AC6CDF55}">
      <formula1>"Y, N"</formula1>
    </dataValidation>
    <dataValidation type="list" allowBlank="1" showInputMessage="1" showErrorMessage="1" sqref="B12:B13" xr:uid="{59C3EF5B-1BAE-432E-A9A2-DD1807069B84}">
      <formula1>"NONE, FSC, FSO, FSS, FISH WEIR"</formula1>
    </dataValidation>
    <dataValidation type="decimal" allowBlank="1" showInputMessage="1" showErrorMessage="1" errorTitle="Mortality error!" error="Reregulating mortality must range from 0-1." sqref="B15" xr:uid="{A23748AA-089A-4DCC-84BC-C34535A7180D}">
      <formula1>0</formula1>
      <formula2>1</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8" id="{DA88CE66-3F66-4105-A972-75FB50FCBEED}">
            <xm:f>ISNA(MATCH($B$18,route_dpe!$C$7:$F$7,0))</xm:f>
            <x14:dxf>
              <font>
                <b val="0"/>
                <i val="0"/>
                <strike val="0"/>
                <u val="none"/>
                <color auto="1"/>
              </font>
              <fill>
                <patternFill>
                  <bgColor theme="5"/>
                </patternFill>
              </fill>
            </x14:dxf>
          </x14:cfRule>
          <xm:sqref>B18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97D3E837-AF19-4AE4-B144-4A4DA35954A9}">
          <x14:formula1>
            <xm:f>route_dpe!$C$7:$H$7</xm:f>
          </x14:formula1>
          <xm:sqref>B18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7025-E48D-4EBF-9891-B2833BCA2F41}">
  <dimension ref="A1:H15"/>
  <sheetViews>
    <sheetView workbookViewId="0">
      <selection activeCell="C22" sqref="C22"/>
    </sheetView>
  </sheetViews>
  <sheetFormatPr defaultRowHeight="14.5"/>
  <cols>
    <col min="1" max="1" width="16.1796875" bestFit="1" customWidth="1"/>
    <col min="2" max="2" width="18.26953125" bestFit="1" customWidth="1"/>
    <col min="3" max="3" width="12.36328125" bestFit="1" customWidth="1"/>
    <col min="4" max="4" width="7.90625" bestFit="1" customWidth="1"/>
    <col min="5" max="5" width="8.453125" bestFit="1" customWidth="1"/>
    <col min="6" max="6" width="129.453125" bestFit="1" customWidth="1"/>
    <col min="7" max="7" width="13.453125" style="5" bestFit="1" customWidth="1"/>
    <col min="8" max="8" width="12" bestFit="1" customWidth="1"/>
  </cols>
  <sheetData>
    <row r="1" spans="1:8" s="6" customFormat="1">
      <c r="A1" s="7" t="s">
        <v>47</v>
      </c>
      <c r="B1" s="7" t="s">
        <v>45</v>
      </c>
    </row>
    <row r="2" spans="1:8" s="6" customFormat="1">
      <c r="A2" s="7" t="s">
        <v>71</v>
      </c>
      <c r="B2" s="6" t="s">
        <v>88</v>
      </c>
    </row>
    <row r="3" spans="1:8" s="6" customFormat="1">
      <c r="B3" s="6" t="s">
        <v>89</v>
      </c>
    </row>
    <row r="4" spans="1:8" s="6" customFormat="1">
      <c r="B4" s="7" t="s">
        <v>131</v>
      </c>
    </row>
    <row r="5" spans="1:8" s="6" customFormat="1">
      <c r="B5" s="7" t="s">
        <v>132</v>
      </c>
    </row>
    <row r="6" spans="1:8" s="6" customFormat="1">
      <c r="B6" s="7"/>
    </row>
    <row r="7" spans="1:8">
      <c r="A7" s="1" t="s">
        <v>67</v>
      </c>
      <c r="B7" s="4" t="s">
        <v>13</v>
      </c>
      <c r="C7" s="4" t="s">
        <v>14</v>
      </c>
      <c r="D7" s="4" t="s">
        <v>15</v>
      </c>
      <c r="E7" s="4" t="s">
        <v>16</v>
      </c>
      <c r="F7" s="17" t="s">
        <v>42</v>
      </c>
      <c r="G7"/>
    </row>
    <row r="8" spans="1:8">
      <c r="A8" s="9" t="s">
        <v>7</v>
      </c>
      <c r="B8">
        <v>7300</v>
      </c>
      <c r="C8">
        <v>2480</v>
      </c>
      <c r="D8">
        <v>24290</v>
      </c>
      <c r="E8">
        <v>5600</v>
      </c>
      <c r="F8" s="6" t="s">
        <v>55</v>
      </c>
      <c r="G8"/>
      <c r="H8" s="9"/>
    </row>
    <row r="9" spans="1:8">
      <c r="A9" s="9" t="s">
        <v>8</v>
      </c>
      <c r="B9">
        <v>1340</v>
      </c>
      <c r="C9">
        <v>1403</v>
      </c>
      <c r="D9">
        <v>1541</v>
      </c>
      <c r="E9">
        <v>1450</v>
      </c>
      <c r="F9" s="6" t="s">
        <v>52</v>
      </c>
      <c r="G9"/>
      <c r="H9" s="9"/>
    </row>
    <row r="10" spans="1:8">
      <c r="A10" t="s">
        <v>129</v>
      </c>
      <c r="B10" t="s">
        <v>156</v>
      </c>
      <c r="C10" t="s">
        <v>157</v>
      </c>
      <c r="D10" t="s">
        <v>156</v>
      </c>
      <c r="E10">
        <v>0.98</v>
      </c>
      <c r="F10" s="6" t="s">
        <v>133</v>
      </c>
    </row>
    <row r="11" spans="1:8">
      <c r="A11" s="9" t="s">
        <v>51</v>
      </c>
      <c r="B11" t="s">
        <v>158</v>
      </c>
      <c r="C11" t="s">
        <v>158</v>
      </c>
      <c r="D11" t="s">
        <v>159</v>
      </c>
      <c r="F11" s="6" t="s">
        <v>57</v>
      </c>
      <c r="H11" s="9"/>
    </row>
    <row r="12" spans="1:8" ht="12.5" customHeight="1">
      <c r="A12" s="9" t="s">
        <v>9</v>
      </c>
      <c r="B12">
        <v>2</v>
      </c>
      <c r="C12">
        <v>2</v>
      </c>
      <c r="D12">
        <v>6</v>
      </c>
      <c r="F12" s="6" t="s">
        <v>53</v>
      </c>
      <c r="G12"/>
      <c r="H12" s="9"/>
    </row>
    <row r="13" spans="1:8">
      <c r="A13" s="9" t="s">
        <v>10</v>
      </c>
      <c r="F13" s="6" t="s">
        <v>54</v>
      </c>
      <c r="G13"/>
      <c r="H13" s="9"/>
    </row>
    <row r="14" spans="1:8">
      <c r="A14" s="9" t="s">
        <v>11</v>
      </c>
      <c r="B14">
        <v>1000</v>
      </c>
      <c r="D14">
        <v>1500</v>
      </c>
      <c r="F14" s="6" t="s">
        <v>56</v>
      </c>
      <c r="G14"/>
      <c r="H14" s="9"/>
    </row>
    <row r="15" spans="1:8">
      <c r="A15" s="9" t="s">
        <v>12</v>
      </c>
      <c r="B15" s="5" t="s">
        <v>153</v>
      </c>
      <c r="C15" s="5" t="s">
        <v>153</v>
      </c>
      <c r="D15" s="5" t="s">
        <v>153</v>
      </c>
      <c r="E15" s="5"/>
      <c r="F15" s="6" t="s">
        <v>76</v>
      </c>
      <c r="G15" s="8"/>
      <c r="H15" s="9"/>
    </row>
  </sheetData>
  <conditionalFormatting sqref="B8:E8">
    <cfRule type="expression" dxfId="12" priority="13">
      <formula>AND(B11 = "Unit to Max Q", B8 = "")</formula>
    </cfRule>
  </conditionalFormatting>
  <conditionalFormatting sqref="B13:E13">
    <cfRule type="expression" dxfId="11" priority="15">
      <formula>AND(B11 = "Min Q to equal", B13 = "")</formula>
    </cfRule>
  </conditionalFormatting>
  <conditionalFormatting sqref="B14:E14">
    <cfRule type="expression" dxfId="10" priority="16">
      <formula>AND(B11 = "Target Q", B14 = "")</formula>
    </cfRule>
  </conditionalFormatting>
  <dataValidations count="6">
    <dataValidation type="whole" operator="greaterThanOrEqual" allowBlank="1" showInputMessage="1" showErrorMessage="1" sqref="B8:E9 B13:E14" xr:uid="{B42C3EAF-C02C-445E-840D-48FDF5FF8042}">
      <formula1>0</formula1>
    </dataValidation>
    <dataValidation type="whole" errorStyle="warning" operator="greaterThanOrEqual" allowBlank="1" showInputMessage="1" showErrorMessage="1" error="n_gates must be either blank, or a numeric value greater or equal to 1" sqref="B12:E12" xr:uid="{2FB059EB-BFF1-42B4-B951-78B0E4D21719}">
      <formula1>1</formula1>
    </dataValidation>
    <dataValidation type="list" allowBlank="1" showInputMessage="1" showErrorMessage="1" sqref="B15:E15" xr:uid="{4BFF7F27-261D-4627-8627-5E88BD27BB5D}">
      <formula1>"Y, N"</formula1>
    </dataValidation>
    <dataValidation type="list" allowBlank="1" showInputMessage="1" showErrorMessage="1" sqref="B12:E15" xr:uid="{7967ECC4-A41C-46A8-923D-809BC9322FF2}">
      <formula1>"Equal Q, Min Q to equal, Unit to Max Q, Target Q, Peaking Performance"</formula1>
    </dataValidation>
    <dataValidation allowBlank="1" showInputMessage="1" showErrorMessage="1" promptTitle="Passage survival rate options" prompt="Here, either input a survival rate for a fish passing through one gate in the route (e.g., 0.6), OR input the word &quot;table&quot; without quotation marks. If &quot;table&quot; is used, be sure to fill in the ro_surv_table sheet." sqref="B10:E10" xr:uid="{19CF400B-D45A-4A84-B114-502336C7C191}"/>
    <dataValidation type="list" errorStyle="warning" allowBlank="1" showInputMessage="1" showErrorMessage="1" error="fbwR can only deal with &quot;Equal Q&quot;, &quot;Min Q to equal&quot;, &quot;Unit to Max Q&quot;, &quot;Target Q&quot;, and &quot;Power Peaking&quot; gate_methods." sqref="B11:E11" xr:uid="{568ECF26-BF8E-4302-8DC3-77DC87F90433}">
      <formula1>"Equal Q, Min Q to equal, Unit to Max Q, Target Q, Peaking Performance"</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expression" priority="4" id="{88850411-11D8-48D1-AFD0-55EEC78ED9D3}">
            <xm:f>IF(AND(COUNTA(spill_surv_table!$A$8:$B$11)=0, $D$10 = "table"), TRUE, FALSE)</xm:f>
            <x14:dxf>
              <fill>
                <patternFill>
                  <bgColor theme="5"/>
                </patternFill>
              </fill>
            </x14:dxf>
          </x14:cfRule>
          <xm:sqref>D10</xm:sqref>
        </x14:conditionalFormatting>
        <x14:conditionalFormatting xmlns:xm="http://schemas.microsoft.com/office/excel/2006/main">
          <x14:cfRule type="expression" priority="3" id="{D2EA4698-B799-479B-98D3-C9CC9B3FDA13}">
            <xm:f>IF(AND(COUNTA(turb_surv_table!$A$8:$B$16)=0, $C$10="table"), TRUE, FALSE)</xm:f>
            <x14:dxf>
              <fill>
                <patternFill>
                  <bgColor theme="5"/>
                </patternFill>
              </fill>
            </x14:dxf>
          </x14:cfRule>
          <xm:sqref>C10</xm:sqref>
        </x14:conditionalFormatting>
        <x14:conditionalFormatting xmlns:xm="http://schemas.microsoft.com/office/excel/2006/main">
          <x14:cfRule type="expression" priority="2" id="{F74695D8-BE15-447C-935B-AD53E1906994}">
            <xm:f>IF(AND(COUNTA(ro_surv_table!$A$8:$C$18) = 0, $B$10="table"), TRUE, FALSE)</xm:f>
            <x14:dxf>
              <fill>
                <patternFill>
                  <bgColor theme="5"/>
                </patternFill>
              </fill>
            </x14:dxf>
          </x14:cfRule>
          <xm:sqref>B10</xm:sqref>
        </x14:conditionalFormatting>
        <x14:conditionalFormatting xmlns:xm="http://schemas.microsoft.com/office/excel/2006/main">
          <x14:cfRule type="expression" priority="1" id="{598A6108-BC75-4985-AFAF-1CD942408D72}">
            <xm:f>IF(AND(COUNTA(fps_surv_table!$A$8:$B$15)=0, $E$10 = "table"), TRUE, FALSE)</xm:f>
            <x14:dxf>
              <fill>
                <patternFill>
                  <bgColor theme="5"/>
                </patternFill>
              </fill>
            </x14:dxf>
          </x14:cfRule>
          <xm:sqref>E10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6638C2-3553-45A1-B3C3-319D5CAFF831}">
  <dimension ref="A1:E36"/>
  <sheetViews>
    <sheetView workbookViewId="0">
      <selection activeCell="F21" sqref="F21"/>
    </sheetView>
  </sheetViews>
  <sheetFormatPr defaultRowHeight="14.5"/>
  <sheetData>
    <row r="1" spans="1:5" s="6" customFormat="1">
      <c r="A1" s="7" t="s">
        <v>47</v>
      </c>
      <c r="B1" s="7" t="s">
        <v>1</v>
      </c>
    </row>
    <row r="2" spans="1:5" s="6" customFormat="1">
      <c r="A2" s="7" t="s">
        <v>83</v>
      </c>
      <c r="B2" s="6" t="s">
        <v>93</v>
      </c>
    </row>
    <row r="3" spans="1:5" s="6" customFormat="1">
      <c r="B3" s="6" t="s">
        <v>91</v>
      </c>
    </row>
    <row r="4" spans="1:5" s="6" customFormat="1">
      <c r="B4" s="6" t="s">
        <v>92</v>
      </c>
    </row>
    <row r="5" spans="1:5" s="6" customFormat="1"/>
    <row r="6" spans="1:5" s="6" customFormat="1"/>
    <row r="7" spans="1:5">
      <c r="A7" s="4" t="s">
        <v>17</v>
      </c>
      <c r="B7" s="4" t="s">
        <v>15</v>
      </c>
      <c r="C7" s="4" t="s">
        <v>16</v>
      </c>
      <c r="D7" s="4" t="s">
        <v>13</v>
      </c>
      <c r="E7" s="4" t="s">
        <v>14</v>
      </c>
    </row>
    <row r="8" spans="1:5">
      <c r="A8" s="5">
        <v>0</v>
      </c>
      <c r="B8" s="5">
        <v>0</v>
      </c>
      <c r="C8" s="5">
        <v>0</v>
      </c>
      <c r="D8" s="5">
        <v>0</v>
      </c>
      <c r="E8" s="5">
        <v>0</v>
      </c>
    </row>
    <row r="9" spans="1:5">
      <c r="A9" s="5">
        <v>0.1</v>
      </c>
      <c r="B9" s="5">
        <v>2</v>
      </c>
      <c r="C9" s="5">
        <v>4.43</v>
      </c>
      <c r="D9" s="5">
        <v>0.09</v>
      </c>
      <c r="E9" s="5">
        <v>0.5</v>
      </c>
    </row>
    <row r="10" spans="1:5">
      <c r="A10" s="5">
        <v>0.2</v>
      </c>
      <c r="B10" s="5">
        <v>2.25</v>
      </c>
      <c r="C10" s="5">
        <v>4.43</v>
      </c>
      <c r="D10" s="5">
        <v>0.09</v>
      </c>
      <c r="E10" s="5">
        <v>0.25</v>
      </c>
    </row>
    <row r="11" spans="1:5">
      <c r="A11" s="5">
        <v>0.3</v>
      </c>
      <c r="B11" s="5">
        <v>2.6930000000000001</v>
      </c>
      <c r="C11" s="5">
        <v>2.69</v>
      </c>
      <c r="D11" s="5">
        <v>0.09</v>
      </c>
      <c r="E11" s="5">
        <v>0.16700000000000001</v>
      </c>
    </row>
    <row r="12" spans="1:5">
      <c r="A12" s="5">
        <v>0.4</v>
      </c>
      <c r="B12" s="5">
        <v>2.375</v>
      </c>
      <c r="C12" s="5">
        <v>2.375</v>
      </c>
      <c r="D12" s="5">
        <v>0.04</v>
      </c>
      <c r="E12" s="5">
        <v>0.125</v>
      </c>
    </row>
    <row r="13" spans="1:5">
      <c r="A13" s="5">
        <v>0.5</v>
      </c>
      <c r="B13" s="5">
        <v>1.9</v>
      </c>
      <c r="C13" s="5">
        <v>1.9</v>
      </c>
      <c r="D13" s="5">
        <v>0.06</v>
      </c>
      <c r="E13" s="5">
        <v>0.1</v>
      </c>
    </row>
    <row r="14" spans="1:5">
      <c r="A14" s="5">
        <v>0.6</v>
      </c>
      <c r="B14" s="5">
        <v>1.583</v>
      </c>
      <c r="C14" s="5">
        <v>1.5833333332999999</v>
      </c>
      <c r="D14" s="5">
        <v>0.06</v>
      </c>
      <c r="E14" s="5">
        <v>8.3000000000000004E-2</v>
      </c>
    </row>
    <row r="15" spans="1:5">
      <c r="A15" s="5">
        <v>0.7</v>
      </c>
      <c r="B15" s="5">
        <v>1.357</v>
      </c>
      <c r="C15" s="5">
        <v>1.3571428571428601</v>
      </c>
      <c r="D15" s="5">
        <v>0.08</v>
      </c>
      <c r="E15" s="5">
        <v>0.27400000000000002</v>
      </c>
    </row>
    <row r="16" spans="1:5">
      <c r="A16" s="5">
        <v>0.8</v>
      </c>
      <c r="B16" s="5">
        <v>1.1879999999999999</v>
      </c>
      <c r="C16" s="5">
        <v>1.1875</v>
      </c>
      <c r="D16" s="5">
        <v>0.12</v>
      </c>
      <c r="E16" s="5">
        <v>0.68799999999999994</v>
      </c>
    </row>
    <row r="17" spans="1:5">
      <c r="A17" s="5">
        <v>0.9</v>
      </c>
      <c r="B17" s="5">
        <v>1.056</v>
      </c>
      <c r="C17" s="5">
        <v>1.05555555555555</v>
      </c>
      <c r="D17" s="5">
        <v>0.2</v>
      </c>
      <c r="E17" s="5">
        <v>0.88900000000000001</v>
      </c>
    </row>
    <row r="18" spans="1:5">
      <c r="A18" s="5">
        <v>1</v>
      </c>
      <c r="B18" s="5">
        <v>1</v>
      </c>
      <c r="C18" s="5">
        <v>1</v>
      </c>
      <c r="D18" s="5">
        <v>1</v>
      </c>
      <c r="E18" s="5">
        <v>1</v>
      </c>
    </row>
    <row r="24" spans="1:5">
      <c r="A24" s="12"/>
      <c r="B24" s="5"/>
      <c r="C24" s="5"/>
      <c r="D24" s="5"/>
      <c r="E24" s="5"/>
    </row>
    <row r="25" spans="1:5">
      <c r="A25" s="4"/>
      <c r="B25" s="4"/>
      <c r="C25" s="4"/>
      <c r="D25" s="4"/>
      <c r="E25" s="4"/>
    </row>
    <row r="26" spans="1:5">
      <c r="A26" s="5"/>
      <c r="B26" s="5"/>
      <c r="C26" s="5"/>
      <c r="D26" s="5"/>
      <c r="E26" s="5"/>
    </row>
    <row r="27" spans="1:5">
      <c r="A27" s="5"/>
      <c r="B27" s="5"/>
      <c r="C27" s="5"/>
      <c r="D27" s="5"/>
      <c r="E27" s="5"/>
    </row>
    <row r="28" spans="1:5">
      <c r="A28" s="5"/>
      <c r="B28" s="5"/>
      <c r="C28" s="5"/>
      <c r="D28" s="5"/>
      <c r="E28" s="5"/>
    </row>
    <row r="29" spans="1:5">
      <c r="A29" s="5"/>
      <c r="B29" s="5"/>
      <c r="C29" s="5"/>
      <c r="D29" s="5"/>
      <c r="E29" s="5"/>
    </row>
    <row r="30" spans="1:5">
      <c r="A30" s="5"/>
      <c r="B30" s="5"/>
      <c r="C30" s="5"/>
      <c r="D30" s="5"/>
      <c r="E30" s="5"/>
    </row>
    <row r="31" spans="1:5">
      <c r="A31" s="5"/>
      <c r="B31" s="5"/>
      <c r="C31" s="5"/>
      <c r="D31" s="5"/>
      <c r="E31" s="5"/>
    </row>
    <row r="32" spans="1:5">
      <c r="A32" s="5"/>
      <c r="B32" s="5"/>
      <c r="C32" s="5"/>
      <c r="D32" s="5"/>
      <c r="E32" s="5"/>
    </row>
    <row r="33" spans="1:5">
      <c r="A33" s="5"/>
      <c r="B33" s="5"/>
      <c r="C33" s="5"/>
      <c r="D33" s="5"/>
      <c r="E33" s="5"/>
    </row>
    <row r="34" spans="1:5">
      <c r="A34" s="5"/>
      <c r="B34" s="5"/>
      <c r="C34" s="5"/>
      <c r="D34" s="5"/>
      <c r="E34" s="5"/>
    </row>
    <row r="35" spans="1:5">
      <c r="A35" s="5"/>
      <c r="B35" s="5"/>
      <c r="C35" s="5"/>
      <c r="D35" s="5"/>
      <c r="E35" s="5"/>
    </row>
    <row r="36" spans="1:5">
      <c r="A36" s="5"/>
      <c r="B36" s="5"/>
      <c r="C36" s="5"/>
      <c r="D36" s="5"/>
      <c r="E36"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D9F4-97BC-44C1-9DDF-CC0E54C174CF}">
  <dimension ref="A1:I21"/>
  <sheetViews>
    <sheetView workbookViewId="0">
      <selection activeCell="D17" sqref="D17"/>
    </sheetView>
  </sheetViews>
  <sheetFormatPr defaultRowHeight="14.5"/>
  <cols>
    <col min="2" max="2" width="20.1796875" bestFit="1" customWidth="1"/>
    <col min="3" max="3" width="12.08984375" bestFit="1" customWidth="1"/>
    <col min="5" max="5" width="9.81640625" bestFit="1" customWidth="1"/>
    <col min="8" max="8" width="13.26953125" bestFit="1" customWidth="1"/>
  </cols>
  <sheetData>
    <row r="1" spans="1:9" s="6" customFormat="1">
      <c r="A1" s="7" t="s">
        <v>47</v>
      </c>
      <c r="B1" s="7" t="s">
        <v>2</v>
      </c>
    </row>
    <row r="2" spans="1:9" s="6" customFormat="1">
      <c r="A2" s="7" t="s">
        <v>83</v>
      </c>
      <c r="B2" s="6" t="s">
        <v>85</v>
      </c>
    </row>
    <row r="3" spans="1:9" s="6" customFormat="1">
      <c r="B3" s="6" t="s">
        <v>86</v>
      </c>
    </row>
    <row r="4" spans="1:9" s="6" customFormat="1">
      <c r="B4" s="6" t="s">
        <v>167</v>
      </c>
    </row>
    <row r="5" spans="1:9" s="6" customFormat="1">
      <c r="B5" s="22" t="s">
        <v>87</v>
      </c>
    </row>
    <row r="6" spans="1:9" s="6" customFormat="1">
      <c r="B6" s="7" t="s">
        <v>84</v>
      </c>
    </row>
    <row r="7" spans="1:9">
      <c r="A7" s="2" t="s">
        <v>66</v>
      </c>
      <c r="B7" s="20" t="s">
        <v>18</v>
      </c>
      <c r="C7" s="2" t="s">
        <v>19</v>
      </c>
      <c r="D7" s="2" t="s">
        <v>20</v>
      </c>
      <c r="E7" s="2" t="s">
        <v>21</v>
      </c>
      <c r="F7" s="2" t="s">
        <v>22</v>
      </c>
      <c r="H7" s="2"/>
      <c r="I7" s="2"/>
    </row>
    <row r="8" spans="1:9">
      <c r="A8" s="3">
        <v>1340</v>
      </c>
      <c r="B8" s="21" t="s">
        <v>160</v>
      </c>
      <c r="C8" s="3">
        <v>0.77</v>
      </c>
      <c r="D8" s="3">
        <v>0.69</v>
      </c>
      <c r="E8" s="3">
        <v>0.77</v>
      </c>
      <c r="F8" s="3">
        <v>0.8</v>
      </c>
    </row>
    <row r="9" spans="1:9">
      <c r="A9" s="3">
        <v>1375</v>
      </c>
      <c r="B9" s="21" t="s">
        <v>161</v>
      </c>
      <c r="C9" s="3">
        <v>0.77</v>
      </c>
      <c r="D9" s="3">
        <v>0.69</v>
      </c>
      <c r="E9" s="3">
        <v>0.27</v>
      </c>
      <c r="F9" s="3">
        <v>0.8</v>
      </c>
    </row>
    <row r="10" spans="1:9">
      <c r="A10" s="3">
        <v>1415</v>
      </c>
      <c r="B10" s="21" t="s">
        <v>162</v>
      </c>
      <c r="C10" s="3">
        <v>0.3</v>
      </c>
      <c r="D10" s="3">
        <v>0.69</v>
      </c>
      <c r="E10" s="3">
        <v>0.04</v>
      </c>
      <c r="F10" s="3">
        <v>0.8</v>
      </c>
    </row>
    <row r="11" spans="1:9">
      <c r="A11" s="3">
        <v>1425</v>
      </c>
      <c r="B11" s="21" t="s">
        <v>163</v>
      </c>
      <c r="C11" s="3">
        <v>0.77</v>
      </c>
      <c r="D11" s="3">
        <v>0.69</v>
      </c>
      <c r="E11" s="3">
        <v>0.77</v>
      </c>
      <c r="F11" s="3">
        <v>0.8</v>
      </c>
    </row>
    <row r="12" spans="1:9">
      <c r="A12" s="3">
        <v>1450</v>
      </c>
      <c r="B12" s="21" t="s">
        <v>164</v>
      </c>
      <c r="C12" s="3">
        <v>0.27</v>
      </c>
      <c r="D12" s="3">
        <v>0.69</v>
      </c>
      <c r="E12" s="3">
        <v>0.85</v>
      </c>
      <c r="F12" s="3">
        <v>0.8</v>
      </c>
    </row>
    <row r="13" spans="1:9">
      <c r="A13" s="3">
        <v>1500</v>
      </c>
      <c r="B13" s="21"/>
      <c r="C13" s="3">
        <v>0.04</v>
      </c>
      <c r="D13" s="3">
        <v>0.69</v>
      </c>
      <c r="E13" s="3">
        <v>0.85</v>
      </c>
      <c r="F13" s="3">
        <v>0.8</v>
      </c>
    </row>
    <row r="14" spans="1:9">
      <c r="A14" s="3">
        <v>1540</v>
      </c>
      <c r="B14" s="21"/>
      <c r="C14" s="3">
        <v>0.03</v>
      </c>
      <c r="D14" s="3">
        <v>0.69</v>
      </c>
      <c r="E14" s="3">
        <v>0.85</v>
      </c>
      <c r="F14" s="3">
        <v>0.8</v>
      </c>
    </row>
    <row r="15" spans="1:9">
      <c r="A15" s="3">
        <v>1541</v>
      </c>
      <c r="B15" s="21" t="s">
        <v>165</v>
      </c>
      <c r="C15" s="3">
        <v>0.77</v>
      </c>
      <c r="D15" s="3">
        <v>0.69</v>
      </c>
      <c r="E15" s="3">
        <v>0.85</v>
      </c>
      <c r="F15" s="3">
        <v>0.8</v>
      </c>
    </row>
    <row r="16" spans="1:9">
      <c r="A16" s="3">
        <v>1574</v>
      </c>
      <c r="B16" s="21" t="s">
        <v>166</v>
      </c>
      <c r="C16" s="3">
        <v>0.77</v>
      </c>
      <c r="D16" s="3">
        <v>0.69</v>
      </c>
      <c r="E16" s="3">
        <v>0.85</v>
      </c>
      <c r="F16" s="3">
        <v>0.8</v>
      </c>
    </row>
    <row r="17" spans="1:6">
      <c r="A17" s="3"/>
      <c r="B17" s="3"/>
      <c r="C17" s="3"/>
      <c r="D17" s="3"/>
      <c r="E17" s="3"/>
      <c r="F17" s="3"/>
    </row>
    <row r="18" spans="1:6">
      <c r="A18" s="3"/>
      <c r="B18" s="3"/>
      <c r="C18" s="3"/>
      <c r="D18" s="3"/>
      <c r="E18" s="3"/>
      <c r="F18" s="3"/>
    </row>
    <row r="19" spans="1:6">
      <c r="A19" s="3"/>
      <c r="B19" s="3"/>
      <c r="C19" s="3"/>
      <c r="D19" s="3"/>
      <c r="E19" s="3"/>
      <c r="F19" s="3"/>
    </row>
    <row r="20" spans="1:6">
      <c r="A20" s="3"/>
      <c r="B20" s="3"/>
      <c r="C20" s="3"/>
      <c r="D20" s="3"/>
      <c r="E20" s="3"/>
      <c r="F20" s="3"/>
    </row>
    <row r="21" spans="1:6">
      <c r="A21" s="3"/>
      <c r="B21" s="3"/>
      <c r="C21" s="3"/>
      <c r="D21" s="3"/>
      <c r="E21" s="3"/>
      <c r="F21" s="3"/>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6" operator="equal" id="{045CEF0E-84BC-4A93-979D-4F2346231049}">
            <xm:f>alt_description!$B$18</xm:f>
            <x14:dxf>
              <fill>
                <patternFill>
                  <bgColor theme="9" tint="0.39994506668294322"/>
                </patternFill>
              </fill>
            </x14:dxf>
          </x14:cfRule>
          <xm:sqref>C7:F7</xm:sqref>
        </x14:conditionalFormatting>
        <x14:conditionalFormatting xmlns:xm="http://schemas.microsoft.com/office/excel/2006/main">
          <x14:cfRule type="expression" priority="10" id="{64B778AB-C3DA-4642-8C59-AC4357FAC118}">
            <xm:f>AND($A8&gt;=route_specifications!$E$9, $A8&lt;=IF(COUNTA(alt_description!$B$13)=0, 1E+99, alt_description!$B$13), OR(D$7=alt_description!$B$18, D$7="baseline_dpe"))</xm:f>
            <x14:dxf>
              <font>
                <b/>
                <i val="0"/>
              </font>
            </x14:dxf>
          </x14:cfRule>
          <xm:sqref>D8:F30</xm:sqref>
        </x14:conditionalFormatting>
        <x14:conditionalFormatting xmlns:xm="http://schemas.microsoft.com/office/excel/2006/main">
          <x14:cfRule type="expression" priority="1" id="{C7166726-3633-4FFD-A10E-4AE08F854380}">
            <xm:f>OR($A8&lt;route_specifications!$E$9, $A8&gt;IF(COUNTA(alt_description!$B$13)=0, 1E+99, alt_description!$B$13))</xm:f>
            <x14:dxf>
              <font>
                <b/>
                <i val="0"/>
              </font>
            </x14:dxf>
          </x14:cfRule>
          <xm:sqref>C8:C30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21E42-E662-4252-947C-8F16EA677435}">
  <dimension ref="A1:C37"/>
  <sheetViews>
    <sheetView workbookViewId="0">
      <selection activeCell="A8" sqref="A8"/>
    </sheetView>
  </sheetViews>
  <sheetFormatPr defaultRowHeight="14.5"/>
  <cols>
    <col min="1" max="1" width="10.08984375" bestFit="1" customWidth="1"/>
    <col min="2" max="2" width="19.81640625" bestFit="1" customWidth="1"/>
    <col min="3" max="3" width="21.36328125" bestFit="1" customWidth="1"/>
  </cols>
  <sheetData>
    <row r="1" spans="1:3" s="6" customFormat="1">
      <c r="A1" s="7" t="s">
        <v>47</v>
      </c>
      <c r="B1" s="7" t="s">
        <v>46</v>
      </c>
    </row>
    <row r="2" spans="1:3" s="6" customFormat="1">
      <c r="A2" s="7" t="s">
        <v>71</v>
      </c>
      <c r="B2" s="6" t="s">
        <v>79</v>
      </c>
    </row>
    <row r="3" spans="1:3" s="6" customFormat="1">
      <c r="B3" s="6" t="s">
        <v>80</v>
      </c>
    </row>
    <row r="4" spans="1:3" s="6" customFormat="1">
      <c r="B4" s="6" t="s">
        <v>81</v>
      </c>
    </row>
    <row r="5" spans="1:3" s="6" customFormat="1">
      <c r="B5" s="6" t="s">
        <v>82</v>
      </c>
    </row>
    <row r="6" spans="1:3" s="6" customFormat="1"/>
    <row r="7" spans="1:3">
      <c r="A7" s="18" t="s">
        <v>23</v>
      </c>
      <c r="B7" s="4" t="s">
        <v>32</v>
      </c>
      <c r="C7" s="12" t="s">
        <v>31</v>
      </c>
    </row>
    <row r="8" spans="1:3">
      <c r="A8" s="19">
        <v>36770</v>
      </c>
      <c r="B8" s="5">
        <v>0</v>
      </c>
      <c r="C8" s="5">
        <v>0</v>
      </c>
    </row>
    <row r="9" spans="1:3">
      <c r="A9" s="19">
        <v>36800</v>
      </c>
      <c r="B9" s="5">
        <v>1E-3</v>
      </c>
      <c r="C9" s="5">
        <v>0</v>
      </c>
    </row>
    <row r="10" spans="1:3">
      <c r="A10" s="19">
        <v>36831</v>
      </c>
      <c r="B10" s="5">
        <v>1.9E-2</v>
      </c>
      <c r="C10" s="5">
        <v>0</v>
      </c>
    </row>
    <row r="11" spans="1:3">
      <c r="A11" s="19">
        <v>36861</v>
      </c>
      <c r="B11" s="5">
        <v>1.0999999999999999E-2</v>
      </c>
      <c r="C11" s="5">
        <v>0</v>
      </c>
    </row>
    <row r="12" spans="1:3">
      <c r="A12" s="19">
        <v>36526</v>
      </c>
      <c r="B12" s="5">
        <v>0.45900000000000002</v>
      </c>
      <c r="C12" s="5">
        <v>0</v>
      </c>
    </row>
    <row r="13" spans="1:3">
      <c r="A13" s="19">
        <v>36557</v>
      </c>
      <c r="B13" s="5">
        <v>0.113</v>
      </c>
      <c r="C13" s="5">
        <v>0</v>
      </c>
    </row>
    <row r="14" spans="1:3">
      <c r="A14" s="19">
        <v>36586</v>
      </c>
      <c r="B14" s="5">
        <v>8.8999999999999996E-2</v>
      </c>
      <c r="C14" s="5">
        <v>0.06</v>
      </c>
    </row>
    <row r="15" spans="1:3">
      <c r="A15" s="19">
        <v>36617</v>
      </c>
      <c r="B15" s="5">
        <v>0.14499999999999999</v>
      </c>
      <c r="C15" s="5">
        <v>0.1</v>
      </c>
    </row>
    <row r="16" spans="1:3">
      <c r="A16" s="19">
        <v>36647</v>
      </c>
      <c r="B16" s="5">
        <v>0.109</v>
      </c>
      <c r="C16" s="5">
        <v>0.16</v>
      </c>
    </row>
    <row r="17" spans="1:3">
      <c r="A17" s="19">
        <v>36678</v>
      </c>
      <c r="B17" s="5">
        <v>4.8000000000000001E-2</v>
      </c>
      <c r="C17" s="5">
        <v>0.61</v>
      </c>
    </row>
    <row r="18" spans="1:3">
      <c r="A18" s="19">
        <v>36708</v>
      </c>
      <c r="B18" s="5">
        <v>4.0000000000000001E-3</v>
      </c>
      <c r="C18" s="5">
        <v>0.05</v>
      </c>
    </row>
    <row r="19" spans="1:3">
      <c r="A19" s="19">
        <v>36739</v>
      </c>
      <c r="B19" s="5">
        <v>2E-3</v>
      </c>
      <c r="C19" s="5">
        <v>0.02</v>
      </c>
    </row>
    <row r="26" spans="1:3">
      <c r="B26" s="5"/>
    </row>
    <row r="27" spans="1:3">
      <c r="B27" s="5"/>
    </row>
    <row r="28" spans="1:3">
      <c r="B28" s="5"/>
    </row>
    <row r="29" spans="1:3">
      <c r="B29" s="5"/>
    </row>
    <row r="30" spans="1:3">
      <c r="B30" s="5"/>
    </row>
    <row r="31" spans="1:3">
      <c r="B31" s="5"/>
    </row>
    <row r="32" spans="1:3">
      <c r="B32" s="5"/>
    </row>
    <row r="33" spans="2:2">
      <c r="B33" s="5"/>
    </row>
    <row r="34" spans="2:2">
      <c r="B34" s="5"/>
    </row>
    <row r="35" spans="2:2">
      <c r="B35" s="5"/>
    </row>
    <row r="36" spans="2:2">
      <c r="B36" s="5"/>
    </row>
    <row r="37" spans="2:2">
      <c r="B37" s="5"/>
    </row>
  </sheetData>
  <conditionalFormatting sqref="C7:C19">
    <cfRule type="expression" dxfId="2" priority="3">
      <formula>AND(SUM($C$8:$C$19) &lt;&gt; 1, COUNTA($C$8:$C$19)=12)</formula>
    </cfRule>
  </conditionalFormatting>
  <conditionalFormatting sqref="B7:B19">
    <cfRule type="expression" dxfId="1" priority="2">
      <formula>AND(SUM($B$8:$B$19) &lt;&gt;1, COUNTA($B$8:$B$19)=12)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34CA3-AF46-4945-A879-A9BA64816B84}">
  <dimension ref="A1:C15"/>
  <sheetViews>
    <sheetView workbookViewId="0">
      <selection activeCell="C19" sqref="C19"/>
    </sheetView>
  </sheetViews>
  <sheetFormatPr defaultRowHeight="14.5"/>
  <cols>
    <col min="2" max="2" width="11.36328125" bestFit="1" customWidth="1"/>
    <col min="3" max="3" width="12.1796875" bestFit="1" customWidth="1"/>
  </cols>
  <sheetData>
    <row r="1" spans="1:3" s="6" customFormat="1">
      <c r="A1" s="7" t="s">
        <v>47</v>
      </c>
      <c r="B1" s="7" t="s">
        <v>3</v>
      </c>
    </row>
    <row r="2" spans="1:3" s="6" customFormat="1">
      <c r="A2" s="7" t="s">
        <v>71</v>
      </c>
      <c r="B2" s="6" t="s">
        <v>100</v>
      </c>
    </row>
    <row r="3" spans="1:3" s="6" customFormat="1">
      <c r="B3" s="6" t="s">
        <v>106</v>
      </c>
    </row>
    <row r="4" spans="1:3" s="6" customFormat="1">
      <c r="B4" s="6" t="s">
        <v>99</v>
      </c>
    </row>
    <row r="5" spans="1:3" s="6" customFormat="1">
      <c r="B5" s="6" t="s">
        <v>101</v>
      </c>
    </row>
    <row r="6" spans="1:3" s="6" customFormat="1"/>
    <row r="7" spans="1:3">
      <c r="A7" s="4" t="s">
        <v>24</v>
      </c>
      <c r="B7" s="4" t="s">
        <v>25</v>
      </c>
      <c r="C7" s="4" t="s">
        <v>26</v>
      </c>
    </row>
    <row r="8" spans="1:3">
      <c r="A8" s="5">
        <v>0</v>
      </c>
      <c r="B8" s="5">
        <v>0.7990046296296297</v>
      </c>
      <c r="C8" s="5">
        <v>0.7990046296296297</v>
      </c>
    </row>
    <row r="9" spans="1:3">
      <c r="A9" s="5">
        <v>475</v>
      </c>
      <c r="B9" s="5">
        <v>0.79900000000000004</v>
      </c>
      <c r="C9" s="5">
        <v>0.79900000000000004</v>
      </c>
    </row>
    <row r="10" spans="1:3">
      <c r="A10" s="5">
        <v>617</v>
      </c>
      <c r="B10" s="5">
        <v>0.81699999999999995</v>
      </c>
      <c r="C10" s="5">
        <v>0.79900000000000004</v>
      </c>
    </row>
    <row r="11" spans="1:3">
      <c r="A11" s="5">
        <v>1880</v>
      </c>
      <c r="B11" s="5">
        <v>0.98099999999999998</v>
      </c>
      <c r="C11" s="5">
        <v>0.91100000000000003</v>
      </c>
    </row>
    <row r="12" spans="1:3">
      <c r="A12" s="5">
        <v>2665</v>
      </c>
      <c r="B12" s="5">
        <v>0.98099999999999998</v>
      </c>
      <c r="C12" s="5">
        <v>0.98099999999999998</v>
      </c>
    </row>
    <row r="13" spans="1:3">
      <c r="A13" s="5">
        <v>4592</v>
      </c>
      <c r="B13" s="5">
        <v>0.98099999999999998</v>
      </c>
      <c r="C13" s="5">
        <v>0.98099999999999998</v>
      </c>
    </row>
    <row r="14" spans="1:3">
      <c r="A14" s="5">
        <v>10000</v>
      </c>
      <c r="B14" s="5">
        <v>0.98099999999999998</v>
      </c>
      <c r="C14" s="5">
        <v>0.98099999999999998</v>
      </c>
    </row>
    <row r="15" spans="1:3">
      <c r="A15" s="5"/>
      <c r="B15" s="5"/>
      <c r="C15" s="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EB2B7-C7F6-4B48-A1FE-B17CD41A1D49}">
  <dimension ref="A1:B9"/>
  <sheetViews>
    <sheetView workbookViewId="0">
      <selection activeCell="B10" sqref="B10"/>
    </sheetView>
  </sheetViews>
  <sheetFormatPr defaultRowHeight="14.5"/>
  <cols>
    <col min="1" max="1" width="13.08984375" bestFit="1" customWidth="1"/>
  </cols>
  <sheetData>
    <row r="1" spans="1:2" s="6" customFormat="1">
      <c r="A1" s="7" t="s">
        <v>64</v>
      </c>
      <c r="B1" s="7" t="s">
        <v>4</v>
      </c>
    </row>
    <row r="2" spans="1:2" s="6" customFormat="1">
      <c r="A2" s="7" t="s">
        <v>83</v>
      </c>
      <c r="B2" s="6" t="s">
        <v>94</v>
      </c>
    </row>
    <row r="3" spans="1:2" s="6" customFormat="1">
      <c r="B3" s="6" t="s">
        <v>95</v>
      </c>
    </row>
    <row r="4" spans="1:2" s="6" customFormat="1"/>
    <row r="5" spans="1:2" s="6" customFormat="1"/>
    <row r="6" spans="1:2" s="6" customFormat="1"/>
    <row r="7" spans="1:2">
      <c r="A7" s="1" t="s">
        <v>27</v>
      </c>
      <c r="B7" s="1" t="s">
        <v>28</v>
      </c>
    </row>
    <row r="8" spans="1:2">
      <c r="A8" s="5" t="s">
        <v>29</v>
      </c>
      <c r="B8" s="5">
        <v>1450</v>
      </c>
    </row>
    <row r="9" spans="1:2">
      <c r="A9" s="5" t="s">
        <v>30</v>
      </c>
      <c r="B9" s="5">
        <v>1564</v>
      </c>
    </row>
  </sheetData>
  <dataValidations count="2">
    <dataValidation type="decimal" operator="greaterThanOrEqual" allowBlank="1" showInputMessage="1" showErrorMessage="1" sqref="B8" xr:uid="{8B077A39-247D-4430-9255-77623F5F3B9B}">
      <formula1>0</formula1>
    </dataValidation>
    <dataValidation type="decimal" operator="greaterThanOrEqual" allowBlank="1" showInputMessage="1" showErrorMessage="1" errorTitle="Elevation error! " error="Upper elevation must be greater than lower elevation." sqref="B9" xr:uid="{56CBDD8B-26E5-4F54-BD3B-5C52231CAE11}">
      <formula1>B8</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A5A976-64AE-47DE-BAFB-045A6D42C12F}">
  <dimension ref="A1:B10"/>
  <sheetViews>
    <sheetView workbookViewId="0">
      <selection activeCell="D29" sqref="D29"/>
    </sheetView>
  </sheetViews>
  <sheetFormatPr defaultRowHeight="14.5"/>
  <cols>
    <col min="2" max="2" width="9.1796875" bestFit="1" customWidth="1"/>
  </cols>
  <sheetData>
    <row r="1" spans="1:2" s="6" customFormat="1">
      <c r="A1" s="7" t="s">
        <v>64</v>
      </c>
      <c r="B1" s="7" t="s">
        <v>5</v>
      </c>
    </row>
    <row r="2" spans="1:2" s="6" customFormat="1">
      <c r="B2" s="6" t="s">
        <v>102</v>
      </c>
    </row>
    <row r="3" spans="1:2" s="6" customFormat="1">
      <c r="B3" s="6" t="s">
        <v>105</v>
      </c>
    </row>
    <row r="4" spans="1:2" s="6" customFormat="1">
      <c r="B4" s="6" t="s">
        <v>98</v>
      </c>
    </row>
    <row r="5" spans="1:2" s="6" customFormat="1"/>
    <row r="6" spans="1:2" s="6" customFormat="1"/>
    <row r="7" spans="1:2">
      <c r="A7" s="4" t="s">
        <v>24</v>
      </c>
      <c r="B7" s="4" t="s">
        <v>5</v>
      </c>
    </row>
    <row r="8" spans="1:2">
      <c r="A8" s="5">
        <v>50</v>
      </c>
      <c r="B8" s="5">
        <v>0.6</v>
      </c>
    </row>
    <row r="9" spans="1:2">
      <c r="A9" s="5">
        <v>690</v>
      </c>
      <c r="B9" s="5">
        <v>0.6</v>
      </c>
    </row>
    <row r="10" spans="1:2">
      <c r="A10">
        <v>1000</v>
      </c>
      <c r="B10">
        <v>0.622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F8BA2CD46EA504E863AC9B3D9A6AD3F" ma:contentTypeVersion="14" ma:contentTypeDescription="Create a new document." ma:contentTypeScope="" ma:versionID="7cf227727998f6307e9514cbfed303b9">
  <xsd:schema xmlns:xsd="http://www.w3.org/2001/XMLSchema" xmlns:xs="http://www.w3.org/2001/XMLSchema" xmlns:p="http://schemas.microsoft.com/office/2006/metadata/properties" xmlns:ns3="2c856e24-5248-421e-b19f-b599714b98fc" xmlns:ns4="0fee23fc-d23c-4644-8bb9-ef663a768f8a" targetNamespace="http://schemas.microsoft.com/office/2006/metadata/properties" ma:root="true" ma:fieldsID="14333f19acf5ef33cc34d02a63c27209" ns3:_="" ns4:_="">
    <xsd:import namespace="2c856e24-5248-421e-b19f-b599714b98fc"/>
    <xsd:import namespace="0fee23fc-d23c-4644-8bb9-ef663a768f8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856e24-5248-421e-b19f-b599714b98f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0fee23fc-d23c-4644-8bb9-ef663a768f8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4627DD-84ED-40B9-B3DA-1E3DD575E063}">
  <ds:schemaRefs>
    <ds:schemaRef ds:uri="http://schemas.microsoft.com/sharepoint/v3/contenttype/forms"/>
  </ds:schemaRefs>
</ds:datastoreItem>
</file>

<file path=customXml/itemProps2.xml><?xml version="1.0" encoding="utf-8"?>
<ds:datastoreItem xmlns:ds="http://schemas.openxmlformats.org/officeDocument/2006/customXml" ds:itemID="{CB443B6A-14AF-42FF-8C1B-A54E12B4A2A5}">
  <ds:schemaRefs>
    <ds:schemaRef ds:uri="0fee23fc-d23c-4644-8bb9-ef663a768f8a"/>
    <ds:schemaRef ds:uri="http://purl.org/dc/dcmitype/"/>
    <ds:schemaRef ds:uri="http://schemas.microsoft.com/office/2006/metadata/properties"/>
    <ds:schemaRef ds:uri="2c856e24-5248-421e-b19f-b599714b98fc"/>
    <ds:schemaRef ds:uri="http://purl.org/dc/elements/1.1/"/>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purl.org/dc/terms/"/>
  </ds:schemaRefs>
</ds:datastoreItem>
</file>

<file path=customXml/itemProps3.xml><?xml version="1.0" encoding="utf-8"?>
<ds:datastoreItem xmlns:ds="http://schemas.openxmlformats.org/officeDocument/2006/customXml" ds:itemID="{8EFACE72-3433-41A6-8C87-F6103C8B0D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856e24-5248-421e-b19f-b599714b98fc"/>
    <ds:schemaRef ds:uri="0fee23fc-d23c-4644-8bb9-ef663a768f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READ ME</vt:lpstr>
      <vt:lpstr>alt_description</vt:lpstr>
      <vt:lpstr>route_specifications</vt:lpstr>
      <vt:lpstr>route_effectiveness</vt:lpstr>
      <vt:lpstr>route_dpe</vt:lpstr>
      <vt:lpstr>monthly_runtiming</vt:lpstr>
      <vt:lpstr>ro_surv_table</vt:lpstr>
      <vt:lpstr>ro_elevs</vt:lpstr>
      <vt:lpstr>turb_surv_table</vt:lpstr>
      <vt:lpstr>spill_surv_table</vt:lpstr>
      <vt:lpstr>fps_surv_table</vt:lpstr>
      <vt:lpstr>temp_dist</vt:lpstr>
      <vt:lpstr>water_year_types</vt:lpstr>
      <vt:lpstr>dpe_cols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Mairin Deith</dc:creator>
  <cp:lastModifiedBy>Deith, Mairin</cp:lastModifiedBy>
  <dcterms:created xsi:type="dcterms:W3CDTF">2023-01-06T20:51:59Z</dcterms:created>
  <dcterms:modified xsi:type="dcterms:W3CDTF">2023-10-17T17:24:33Z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0x0101001F8BA2CD46EA504E863AC9B3D9A6AD3F</vt:lpwstr>
  </property>
</Properties>
</file>