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goclt\chấm công\2023\"/>
    </mc:Choice>
  </mc:AlternateContent>
  <xr:revisionPtr revIDLastSave="0" documentId="13_ncr:1_{4696A339-FF98-4AC6-8A6D-4C15C3095DAE}" xr6:coauthVersionLast="47" xr6:coauthVersionMax="47" xr10:uidLastSave="{00000000-0000-0000-0000-000000000000}"/>
  <bookViews>
    <workbookView xWindow="-120" yWindow="-120" windowWidth="29040" windowHeight="15840" xr2:uid="{4CB37609-0D7E-47C6-8DF8-4D42313A2C93}"/>
  </bookViews>
  <sheets>
    <sheet name="lũy kế" sheetId="1" r:id="rId1"/>
    <sheet name="Tháng 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8" i="1" l="1"/>
  <c r="CD9" i="1"/>
  <c r="CD10" i="1"/>
  <c r="CD11" i="1"/>
  <c r="CD12" i="1"/>
  <c r="CD13" i="1"/>
  <c r="CD14" i="1"/>
  <c r="CD15" i="1"/>
  <c r="CD17" i="1"/>
  <c r="CD19" i="1"/>
  <c r="CD20" i="1"/>
  <c r="CD21" i="1"/>
  <c r="CD22" i="1"/>
  <c r="CD23" i="1"/>
  <c r="CD24" i="1"/>
  <c r="CD25" i="1"/>
  <c r="CH6" i="1" l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D6" i="1"/>
  <c r="CD26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5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F7" i="1"/>
  <c r="H6" i="1"/>
  <c r="G6" i="1"/>
  <c r="F6" i="1"/>
  <c r="CH5" i="1"/>
  <c r="CG5" i="1"/>
  <c r="CF5" i="1"/>
  <c r="CE5" i="1"/>
  <c r="CD5" i="1"/>
  <c r="CC5" i="1"/>
  <c r="H5" i="1"/>
  <c r="G5" i="1"/>
  <c r="F5" i="1"/>
</calcChain>
</file>

<file path=xl/sharedStrings.xml><?xml version="1.0" encoding="utf-8"?>
<sst xmlns="http://schemas.openxmlformats.org/spreadsheetml/2006/main" count="523" uniqueCount="86">
  <si>
    <t>STT</t>
  </si>
  <si>
    <t>Họ tên</t>
  </si>
  <si>
    <t>Số ốm, phép được hưởng</t>
  </si>
  <si>
    <t>Số luỹ kế còn lại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</si>
  <si>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</si>
  <si>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</si>
  <si>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</si>
  <si>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</si>
  <si>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</si>
  <si>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</si>
  <si>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</si>
  <si>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</si>
  <si>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</si>
  <si>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</si>
  <si>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</si>
  <si>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</si>
  <si>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Số Lũy Kế Đầu Năm </t>
  </si>
  <si>
    <t>Hưởng lương</t>
  </si>
  <si>
    <t>K.lg</t>
  </si>
  <si>
    <t>Đi
muộn</t>
  </si>
  <si>
    <t>Về sớm</t>
  </si>
  <si>
    <t xml:space="preserve">Đi
muộn </t>
  </si>
  <si>
    <t xml:space="preserve">K.lg </t>
  </si>
  <si>
    <t xml:space="preserve">Đi 
muộn </t>
  </si>
  <si>
    <t xml:space="preserve">Đi muộn </t>
  </si>
  <si>
    <t>Đi 
muộn</t>
  </si>
  <si>
    <t xml:space="preserve">Hưởng Lương </t>
  </si>
  <si>
    <t>Ốm</t>
  </si>
  <si>
    <t>Phép</t>
  </si>
  <si>
    <t>Khác</t>
  </si>
  <si>
    <t xml:space="preserve">Ốm </t>
  </si>
  <si>
    <t>1</t>
  </si>
  <si>
    <t>Nguyễn Hoàng Anh</t>
  </si>
  <si>
    <t>2</t>
  </si>
  <si>
    <t>Nguyễn Thị Thu Hiền</t>
  </si>
  <si>
    <t>3</t>
  </si>
  <si>
    <t>Đặng Thị Khánh Huyền</t>
  </si>
  <si>
    <t>4</t>
  </si>
  <si>
    <t>Nguyễn Khánh Huy</t>
  </si>
  <si>
    <t>5</t>
  </si>
  <si>
    <t>Nguyễn Đình Kiều</t>
  </si>
  <si>
    <t>6</t>
  </si>
  <si>
    <t>Phạm Văn Lộc</t>
  </si>
  <si>
    <t>7</t>
  </si>
  <si>
    <t>Nguyễn Phương Linh</t>
  </si>
  <si>
    <t>8</t>
  </si>
  <si>
    <t>Lê Đình Minh</t>
  </si>
  <si>
    <t>9</t>
  </si>
  <si>
    <t>Lê Thị Ngọc</t>
  </si>
  <si>
    <t>10</t>
  </si>
  <si>
    <t>Nguyễn Thị Minh Nguyệt</t>
  </si>
  <si>
    <t>11</t>
  </si>
  <si>
    <t>Trần Đức Nhân</t>
  </si>
  <si>
    <t>12</t>
  </si>
  <si>
    <t>13</t>
  </si>
  <si>
    <t>Phan Thị Quỳnh</t>
  </si>
  <si>
    <t>14</t>
  </si>
  <si>
    <t>Mai Xuân Sơn</t>
  </si>
  <si>
    <t>15</t>
  </si>
  <si>
    <t>Trần Duy Sơn</t>
  </si>
  <si>
    <t>16</t>
  </si>
  <si>
    <t>Nguyễn Thị Thảo02</t>
  </si>
  <si>
    <t>17</t>
  </si>
  <si>
    <t>Nguyễn Thị Thảo03</t>
  </si>
  <si>
    <t>18</t>
  </si>
  <si>
    <t>Đỗ Như Thiện</t>
  </si>
  <si>
    <t>19</t>
  </si>
  <si>
    <t>Nguyễn Thái Trang</t>
  </si>
  <si>
    <t>20</t>
  </si>
  <si>
    <t>Nguyễn Đình Trung</t>
  </si>
  <si>
    <t>21</t>
  </si>
  <si>
    <t>Nguyễn Quang Trung</t>
  </si>
  <si>
    <t>22</t>
  </si>
  <si>
    <t>Nguyễn Thị Tố Uyên</t>
  </si>
  <si>
    <t>BẢNG CHẤM CÔNG NGHỈ</t>
  </si>
  <si>
    <t>Tổng số ngày nghỉ</t>
  </si>
  <si>
    <t>Tiền ăn</t>
  </si>
  <si>
    <t>x</t>
  </si>
  <si>
    <t>Nguyễn Thị Thảo 02</t>
  </si>
  <si>
    <t>Nguyễn Thị Thảo 03</t>
  </si>
  <si>
    <t>Ký hiệu chấm công</t>
  </si>
  <si>
    <t xml:space="preserve"> Ngày công tính tiền ăn</t>
  </si>
  <si>
    <t>Phạm Hoàng Anh</t>
  </si>
  <si>
    <t>CÔNG TY CP PHÁT TRIỂN PHẦN MỀM ASIA</t>
  </si>
  <si>
    <t>Đi muộn</t>
  </si>
  <si>
    <t>Tháng 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</si>
</sst>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;[Red]0.0"/>
    <numFmt numFmtId="166" formatCode="_(* #,##0.0_);_(* \(#,##0.0\);_(* &quot;-&quot;??_);_(@_)"/>
    <numFmt numFmtId="167" formatCode="_(* #,##0_);_(* \(#,##0\);_(* &quot;-&quot;??_);_(@_)"/>
    <numFmt numFmtId="168" formatCode="_-* #,##0.0_-;\-* #,##0.0_-;_-* &quot;-&quot;??_-;_-@_-"/>
    <numFmt numFmtId="169" formatCode="_-* #,##0_-;\-* #,##0_-;_-* &quot;-&quot;??_-;_-@_-"/>
    <numFmt numFmtId="170" formatCode="#,##0.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</cellStyleXfs>
  <cellXfs count="126">
    <xf numFmtId="0" fontId="0" fillId="0" borderId="0" xfId="0"/>
    <xf numFmtId="0" fontId="4" fillId="0" borderId="0" xfId="0" applyFont="1"/>
    <xf numFmtId="166" fontId="4" fillId="0" borderId="0" xfId="1" applyNumberFormat="1" applyFont="1"/>
    <xf numFmtId="167" fontId="4" fillId="0" borderId="0" xfId="1" applyNumberFormat="1" applyFont="1"/>
    <xf numFmtId="168" fontId="4" fillId="0" borderId="0" xfId="1" applyNumberFormat="1" applyFont="1"/>
    <xf numFmtId="168" fontId="4" fillId="0" borderId="0" xfId="1" applyNumberFormat="1" applyFont="1" applyAlignment="1">
      <alignment horizontal="center" vertical="center"/>
    </xf>
    <xf numFmtId="169" fontId="4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 wrapText="1"/>
    </xf>
    <xf numFmtId="170" fontId="4" fillId="0" borderId="1" xfId="2" applyNumberFormat="1" applyFont="1" applyBorder="1" applyAlignment="1">
      <alignment horizontal="center" vertical="center" wrapText="1"/>
    </xf>
    <xf numFmtId="170" fontId="3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169" fontId="4" fillId="0" borderId="1" xfId="1" applyNumberFormat="1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70" fontId="4" fillId="0" borderId="1" xfId="2" applyNumberFormat="1" applyFont="1" applyBorder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2" borderId="1" xfId="3" applyFont="1" applyFill="1" applyBorder="1" applyAlignment="1">
      <alignment wrapText="1"/>
    </xf>
    <xf numFmtId="0" fontId="4" fillId="2" borderId="2" xfId="3" applyFont="1" applyFill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6" xfId="3" applyFont="1" applyFill="1" applyBorder="1" applyAlignment="1">
      <alignment wrapText="1"/>
    </xf>
    <xf numFmtId="164" fontId="6" fillId="0" borderId="5" xfId="2" applyNumberFormat="1" applyFont="1" applyBorder="1" applyAlignment="1">
      <alignment horizontal="center" vertical="center"/>
    </xf>
    <xf numFmtId="0" fontId="4" fillId="0" borderId="2" xfId="3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70" fontId="4" fillId="0" borderId="3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7" fontId="4" fillId="0" borderId="8" xfId="1" applyNumberFormat="1" applyFont="1" applyBorder="1" applyAlignment="1">
      <alignment horizontal="center" vertical="center"/>
    </xf>
    <xf numFmtId="170" fontId="4" fillId="0" borderId="7" xfId="2" applyNumberFormat="1" applyFont="1" applyBorder="1" applyAlignment="1">
      <alignment horizontal="center" vertical="center"/>
    </xf>
    <xf numFmtId="167" fontId="4" fillId="0" borderId="8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8" xfId="1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8" xfId="2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 vertical="center"/>
    </xf>
    <xf numFmtId="170" fontId="4" fillId="0" borderId="8" xfId="2" applyNumberFormat="1" applyFont="1" applyBorder="1" applyAlignment="1">
      <alignment horizontal="center" vertical="center"/>
    </xf>
    <xf numFmtId="169" fontId="4" fillId="0" borderId="8" xfId="1" applyNumberFormat="1" applyFont="1" applyBorder="1" applyAlignment="1">
      <alignment horizontal="center" vertical="center"/>
    </xf>
    <xf numFmtId="169" fontId="4" fillId="0" borderId="8" xfId="1" applyNumberFormat="1" applyFont="1" applyFill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0" fontId="4" fillId="0" borderId="2" xfId="2" applyNumberFormat="1" applyFont="1" applyBorder="1" applyAlignment="1">
      <alignment horizontal="center" vertical="center"/>
    </xf>
    <xf numFmtId="3" fontId="4" fillId="0" borderId="8" xfId="2" applyNumberFormat="1" applyFont="1" applyBorder="1" applyAlignment="1">
      <alignment horizontal="center" vertical="center"/>
    </xf>
    <xf numFmtId="0" fontId="7" fillId="0" borderId="0" xfId="0" applyFont="1"/>
    <xf numFmtId="49" fontId="7" fillId="2" borderId="1" xfId="3" applyNumberFormat="1" applyFont="1" applyFill="1" applyBorder="1" applyAlignment="1">
      <alignment horizontal="center" vertical="center" wrapText="1"/>
    </xf>
    <xf numFmtId="171" fontId="4" fillId="2" borderId="1" xfId="3" applyNumberFormat="1" applyFont="1" applyFill="1" applyBorder="1" applyAlignment="1">
      <alignment horizontal="center"/>
    </xf>
    <xf numFmtId="164" fontId="4" fillId="2" borderId="1" xfId="3" applyNumberFormat="1" applyFont="1" applyFill="1" applyBorder="1" applyAlignment="1">
      <alignment horizontal="center" vertical="center" wrapText="1"/>
    </xf>
    <xf numFmtId="167" fontId="4" fillId="2" borderId="1" xfId="1" applyNumberFormat="1" applyFont="1" applyFill="1" applyBorder="1" applyAlignment="1">
      <alignment horizontal="center" vertical="center" wrapText="1"/>
    </xf>
    <xf numFmtId="171" fontId="4" fillId="2" borderId="6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wrapText="1"/>
    </xf>
    <xf numFmtId="0" fontId="9" fillId="2" borderId="1" xfId="3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164" fontId="3" fillId="2" borderId="0" xfId="3" applyNumberFormat="1" applyFont="1" applyFill="1" applyBorder="1" applyAlignment="1">
      <alignment horizontal="center"/>
    </xf>
    <xf numFmtId="0" fontId="7" fillId="0" borderId="0" xfId="0" applyFont="1" applyBorder="1"/>
    <xf numFmtId="169" fontId="3" fillId="2" borderId="0" xfId="1" applyNumberFormat="1" applyFont="1" applyFill="1" applyBorder="1" applyAlignment="1">
      <alignment horizontal="center"/>
    </xf>
    <xf numFmtId="169" fontId="8" fillId="2" borderId="0" xfId="1" applyNumberFormat="1" applyFont="1" applyFill="1" applyBorder="1" applyAlignment="1">
      <alignment horizontal="center"/>
    </xf>
    <xf numFmtId="49" fontId="3" fillId="2" borderId="1" xfId="3" applyNumberFormat="1" applyFont="1" applyFill="1" applyBorder="1" applyAlignment="1">
      <alignment horizontal="center" vertical="center" wrapText="1"/>
    </xf>
    <xf numFmtId="1" fontId="3" fillId="2" borderId="1" xfId="3" applyNumberFormat="1" applyFont="1" applyFill="1" applyBorder="1" applyAlignment="1">
      <alignment horizontal="center" vertical="center"/>
    </xf>
    <xf numFmtId="169" fontId="3" fillId="2" borderId="1" xfId="1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 wrapText="1"/>
    </xf>
    <xf numFmtId="164" fontId="5" fillId="2" borderId="0" xfId="3" applyNumberFormat="1" applyFont="1" applyFill="1" applyBorder="1" applyAlignment="1">
      <alignment horizontal="center"/>
    </xf>
    <xf numFmtId="49" fontId="3" fillId="3" borderId="6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164" fontId="3" fillId="3" borderId="7" xfId="2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3" fillId="3" borderId="8" xfId="2" applyNumberFormat="1" applyFont="1" applyFill="1" applyBorder="1" applyAlignment="1">
      <alignment horizontal="center" vertical="center"/>
    </xf>
    <xf numFmtId="164" fontId="3" fillId="3" borderId="3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49" fontId="3" fillId="3" borderId="13" xfId="2" applyNumberFormat="1" applyFont="1" applyFill="1" applyBorder="1" applyAlignment="1">
      <alignment horizontal="center" vertical="center" wrapText="1"/>
    </xf>
    <xf numFmtId="49" fontId="3" fillId="3" borderId="11" xfId="2" applyNumberFormat="1" applyFont="1" applyFill="1" applyBorder="1" applyAlignment="1">
      <alignment horizontal="center" vertical="center" wrapText="1"/>
    </xf>
    <xf numFmtId="170" fontId="3" fillId="3" borderId="7" xfId="2" applyNumberFormat="1" applyFont="1" applyFill="1" applyBorder="1" applyAlignment="1">
      <alignment horizontal="center" vertical="center"/>
    </xf>
    <xf numFmtId="170" fontId="3" fillId="3" borderId="1" xfId="2" applyNumberFormat="1" applyFont="1" applyFill="1" applyBorder="1" applyAlignment="1">
      <alignment horizontal="center" vertical="center"/>
    </xf>
    <xf numFmtId="170" fontId="3" fillId="3" borderId="6" xfId="2" applyNumberFormat="1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166" fontId="3" fillId="3" borderId="6" xfId="1" applyNumberFormat="1" applyFont="1" applyFill="1" applyBorder="1" applyAlignment="1">
      <alignment horizontal="center" vertical="center" wrapText="1"/>
    </xf>
    <xf numFmtId="167" fontId="3" fillId="3" borderId="6" xfId="1" applyNumberFormat="1" applyFont="1" applyFill="1" applyBorder="1" applyAlignment="1">
      <alignment horizontal="center" vertical="center" wrapText="1"/>
    </xf>
    <xf numFmtId="170" fontId="3" fillId="3" borderId="9" xfId="2" applyNumberFormat="1" applyFont="1" applyFill="1" applyBorder="1" applyAlignment="1">
      <alignment horizontal="center" vertical="center"/>
    </xf>
    <xf numFmtId="170" fontId="3" fillId="3" borderId="4" xfId="2" applyNumberFormat="1" applyFont="1" applyFill="1" applyBorder="1" applyAlignment="1">
      <alignment horizontal="center" vertical="center"/>
    </xf>
    <xf numFmtId="170" fontId="3" fillId="3" borderId="3" xfId="2" applyNumberFormat="1" applyFont="1" applyFill="1" applyBorder="1" applyAlignment="1">
      <alignment horizontal="center" vertical="center"/>
    </xf>
    <xf numFmtId="168" fontId="3" fillId="3" borderId="6" xfId="1" applyNumberFormat="1" applyFont="1" applyFill="1" applyBorder="1" applyAlignment="1">
      <alignment horizontal="center" vertical="center" wrapText="1"/>
    </xf>
    <xf numFmtId="169" fontId="3" fillId="3" borderId="6" xfId="1" applyNumberFormat="1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49" fontId="3" fillId="3" borderId="10" xfId="2" applyNumberFormat="1" applyFont="1" applyFill="1" applyBorder="1" applyAlignment="1">
      <alignment horizontal="center" vertical="center" wrapText="1"/>
    </xf>
    <xf numFmtId="49" fontId="3" fillId="3" borderId="12" xfId="2" applyNumberFormat="1" applyFont="1" applyFill="1" applyBorder="1" applyAlignment="1">
      <alignment horizontal="center" vertical="center" wrapText="1"/>
    </xf>
    <xf numFmtId="170" fontId="3" fillId="3" borderId="7" xfId="2" applyNumberFormat="1" applyFont="1" applyFill="1" applyBorder="1" applyAlignment="1">
      <alignment horizontal="center" vertical="center"/>
    </xf>
    <xf numFmtId="170" fontId="3" fillId="3" borderId="1" xfId="2" applyNumberFormat="1" applyFont="1" applyFill="1" applyBorder="1" applyAlignment="1">
      <alignment horizontal="center" vertical="center"/>
    </xf>
    <xf numFmtId="170" fontId="3" fillId="3" borderId="10" xfId="2" applyNumberFormat="1" applyFont="1" applyFill="1" applyBorder="1" applyAlignment="1">
      <alignment horizontal="center" vertical="center" wrapText="1"/>
    </xf>
    <xf numFmtId="0" fontId="3" fillId="3" borderId="10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/>
    </xf>
    <xf numFmtId="166" fontId="3" fillId="3" borderId="10" xfId="1" applyNumberFormat="1" applyFont="1" applyFill="1" applyBorder="1" applyAlignment="1">
      <alignment horizontal="center" vertical="center" wrapText="1"/>
    </xf>
    <xf numFmtId="167" fontId="3" fillId="3" borderId="10" xfId="1" applyNumberFormat="1" applyFont="1" applyFill="1" applyBorder="1" applyAlignment="1">
      <alignment horizontal="center" vertical="center" wrapText="1"/>
    </xf>
    <xf numFmtId="168" fontId="3" fillId="3" borderId="1" xfId="1" applyNumberFormat="1" applyFont="1" applyFill="1" applyBorder="1" applyAlignment="1">
      <alignment horizontal="center" vertical="center"/>
    </xf>
    <xf numFmtId="168" fontId="3" fillId="3" borderId="10" xfId="1" applyNumberFormat="1" applyFont="1" applyFill="1" applyBorder="1" applyAlignment="1">
      <alignment horizontal="center" vertical="center" wrapText="1"/>
    </xf>
    <xf numFmtId="169" fontId="3" fillId="3" borderId="10" xfId="1" applyNumberFormat="1" applyFont="1" applyFill="1" applyBorder="1" applyAlignment="1">
      <alignment horizontal="center" vertical="center" wrapText="1"/>
    </xf>
    <xf numFmtId="170" fontId="3" fillId="3" borderId="3" xfId="2" applyNumberFormat="1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1" fontId="3" fillId="3" borderId="1" xfId="3" applyNumberFormat="1" applyFont="1" applyFill="1" applyBorder="1" applyAlignment="1">
      <alignment horizontal="center" vertical="center"/>
    </xf>
    <xf numFmtId="171" fontId="4" fillId="3" borderId="1" xfId="3" applyNumberFormat="1" applyFont="1" applyFill="1" applyBorder="1" applyAlignment="1">
      <alignment horizontal="center"/>
    </xf>
    <xf numFmtId="169" fontId="3" fillId="3" borderId="1" xfId="1" applyNumberFormat="1" applyFont="1" applyFill="1" applyBorder="1" applyAlignment="1">
      <alignment horizontal="center" vertical="center"/>
    </xf>
    <xf numFmtId="49" fontId="3" fillId="3" borderId="14" xfId="2" applyNumberFormat="1" applyFont="1" applyFill="1" applyBorder="1" applyAlignment="1">
      <alignment horizontal="center" vertical="center" wrapText="1"/>
    </xf>
    <xf numFmtId="49" fontId="3" fillId="3" borderId="15" xfId="2" applyNumberFormat="1" applyFont="1" applyFill="1" applyBorder="1" applyAlignment="1">
      <alignment horizontal="center" vertical="center" wrapText="1"/>
    </xf>
    <xf numFmtId="49" fontId="3" fillId="3" borderId="16" xfId="2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 wrapText="1"/>
    </xf>
    <xf numFmtId="49" fontId="3" fillId="3" borderId="7" xfId="2" applyNumberFormat="1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 wrapText="1"/>
    </xf>
    <xf numFmtId="49" fontId="3" fillId="3" borderId="17" xfId="2" applyNumberFormat="1" applyFont="1" applyFill="1" applyBorder="1" applyAlignment="1">
      <alignment horizontal="center" vertical="center" wrapText="1"/>
    </xf>
    <xf numFmtId="49" fontId="3" fillId="3" borderId="18" xfId="2" applyNumberFormat="1" applyFont="1" applyFill="1" applyBorder="1" applyAlignment="1">
      <alignment horizontal="center" vertical="center" wrapText="1"/>
    </xf>
    <xf numFmtId="170" fontId="3" fillId="0" borderId="8" xfId="2" applyNumberFormat="1" applyFont="1" applyBorder="1" applyAlignment="1">
      <alignment horizontal="center" vertical="center" wrapText="1"/>
    </xf>
    <xf numFmtId="170" fontId="4" fillId="0" borderId="7" xfId="2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1" xfId="3" xr:uid="{38DB295A-D05D-4FE1-9BCB-7912F8F425C6}"/>
    <cellStyle name="Style 1" xfId="2" xr:uid="{05E7EBD0-A2D8-4562-94C3-4D838B593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FD74-226E-48F2-B831-AD947E7277FE}">
  <dimension ref="A1:CH26"/>
  <sheetViews>
    <sheetView tabSelected="1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S23" sqref="S23"/>
    </sheetView>
  </sheetViews>
  <sheetFormatPr defaultRowHeight="15" x14ac:dyDescent="0.25"/>
  <cols>
    <col min="1" max="1" width="5.5703125" customWidth="1"/>
    <col min="2" max="2" width="24.7109375" customWidth="1"/>
    <col min="3" max="3" width="6" customWidth="1"/>
    <col min="4" max="4" width="7.140625" customWidth="1"/>
    <col min="5" max="5" width="6.5703125" customWidth="1"/>
    <col min="6" max="6" width="6" customWidth="1"/>
    <col min="7" max="7" width="6.7109375" customWidth="1"/>
    <col min="8" max="8" width="7.140625" customWidth="1"/>
    <col min="9" max="9" width="5.5703125" customWidth="1"/>
    <col min="10" max="10" width="6" customWidth="1"/>
    <col min="11" max="11" width="6.140625" customWidth="1"/>
    <col min="12" max="12" width="5.5703125" customWidth="1"/>
    <col min="13" max="14" width="6.28515625" customWidth="1"/>
    <col min="15" max="15" width="6" customWidth="1"/>
    <col min="16" max="16" width="5.85546875" customWidth="1"/>
    <col min="17" max="17" width="6" customWidth="1"/>
    <col min="18" max="18" width="6.28515625" customWidth="1"/>
    <col min="19" max="19" width="6.42578125" customWidth="1"/>
    <col min="20" max="20" width="6.28515625" customWidth="1"/>
    <col min="21" max="21" width="5.85546875" customWidth="1"/>
    <col min="22" max="22" width="6" customWidth="1"/>
    <col min="23" max="23" width="6.140625" customWidth="1"/>
    <col min="24" max="24" width="5.85546875" customWidth="1"/>
    <col min="25" max="25" width="6.5703125" customWidth="1"/>
    <col min="26" max="26" width="5.7109375" customWidth="1"/>
    <col min="27" max="27" width="6.140625" customWidth="1"/>
    <col min="28" max="28" width="6.28515625" customWidth="1"/>
    <col min="29" max="29" width="5.85546875" customWidth="1"/>
    <col min="30" max="31" width="6.140625" customWidth="1"/>
    <col min="32" max="32" width="6.42578125" customWidth="1"/>
    <col min="33" max="33" width="5.85546875" customWidth="1"/>
    <col min="34" max="34" width="6.42578125" customWidth="1"/>
    <col min="35" max="35" width="5.85546875" customWidth="1"/>
    <col min="36" max="36" width="6.140625" customWidth="1"/>
    <col min="37" max="37" width="6" customWidth="1"/>
    <col min="38" max="38" width="5.5703125" customWidth="1"/>
    <col min="39" max="39" width="6" customWidth="1"/>
    <col min="40" max="40" width="5.7109375" customWidth="1"/>
    <col min="41" max="41" width="6" customWidth="1"/>
    <col min="42" max="42" width="5.140625" customWidth="1"/>
    <col min="43" max="43" width="6" customWidth="1"/>
    <col min="44" max="44" width="5.7109375" customWidth="1"/>
    <col min="45" max="46" width="5.42578125" customWidth="1"/>
    <col min="47" max="48" width="5.5703125" customWidth="1"/>
    <col min="49" max="49" width="6.42578125" customWidth="1"/>
    <col min="50" max="50" width="6.28515625" customWidth="1"/>
    <col min="51" max="51" width="5.5703125" customWidth="1"/>
    <col min="52" max="52" width="5.42578125" customWidth="1"/>
    <col min="53" max="53" width="5.7109375" customWidth="1"/>
    <col min="54" max="54" width="5.42578125" customWidth="1"/>
    <col min="55" max="55" width="6.140625" customWidth="1"/>
    <col min="56" max="57" width="5.5703125" customWidth="1"/>
    <col min="58" max="58" width="5.85546875" customWidth="1"/>
    <col min="59" max="59" width="5.7109375" customWidth="1"/>
    <col min="60" max="60" width="5.5703125" customWidth="1"/>
    <col min="61" max="61" width="6.140625" customWidth="1"/>
    <col min="62" max="62" width="5.85546875" customWidth="1"/>
    <col min="63" max="63" width="6.140625" customWidth="1"/>
    <col min="64" max="64" width="5.85546875" customWidth="1"/>
    <col min="65" max="65" width="6" customWidth="1"/>
    <col min="66" max="66" width="6.28515625" customWidth="1"/>
    <col min="67" max="67" width="6" customWidth="1"/>
    <col min="68" max="68" width="5.85546875" customWidth="1"/>
    <col min="69" max="70" width="5.5703125" customWidth="1"/>
    <col min="71" max="71" width="5.85546875" customWidth="1"/>
    <col min="72" max="72" width="4.7109375" customWidth="1"/>
    <col min="73" max="73" width="6.28515625" customWidth="1"/>
    <col min="74" max="74" width="6.140625" customWidth="1"/>
    <col min="75" max="75" width="6.28515625" customWidth="1"/>
    <col min="76" max="76" width="6.140625" customWidth="1"/>
    <col min="77" max="77" width="5.7109375" customWidth="1"/>
    <col min="78" max="79" width="6.28515625" customWidth="1"/>
    <col min="80" max="80" width="6.140625" customWidth="1"/>
    <col min="81" max="81" width="6.28515625" customWidth="1"/>
    <col min="82" max="83" width="7" customWidth="1"/>
    <col min="84" max="84" width="6.85546875" customWidth="1"/>
    <col min="85" max="85" width="6.5703125" customWidth="1"/>
    <col min="86" max="86" width="7" customWidth="1"/>
  </cols>
  <sheetData>
    <row r="1" spans="1:86" ht="30.75" customHeight="1" x14ac:dyDescent="0.25">
      <c r="A1" s="29" t="s">
        <v>83</v>
      </c>
      <c r="B1" s="29"/>
      <c r="C1" s="29"/>
      <c r="D1" s="29"/>
      <c r="E1" s="29"/>
      <c r="F1" s="29"/>
      <c r="G1" s="29"/>
      <c r="H1" s="29"/>
      <c r="I1" s="1"/>
      <c r="J1" s="1"/>
      <c r="K1" s="1"/>
      <c r="L1" s="1"/>
      <c r="M1" s="1"/>
      <c r="N1" s="1"/>
      <c r="O1" s="1"/>
      <c r="P1" s="2"/>
      <c r="Q1" s="1"/>
      <c r="R1" s="2"/>
      <c r="S1" s="1"/>
      <c r="T1" s="1"/>
      <c r="U1" s="1"/>
      <c r="V1" s="1"/>
      <c r="W1" s="1"/>
      <c r="X1" s="2"/>
      <c r="Y1" s="3"/>
      <c r="Z1" s="1"/>
      <c r="AA1" s="1"/>
      <c r="AB1" s="1"/>
      <c r="AC1" s="1"/>
      <c r="AD1" s="1"/>
      <c r="AE1" s="1"/>
      <c r="AF1" s="1"/>
      <c r="AG1" s="1"/>
      <c r="AH1" s="4"/>
      <c r="AI1" s="1"/>
      <c r="AJ1" s="5"/>
      <c r="AK1" s="1"/>
      <c r="AL1" s="1"/>
      <c r="AM1" s="1"/>
      <c r="AN1" s="1"/>
      <c r="AO1" s="1"/>
      <c r="AP1" s="1"/>
      <c r="AQ1" s="6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7"/>
      <c r="BI1" s="1"/>
      <c r="BJ1" s="1"/>
      <c r="BK1" s="1"/>
      <c r="BL1" s="1"/>
      <c r="BM1" s="7"/>
      <c r="BN1" s="1"/>
      <c r="BO1" s="8"/>
      <c r="BP1" s="1"/>
      <c r="BQ1" s="1"/>
      <c r="BR1" s="1"/>
      <c r="BS1" s="1"/>
      <c r="BT1" s="7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15.75" x14ac:dyDescent="0.25">
      <c r="A2" s="67" t="s">
        <v>0</v>
      </c>
      <c r="B2" s="115" t="s">
        <v>1</v>
      </c>
      <c r="C2" s="120" t="s">
        <v>2</v>
      </c>
      <c r="D2" s="68"/>
      <c r="E2" s="68"/>
      <c r="F2" s="68" t="s">
        <v>3</v>
      </c>
      <c r="G2" s="68"/>
      <c r="H2" s="121"/>
      <c r="I2" s="69" t="s">
        <v>4</v>
      </c>
      <c r="J2" s="70"/>
      <c r="K2" s="70"/>
      <c r="L2" s="70"/>
      <c r="M2" s="70"/>
      <c r="N2" s="71"/>
      <c r="O2" s="69" t="s">
        <v>5</v>
      </c>
      <c r="P2" s="70"/>
      <c r="Q2" s="70"/>
      <c r="R2" s="70"/>
      <c r="S2" s="70"/>
      <c r="T2" s="71"/>
      <c r="U2" s="69" t="s">
        <v>6</v>
      </c>
      <c r="V2" s="70"/>
      <c r="W2" s="70"/>
      <c r="X2" s="70"/>
      <c r="Y2" s="70"/>
      <c r="Z2" s="71"/>
      <c r="AA2" s="69" t="s">
        <v>7</v>
      </c>
      <c r="AB2" s="70"/>
      <c r="AC2" s="70"/>
      <c r="AD2" s="70"/>
      <c r="AE2" s="70"/>
      <c r="AF2" s="71"/>
      <c r="AG2" s="69" t="s">
        <v>8</v>
      </c>
      <c r="AH2" s="70"/>
      <c r="AI2" s="70"/>
      <c r="AJ2" s="70"/>
      <c r="AK2" s="70"/>
      <c r="AL2" s="71"/>
      <c r="AM2" s="69" t="s">
        <v>9</v>
      </c>
      <c r="AN2" s="70"/>
      <c r="AO2" s="70"/>
      <c r="AP2" s="70"/>
      <c r="AQ2" s="70"/>
      <c r="AR2" s="71"/>
      <c r="AS2" s="69" t="s">
        <v>10</v>
      </c>
      <c r="AT2" s="70"/>
      <c r="AU2" s="70"/>
      <c r="AV2" s="70"/>
      <c r="AW2" s="70"/>
      <c r="AX2" s="71"/>
      <c r="AY2" s="69" t="s">
        <v>11</v>
      </c>
      <c r="AZ2" s="70"/>
      <c r="BA2" s="70"/>
      <c r="BB2" s="70"/>
      <c r="BC2" s="70"/>
      <c r="BD2" s="71"/>
      <c r="BE2" s="69" t="s">
        <v>12</v>
      </c>
      <c r="BF2" s="70"/>
      <c r="BG2" s="70"/>
      <c r="BH2" s="70"/>
      <c r="BI2" s="70"/>
      <c r="BJ2" s="71"/>
      <c r="BK2" s="69" t="s">
        <v>13</v>
      </c>
      <c r="BL2" s="70"/>
      <c r="BM2" s="70"/>
      <c r="BN2" s="70"/>
      <c r="BO2" s="70"/>
      <c r="BP2" s="71"/>
      <c r="BQ2" s="69" t="s">
        <v>14</v>
      </c>
      <c r="BR2" s="70"/>
      <c r="BS2" s="70"/>
      <c r="BT2" s="70"/>
      <c r="BU2" s="70"/>
      <c r="BV2" s="71"/>
      <c r="BW2" s="72" t="s">
        <v>15</v>
      </c>
      <c r="BX2" s="70"/>
      <c r="BY2" s="70"/>
      <c r="BZ2" s="70"/>
      <c r="CA2" s="70"/>
      <c r="CB2" s="73"/>
      <c r="CC2" s="74" t="s">
        <v>16</v>
      </c>
      <c r="CD2" s="75"/>
      <c r="CE2" s="75"/>
      <c r="CF2" s="75"/>
      <c r="CG2" s="75"/>
      <c r="CH2" s="76"/>
    </row>
    <row r="3" spans="1:86" ht="21" customHeight="1" x14ac:dyDescent="0.25">
      <c r="A3" s="77"/>
      <c r="B3" s="116"/>
      <c r="C3" s="122" t="s">
        <v>27</v>
      </c>
      <c r="D3" s="67" t="s">
        <v>28</v>
      </c>
      <c r="E3" s="67" t="s">
        <v>29</v>
      </c>
      <c r="F3" s="67" t="s">
        <v>27</v>
      </c>
      <c r="G3" s="67" t="s">
        <v>28</v>
      </c>
      <c r="H3" s="78" t="s">
        <v>29</v>
      </c>
      <c r="I3" s="79" t="s">
        <v>17</v>
      </c>
      <c r="J3" s="80"/>
      <c r="K3" s="80"/>
      <c r="L3" s="81" t="s">
        <v>18</v>
      </c>
      <c r="M3" s="82" t="s">
        <v>19</v>
      </c>
      <c r="N3" s="83" t="s">
        <v>20</v>
      </c>
      <c r="O3" s="79" t="s">
        <v>17</v>
      </c>
      <c r="P3" s="80"/>
      <c r="Q3" s="80"/>
      <c r="R3" s="84" t="s">
        <v>18</v>
      </c>
      <c r="S3" s="82" t="s">
        <v>21</v>
      </c>
      <c r="T3" s="83" t="s">
        <v>20</v>
      </c>
      <c r="U3" s="79" t="s">
        <v>17</v>
      </c>
      <c r="V3" s="80"/>
      <c r="W3" s="80"/>
      <c r="X3" s="84" t="s">
        <v>18</v>
      </c>
      <c r="Y3" s="85" t="s">
        <v>84</v>
      </c>
      <c r="Z3" s="83" t="s">
        <v>20</v>
      </c>
      <c r="AA3" s="79" t="s">
        <v>17</v>
      </c>
      <c r="AB3" s="80"/>
      <c r="AC3" s="80"/>
      <c r="AD3" s="81" t="s">
        <v>22</v>
      </c>
      <c r="AE3" s="82" t="s">
        <v>23</v>
      </c>
      <c r="AF3" s="83" t="s">
        <v>20</v>
      </c>
      <c r="AG3" s="86" t="s">
        <v>17</v>
      </c>
      <c r="AH3" s="87"/>
      <c r="AI3" s="88"/>
      <c r="AJ3" s="89" t="s">
        <v>18</v>
      </c>
      <c r="AK3" s="82" t="s">
        <v>24</v>
      </c>
      <c r="AL3" s="83" t="s">
        <v>20</v>
      </c>
      <c r="AM3" s="79" t="s">
        <v>17</v>
      </c>
      <c r="AN3" s="80"/>
      <c r="AO3" s="80"/>
      <c r="AP3" s="81" t="s">
        <v>18</v>
      </c>
      <c r="AQ3" s="90" t="s">
        <v>21</v>
      </c>
      <c r="AR3" s="83" t="s">
        <v>20</v>
      </c>
      <c r="AS3" s="86" t="s">
        <v>17</v>
      </c>
      <c r="AT3" s="87"/>
      <c r="AU3" s="88"/>
      <c r="AV3" s="81" t="s">
        <v>18</v>
      </c>
      <c r="AW3" s="82" t="s">
        <v>84</v>
      </c>
      <c r="AX3" s="83" t="s">
        <v>20</v>
      </c>
      <c r="AY3" s="86" t="s">
        <v>17</v>
      </c>
      <c r="AZ3" s="87"/>
      <c r="BA3" s="88"/>
      <c r="BB3" s="81" t="s">
        <v>18</v>
      </c>
      <c r="BC3" s="82" t="s">
        <v>21</v>
      </c>
      <c r="BD3" s="83" t="s">
        <v>20</v>
      </c>
      <c r="BE3" s="86" t="s">
        <v>17</v>
      </c>
      <c r="BF3" s="87"/>
      <c r="BG3" s="88"/>
      <c r="BH3" s="81" t="s">
        <v>18</v>
      </c>
      <c r="BI3" s="82" t="s">
        <v>23</v>
      </c>
      <c r="BJ3" s="83" t="s">
        <v>20</v>
      </c>
      <c r="BK3" s="86" t="s">
        <v>17</v>
      </c>
      <c r="BL3" s="87"/>
      <c r="BM3" s="88"/>
      <c r="BN3" s="81" t="s">
        <v>18</v>
      </c>
      <c r="BO3" s="82" t="s">
        <v>23</v>
      </c>
      <c r="BP3" s="83" t="s">
        <v>20</v>
      </c>
      <c r="BQ3" s="86" t="s">
        <v>17</v>
      </c>
      <c r="BR3" s="87"/>
      <c r="BS3" s="88"/>
      <c r="BT3" s="81" t="s">
        <v>18</v>
      </c>
      <c r="BU3" s="82" t="s">
        <v>25</v>
      </c>
      <c r="BV3" s="83" t="s">
        <v>20</v>
      </c>
      <c r="BW3" s="86" t="s">
        <v>17</v>
      </c>
      <c r="BX3" s="87"/>
      <c r="BY3" s="88"/>
      <c r="BZ3" s="81" t="s">
        <v>18</v>
      </c>
      <c r="CA3" s="82" t="s">
        <v>24</v>
      </c>
      <c r="CB3" s="83" t="s">
        <v>20</v>
      </c>
      <c r="CC3" s="91" t="s">
        <v>26</v>
      </c>
      <c r="CD3" s="92"/>
      <c r="CE3" s="93"/>
      <c r="CF3" s="94" t="s">
        <v>18</v>
      </c>
      <c r="CG3" s="82" t="s">
        <v>19</v>
      </c>
      <c r="CH3" s="83" t="s">
        <v>20</v>
      </c>
    </row>
    <row r="4" spans="1:86" ht="15.75" x14ac:dyDescent="0.25">
      <c r="A4" s="95"/>
      <c r="B4" s="117"/>
      <c r="C4" s="123"/>
      <c r="D4" s="95"/>
      <c r="E4" s="95"/>
      <c r="F4" s="95"/>
      <c r="G4" s="95"/>
      <c r="H4" s="96"/>
      <c r="I4" s="97" t="s">
        <v>27</v>
      </c>
      <c r="J4" s="98" t="s">
        <v>28</v>
      </c>
      <c r="K4" s="98" t="s">
        <v>29</v>
      </c>
      <c r="L4" s="99"/>
      <c r="M4" s="100"/>
      <c r="N4" s="101"/>
      <c r="O4" s="97" t="s">
        <v>27</v>
      </c>
      <c r="P4" s="102" t="s">
        <v>28</v>
      </c>
      <c r="Q4" s="98" t="s">
        <v>29</v>
      </c>
      <c r="R4" s="103"/>
      <c r="S4" s="100"/>
      <c r="T4" s="101"/>
      <c r="U4" s="97" t="s">
        <v>27</v>
      </c>
      <c r="V4" s="98" t="s">
        <v>28</v>
      </c>
      <c r="W4" s="98" t="s">
        <v>29</v>
      </c>
      <c r="X4" s="103"/>
      <c r="Y4" s="104"/>
      <c r="Z4" s="101"/>
      <c r="AA4" s="97" t="s">
        <v>27</v>
      </c>
      <c r="AB4" s="98" t="s">
        <v>28</v>
      </c>
      <c r="AC4" s="98" t="s">
        <v>29</v>
      </c>
      <c r="AD4" s="99"/>
      <c r="AE4" s="100"/>
      <c r="AF4" s="101"/>
      <c r="AG4" s="97" t="s">
        <v>27</v>
      </c>
      <c r="AH4" s="105" t="s">
        <v>28</v>
      </c>
      <c r="AI4" s="98" t="s">
        <v>29</v>
      </c>
      <c r="AJ4" s="106"/>
      <c r="AK4" s="100"/>
      <c r="AL4" s="101"/>
      <c r="AM4" s="97" t="s">
        <v>27</v>
      </c>
      <c r="AN4" s="98" t="s">
        <v>28</v>
      </c>
      <c r="AO4" s="98" t="s">
        <v>29</v>
      </c>
      <c r="AP4" s="99"/>
      <c r="AQ4" s="107"/>
      <c r="AR4" s="101"/>
      <c r="AS4" s="97" t="s">
        <v>27</v>
      </c>
      <c r="AT4" s="98" t="s">
        <v>28</v>
      </c>
      <c r="AU4" s="98" t="s">
        <v>29</v>
      </c>
      <c r="AV4" s="99"/>
      <c r="AW4" s="100"/>
      <c r="AX4" s="101"/>
      <c r="AY4" s="97" t="s">
        <v>27</v>
      </c>
      <c r="AZ4" s="98" t="s">
        <v>28</v>
      </c>
      <c r="BA4" s="98" t="s">
        <v>29</v>
      </c>
      <c r="BB4" s="99"/>
      <c r="BC4" s="100"/>
      <c r="BD4" s="101"/>
      <c r="BE4" s="97" t="s">
        <v>27</v>
      </c>
      <c r="BF4" s="98" t="s">
        <v>28</v>
      </c>
      <c r="BG4" s="98" t="s">
        <v>29</v>
      </c>
      <c r="BH4" s="99"/>
      <c r="BI4" s="100"/>
      <c r="BJ4" s="101"/>
      <c r="BK4" s="97" t="s">
        <v>27</v>
      </c>
      <c r="BL4" s="98" t="s">
        <v>28</v>
      </c>
      <c r="BM4" s="98" t="s">
        <v>29</v>
      </c>
      <c r="BN4" s="99"/>
      <c r="BO4" s="100"/>
      <c r="BP4" s="101"/>
      <c r="BQ4" s="97" t="s">
        <v>27</v>
      </c>
      <c r="BR4" s="98" t="s">
        <v>28</v>
      </c>
      <c r="BS4" s="98" t="s">
        <v>29</v>
      </c>
      <c r="BT4" s="99"/>
      <c r="BU4" s="100"/>
      <c r="BV4" s="101"/>
      <c r="BW4" s="108" t="s">
        <v>27</v>
      </c>
      <c r="BX4" s="98" t="s">
        <v>28</v>
      </c>
      <c r="BY4" s="98" t="s">
        <v>29</v>
      </c>
      <c r="BZ4" s="99"/>
      <c r="CA4" s="100"/>
      <c r="CB4" s="101"/>
      <c r="CC4" s="109" t="s">
        <v>30</v>
      </c>
      <c r="CD4" s="110" t="s">
        <v>28</v>
      </c>
      <c r="CE4" s="110" t="s">
        <v>29</v>
      </c>
      <c r="CF4" s="111"/>
      <c r="CG4" s="100"/>
      <c r="CH4" s="101"/>
    </row>
    <row r="5" spans="1:86" ht="18" customHeight="1" x14ac:dyDescent="0.25">
      <c r="A5" s="9" t="s">
        <v>31</v>
      </c>
      <c r="B5" s="30" t="s">
        <v>32</v>
      </c>
      <c r="C5" s="33"/>
      <c r="D5" s="10">
        <v>1</v>
      </c>
      <c r="E5" s="12"/>
      <c r="F5" s="11">
        <f>C5-I5-O5-U5-AA5-AG5-AM5-AS5-AY5-BE5-BK5-BQ5-BW5</f>
        <v>0</v>
      </c>
      <c r="G5" s="11">
        <f>D5-1-P5-V5-AB5-AH5-AN5-AT5-AZ5-BF5-BL5-BR5-BX5</f>
        <v>0</v>
      </c>
      <c r="H5" s="124">
        <f t="shared" ref="F5:H22" si="0">E5-K5-Q5-W5-AC5-AI5-AO5-AU5-BA5-BG5-BM5-BS5-BY5</f>
        <v>0</v>
      </c>
      <c r="I5" s="33"/>
      <c r="J5" s="13">
        <v>1</v>
      </c>
      <c r="K5" s="12"/>
      <c r="L5" s="12"/>
      <c r="M5" s="14">
        <v>2</v>
      </c>
      <c r="N5" s="34"/>
      <c r="O5" s="33"/>
      <c r="P5" s="13"/>
      <c r="Q5" s="12"/>
      <c r="R5" s="15"/>
      <c r="S5" s="16"/>
      <c r="T5" s="39"/>
      <c r="U5" s="33"/>
      <c r="V5" s="13"/>
      <c r="W5" s="12"/>
      <c r="X5" s="15"/>
      <c r="Y5" s="14"/>
      <c r="Z5" s="37"/>
      <c r="AA5" s="33"/>
      <c r="AB5" s="13"/>
      <c r="AC5" s="12"/>
      <c r="AD5" s="15"/>
      <c r="AE5" s="14"/>
      <c r="AF5" s="37"/>
      <c r="AG5" s="33"/>
      <c r="AH5" s="13"/>
      <c r="AI5" s="12"/>
      <c r="AJ5" s="17"/>
      <c r="AK5" s="18"/>
      <c r="AL5" s="43"/>
      <c r="AM5" s="33"/>
      <c r="AN5" s="19"/>
      <c r="AO5" s="12"/>
      <c r="AP5" s="12"/>
      <c r="AQ5" s="18"/>
      <c r="AR5" s="37"/>
      <c r="AS5" s="33"/>
      <c r="AT5" s="20"/>
      <c r="AU5" s="12"/>
      <c r="AV5" s="12"/>
      <c r="AW5" s="18"/>
      <c r="AX5" s="43"/>
      <c r="AY5" s="33"/>
      <c r="AZ5" s="17"/>
      <c r="BA5" s="12"/>
      <c r="BB5" s="12"/>
      <c r="BC5" s="12"/>
      <c r="BD5" s="37"/>
      <c r="BE5" s="33"/>
      <c r="BF5" s="20"/>
      <c r="BG5" s="12"/>
      <c r="BH5" s="12"/>
      <c r="BI5" s="12"/>
      <c r="BJ5" s="37"/>
      <c r="BK5" s="33"/>
      <c r="BL5" s="20"/>
      <c r="BM5" s="12"/>
      <c r="BN5" s="12"/>
      <c r="BO5" s="12"/>
      <c r="BP5" s="37"/>
      <c r="BQ5" s="33"/>
      <c r="BR5" s="19"/>
      <c r="BS5" s="12"/>
      <c r="BT5" s="12"/>
      <c r="BU5" s="12"/>
      <c r="BV5" s="37"/>
      <c r="BW5" s="31"/>
      <c r="BX5" s="20"/>
      <c r="BY5" s="12"/>
      <c r="BZ5" s="12"/>
      <c r="CA5" s="12"/>
      <c r="CB5" s="46"/>
      <c r="CC5" s="35">
        <f>I5+O5+U5+AA5+AG5+AM5+AS5+AY5+BE5+BK5+BQ5+BW5</f>
        <v>0</v>
      </c>
      <c r="CD5" s="21">
        <f>1+P5+V5+AB5+AH5+AN5+AT5+AZ5+BF5+BL5+BR5+BX5</f>
        <v>1</v>
      </c>
      <c r="CE5" s="21">
        <f>K5+Q5+W5+AC5+AI5+AO5+AU5+BA5+BG5+BM5+BS5+BY5</f>
        <v>0</v>
      </c>
      <c r="CF5" s="21">
        <f t="shared" ref="CF5:CF26" si="1">L5+X5+R5+AD5+AJ5+AP5+AV5+BB5+BH5+BN5+BT5+BZ5</f>
        <v>0</v>
      </c>
      <c r="CG5" s="22">
        <f t="shared" ref="CG5:CG26" si="2">M5+S5+Y5+AE5+AK5+AQ5+BC5+BI5+BO5+BU5+CA5+AW5</f>
        <v>2</v>
      </c>
      <c r="CH5" s="48">
        <f t="shared" ref="CH5:CH26" si="3">N5+T5+Z5+AF5+AL5+AR5+AX5+BD5+BJ5+BP5+BV5+CB5</f>
        <v>0</v>
      </c>
    </row>
    <row r="6" spans="1:86" ht="18" customHeight="1" x14ac:dyDescent="0.25">
      <c r="A6" s="9" t="s">
        <v>33</v>
      </c>
      <c r="B6" s="118" t="s">
        <v>34</v>
      </c>
      <c r="C6" s="125"/>
      <c r="D6" s="10">
        <v>1</v>
      </c>
      <c r="E6" s="10"/>
      <c r="F6" s="11">
        <f>C6-I6-O6-U6-AA6-AG6-AM6-AS6-AY6-BE6-BK6-BQ6-BW6</f>
        <v>0</v>
      </c>
      <c r="G6" s="11">
        <f t="shared" ref="G6:G26" si="4">D6-1-P6-V6-AB6-AH6-AN6-AT6-AZ6-BF6-BL6-BR6-BX6</f>
        <v>0</v>
      </c>
      <c r="H6" s="124">
        <f t="shared" si="0"/>
        <v>0</v>
      </c>
      <c r="I6" s="35"/>
      <c r="J6" s="13"/>
      <c r="K6" s="21"/>
      <c r="L6" s="12"/>
      <c r="M6" s="14"/>
      <c r="N6" s="36"/>
      <c r="O6" s="35"/>
      <c r="P6" s="13"/>
      <c r="Q6" s="21"/>
      <c r="R6" s="15"/>
      <c r="S6" s="16"/>
      <c r="T6" s="40"/>
      <c r="U6" s="35"/>
      <c r="V6" s="13"/>
      <c r="W6" s="21"/>
      <c r="X6" s="15"/>
      <c r="Y6" s="14"/>
      <c r="Z6" s="37"/>
      <c r="AA6" s="35"/>
      <c r="AB6" s="13"/>
      <c r="AC6" s="21"/>
      <c r="AD6" s="15"/>
      <c r="AE6" s="14"/>
      <c r="AF6" s="42"/>
      <c r="AG6" s="35"/>
      <c r="AH6" s="13"/>
      <c r="AI6" s="21"/>
      <c r="AJ6" s="17"/>
      <c r="AK6" s="18"/>
      <c r="AL6" s="44"/>
      <c r="AM6" s="35"/>
      <c r="AN6" s="19"/>
      <c r="AO6" s="21"/>
      <c r="AP6" s="21"/>
      <c r="AQ6" s="18"/>
      <c r="AR6" s="42"/>
      <c r="AS6" s="35"/>
      <c r="AT6" s="20"/>
      <c r="AU6" s="21"/>
      <c r="AV6" s="12"/>
      <c r="AW6" s="18"/>
      <c r="AX6" s="44"/>
      <c r="AY6" s="35"/>
      <c r="AZ6" s="17"/>
      <c r="BA6" s="21"/>
      <c r="BB6" s="12"/>
      <c r="BC6" s="12"/>
      <c r="BD6" s="42"/>
      <c r="BE6" s="35"/>
      <c r="BF6" s="20"/>
      <c r="BG6" s="21"/>
      <c r="BH6" s="12"/>
      <c r="BI6" s="12"/>
      <c r="BJ6" s="42"/>
      <c r="BK6" s="35"/>
      <c r="BL6" s="20"/>
      <c r="BM6" s="21"/>
      <c r="BN6" s="12"/>
      <c r="BO6" s="12"/>
      <c r="BP6" s="37"/>
      <c r="BQ6" s="35"/>
      <c r="BR6" s="19"/>
      <c r="BS6" s="21"/>
      <c r="BT6" s="12"/>
      <c r="BU6" s="12"/>
      <c r="BV6" s="42"/>
      <c r="BW6" s="32"/>
      <c r="BX6" s="20"/>
      <c r="BY6" s="21"/>
      <c r="BZ6" s="12"/>
      <c r="CA6" s="12"/>
      <c r="CB6" s="47"/>
      <c r="CC6" s="35">
        <f t="shared" ref="CC6:CC26" si="5">I6+O6+U6+AA6+AG6+AM6+AS6+AY6+BE6+BK6+BQ6+BW6</f>
        <v>0</v>
      </c>
      <c r="CD6" s="21">
        <f t="shared" ref="CD6:CD26" si="6">1+P6+V6+AB6+AH6+AN6+AT6+AZ6+BF6+BL6+BR6+BX6</f>
        <v>1</v>
      </c>
      <c r="CE6" s="21">
        <f t="shared" ref="CE6:CE26" si="7">K6+Q6+W6+AC6+AI6+AO6+AU6+BA6+BG6+BM6+BS6+BY6</f>
        <v>0</v>
      </c>
      <c r="CF6" s="21">
        <f t="shared" si="1"/>
        <v>0</v>
      </c>
      <c r="CG6" s="22">
        <f t="shared" si="2"/>
        <v>0</v>
      </c>
      <c r="CH6" s="48">
        <f t="shared" si="3"/>
        <v>0</v>
      </c>
    </row>
    <row r="7" spans="1:86" ht="18" customHeight="1" x14ac:dyDescent="0.25">
      <c r="A7" s="9" t="s">
        <v>35</v>
      </c>
      <c r="B7" s="30" t="s">
        <v>36</v>
      </c>
      <c r="C7" s="33"/>
      <c r="D7" s="10">
        <v>0</v>
      </c>
      <c r="E7" s="12"/>
      <c r="F7" s="11">
        <f t="shared" ref="F7:G21" si="8">C7-I7-O7-U7-AA7-AG7-AM7-AS7-AY7-BE7-BK7-BQ7-BW7</f>
        <v>0</v>
      </c>
      <c r="G7" s="11">
        <v>0</v>
      </c>
      <c r="H7" s="124">
        <f t="shared" si="0"/>
        <v>0</v>
      </c>
      <c r="I7" s="33"/>
      <c r="J7" s="13"/>
      <c r="K7" s="12"/>
      <c r="L7" s="12"/>
      <c r="M7" s="14"/>
      <c r="N7" s="34"/>
      <c r="O7" s="33"/>
      <c r="P7" s="13"/>
      <c r="Q7" s="12"/>
      <c r="R7" s="15"/>
      <c r="S7" s="16"/>
      <c r="T7" s="39"/>
      <c r="U7" s="33"/>
      <c r="V7" s="13"/>
      <c r="W7" s="12"/>
      <c r="X7" s="15"/>
      <c r="Y7" s="14"/>
      <c r="Z7" s="37"/>
      <c r="AA7" s="33"/>
      <c r="AB7" s="13"/>
      <c r="AC7" s="12"/>
      <c r="AD7" s="15"/>
      <c r="AE7" s="14"/>
      <c r="AF7" s="37"/>
      <c r="AG7" s="33"/>
      <c r="AH7" s="13"/>
      <c r="AI7" s="12"/>
      <c r="AJ7" s="17"/>
      <c r="AK7" s="18"/>
      <c r="AL7" s="43"/>
      <c r="AM7" s="33"/>
      <c r="AN7" s="19"/>
      <c r="AO7" s="12"/>
      <c r="AP7" s="12"/>
      <c r="AQ7" s="18"/>
      <c r="AR7" s="37"/>
      <c r="AS7" s="33"/>
      <c r="AT7" s="20"/>
      <c r="AU7" s="12"/>
      <c r="AV7" s="12"/>
      <c r="AW7" s="18"/>
      <c r="AX7" s="43"/>
      <c r="AY7" s="33"/>
      <c r="AZ7" s="17"/>
      <c r="BA7" s="12"/>
      <c r="BB7" s="12"/>
      <c r="BC7" s="12"/>
      <c r="BD7" s="37"/>
      <c r="BE7" s="33"/>
      <c r="BF7" s="20"/>
      <c r="BG7" s="12"/>
      <c r="BH7" s="12"/>
      <c r="BI7" s="12"/>
      <c r="BJ7" s="37"/>
      <c r="BK7" s="33"/>
      <c r="BL7" s="20"/>
      <c r="BM7" s="12"/>
      <c r="BN7" s="12"/>
      <c r="BO7" s="12"/>
      <c r="BP7" s="37"/>
      <c r="BQ7" s="33"/>
      <c r="BR7" s="19"/>
      <c r="BS7" s="12"/>
      <c r="BT7" s="12"/>
      <c r="BU7" s="12"/>
      <c r="BV7" s="37"/>
      <c r="BW7" s="31"/>
      <c r="BX7" s="20"/>
      <c r="BY7" s="12"/>
      <c r="BZ7" s="12"/>
      <c r="CA7" s="12"/>
      <c r="CB7" s="46"/>
      <c r="CC7" s="35">
        <f t="shared" si="5"/>
        <v>0</v>
      </c>
      <c r="CD7" s="21">
        <v>0</v>
      </c>
      <c r="CE7" s="21">
        <f t="shared" si="7"/>
        <v>0</v>
      </c>
      <c r="CF7" s="21">
        <f t="shared" si="1"/>
        <v>0</v>
      </c>
      <c r="CG7" s="22">
        <f t="shared" si="2"/>
        <v>0</v>
      </c>
      <c r="CH7" s="48">
        <f t="shared" si="3"/>
        <v>0</v>
      </c>
    </row>
    <row r="8" spans="1:86" ht="18" customHeight="1" x14ac:dyDescent="0.25">
      <c r="A8" s="9" t="s">
        <v>37</v>
      </c>
      <c r="B8" s="30" t="s">
        <v>38</v>
      </c>
      <c r="C8" s="33"/>
      <c r="D8" s="10">
        <v>1</v>
      </c>
      <c r="E8" s="12"/>
      <c r="F8" s="11">
        <f t="shared" si="8"/>
        <v>0</v>
      </c>
      <c r="G8" s="11">
        <f>D8-J8-P8-V8-AB8-AH8-AN8-AT8-AZ8-BF8-BL8-BR8-BX8</f>
        <v>1</v>
      </c>
      <c r="H8" s="124">
        <f t="shared" si="0"/>
        <v>0</v>
      </c>
      <c r="I8" s="33"/>
      <c r="J8" s="13"/>
      <c r="K8" s="12"/>
      <c r="L8" s="12"/>
      <c r="M8" s="14"/>
      <c r="N8" s="34"/>
      <c r="O8" s="33"/>
      <c r="P8" s="13"/>
      <c r="Q8" s="12"/>
      <c r="R8" s="15"/>
      <c r="S8" s="16"/>
      <c r="T8" s="39"/>
      <c r="U8" s="33"/>
      <c r="V8" s="13"/>
      <c r="W8" s="12"/>
      <c r="X8" s="15"/>
      <c r="Y8" s="14"/>
      <c r="Z8" s="37"/>
      <c r="AA8" s="33"/>
      <c r="AB8" s="13"/>
      <c r="AC8" s="12"/>
      <c r="AD8" s="15"/>
      <c r="AE8" s="14"/>
      <c r="AF8" s="37"/>
      <c r="AG8" s="33"/>
      <c r="AH8" s="13"/>
      <c r="AI8" s="12"/>
      <c r="AJ8" s="17"/>
      <c r="AK8" s="18"/>
      <c r="AL8" s="43"/>
      <c r="AM8" s="33"/>
      <c r="AN8" s="19"/>
      <c r="AO8" s="12"/>
      <c r="AP8" s="12"/>
      <c r="AQ8" s="18"/>
      <c r="AR8" s="37"/>
      <c r="AS8" s="33"/>
      <c r="AT8" s="20"/>
      <c r="AU8" s="12"/>
      <c r="AV8" s="12"/>
      <c r="AW8" s="18"/>
      <c r="AX8" s="43"/>
      <c r="AY8" s="33"/>
      <c r="AZ8" s="17"/>
      <c r="BA8" s="12"/>
      <c r="BB8" s="12"/>
      <c r="BC8" s="12"/>
      <c r="BD8" s="37"/>
      <c r="BE8" s="33"/>
      <c r="BF8" s="20"/>
      <c r="BG8" s="12"/>
      <c r="BH8" s="12"/>
      <c r="BI8" s="12"/>
      <c r="BJ8" s="37"/>
      <c r="BK8" s="33"/>
      <c r="BL8" s="20"/>
      <c r="BM8" s="12"/>
      <c r="BN8" s="12"/>
      <c r="BO8" s="12"/>
      <c r="BP8" s="37"/>
      <c r="BQ8" s="33"/>
      <c r="BR8" s="19"/>
      <c r="BS8" s="12"/>
      <c r="BT8" s="12"/>
      <c r="BU8" s="12"/>
      <c r="BV8" s="37"/>
      <c r="BW8" s="31"/>
      <c r="BX8" s="20"/>
      <c r="BY8" s="12"/>
      <c r="BZ8" s="12"/>
      <c r="CA8" s="12"/>
      <c r="CB8" s="46"/>
      <c r="CC8" s="35">
        <f t="shared" si="5"/>
        <v>0</v>
      </c>
      <c r="CD8" s="21">
        <f t="shared" si="6"/>
        <v>1</v>
      </c>
      <c r="CE8" s="21">
        <f t="shared" si="7"/>
        <v>0</v>
      </c>
      <c r="CF8" s="21">
        <f t="shared" si="1"/>
        <v>0</v>
      </c>
      <c r="CG8" s="22">
        <f t="shared" si="2"/>
        <v>0</v>
      </c>
      <c r="CH8" s="48">
        <f t="shared" si="3"/>
        <v>0</v>
      </c>
    </row>
    <row r="9" spans="1:86" ht="18" customHeight="1" x14ac:dyDescent="0.25">
      <c r="A9" s="9" t="s">
        <v>39</v>
      </c>
      <c r="B9" s="30" t="s">
        <v>40</v>
      </c>
      <c r="C9" s="33"/>
      <c r="D9" s="10">
        <v>1</v>
      </c>
      <c r="E9" s="12"/>
      <c r="F9" s="11">
        <f t="shared" si="8"/>
        <v>0</v>
      </c>
      <c r="G9" s="11">
        <f>D9-J8-P9-V9-AB9-AH9-AN9-AT9-AZ9-BF9-BL9-BR9-BX9</f>
        <v>1</v>
      </c>
      <c r="H9" s="124">
        <f t="shared" si="0"/>
        <v>0</v>
      </c>
      <c r="I9" s="33"/>
      <c r="J9" s="13">
        <v>1</v>
      </c>
      <c r="K9" s="12"/>
      <c r="L9" s="12"/>
      <c r="M9" s="14"/>
      <c r="N9" s="34"/>
      <c r="O9" s="33"/>
      <c r="P9" s="13"/>
      <c r="Q9" s="12"/>
      <c r="R9" s="15"/>
      <c r="S9" s="16"/>
      <c r="T9" s="39"/>
      <c r="U9" s="33"/>
      <c r="V9" s="13"/>
      <c r="W9" s="12"/>
      <c r="X9" s="15"/>
      <c r="Y9" s="14"/>
      <c r="Z9" s="37"/>
      <c r="AA9" s="33"/>
      <c r="AB9" s="13"/>
      <c r="AC9" s="12"/>
      <c r="AD9" s="15"/>
      <c r="AE9" s="14"/>
      <c r="AF9" s="37"/>
      <c r="AG9" s="33"/>
      <c r="AH9" s="13"/>
      <c r="AI9" s="12"/>
      <c r="AJ9" s="17"/>
      <c r="AK9" s="18"/>
      <c r="AL9" s="43"/>
      <c r="AM9" s="33"/>
      <c r="AN9" s="19"/>
      <c r="AO9" s="12"/>
      <c r="AP9" s="12"/>
      <c r="AQ9" s="18"/>
      <c r="AR9" s="37"/>
      <c r="AS9" s="33"/>
      <c r="AT9" s="20"/>
      <c r="AU9" s="12"/>
      <c r="AV9" s="12"/>
      <c r="AW9" s="18"/>
      <c r="AX9" s="43"/>
      <c r="AY9" s="33"/>
      <c r="AZ9" s="17"/>
      <c r="BA9" s="12"/>
      <c r="BB9" s="12"/>
      <c r="BC9" s="12"/>
      <c r="BD9" s="37"/>
      <c r="BE9" s="33"/>
      <c r="BF9" s="20"/>
      <c r="BG9" s="12"/>
      <c r="BH9" s="12"/>
      <c r="BI9" s="12"/>
      <c r="BJ9" s="37"/>
      <c r="BK9" s="33"/>
      <c r="BL9" s="20"/>
      <c r="BM9" s="12"/>
      <c r="BN9" s="12"/>
      <c r="BO9" s="12"/>
      <c r="BP9" s="37"/>
      <c r="BQ9" s="33"/>
      <c r="BR9" s="19"/>
      <c r="BS9" s="12"/>
      <c r="BT9" s="12"/>
      <c r="BU9" s="12"/>
      <c r="BV9" s="37"/>
      <c r="BW9" s="31"/>
      <c r="BX9" s="20"/>
      <c r="BY9" s="12"/>
      <c r="BZ9" s="12"/>
      <c r="CA9" s="12"/>
      <c r="CB9" s="46"/>
      <c r="CC9" s="35">
        <f t="shared" si="5"/>
        <v>0</v>
      </c>
      <c r="CD9" s="21">
        <f t="shared" si="6"/>
        <v>1</v>
      </c>
      <c r="CE9" s="21">
        <f t="shared" si="7"/>
        <v>0</v>
      </c>
      <c r="CF9" s="21">
        <f t="shared" si="1"/>
        <v>0</v>
      </c>
      <c r="CG9" s="22">
        <f t="shared" si="2"/>
        <v>0</v>
      </c>
      <c r="CH9" s="48">
        <f t="shared" si="3"/>
        <v>0</v>
      </c>
    </row>
    <row r="10" spans="1:86" ht="18" customHeight="1" x14ac:dyDescent="0.25">
      <c r="A10" s="9" t="s">
        <v>41</v>
      </c>
      <c r="B10" s="30" t="s">
        <v>42</v>
      </c>
      <c r="C10" s="125"/>
      <c r="D10" s="10">
        <v>1</v>
      </c>
      <c r="E10" s="10"/>
      <c r="F10" s="11">
        <f t="shared" si="8"/>
        <v>0</v>
      </c>
      <c r="G10" s="11">
        <f t="shared" si="4"/>
        <v>0</v>
      </c>
      <c r="H10" s="124">
        <f t="shared" si="0"/>
        <v>0</v>
      </c>
      <c r="I10" s="35"/>
      <c r="J10" s="13"/>
      <c r="K10" s="21"/>
      <c r="L10" s="12"/>
      <c r="M10" s="14"/>
      <c r="N10" s="36"/>
      <c r="O10" s="35"/>
      <c r="P10" s="13"/>
      <c r="Q10" s="21"/>
      <c r="R10" s="15"/>
      <c r="S10" s="16"/>
      <c r="T10" s="40"/>
      <c r="U10" s="35"/>
      <c r="V10" s="13"/>
      <c r="W10" s="21"/>
      <c r="X10" s="15"/>
      <c r="Y10" s="14"/>
      <c r="Z10" s="37"/>
      <c r="AA10" s="35"/>
      <c r="AB10" s="13"/>
      <c r="AC10" s="21"/>
      <c r="AD10" s="15"/>
      <c r="AE10" s="14"/>
      <c r="AF10" s="42"/>
      <c r="AG10" s="35"/>
      <c r="AH10" s="13"/>
      <c r="AI10" s="21"/>
      <c r="AJ10" s="17"/>
      <c r="AK10" s="18"/>
      <c r="AL10" s="44"/>
      <c r="AM10" s="35"/>
      <c r="AN10" s="19"/>
      <c r="AO10" s="21"/>
      <c r="AP10" s="21"/>
      <c r="AQ10" s="18"/>
      <c r="AR10" s="42"/>
      <c r="AS10" s="35"/>
      <c r="AT10" s="20"/>
      <c r="AU10" s="21"/>
      <c r="AV10" s="12"/>
      <c r="AW10" s="18"/>
      <c r="AX10" s="44"/>
      <c r="AY10" s="35"/>
      <c r="AZ10" s="17"/>
      <c r="BA10" s="21"/>
      <c r="BB10" s="12"/>
      <c r="BC10" s="12"/>
      <c r="BD10" s="42"/>
      <c r="BE10" s="35"/>
      <c r="BF10" s="20"/>
      <c r="BG10" s="21"/>
      <c r="BH10" s="12"/>
      <c r="BI10" s="12"/>
      <c r="BJ10" s="42"/>
      <c r="BK10" s="35"/>
      <c r="BL10" s="20"/>
      <c r="BM10" s="21"/>
      <c r="BN10" s="12"/>
      <c r="BO10" s="12"/>
      <c r="BP10" s="37"/>
      <c r="BQ10" s="35"/>
      <c r="BR10" s="19"/>
      <c r="BS10" s="21"/>
      <c r="BT10" s="12"/>
      <c r="BU10" s="12"/>
      <c r="BV10" s="42"/>
      <c r="BW10" s="32"/>
      <c r="BX10" s="20"/>
      <c r="BY10" s="21"/>
      <c r="BZ10" s="12"/>
      <c r="CA10" s="12"/>
      <c r="CB10" s="47"/>
      <c r="CC10" s="35">
        <f t="shared" si="5"/>
        <v>0</v>
      </c>
      <c r="CD10" s="21">
        <f t="shared" si="6"/>
        <v>1</v>
      </c>
      <c r="CE10" s="21">
        <f t="shared" si="7"/>
        <v>0</v>
      </c>
      <c r="CF10" s="21">
        <f t="shared" si="1"/>
        <v>0</v>
      </c>
      <c r="CG10" s="22">
        <f t="shared" si="2"/>
        <v>0</v>
      </c>
      <c r="CH10" s="48">
        <f t="shared" si="3"/>
        <v>0</v>
      </c>
    </row>
    <row r="11" spans="1:86" ht="18" customHeight="1" x14ac:dyDescent="0.25">
      <c r="A11" s="9" t="s">
        <v>43</v>
      </c>
      <c r="B11" s="30" t="s">
        <v>44</v>
      </c>
      <c r="C11" s="125"/>
      <c r="D11" s="10">
        <v>1</v>
      </c>
      <c r="E11" s="10"/>
      <c r="F11" s="11">
        <f t="shared" si="8"/>
        <v>0</v>
      </c>
      <c r="G11" s="11">
        <f>D11-J11-P11-V11-AB11-AH11-AN11-AT11-AZ11-BF11-BL11-BR11-BX11</f>
        <v>0</v>
      </c>
      <c r="H11" s="124">
        <f t="shared" si="0"/>
        <v>0</v>
      </c>
      <c r="I11" s="35"/>
      <c r="J11" s="13">
        <v>1</v>
      </c>
      <c r="K11" s="21"/>
      <c r="L11" s="12">
        <v>0.5</v>
      </c>
      <c r="M11" s="14"/>
      <c r="N11" s="36"/>
      <c r="O11" s="35"/>
      <c r="P11" s="13"/>
      <c r="Q11" s="21"/>
      <c r="R11" s="15"/>
      <c r="S11" s="16"/>
      <c r="T11" s="40"/>
      <c r="U11" s="35"/>
      <c r="V11" s="13"/>
      <c r="W11" s="21"/>
      <c r="X11" s="15"/>
      <c r="Y11" s="14"/>
      <c r="Z11" s="37"/>
      <c r="AA11" s="35"/>
      <c r="AB11" s="13"/>
      <c r="AC11" s="21"/>
      <c r="AD11" s="15"/>
      <c r="AE11" s="14"/>
      <c r="AF11" s="42"/>
      <c r="AG11" s="35"/>
      <c r="AH11" s="13"/>
      <c r="AI11" s="21"/>
      <c r="AJ11" s="17"/>
      <c r="AK11" s="18"/>
      <c r="AL11" s="44"/>
      <c r="AM11" s="35"/>
      <c r="AN11" s="19"/>
      <c r="AO11" s="21"/>
      <c r="AP11" s="21"/>
      <c r="AQ11" s="18"/>
      <c r="AR11" s="42"/>
      <c r="AS11" s="35"/>
      <c r="AT11" s="20"/>
      <c r="AU11" s="21"/>
      <c r="AV11" s="12"/>
      <c r="AW11" s="18"/>
      <c r="AX11" s="44"/>
      <c r="AY11" s="35"/>
      <c r="AZ11" s="17"/>
      <c r="BA11" s="21"/>
      <c r="BB11" s="17"/>
      <c r="BC11" s="12"/>
      <c r="BD11" s="42"/>
      <c r="BE11" s="35"/>
      <c r="BF11" s="20"/>
      <c r="BG11" s="21"/>
      <c r="BH11" s="12"/>
      <c r="BI11" s="12"/>
      <c r="BJ11" s="42"/>
      <c r="BK11" s="35"/>
      <c r="BL11" s="20"/>
      <c r="BM11" s="21"/>
      <c r="BN11" s="12"/>
      <c r="BO11" s="12"/>
      <c r="BP11" s="37"/>
      <c r="BQ11" s="35"/>
      <c r="BR11" s="19"/>
      <c r="BS11" s="21"/>
      <c r="BT11" s="12"/>
      <c r="BU11" s="12"/>
      <c r="BV11" s="42"/>
      <c r="BW11" s="32"/>
      <c r="BX11" s="20"/>
      <c r="BY11" s="21"/>
      <c r="BZ11" s="12"/>
      <c r="CA11" s="12"/>
      <c r="CB11" s="47"/>
      <c r="CC11" s="35">
        <f t="shared" si="5"/>
        <v>0</v>
      </c>
      <c r="CD11" s="21">
        <f t="shared" si="6"/>
        <v>1</v>
      </c>
      <c r="CE11" s="21">
        <f t="shared" si="7"/>
        <v>0</v>
      </c>
      <c r="CF11" s="21">
        <f t="shared" si="1"/>
        <v>0.5</v>
      </c>
      <c r="CG11" s="22">
        <f t="shared" si="2"/>
        <v>0</v>
      </c>
      <c r="CH11" s="48">
        <f t="shared" si="3"/>
        <v>0</v>
      </c>
    </row>
    <row r="12" spans="1:86" ht="18.75" customHeight="1" x14ac:dyDescent="0.25">
      <c r="A12" s="9" t="s">
        <v>45</v>
      </c>
      <c r="B12" s="30" t="s">
        <v>46</v>
      </c>
      <c r="C12" s="125"/>
      <c r="D12" s="10">
        <v>1</v>
      </c>
      <c r="E12" s="10"/>
      <c r="F12" s="11">
        <f t="shared" si="8"/>
        <v>0</v>
      </c>
      <c r="G12" s="11">
        <f t="shared" si="4"/>
        <v>0</v>
      </c>
      <c r="H12" s="124">
        <f t="shared" si="0"/>
        <v>0</v>
      </c>
      <c r="I12" s="35"/>
      <c r="J12" s="13"/>
      <c r="K12" s="21"/>
      <c r="L12" s="12"/>
      <c r="M12" s="14">
        <v>10</v>
      </c>
      <c r="N12" s="36"/>
      <c r="O12" s="35"/>
      <c r="P12" s="13"/>
      <c r="Q12" s="21"/>
      <c r="R12" s="15"/>
      <c r="S12" s="16"/>
      <c r="T12" s="40"/>
      <c r="U12" s="35"/>
      <c r="V12" s="13"/>
      <c r="W12" s="21"/>
      <c r="X12" s="15"/>
      <c r="Y12" s="14"/>
      <c r="Z12" s="37"/>
      <c r="AA12" s="35"/>
      <c r="AB12" s="13"/>
      <c r="AC12" s="21"/>
      <c r="AD12" s="15"/>
      <c r="AE12" s="14"/>
      <c r="AF12" s="42"/>
      <c r="AG12" s="35"/>
      <c r="AH12" s="13"/>
      <c r="AI12" s="21"/>
      <c r="AJ12" s="17"/>
      <c r="AK12" s="18"/>
      <c r="AL12" s="44"/>
      <c r="AM12" s="35"/>
      <c r="AN12" s="19"/>
      <c r="AO12" s="21"/>
      <c r="AP12" s="21"/>
      <c r="AQ12" s="18"/>
      <c r="AR12" s="42"/>
      <c r="AS12" s="35"/>
      <c r="AT12" s="20"/>
      <c r="AU12" s="21"/>
      <c r="AV12" s="12"/>
      <c r="AW12" s="18"/>
      <c r="AX12" s="44"/>
      <c r="AY12" s="35"/>
      <c r="AZ12" s="17"/>
      <c r="BA12" s="21"/>
      <c r="BB12" s="12"/>
      <c r="BC12" s="12"/>
      <c r="BD12" s="42"/>
      <c r="BE12" s="35"/>
      <c r="BF12" s="20"/>
      <c r="BG12" s="21"/>
      <c r="BH12" s="12"/>
      <c r="BI12" s="12"/>
      <c r="BJ12" s="42"/>
      <c r="BK12" s="35"/>
      <c r="BL12" s="20"/>
      <c r="BM12" s="21"/>
      <c r="BN12" s="12"/>
      <c r="BO12" s="12"/>
      <c r="BP12" s="37"/>
      <c r="BQ12" s="35"/>
      <c r="BR12" s="19"/>
      <c r="BS12" s="21"/>
      <c r="BT12" s="12"/>
      <c r="BU12" s="12"/>
      <c r="BV12" s="45"/>
      <c r="BW12" s="32"/>
      <c r="BX12" s="20"/>
      <c r="BY12" s="21"/>
      <c r="BZ12" s="12"/>
      <c r="CA12" s="12"/>
      <c r="CB12" s="47"/>
      <c r="CC12" s="35">
        <f t="shared" si="5"/>
        <v>0</v>
      </c>
      <c r="CD12" s="21">
        <f t="shared" si="6"/>
        <v>1</v>
      </c>
      <c r="CE12" s="21">
        <f t="shared" si="7"/>
        <v>0</v>
      </c>
      <c r="CF12" s="21">
        <f t="shared" si="1"/>
        <v>0</v>
      </c>
      <c r="CG12" s="22">
        <f t="shared" si="2"/>
        <v>10</v>
      </c>
      <c r="CH12" s="48">
        <f t="shared" si="3"/>
        <v>0</v>
      </c>
    </row>
    <row r="13" spans="1:86" ht="18.75" customHeight="1" x14ac:dyDescent="0.25">
      <c r="A13" s="9" t="s">
        <v>47</v>
      </c>
      <c r="B13" s="30" t="s">
        <v>48</v>
      </c>
      <c r="C13" s="33"/>
      <c r="D13" s="10">
        <v>1</v>
      </c>
      <c r="E13" s="10"/>
      <c r="F13" s="11">
        <f t="shared" si="8"/>
        <v>0</v>
      </c>
      <c r="G13" s="11">
        <f t="shared" si="8"/>
        <v>0</v>
      </c>
      <c r="H13" s="124">
        <f t="shared" si="0"/>
        <v>0</v>
      </c>
      <c r="I13" s="33"/>
      <c r="J13" s="13">
        <v>1</v>
      </c>
      <c r="K13" s="12"/>
      <c r="L13" s="12">
        <v>2.5</v>
      </c>
      <c r="M13" s="14"/>
      <c r="N13" s="36"/>
      <c r="O13" s="33"/>
      <c r="P13" s="13"/>
      <c r="Q13" s="12"/>
      <c r="R13" s="15"/>
      <c r="S13" s="16"/>
      <c r="T13" s="39"/>
      <c r="U13" s="33"/>
      <c r="V13" s="13"/>
      <c r="W13" s="12"/>
      <c r="X13" s="15"/>
      <c r="Y13" s="14"/>
      <c r="Z13" s="37"/>
      <c r="AA13" s="33"/>
      <c r="AB13" s="15"/>
      <c r="AC13" s="12"/>
      <c r="AD13" s="15"/>
      <c r="AE13" s="14"/>
      <c r="AF13" s="37"/>
      <c r="AG13" s="33"/>
      <c r="AH13" s="13"/>
      <c r="AI13" s="12"/>
      <c r="AJ13" s="17"/>
      <c r="AK13" s="18"/>
      <c r="AL13" s="44"/>
      <c r="AM13" s="33"/>
      <c r="AN13" s="19"/>
      <c r="AO13" s="12"/>
      <c r="AP13" s="12"/>
      <c r="AQ13" s="18"/>
      <c r="AR13" s="37"/>
      <c r="AS13" s="33"/>
      <c r="AT13" s="20"/>
      <c r="AU13" s="12"/>
      <c r="AV13" s="12"/>
      <c r="AW13" s="18"/>
      <c r="AX13" s="44"/>
      <c r="AY13" s="33"/>
      <c r="AZ13" s="17"/>
      <c r="BA13" s="12"/>
      <c r="BB13" s="12"/>
      <c r="BC13" s="12"/>
      <c r="BD13" s="37"/>
      <c r="BE13" s="33"/>
      <c r="BF13" s="20"/>
      <c r="BG13" s="12"/>
      <c r="BH13" s="12"/>
      <c r="BI13" s="12"/>
      <c r="BJ13" s="37"/>
      <c r="BK13" s="33"/>
      <c r="BL13" s="20"/>
      <c r="BM13" s="12"/>
      <c r="BN13" s="12"/>
      <c r="BO13" s="12"/>
      <c r="BP13" s="37"/>
      <c r="BQ13" s="33"/>
      <c r="BR13" s="19"/>
      <c r="BS13" s="12"/>
      <c r="BT13" s="12"/>
      <c r="BU13" s="12"/>
      <c r="BV13" s="37"/>
      <c r="BW13" s="31"/>
      <c r="BX13" s="20"/>
      <c r="BY13" s="12"/>
      <c r="BZ13" s="12"/>
      <c r="CA13" s="12"/>
      <c r="CB13" s="46"/>
      <c r="CC13" s="35">
        <f t="shared" si="5"/>
        <v>0</v>
      </c>
      <c r="CD13" s="21">
        <f t="shared" si="6"/>
        <v>1</v>
      </c>
      <c r="CE13" s="21">
        <f t="shared" si="7"/>
        <v>0</v>
      </c>
      <c r="CF13" s="21">
        <f t="shared" si="1"/>
        <v>2.5</v>
      </c>
      <c r="CG13" s="22">
        <f t="shared" si="2"/>
        <v>0</v>
      </c>
      <c r="CH13" s="48">
        <f t="shared" si="3"/>
        <v>0</v>
      </c>
    </row>
    <row r="14" spans="1:86" ht="18.75" customHeight="1" x14ac:dyDescent="0.25">
      <c r="A14" s="9" t="s">
        <v>49</v>
      </c>
      <c r="B14" s="30" t="s">
        <v>50</v>
      </c>
      <c r="C14" s="33"/>
      <c r="D14" s="10">
        <v>1</v>
      </c>
      <c r="E14" s="10"/>
      <c r="F14" s="11">
        <f t="shared" si="8"/>
        <v>0</v>
      </c>
      <c r="G14" s="11">
        <f t="shared" si="8"/>
        <v>0.5</v>
      </c>
      <c r="H14" s="124">
        <f t="shared" si="0"/>
        <v>0</v>
      </c>
      <c r="I14" s="33"/>
      <c r="J14" s="13">
        <v>0.5</v>
      </c>
      <c r="K14" s="12"/>
      <c r="L14" s="12"/>
      <c r="M14" s="14"/>
      <c r="N14" s="36"/>
      <c r="O14" s="33"/>
      <c r="P14" s="13"/>
      <c r="Q14" s="12"/>
      <c r="R14" s="15"/>
      <c r="S14" s="16"/>
      <c r="T14" s="39"/>
      <c r="U14" s="33"/>
      <c r="V14" s="13"/>
      <c r="W14" s="12"/>
      <c r="X14" s="15"/>
      <c r="Y14" s="14"/>
      <c r="Z14" s="37"/>
      <c r="AA14" s="33"/>
      <c r="AB14" s="15"/>
      <c r="AC14" s="12"/>
      <c r="AD14" s="15"/>
      <c r="AE14" s="14"/>
      <c r="AF14" s="37"/>
      <c r="AG14" s="33"/>
      <c r="AH14" s="13"/>
      <c r="AI14" s="12"/>
      <c r="AJ14" s="17"/>
      <c r="AK14" s="18"/>
      <c r="AL14" s="44"/>
      <c r="AM14" s="33"/>
      <c r="AN14" s="19"/>
      <c r="AO14" s="12"/>
      <c r="AP14" s="12"/>
      <c r="AQ14" s="18"/>
      <c r="AR14" s="37"/>
      <c r="AS14" s="33"/>
      <c r="AT14" s="20"/>
      <c r="AU14" s="12"/>
      <c r="AV14" s="12"/>
      <c r="AW14" s="18"/>
      <c r="AX14" s="44"/>
      <c r="AY14" s="33"/>
      <c r="AZ14" s="17"/>
      <c r="BA14" s="12"/>
      <c r="BB14" s="12"/>
      <c r="BC14" s="12"/>
      <c r="BD14" s="37"/>
      <c r="BE14" s="33"/>
      <c r="BF14" s="20"/>
      <c r="BG14" s="12"/>
      <c r="BH14" s="12"/>
      <c r="BI14" s="12"/>
      <c r="BJ14" s="37"/>
      <c r="BK14" s="33"/>
      <c r="BL14" s="20"/>
      <c r="BM14" s="12"/>
      <c r="BN14" s="12"/>
      <c r="BO14" s="12"/>
      <c r="BP14" s="37"/>
      <c r="BQ14" s="33"/>
      <c r="BR14" s="19"/>
      <c r="BS14" s="12"/>
      <c r="BT14" s="12"/>
      <c r="BU14" s="12"/>
      <c r="BV14" s="37"/>
      <c r="BW14" s="31"/>
      <c r="BX14" s="20"/>
      <c r="BY14" s="12"/>
      <c r="BZ14" s="12"/>
      <c r="CA14" s="12"/>
      <c r="CB14" s="46"/>
      <c r="CC14" s="35">
        <f t="shared" si="5"/>
        <v>0</v>
      </c>
      <c r="CD14" s="21">
        <f t="shared" si="6"/>
        <v>1</v>
      </c>
      <c r="CE14" s="21">
        <f t="shared" si="7"/>
        <v>0</v>
      </c>
      <c r="CF14" s="21">
        <f t="shared" si="1"/>
        <v>0</v>
      </c>
      <c r="CG14" s="22">
        <f t="shared" si="2"/>
        <v>0</v>
      </c>
      <c r="CH14" s="48">
        <f t="shared" si="3"/>
        <v>0</v>
      </c>
    </row>
    <row r="15" spans="1:86" ht="20.25" customHeight="1" x14ac:dyDescent="0.25">
      <c r="A15" s="9" t="s">
        <v>51</v>
      </c>
      <c r="B15" s="30" t="s">
        <v>52</v>
      </c>
      <c r="C15" s="33"/>
      <c r="D15" s="10">
        <v>1</v>
      </c>
      <c r="E15" s="10"/>
      <c r="F15" s="11">
        <f t="shared" si="8"/>
        <v>0</v>
      </c>
      <c r="G15" s="11">
        <f t="shared" si="8"/>
        <v>0</v>
      </c>
      <c r="H15" s="124">
        <f t="shared" si="0"/>
        <v>0</v>
      </c>
      <c r="I15" s="33"/>
      <c r="J15" s="13">
        <v>1</v>
      </c>
      <c r="K15" s="12"/>
      <c r="L15" s="12">
        <v>2.5</v>
      </c>
      <c r="M15" s="14"/>
      <c r="N15" s="36"/>
      <c r="O15" s="33"/>
      <c r="P15" s="13"/>
      <c r="Q15" s="12"/>
      <c r="R15" s="15"/>
      <c r="S15" s="16"/>
      <c r="T15" s="39"/>
      <c r="U15" s="33"/>
      <c r="V15" s="13"/>
      <c r="W15" s="12"/>
      <c r="X15" s="15"/>
      <c r="Y15" s="14"/>
      <c r="Z15" s="37"/>
      <c r="AA15" s="33"/>
      <c r="AB15" s="15"/>
      <c r="AC15" s="12"/>
      <c r="AD15" s="15"/>
      <c r="AE15" s="14"/>
      <c r="AF15" s="37"/>
      <c r="AG15" s="33"/>
      <c r="AH15" s="13"/>
      <c r="AI15" s="12"/>
      <c r="AJ15" s="17"/>
      <c r="AK15" s="18"/>
      <c r="AL15" s="44"/>
      <c r="AM15" s="33"/>
      <c r="AN15" s="19"/>
      <c r="AO15" s="12"/>
      <c r="AP15" s="12"/>
      <c r="AQ15" s="18"/>
      <c r="AR15" s="37"/>
      <c r="AS15" s="33"/>
      <c r="AT15" s="20"/>
      <c r="AU15" s="12"/>
      <c r="AV15" s="12"/>
      <c r="AW15" s="18"/>
      <c r="AX15" s="44"/>
      <c r="AY15" s="33"/>
      <c r="AZ15" s="17"/>
      <c r="BA15" s="12"/>
      <c r="BB15" s="12"/>
      <c r="BC15" s="12"/>
      <c r="BD15" s="37"/>
      <c r="BE15" s="33"/>
      <c r="BF15" s="20"/>
      <c r="BG15" s="12"/>
      <c r="BH15" s="12"/>
      <c r="BI15" s="12"/>
      <c r="BJ15" s="37"/>
      <c r="BK15" s="33"/>
      <c r="BL15" s="20"/>
      <c r="BM15" s="12"/>
      <c r="BN15" s="12"/>
      <c r="BO15" s="12"/>
      <c r="BP15" s="37"/>
      <c r="BQ15" s="33"/>
      <c r="BR15" s="19"/>
      <c r="BS15" s="12"/>
      <c r="BT15" s="12"/>
      <c r="BU15" s="12"/>
      <c r="BV15" s="37"/>
      <c r="BW15" s="31"/>
      <c r="BX15" s="20"/>
      <c r="BY15" s="12"/>
      <c r="BZ15" s="12"/>
      <c r="CA15" s="12"/>
      <c r="CB15" s="46"/>
      <c r="CC15" s="35">
        <f t="shared" si="5"/>
        <v>0</v>
      </c>
      <c r="CD15" s="21">
        <f t="shared" si="6"/>
        <v>1</v>
      </c>
      <c r="CE15" s="21">
        <f t="shared" si="7"/>
        <v>0</v>
      </c>
      <c r="CF15" s="21">
        <f t="shared" si="1"/>
        <v>2.5</v>
      </c>
      <c r="CG15" s="22">
        <f t="shared" si="2"/>
        <v>0</v>
      </c>
      <c r="CH15" s="48">
        <f t="shared" si="3"/>
        <v>0</v>
      </c>
    </row>
    <row r="16" spans="1:86" ht="19.5" customHeight="1" x14ac:dyDescent="0.25">
      <c r="A16" s="9" t="s">
        <v>53</v>
      </c>
      <c r="B16" s="30" t="s">
        <v>82</v>
      </c>
      <c r="C16" s="33"/>
      <c r="D16" s="10">
        <v>0</v>
      </c>
      <c r="E16" s="10"/>
      <c r="F16" s="11">
        <f t="shared" si="8"/>
        <v>0</v>
      </c>
      <c r="G16" s="11">
        <f t="shared" si="8"/>
        <v>0</v>
      </c>
      <c r="H16" s="124">
        <f t="shared" si="0"/>
        <v>0</v>
      </c>
      <c r="I16" s="33"/>
      <c r="J16" s="13"/>
      <c r="K16" s="12"/>
      <c r="L16" s="12"/>
      <c r="M16" s="14"/>
      <c r="N16" s="36"/>
      <c r="O16" s="33"/>
      <c r="P16" s="13"/>
      <c r="Q16" s="12"/>
      <c r="R16" s="15"/>
      <c r="S16" s="16"/>
      <c r="T16" s="39"/>
      <c r="U16" s="33"/>
      <c r="V16" s="13"/>
      <c r="W16" s="12"/>
      <c r="X16" s="15"/>
      <c r="Y16" s="14"/>
      <c r="Z16" s="37"/>
      <c r="AA16" s="33"/>
      <c r="AB16" s="13"/>
      <c r="AC16" s="12"/>
      <c r="AD16" s="15"/>
      <c r="AE16" s="14"/>
      <c r="AF16" s="37"/>
      <c r="AG16" s="33"/>
      <c r="AH16" s="13"/>
      <c r="AI16" s="12"/>
      <c r="AJ16" s="17"/>
      <c r="AK16" s="18"/>
      <c r="AL16" s="44"/>
      <c r="AM16" s="33"/>
      <c r="AN16" s="19"/>
      <c r="AO16" s="12"/>
      <c r="AP16" s="12"/>
      <c r="AQ16" s="18"/>
      <c r="AR16" s="37"/>
      <c r="AS16" s="33"/>
      <c r="AT16" s="20"/>
      <c r="AU16" s="12"/>
      <c r="AV16" s="12"/>
      <c r="AW16" s="18"/>
      <c r="AX16" s="44"/>
      <c r="AY16" s="33"/>
      <c r="AZ16" s="17"/>
      <c r="BA16" s="12"/>
      <c r="BB16" s="12"/>
      <c r="BC16" s="12"/>
      <c r="BD16" s="37"/>
      <c r="BE16" s="33"/>
      <c r="BF16" s="20"/>
      <c r="BG16" s="12"/>
      <c r="BH16" s="12"/>
      <c r="BI16" s="12"/>
      <c r="BJ16" s="37"/>
      <c r="BK16" s="33"/>
      <c r="BL16" s="20"/>
      <c r="BM16" s="12"/>
      <c r="BN16" s="12"/>
      <c r="BO16" s="12"/>
      <c r="BP16" s="37"/>
      <c r="BQ16" s="33"/>
      <c r="BR16" s="19"/>
      <c r="BS16" s="12"/>
      <c r="BT16" s="12"/>
      <c r="BU16" s="12"/>
      <c r="BV16" s="37"/>
      <c r="BW16" s="31"/>
      <c r="BX16" s="20"/>
      <c r="BY16" s="12"/>
      <c r="BZ16" s="12"/>
      <c r="CA16" s="12"/>
      <c r="CB16" s="46"/>
      <c r="CC16" s="35">
        <f t="shared" si="5"/>
        <v>0</v>
      </c>
      <c r="CD16" s="21">
        <v>0</v>
      </c>
      <c r="CE16" s="21">
        <f t="shared" si="7"/>
        <v>0</v>
      </c>
      <c r="CF16" s="21">
        <f t="shared" si="1"/>
        <v>0</v>
      </c>
      <c r="CG16" s="22">
        <f t="shared" si="2"/>
        <v>0</v>
      </c>
      <c r="CH16" s="48">
        <f t="shared" si="3"/>
        <v>0</v>
      </c>
    </row>
    <row r="17" spans="1:86" ht="18.75" customHeight="1" x14ac:dyDescent="0.25">
      <c r="A17" s="9" t="s">
        <v>54</v>
      </c>
      <c r="B17" s="119" t="s">
        <v>55</v>
      </c>
      <c r="C17" s="33"/>
      <c r="D17" s="10">
        <v>1</v>
      </c>
      <c r="E17" s="10"/>
      <c r="F17" s="11">
        <f t="shared" si="8"/>
        <v>0</v>
      </c>
      <c r="G17" s="11">
        <f t="shared" si="8"/>
        <v>1</v>
      </c>
      <c r="H17" s="124">
        <f t="shared" si="0"/>
        <v>0</v>
      </c>
      <c r="I17" s="33"/>
      <c r="J17" s="13"/>
      <c r="K17" s="12"/>
      <c r="L17" s="12"/>
      <c r="M17" s="14"/>
      <c r="N17" s="36"/>
      <c r="O17" s="33"/>
      <c r="P17" s="13"/>
      <c r="Q17" s="12"/>
      <c r="R17" s="15"/>
      <c r="S17" s="16"/>
      <c r="T17" s="39"/>
      <c r="U17" s="33"/>
      <c r="V17" s="13"/>
      <c r="W17" s="12"/>
      <c r="X17" s="15"/>
      <c r="Y17" s="14"/>
      <c r="Z17" s="37"/>
      <c r="AA17" s="33"/>
      <c r="AB17" s="13"/>
      <c r="AC17" s="12"/>
      <c r="AD17" s="15"/>
      <c r="AE17" s="14"/>
      <c r="AF17" s="37"/>
      <c r="AG17" s="33"/>
      <c r="AH17" s="13"/>
      <c r="AI17" s="12"/>
      <c r="AJ17" s="17"/>
      <c r="AK17" s="18"/>
      <c r="AL17" s="44"/>
      <c r="AM17" s="33"/>
      <c r="AN17" s="19"/>
      <c r="AO17" s="12"/>
      <c r="AP17" s="12"/>
      <c r="AQ17" s="18"/>
      <c r="AR17" s="37"/>
      <c r="AS17" s="33"/>
      <c r="AT17" s="20"/>
      <c r="AU17" s="12"/>
      <c r="AV17" s="12"/>
      <c r="AW17" s="18"/>
      <c r="AX17" s="44"/>
      <c r="AY17" s="33"/>
      <c r="AZ17" s="17"/>
      <c r="BA17" s="12"/>
      <c r="BB17" s="12"/>
      <c r="BC17" s="12"/>
      <c r="BD17" s="37"/>
      <c r="BE17" s="33"/>
      <c r="BF17" s="20"/>
      <c r="BG17" s="12"/>
      <c r="BH17" s="12"/>
      <c r="BI17" s="12"/>
      <c r="BJ17" s="37"/>
      <c r="BK17" s="33"/>
      <c r="BL17" s="20"/>
      <c r="BM17" s="12"/>
      <c r="BN17" s="12"/>
      <c r="BO17" s="12"/>
      <c r="BP17" s="37"/>
      <c r="BQ17" s="33"/>
      <c r="BR17" s="19"/>
      <c r="BS17" s="12"/>
      <c r="BT17" s="12"/>
      <c r="BU17" s="12"/>
      <c r="BV17" s="37"/>
      <c r="BW17" s="31"/>
      <c r="BX17" s="20"/>
      <c r="BY17" s="12"/>
      <c r="BZ17" s="12"/>
      <c r="CA17" s="12"/>
      <c r="CB17" s="46"/>
      <c r="CC17" s="35">
        <f t="shared" si="5"/>
        <v>0</v>
      </c>
      <c r="CD17" s="21">
        <f t="shared" si="6"/>
        <v>1</v>
      </c>
      <c r="CE17" s="21">
        <f t="shared" si="7"/>
        <v>0</v>
      </c>
      <c r="CF17" s="21">
        <f t="shared" si="1"/>
        <v>0</v>
      </c>
      <c r="CG17" s="22">
        <f t="shared" si="2"/>
        <v>0</v>
      </c>
      <c r="CH17" s="48">
        <f t="shared" si="3"/>
        <v>0</v>
      </c>
    </row>
    <row r="18" spans="1:86" ht="19.5" customHeight="1" x14ac:dyDescent="0.25">
      <c r="A18" s="9" t="s">
        <v>56</v>
      </c>
      <c r="B18" s="119" t="s">
        <v>57</v>
      </c>
      <c r="C18" s="33"/>
      <c r="D18" s="10">
        <v>0</v>
      </c>
      <c r="E18" s="10"/>
      <c r="F18" s="11">
        <f t="shared" si="8"/>
        <v>0</v>
      </c>
      <c r="G18" s="11">
        <f>D18-J18-P18-V18-AB18-AH18-AN18-AT18-AZ18-BF18-BL18-BR18-BX18</f>
        <v>0</v>
      </c>
      <c r="H18" s="124">
        <f t="shared" si="0"/>
        <v>0</v>
      </c>
      <c r="I18" s="33"/>
      <c r="J18" s="13"/>
      <c r="K18" s="12"/>
      <c r="L18" s="12"/>
      <c r="M18" s="14">
        <v>1</v>
      </c>
      <c r="N18" s="36"/>
      <c r="O18" s="33"/>
      <c r="P18" s="13"/>
      <c r="Q18" s="12"/>
      <c r="R18" s="15"/>
      <c r="S18" s="16"/>
      <c r="T18" s="39"/>
      <c r="U18" s="33"/>
      <c r="V18" s="13"/>
      <c r="W18" s="12"/>
      <c r="X18" s="15"/>
      <c r="Y18" s="14"/>
      <c r="Z18" s="37"/>
      <c r="AA18" s="33"/>
      <c r="AB18" s="13"/>
      <c r="AC18" s="12"/>
      <c r="AD18" s="15"/>
      <c r="AE18" s="14"/>
      <c r="AF18" s="37"/>
      <c r="AG18" s="33"/>
      <c r="AH18" s="13"/>
      <c r="AI18" s="12"/>
      <c r="AJ18" s="17"/>
      <c r="AK18" s="18"/>
      <c r="AL18" s="44"/>
      <c r="AM18" s="33"/>
      <c r="AN18" s="19"/>
      <c r="AO18" s="12"/>
      <c r="AP18" s="12"/>
      <c r="AQ18" s="18"/>
      <c r="AR18" s="37"/>
      <c r="AS18" s="33"/>
      <c r="AT18" s="20"/>
      <c r="AU18" s="12"/>
      <c r="AV18" s="12"/>
      <c r="AW18" s="18"/>
      <c r="AX18" s="44"/>
      <c r="AY18" s="33"/>
      <c r="AZ18" s="17"/>
      <c r="BA18" s="12"/>
      <c r="BB18" s="12"/>
      <c r="BC18" s="12"/>
      <c r="BD18" s="37"/>
      <c r="BE18" s="33"/>
      <c r="BF18" s="20"/>
      <c r="BG18" s="12"/>
      <c r="BH18" s="12"/>
      <c r="BI18" s="12"/>
      <c r="BJ18" s="37"/>
      <c r="BK18" s="33"/>
      <c r="BL18" s="20"/>
      <c r="BM18" s="12"/>
      <c r="BN18" s="12"/>
      <c r="BO18" s="12"/>
      <c r="BP18" s="37"/>
      <c r="BQ18" s="33"/>
      <c r="BR18" s="19"/>
      <c r="BS18" s="12"/>
      <c r="BT18" s="12"/>
      <c r="BU18" s="12"/>
      <c r="BV18" s="37"/>
      <c r="BW18" s="31"/>
      <c r="BX18" s="20"/>
      <c r="BY18" s="12"/>
      <c r="BZ18" s="12"/>
      <c r="CA18" s="12"/>
      <c r="CB18" s="46"/>
      <c r="CC18" s="35">
        <f t="shared" si="5"/>
        <v>0</v>
      </c>
      <c r="CD18" s="21">
        <v>0</v>
      </c>
      <c r="CE18" s="21">
        <f t="shared" si="7"/>
        <v>0</v>
      </c>
      <c r="CF18" s="21">
        <f t="shared" si="1"/>
        <v>0</v>
      </c>
      <c r="CG18" s="22">
        <f t="shared" si="2"/>
        <v>1</v>
      </c>
      <c r="CH18" s="48">
        <f t="shared" si="3"/>
        <v>0</v>
      </c>
    </row>
    <row r="19" spans="1:86" ht="19.5" customHeight="1" x14ac:dyDescent="0.25">
      <c r="A19" s="9" t="s">
        <v>58</v>
      </c>
      <c r="B19" s="119" t="s">
        <v>59</v>
      </c>
      <c r="C19" s="33"/>
      <c r="D19" s="10">
        <v>1</v>
      </c>
      <c r="E19" s="10"/>
      <c r="F19" s="11">
        <f t="shared" si="8"/>
        <v>0</v>
      </c>
      <c r="G19" s="11">
        <f t="shared" si="8"/>
        <v>1</v>
      </c>
      <c r="H19" s="124">
        <f t="shared" si="0"/>
        <v>0</v>
      </c>
      <c r="I19" s="33"/>
      <c r="J19" s="13"/>
      <c r="K19" s="12"/>
      <c r="L19" s="12"/>
      <c r="M19" s="14"/>
      <c r="N19" s="36"/>
      <c r="O19" s="33"/>
      <c r="P19" s="13"/>
      <c r="Q19" s="12"/>
      <c r="R19" s="15"/>
      <c r="S19" s="16"/>
      <c r="T19" s="39"/>
      <c r="U19" s="33"/>
      <c r="V19" s="13"/>
      <c r="W19" s="12"/>
      <c r="X19" s="15"/>
      <c r="Y19" s="14"/>
      <c r="Z19" s="37"/>
      <c r="AA19" s="33"/>
      <c r="AB19" s="13"/>
      <c r="AC19" s="12"/>
      <c r="AD19" s="15"/>
      <c r="AE19" s="14"/>
      <c r="AF19" s="37"/>
      <c r="AG19" s="33"/>
      <c r="AH19" s="13"/>
      <c r="AI19" s="12"/>
      <c r="AJ19" s="17"/>
      <c r="AK19" s="18"/>
      <c r="AL19" s="44"/>
      <c r="AM19" s="33"/>
      <c r="AN19" s="19"/>
      <c r="AO19" s="12"/>
      <c r="AP19" s="12"/>
      <c r="AQ19" s="18"/>
      <c r="AR19" s="37"/>
      <c r="AS19" s="33"/>
      <c r="AT19" s="20"/>
      <c r="AU19" s="12"/>
      <c r="AV19" s="12"/>
      <c r="AW19" s="18"/>
      <c r="AX19" s="44"/>
      <c r="AY19" s="33"/>
      <c r="AZ19" s="17"/>
      <c r="BA19" s="12"/>
      <c r="BB19" s="12"/>
      <c r="BC19" s="12"/>
      <c r="BD19" s="37"/>
      <c r="BE19" s="33"/>
      <c r="BF19" s="20"/>
      <c r="BG19" s="12"/>
      <c r="BH19" s="12"/>
      <c r="BI19" s="12"/>
      <c r="BJ19" s="37"/>
      <c r="BK19" s="33"/>
      <c r="BL19" s="20"/>
      <c r="BM19" s="12"/>
      <c r="BN19" s="12"/>
      <c r="BO19" s="12"/>
      <c r="BP19" s="37"/>
      <c r="BQ19" s="33"/>
      <c r="BR19" s="19"/>
      <c r="BS19" s="12"/>
      <c r="BT19" s="12"/>
      <c r="BU19" s="12"/>
      <c r="BV19" s="37"/>
      <c r="BW19" s="31"/>
      <c r="BX19" s="20"/>
      <c r="BY19" s="12"/>
      <c r="BZ19" s="12"/>
      <c r="CA19" s="12"/>
      <c r="CB19" s="46"/>
      <c r="CC19" s="35">
        <f t="shared" si="5"/>
        <v>0</v>
      </c>
      <c r="CD19" s="21">
        <f t="shared" si="6"/>
        <v>1</v>
      </c>
      <c r="CE19" s="21">
        <f t="shared" si="7"/>
        <v>0</v>
      </c>
      <c r="CF19" s="21">
        <f t="shared" si="1"/>
        <v>0</v>
      </c>
      <c r="CG19" s="22">
        <f t="shared" si="2"/>
        <v>0</v>
      </c>
      <c r="CH19" s="48">
        <f t="shared" si="3"/>
        <v>0</v>
      </c>
    </row>
    <row r="20" spans="1:86" ht="20.25" customHeight="1" x14ac:dyDescent="0.25">
      <c r="A20" s="9" t="s">
        <v>60</v>
      </c>
      <c r="B20" s="30" t="s">
        <v>61</v>
      </c>
      <c r="C20" s="33"/>
      <c r="D20" s="10">
        <v>1</v>
      </c>
      <c r="E20" s="12"/>
      <c r="F20" s="11">
        <f t="shared" si="8"/>
        <v>0</v>
      </c>
      <c r="G20" s="11">
        <f>D20-1-P20-V20-AB20-AH20-AN20-1-AZ20-BF20-BL20-BR20-BX20</f>
        <v>-1</v>
      </c>
      <c r="H20" s="124">
        <f t="shared" si="0"/>
        <v>0</v>
      </c>
      <c r="I20" s="33"/>
      <c r="J20" s="13">
        <v>1</v>
      </c>
      <c r="K20" s="12"/>
      <c r="L20" s="12"/>
      <c r="M20" s="14"/>
      <c r="N20" s="34"/>
      <c r="O20" s="33"/>
      <c r="P20" s="13"/>
      <c r="Q20" s="12"/>
      <c r="R20" s="15"/>
      <c r="S20" s="16"/>
      <c r="T20" s="39"/>
      <c r="U20" s="33"/>
      <c r="V20" s="13"/>
      <c r="W20" s="12"/>
      <c r="X20" s="15"/>
      <c r="Y20" s="14"/>
      <c r="Z20" s="37"/>
      <c r="AA20" s="33"/>
      <c r="AB20" s="13"/>
      <c r="AC20" s="12"/>
      <c r="AD20" s="15"/>
      <c r="AE20" s="14"/>
      <c r="AF20" s="37"/>
      <c r="AG20" s="33"/>
      <c r="AH20" s="13"/>
      <c r="AI20" s="12"/>
      <c r="AJ20" s="17"/>
      <c r="AK20" s="18"/>
      <c r="AL20" s="43"/>
      <c r="AM20" s="33"/>
      <c r="AN20" s="19"/>
      <c r="AO20" s="12"/>
      <c r="AP20" s="12"/>
      <c r="AQ20" s="18"/>
      <c r="AR20" s="37"/>
      <c r="AS20" s="33"/>
      <c r="AT20" s="20"/>
      <c r="AU20" s="12"/>
      <c r="AV20" s="12"/>
      <c r="AW20" s="18"/>
      <c r="AX20" s="43"/>
      <c r="AY20" s="33"/>
      <c r="AZ20" s="17"/>
      <c r="BA20" s="12"/>
      <c r="BB20" s="12"/>
      <c r="BC20" s="12"/>
      <c r="BD20" s="37"/>
      <c r="BE20" s="33"/>
      <c r="BF20" s="20"/>
      <c r="BG20" s="12"/>
      <c r="BH20" s="12"/>
      <c r="BI20" s="12"/>
      <c r="BJ20" s="37"/>
      <c r="BK20" s="33"/>
      <c r="BL20" s="20"/>
      <c r="BM20" s="12"/>
      <c r="BN20" s="12"/>
      <c r="BO20" s="12"/>
      <c r="BP20" s="37"/>
      <c r="BQ20" s="33"/>
      <c r="BR20" s="19"/>
      <c r="BS20" s="12"/>
      <c r="BT20" s="12"/>
      <c r="BU20" s="12"/>
      <c r="BV20" s="37"/>
      <c r="BW20" s="31"/>
      <c r="BX20" s="20"/>
      <c r="BY20" s="12"/>
      <c r="BZ20" s="12"/>
      <c r="CA20" s="12"/>
      <c r="CB20" s="46"/>
      <c r="CC20" s="35">
        <f t="shared" si="5"/>
        <v>0</v>
      </c>
      <c r="CD20" s="21">
        <f t="shared" si="6"/>
        <v>1</v>
      </c>
      <c r="CE20" s="21">
        <f t="shared" si="7"/>
        <v>0</v>
      </c>
      <c r="CF20" s="21">
        <f t="shared" si="1"/>
        <v>0</v>
      </c>
      <c r="CG20" s="22">
        <f t="shared" si="2"/>
        <v>0</v>
      </c>
      <c r="CH20" s="48">
        <f t="shared" si="3"/>
        <v>0</v>
      </c>
    </row>
    <row r="21" spans="1:86" ht="19.5" customHeight="1" x14ac:dyDescent="0.25">
      <c r="A21" s="9" t="s">
        <v>62</v>
      </c>
      <c r="B21" s="30" t="s">
        <v>63</v>
      </c>
      <c r="C21" s="33"/>
      <c r="D21" s="10">
        <v>1</v>
      </c>
      <c r="E21" s="12"/>
      <c r="F21" s="11">
        <f t="shared" si="8"/>
        <v>0</v>
      </c>
      <c r="G21" s="11">
        <f>D21-J21-P21-V21-AB21-AH21-AN21-AT21-AZ21-BF21-BL21-BR21-BX21</f>
        <v>0.5</v>
      </c>
      <c r="H21" s="124">
        <f t="shared" si="0"/>
        <v>0</v>
      </c>
      <c r="I21" s="33"/>
      <c r="J21" s="13">
        <v>0.5</v>
      </c>
      <c r="K21" s="12"/>
      <c r="L21" s="12"/>
      <c r="M21" s="14"/>
      <c r="N21" s="34"/>
      <c r="O21" s="33"/>
      <c r="P21" s="13"/>
      <c r="Q21" s="12"/>
      <c r="R21" s="15"/>
      <c r="S21" s="16"/>
      <c r="T21" s="39"/>
      <c r="U21" s="33"/>
      <c r="V21" s="13"/>
      <c r="W21" s="12"/>
      <c r="X21" s="15"/>
      <c r="Y21" s="14"/>
      <c r="Z21" s="37"/>
      <c r="AA21" s="33"/>
      <c r="AB21" s="13"/>
      <c r="AC21" s="12"/>
      <c r="AD21" s="15"/>
      <c r="AE21" s="14"/>
      <c r="AF21" s="37"/>
      <c r="AG21" s="33"/>
      <c r="AH21" s="13"/>
      <c r="AI21" s="12"/>
      <c r="AJ21" s="17"/>
      <c r="AK21" s="18"/>
      <c r="AL21" s="43"/>
      <c r="AM21" s="33"/>
      <c r="AN21" s="19"/>
      <c r="AO21" s="12"/>
      <c r="AP21" s="12"/>
      <c r="AQ21" s="18"/>
      <c r="AR21" s="37"/>
      <c r="AS21" s="33"/>
      <c r="AT21" s="20"/>
      <c r="AU21" s="12"/>
      <c r="AV21" s="12"/>
      <c r="AW21" s="18"/>
      <c r="AX21" s="43"/>
      <c r="AY21" s="33"/>
      <c r="AZ21" s="17"/>
      <c r="BA21" s="12"/>
      <c r="BB21" s="12"/>
      <c r="BC21" s="12"/>
      <c r="BD21" s="37"/>
      <c r="BE21" s="33"/>
      <c r="BF21" s="20"/>
      <c r="BG21" s="12"/>
      <c r="BH21" s="12"/>
      <c r="BI21" s="12"/>
      <c r="BJ21" s="37"/>
      <c r="BK21" s="33"/>
      <c r="BL21" s="20"/>
      <c r="BM21" s="12"/>
      <c r="BN21" s="12"/>
      <c r="BO21" s="12"/>
      <c r="BP21" s="37"/>
      <c r="BQ21" s="33"/>
      <c r="BR21" s="19"/>
      <c r="BS21" s="12"/>
      <c r="BT21" s="12"/>
      <c r="BU21" s="12"/>
      <c r="BV21" s="37"/>
      <c r="BW21" s="31"/>
      <c r="BX21" s="20"/>
      <c r="BY21" s="12"/>
      <c r="BZ21" s="12"/>
      <c r="CA21" s="12"/>
      <c r="CB21" s="46"/>
      <c r="CC21" s="35">
        <f t="shared" si="5"/>
        <v>0</v>
      </c>
      <c r="CD21" s="21">
        <f t="shared" si="6"/>
        <v>1</v>
      </c>
      <c r="CE21" s="21">
        <f t="shared" si="7"/>
        <v>0</v>
      </c>
      <c r="CF21" s="21">
        <f t="shared" si="1"/>
        <v>0</v>
      </c>
      <c r="CG21" s="22">
        <f t="shared" si="2"/>
        <v>0</v>
      </c>
      <c r="CH21" s="48">
        <f t="shared" si="3"/>
        <v>0</v>
      </c>
    </row>
    <row r="22" spans="1:86" ht="19.5" customHeight="1" x14ac:dyDescent="0.25">
      <c r="A22" s="9" t="s">
        <v>64</v>
      </c>
      <c r="B22" s="118" t="s">
        <v>65</v>
      </c>
      <c r="C22" s="33"/>
      <c r="D22" s="10">
        <v>1</v>
      </c>
      <c r="E22" s="12"/>
      <c r="F22" s="11">
        <f t="shared" si="0"/>
        <v>0</v>
      </c>
      <c r="G22" s="11">
        <f>D22-J22-P22-V22-AB22-AH22-AN22-AT22-AZ22-BF22-BL22-BR22-BX22</f>
        <v>0</v>
      </c>
      <c r="H22" s="124">
        <f t="shared" si="0"/>
        <v>0</v>
      </c>
      <c r="I22" s="33"/>
      <c r="J22" s="13">
        <v>1</v>
      </c>
      <c r="K22" s="12"/>
      <c r="L22" s="12">
        <v>0.5</v>
      </c>
      <c r="M22" s="14"/>
      <c r="N22" s="37"/>
      <c r="O22" s="33"/>
      <c r="P22" s="13"/>
      <c r="Q22" s="12"/>
      <c r="R22" s="15"/>
      <c r="S22" s="16"/>
      <c r="T22" s="37"/>
      <c r="U22" s="33"/>
      <c r="V22" s="13"/>
      <c r="W22" s="12"/>
      <c r="X22" s="15"/>
      <c r="Y22" s="14"/>
      <c r="Z22" s="37"/>
      <c r="AA22" s="33"/>
      <c r="AB22" s="13"/>
      <c r="AC22" s="12"/>
      <c r="AD22" s="15"/>
      <c r="AE22" s="14"/>
      <c r="AF22" s="37"/>
      <c r="AG22" s="33"/>
      <c r="AH22" s="13"/>
      <c r="AI22" s="12"/>
      <c r="AJ22" s="17"/>
      <c r="AK22" s="18"/>
      <c r="AL22" s="43"/>
      <c r="AM22" s="33"/>
      <c r="AN22" s="19"/>
      <c r="AO22" s="12"/>
      <c r="AP22" s="12"/>
      <c r="AQ22" s="18"/>
      <c r="AR22" s="37"/>
      <c r="AS22" s="33"/>
      <c r="AT22" s="20"/>
      <c r="AU22" s="12"/>
      <c r="AV22" s="12"/>
      <c r="AW22" s="18"/>
      <c r="AX22" s="43"/>
      <c r="AY22" s="33"/>
      <c r="AZ22" s="17"/>
      <c r="BA22" s="12"/>
      <c r="BB22" s="12"/>
      <c r="BC22" s="12"/>
      <c r="BD22" s="37"/>
      <c r="BE22" s="33"/>
      <c r="BF22" s="20"/>
      <c r="BG22" s="12"/>
      <c r="BH22" s="12"/>
      <c r="BI22" s="12"/>
      <c r="BJ22" s="37"/>
      <c r="BK22" s="33"/>
      <c r="BL22" s="20"/>
      <c r="BM22" s="12"/>
      <c r="BN22" s="12"/>
      <c r="BO22" s="12"/>
      <c r="BP22" s="37"/>
      <c r="BQ22" s="33"/>
      <c r="BR22" s="19"/>
      <c r="BS22" s="12"/>
      <c r="BT22" s="12"/>
      <c r="BU22" s="12"/>
      <c r="BV22" s="37"/>
      <c r="BW22" s="31"/>
      <c r="BX22" s="20"/>
      <c r="BY22" s="12"/>
      <c r="BZ22" s="12"/>
      <c r="CA22" s="12"/>
      <c r="CB22" s="46"/>
      <c r="CC22" s="35">
        <f t="shared" si="5"/>
        <v>0</v>
      </c>
      <c r="CD22" s="21">
        <f t="shared" si="6"/>
        <v>1</v>
      </c>
      <c r="CE22" s="21">
        <f t="shared" si="7"/>
        <v>0</v>
      </c>
      <c r="CF22" s="21">
        <f t="shared" si="1"/>
        <v>0.5</v>
      </c>
      <c r="CG22" s="22">
        <f t="shared" si="2"/>
        <v>0</v>
      </c>
      <c r="CH22" s="48">
        <f t="shared" si="3"/>
        <v>0</v>
      </c>
    </row>
    <row r="23" spans="1:86" ht="20.25" customHeight="1" x14ac:dyDescent="0.25">
      <c r="A23" s="9" t="s">
        <v>66</v>
      </c>
      <c r="B23" s="118" t="s">
        <v>67</v>
      </c>
      <c r="C23" s="125"/>
      <c r="D23" s="10">
        <v>1</v>
      </c>
      <c r="E23" s="23"/>
      <c r="F23" s="11">
        <f>C23-I23-O23-U23-AA23-AG23-AM23-AS23-AY23-BE23-BK23-BQ23-BW23</f>
        <v>0</v>
      </c>
      <c r="G23" s="11">
        <f t="shared" si="4"/>
        <v>0</v>
      </c>
      <c r="H23" s="124">
        <f>E23-K23-Q23-W23-AC23-AI23-AO23-AU23-BA23-BG23-BM23-BS23-BY23</f>
        <v>0</v>
      </c>
      <c r="I23" s="35"/>
      <c r="J23" s="13"/>
      <c r="K23" s="21"/>
      <c r="L23" s="12"/>
      <c r="M23" s="14"/>
      <c r="N23" s="36"/>
      <c r="O23" s="35"/>
      <c r="P23" s="13"/>
      <c r="Q23" s="21"/>
      <c r="R23" s="15"/>
      <c r="S23" s="16"/>
      <c r="T23" s="40"/>
      <c r="U23" s="35"/>
      <c r="V23" s="13"/>
      <c r="W23" s="21"/>
      <c r="X23" s="15"/>
      <c r="Y23" s="14"/>
      <c r="Z23" s="37"/>
      <c r="AA23" s="35"/>
      <c r="AB23" s="13"/>
      <c r="AC23" s="21"/>
      <c r="AD23" s="15"/>
      <c r="AE23" s="14"/>
      <c r="AF23" s="42"/>
      <c r="AG23" s="35"/>
      <c r="AH23" s="13"/>
      <c r="AI23" s="21"/>
      <c r="AJ23" s="17"/>
      <c r="AK23" s="18"/>
      <c r="AL23" s="44"/>
      <c r="AM23" s="35"/>
      <c r="AN23" s="19"/>
      <c r="AO23" s="21"/>
      <c r="AP23" s="21"/>
      <c r="AQ23" s="18"/>
      <c r="AR23" s="42"/>
      <c r="AS23" s="35"/>
      <c r="AT23" s="20"/>
      <c r="AU23" s="21"/>
      <c r="AV23" s="12"/>
      <c r="AW23" s="18"/>
      <c r="AX23" s="44"/>
      <c r="AY23" s="35"/>
      <c r="AZ23" s="17"/>
      <c r="BA23" s="21"/>
      <c r="BB23" s="12"/>
      <c r="BC23" s="12"/>
      <c r="BD23" s="42"/>
      <c r="BE23" s="35"/>
      <c r="BF23" s="20"/>
      <c r="BG23" s="21"/>
      <c r="BH23" s="12"/>
      <c r="BI23" s="12"/>
      <c r="BJ23" s="42"/>
      <c r="BK23" s="35"/>
      <c r="BL23" s="20"/>
      <c r="BM23" s="21"/>
      <c r="BN23" s="12"/>
      <c r="BO23" s="12"/>
      <c r="BP23" s="37"/>
      <c r="BQ23" s="35"/>
      <c r="BR23" s="19"/>
      <c r="BS23" s="21"/>
      <c r="BT23" s="12"/>
      <c r="BU23" s="12"/>
      <c r="BV23" s="42"/>
      <c r="BW23" s="32"/>
      <c r="BX23" s="20"/>
      <c r="BY23" s="21"/>
      <c r="BZ23" s="12"/>
      <c r="CA23" s="12"/>
      <c r="CB23" s="47"/>
      <c r="CC23" s="35">
        <f t="shared" si="5"/>
        <v>0</v>
      </c>
      <c r="CD23" s="21">
        <f t="shared" si="6"/>
        <v>1</v>
      </c>
      <c r="CE23" s="21">
        <f t="shared" si="7"/>
        <v>0</v>
      </c>
      <c r="CF23" s="21">
        <f t="shared" si="1"/>
        <v>0</v>
      </c>
      <c r="CG23" s="22">
        <f t="shared" si="2"/>
        <v>0</v>
      </c>
      <c r="CH23" s="48">
        <f t="shared" si="3"/>
        <v>0</v>
      </c>
    </row>
    <row r="24" spans="1:86" ht="21" customHeight="1" x14ac:dyDescent="0.25">
      <c r="A24" s="9" t="s">
        <v>68</v>
      </c>
      <c r="B24" s="30" t="s">
        <v>69</v>
      </c>
      <c r="C24" s="125"/>
      <c r="D24" s="10">
        <v>1</v>
      </c>
      <c r="E24" s="10"/>
      <c r="F24" s="11">
        <f>C24-I24-O24-U24-AA24-AG24-AM24-AS24-AY24-BE24-BK24-BQ24-BW24</f>
        <v>0</v>
      </c>
      <c r="G24" s="11">
        <f t="shared" si="4"/>
        <v>0</v>
      </c>
      <c r="H24" s="124">
        <f t="shared" ref="H24:H26" si="9">E24-K24-Q24-W24-AC24-AI24-AO24-AU24-BA24-BG24-BM24-BS24-BY24</f>
        <v>0</v>
      </c>
      <c r="I24" s="33"/>
      <c r="J24" s="13"/>
      <c r="K24" s="12"/>
      <c r="L24" s="12"/>
      <c r="M24" s="14">
        <v>2</v>
      </c>
      <c r="N24" s="34"/>
      <c r="O24" s="33"/>
      <c r="P24" s="13"/>
      <c r="Q24" s="12"/>
      <c r="R24" s="15"/>
      <c r="S24" s="16"/>
      <c r="T24" s="39"/>
      <c r="U24" s="33"/>
      <c r="V24" s="13"/>
      <c r="W24" s="12"/>
      <c r="X24" s="15"/>
      <c r="Y24" s="14"/>
      <c r="Z24" s="37"/>
      <c r="AA24" s="33"/>
      <c r="AB24" s="13"/>
      <c r="AC24" s="12"/>
      <c r="AD24" s="15"/>
      <c r="AE24" s="14"/>
      <c r="AF24" s="37"/>
      <c r="AG24" s="33"/>
      <c r="AH24" s="13"/>
      <c r="AI24" s="12"/>
      <c r="AJ24" s="17"/>
      <c r="AK24" s="18"/>
      <c r="AL24" s="43"/>
      <c r="AM24" s="33"/>
      <c r="AN24" s="19"/>
      <c r="AO24" s="12"/>
      <c r="AP24" s="12"/>
      <c r="AQ24" s="18"/>
      <c r="AR24" s="37"/>
      <c r="AS24" s="33"/>
      <c r="AT24" s="20"/>
      <c r="AU24" s="12"/>
      <c r="AV24" s="12"/>
      <c r="AW24" s="18"/>
      <c r="AX24" s="43"/>
      <c r="AY24" s="33"/>
      <c r="AZ24" s="17"/>
      <c r="BA24" s="12"/>
      <c r="BB24" s="12"/>
      <c r="BC24" s="12"/>
      <c r="BD24" s="37"/>
      <c r="BE24" s="33"/>
      <c r="BF24" s="20"/>
      <c r="BG24" s="12"/>
      <c r="BH24" s="12"/>
      <c r="BI24" s="12"/>
      <c r="BJ24" s="37"/>
      <c r="BK24" s="33"/>
      <c r="BL24" s="20"/>
      <c r="BM24" s="12"/>
      <c r="BN24" s="12"/>
      <c r="BO24" s="12"/>
      <c r="BP24" s="37"/>
      <c r="BQ24" s="33"/>
      <c r="BR24" s="19"/>
      <c r="BS24" s="12"/>
      <c r="BT24" s="12"/>
      <c r="BU24" s="12"/>
      <c r="BV24" s="37"/>
      <c r="BW24" s="31"/>
      <c r="BX24" s="20"/>
      <c r="BY24" s="12"/>
      <c r="BZ24" s="12"/>
      <c r="CA24" s="12"/>
      <c r="CB24" s="46"/>
      <c r="CC24" s="35">
        <f t="shared" si="5"/>
        <v>0</v>
      </c>
      <c r="CD24" s="21">
        <f t="shared" si="6"/>
        <v>1</v>
      </c>
      <c r="CE24" s="21">
        <f t="shared" si="7"/>
        <v>0</v>
      </c>
      <c r="CF24" s="21">
        <f t="shared" si="1"/>
        <v>0</v>
      </c>
      <c r="CG24" s="22">
        <f t="shared" si="2"/>
        <v>2</v>
      </c>
      <c r="CH24" s="48">
        <f t="shared" si="3"/>
        <v>0</v>
      </c>
    </row>
    <row r="25" spans="1:86" ht="21" customHeight="1" x14ac:dyDescent="0.25">
      <c r="A25" s="9" t="s">
        <v>70</v>
      </c>
      <c r="B25" s="30" t="s">
        <v>71</v>
      </c>
      <c r="C25" s="125"/>
      <c r="D25" s="10">
        <v>1</v>
      </c>
      <c r="E25" s="10"/>
      <c r="F25" s="11">
        <f>C25-I25-O25-U25-AA25-AG25-AM25-AS25-AY25-BE25-BK25-BQ25-BW25</f>
        <v>0</v>
      </c>
      <c r="G25" s="11">
        <f>D25-J25-P25-V25-AB25-AH25-AN25-AT25-AZ25-BF25-BL25-BR25-BX25</f>
        <v>0.5</v>
      </c>
      <c r="H25" s="124">
        <f t="shared" si="9"/>
        <v>0</v>
      </c>
      <c r="I25" s="33"/>
      <c r="J25" s="13">
        <v>0.5</v>
      </c>
      <c r="K25" s="12"/>
      <c r="L25" s="12"/>
      <c r="M25" s="14"/>
      <c r="N25" s="38"/>
      <c r="O25" s="41"/>
      <c r="P25" s="13"/>
      <c r="Q25" s="15"/>
      <c r="R25" s="15"/>
      <c r="S25" s="16"/>
      <c r="T25" s="38"/>
      <c r="U25" s="41"/>
      <c r="V25" s="13"/>
      <c r="W25" s="15"/>
      <c r="X25" s="15"/>
      <c r="Y25" s="14"/>
      <c r="Z25" s="37"/>
      <c r="AA25" s="41"/>
      <c r="AB25" s="13"/>
      <c r="AC25" s="15"/>
      <c r="AD25" s="15"/>
      <c r="AE25" s="14"/>
      <c r="AF25" s="38"/>
      <c r="AG25" s="41"/>
      <c r="AH25" s="13"/>
      <c r="AI25" s="15"/>
      <c r="AJ25" s="17"/>
      <c r="AK25" s="18"/>
      <c r="AL25" s="38"/>
      <c r="AM25" s="33"/>
      <c r="AN25" s="19"/>
      <c r="AO25" s="12"/>
      <c r="AP25" s="12"/>
      <c r="AQ25" s="18"/>
      <c r="AR25" s="37"/>
      <c r="AS25" s="33"/>
      <c r="AT25" s="20"/>
      <c r="AU25" s="12"/>
      <c r="AV25" s="12"/>
      <c r="AW25" s="18"/>
      <c r="AX25" s="43"/>
      <c r="AY25" s="33"/>
      <c r="AZ25" s="17"/>
      <c r="BA25" s="12"/>
      <c r="BB25" s="12"/>
      <c r="BC25" s="12"/>
      <c r="BD25" s="37"/>
      <c r="BE25" s="33"/>
      <c r="BF25" s="20"/>
      <c r="BG25" s="12"/>
      <c r="BH25" s="12"/>
      <c r="BI25" s="12"/>
      <c r="BJ25" s="37"/>
      <c r="BK25" s="33"/>
      <c r="BL25" s="20"/>
      <c r="BM25" s="12"/>
      <c r="BN25" s="12"/>
      <c r="BO25" s="12"/>
      <c r="BP25" s="37"/>
      <c r="BQ25" s="33"/>
      <c r="BR25" s="19"/>
      <c r="BS25" s="12"/>
      <c r="BT25" s="12"/>
      <c r="BU25" s="12"/>
      <c r="BV25" s="37"/>
      <c r="BW25" s="31"/>
      <c r="BX25" s="20"/>
      <c r="BY25" s="12"/>
      <c r="BZ25" s="12"/>
      <c r="CA25" s="12"/>
      <c r="CB25" s="46"/>
      <c r="CC25" s="35">
        <f t="shared" si="5"/>
        <v>0</v>
      </c>
      <c r="CD25" s="21">
        <f t="shared" si="6"/>
        <v>1</v>
      </c>
      <c r="CE25" s="21">
        <f t="shared" si="7"/>
        <v>0</v>
      </c>
      <c r="CF25" s="21">
        <f t="shared" si="1"/>
        <v>0</v>
      </c>
      <c r="CG25" s="22">
        <f t="shared" si="2"/>
        <v>0</v>
      </c>
      <c r="CH25" s="48">
        <f t="shared" si="3"/>
        <v>0</v>
      </c>
    </row>
    <row r="26" spans="1:86" ht="18.75" customHeight="1" x14ac:dyDescent="0.25">
      <c r="A26" s="9" t="s">
        <v>72</v>
      </c>
      <c r="B26" s="30" t="s">
        <v>73</v>
      </c>
      <c r="C26" s="125"/>
      <c r="D26" s="10">
        <v>1</v>
      </c>
      <c r="E26" s="10"/>
      <c r="F26" s="11">
        <f t="shared" ref="F26" si="10">C26-I26-O26-U26-AA26-AG26-AM26-AS26-AY26-BE26-BK26-BQ26-BW26</f>
        <v>0</v>
      </c>
      <c r="G26" s="11">
        <f t="shared" si="4"/>
        <v>0</v>
      </c>
      <c r="H26" s="124">
        <f t="shared" si="9"/>
        <v>0</v>
      </c>
      <c r="I26" s="33"/>
      <c r="J26" s="13"/>
      <c r="K26" s="12"/>
      <c r="L26" s="12"/>
      <c r="M26" s="14"/>
      <c r="N26" s="38"/>
      <c r="O26" s="41"/>
      <c r="P26" s="13"/>
      <c r="Q26" s="15"/>
      <c r="R26" s="15"/>
      <c r="S26" s="16"/>
      <c r="T26" s="38"/>
      <c r="U26" s="41"/>
      <c r="V26" s="13"/>
      <c r="W26" s="15"/>
      <c r="X26" s="15"/>
      <c r="Y26" s="14"/>
      <c r="Z26" s="37"/>
      <c r="AA26" s="41"/>
      <c r="AB26" s="13"/>
      <c r="AC26" s="15"/>
      <c r="AD26" s="15"/>
      <c r="AE26" s="15"/>
      <c r="AF26" s="38"/>
      <c r="AG26" s="41"/>
      <c r="AH26" s="13"/>
      <c r="AI26" s="15"/>
      <c r="AJ26" s="15"/>
      <c r="AK26" s="15"/>
      <c r="AL26" s="38"/>
      <c r="AM26" s="33"/>
      <c r="AN26" s="19"/>
      <c r="AO26" s="12"/>
      <c r="AP26" s="12"/>
      <c r="AQ26" s="18"/>
      <c r="AR26" s="37"/>
      <c r="AS26" s="33"/>
      <c r="AT26" s="20"/>
      <c r="AU26" s="12"/>
      <c r="AV26" s="12"/>
      <c r="AW26" s="18"/>
      <c r="AX26" s="43"/>
      <c r="AY26" s="33"/>
      <c r="AZ26" s="17"/>
      <c r="BA26" s="12"/>
      <c r="BB26" s="12"/>
      <c r="BC26" s="12"/>
      <c r="BD26" s="37"/>
      <c r="BE26" s="33"/>
      <c r="BF26" s="20"/>
      <c r="BG26" s="12"/>
      <c r="BH26" s="12"/>
      <c r="BI26" s="12"/>
      <c r="BJ26" s="37"/>
      <c r="BK26" s="33"/>
      <c r="BL26" s="20"/>
      <c r="BM26" s="12"/>
      <c r="BN26" s="12"/>
      <c r="BO26" s="12"/>
      <c r="BP26" s="37"/>
      <c r="BQ26" s="33"/>
      <c r="BR26" s="19"/>
      <c r="BS26" s="12"/>
      <c r="BT26" s="12"/>
      <c r="BU26" s="12"/>
      <c r="BV26" s="37"/>
      <c r="BW26" s="31"/>
      <c r="BX26" s="20"/>
      <c r="BY26" s="12"/>
      <c r="BZ26" s="12"/>
      <c r="CA26" s="12"/>
      <c r="CB26" s="46"/>
      <c r="CC26" s="35">
        <f t="shared" si="5"/>
        <v>0</v>
      </c>
      <c r="CD26" s="21">
        <f t="shared" si="6"/>
        <v>1</v>
      </c>
      <c r="CE26" s="21">
        <f t="shared" si="7"/>
        <v>0</v>
      </c>
      <c r="CF26" s="21">
        <f t="shared" si="1"/>
        <v>0</v>
      </c>
      <c r="CG26" s="22">
        <f t="shared" si="2"/>
        <v>0</v>
      </c>
      <c r="CH26" s="48">
        <f t="shared" si="3"/>
        <v>0</v>
      </c>
    </row>
  </sheetData>
  <mergeCells count="76">
    <mergeCell ref="CH3:CH4"/>
    <mergeCell ref="BT3:BT4"/>
    <mergeCell ref="BU3:BU4"/>
    <mergeCell ref="BV3:BV4"/>
    <mergeCell ref="BZ3:BZ4"/>
    <mergeCell ref="CA3:CA4"/>
    <mergeCell ref="CB3:CB4"/>
    <mergeCell ref="BH3:BH4"/>
    <mergeCell ref="BI3:BI4"/>
    <mergeCell ref="BJ3:BJ4"/>
    <mergeCell ref="BN3:BN4"/>
    <mergeCell ref="BO3:BO4"/>
    <mergeCell ref="BP3:BP4"/>
    <mergeCell ref="AQ3:AQ4"/>
    <mergeCell ref="AR3:AR4"/>
    <mergeCell ref="AV3:AV4"/>
    <mergeCell ref="AW3:AW4"/>
    <mergeCell ref="AX3:AX4"/>
    <mergeCell ref="BB3:BB4"/>
    <mergeCell ref="AE3:AE4"/>
    <mergeCell ref="AF3:AF4"/>
    <mergeCell ref="AJ3:AJ4"/>
    <mergeCell ref="AK3:AK4"/>
    <mergeCell ref="AL3:AL4"/>
    <mergeCell ref="AP3:AP4"/>
    <mergeCell ref="S3:S4"/>
    <mergeCell ref="T3:T4"/>
    <mergeCell ref="X3:X4"/>
    <mergeCell ref="Y3:Y4"/>
    <mergeCell ref="Z3:Z4"/>
    <mergeCell ref="AD3:AD4"/>
    <mergeCell ref="CF3:CF4"/>
    <mergeCell ref="CG3:CG4"/>
    <mergeCell ref="L3:L4"/>
    <mergeCell ref="M3:M4"/>
    <mergeCell ref="N3:N4"/>
    <mergeCell ref="C3:C4"/>
    <mergeCell ref="D3:D4"/>
    <mergeCell ref="E3:E4"/>
    <mergeCell ref="F3:F4"/>
    <mergeCell ref="G3:G4"/>
    <mergeCell ref="A1:H1"/>
    <mergeCell ref="AG3:AI3"/>
    <mergeCell ref="AS3:AU3"/>
    <mergeCell ref="AY3:BA3"/>
    <mergeCell ref="BE3:BG3"/>
    <mergeCell ref="BK3:BM3"/>
    <mergeCell ref="A2:A4"/>
    <mergeCell ref="B2:B4"/>
    <mergeCell ref="H3:H4"/>
    <mergeCell ref="R3:R4"/>
    <mergeCell ref="CC3:CE3"/>
    <mergeCell ref="BQ3:BS3"/>
    <mergeCell ref="BW3:BY3"/>
    <mergeCell ref="BC3:BC4"/>
    <mergeCell ref="BD3:BD4"/>
    <mergeCell ref="BQ2:BV2"/>
    <mergeCell ref="BW2:CB2"/>
    <mergeCell ref="CC2:CH2"/>
    <mergeCell ref="I3:K3"/>
    <mergeCell ref="O3:Q3"/>
    <mergeCell ref="U3:W3"/>
    <mergeCell ref="AA3:AC3"/>
    <mergeCell ref="AM3:AO3"/>
    <mergeCell ref="AG2:AL2"/>
    <mergeCell ref="AM2:AR2"/>
    <mergeCell ref="AS2:AX2"/>
    <mergeCell ref="AY2:BD2"/>
    <mergeCell ref="BE2:BJ2"/>
    <mergeCell ref="BK2:BP2"/>
    <mergeCell ref="C2:E2"/>
    <mergeCell ref="F2:H2"/>
    <mergeCell ref="I2:N2"/>
    <mergeCell ref="O2:T2"/>
    <mergeCell ref="U2:Z2"/>
    <mergeCell ref="AA2:A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FDEC-6AF5-483B-AE9B-9A0FF981E735}">
  <dimension ref="A1:AI29"/>
  <sheetViews>
    <sheetView workbookViewId="0">
      <selection activeCell="M29" sqref="M29"/>
    </sheetView>
  </sheetViews>
  <sheetFormatPr defaultRowHeight="15.75" x14ac:dyDescent="0.25"/>
  <cols>
    <col min="1" max="1" width="5.140625" style="49" customWidth="1"/>
    <col min="2" max="2" width="23.7109375" style="49" customWidth="1"/>
    <col min="3" max="3" width="4.42578125" style="49" customWidth="1"/>
    <col min="4" max="4" width="4" style="49" customWidth="1"/>
    <col min="5" max="5" width="3.7109375" style="49" customWidth="1"/>
    <col min="6" max="6" width="3.85546875" style="49" customWidth="1"/>
    <col min="7" max="7" width="4" style="49" customWidth="1"/>
    <col min="8" max="8" width="4.140625" style="49" customWidth="1"/>
    <col min="9" max="9" width="4.28515625" style="49" customWidth="1"/>
    <col min="10" max="10" width="4.140625" style="49" customWidth="1"/>
    <col min="11" max="11" width="4.42578125" style="49" customWidth="1"/>
    <col min="12" max="12" width="4.7109375" style="49" customWidth="1"/>
    <col min="13" max="15" width="4.42578125" style="49" customWidth="1"/>
    <col min="16" max="16" width="4.7109375" style="49" customWidth="1"/>
    <col min="17" max="18" width="5" style="49" customWidth="1"/>
    <col min="19" max="19" width="4.85546875" style="49" customWidth="1"/>
    <col min="20" max="22" width="4.7109375" style="49" customWidth="1"/>
    <col min="23" max="23" width="5" style="49" customWidth="1"/>
    <col min="24" max="24" width="4.5703125" style="49" customWidth="1"/>
    <col min="25" max="25" width="4.7109375" style="49" customWidth="1"/>
    <col min="26" max="26" width="4.5703125" style="49" customWidth="1"/>
    <col min="27" max="27" width="5.28515625" style="49" customWidth="1"/>
    <col min="28" max="28" width="4.42578125" style="49" customWidth="1"/>
    <col min="29" max="29" width="5.140625" style="49" customWidth="1"/>
    <col min="30" max="30" width="5" style="49" customWidth="1"/>
    <col min="31" max="31" width="4.5703125" style="49" customWidth="1"/>
    <col min="32" max="32" width="4.42578125" style="49" customWidth="1"/>
    <col min="33" max="33" width="4.7109375" style="49" customWidth="1"/>
    <col min="34" max="34" width="11.5703125" style="49" customWidth="1"/>
    <col min="35" max="35" width="15.7109375" style="49" customWidth="1"/>
    <col min="36" max="16384" width="9.140625" style="49"/>
  </cols>
  <sheetData>
    <row r="1" spans="1:35" s="59" customFormat="1" ht="25.5" customHeight="1" x14ac:dyDescent="0.3">
      <c r="A1" s="66" t="s">
        <v>83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s="59" customFormat="1" ht="19.5" customHeight="1" x14ac:dyDescent="0.25">
      <c r="A2" s="60" t="s">
        <v>74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5" s="59" customFormat="1" x14ac:dyDescent="0.25">
      <c r="A3" s="61" t="s">
        <v>85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</row>
    <row r="4" spans="1:35" ht="28.5" customHeight="1" x14ac:dyDescent="0.25">
      <c r="A4" s="62" t="s">
        <v>0</v>
      </c>
      <c r="B4" s="62" t="s">
        <v>1</v>
      </c>
      <c r="C4" s="112">
        <v>1</v>
      </c>
      <c r="D4" s="63">
        <v>2</v>
      </c>
      <c r="E4" s="63">
        <v>3</v>
      </c>
      <c r="F4" s="63">
        <v>4</v>
      </c>
      <c r="G4" s="64">
        <v>5</v>
      </c>
      <c r="H4" s="64">
        <v>6</v>
      </c>
      <c r="I4" s="64">
        <v>7</v>
      </c>
      <c r="J4" s="114">
        <v>8</v>
      </c>
      <c r="K4" s="64">
        <v>9</v>
      </c>
      <c r="L4" s="64">
        <v>10</v>
      </c>
      <c r="M4" s="64">
        <v>11</v>
      </c>
      <c r="N4" s="64">
        <v>12</v>
      </c>
      <c r="O4" s="64">
        <v>13</v>
      </c>
      <c r="P4" s="64">
        <v>14</v>
      </c>
      <c r="Q4" s="114">
        <v>15</v>
      </c>
      <c r="R4" s="64">
        <v>16</v>
      </c>
      <c r="S4" s="64">
        <v>17</v>
      </c>
      <c r="T4" s="64">
        <v>18</v>
      </c>
      <c r="U4" s="64">
        <v>19</v>
      </c>
      <c r="V4" s="64">
        <v>20</v>
      </c>
      <c r="W4" s="64">
        <v>21</v>
      </c>
      <c r="X4" s="114">
        <v>22</v>
      </c>
      <c r="Y4" s="64">
        <v>23</v>
      </c>
      <c r="Z4" s="64">
        <v>24</v>
      </c>
      <c r="AA4" s="64">
        <v>25</v>
      </c>
      <c r="AB4" s="64">
        <v>26</v>
      </c>
      <c r="AC4" s="64">
        <v>27</v>
      </c>
      <c r="AD4" s="64">
        <v>28</v>
      </c>
      <c r="AE4" s="114">
        <v>29</v>
      </c>
      <c r="AF4" s="64">
        <v>30</v>
      </c>
      <c r="AG4" s="64">
        <v>31</v>
      </c>
      <c r="AH4" s="65" t="s">
        <v>75</v>
      </c>
      <c r="AI4" s="65" t="s">
        <v>76</v>
      </c>
    </row>
    <row r="5" spans="1:35" ht="17.25" customHeight="1" x14ac:dyDescent="0.25">
      <c r="A5" s="50" t="s">
        <v>31</v>
      </c>
      <c r="B5" s="25" t="s">
        <v>32</v>
      </c>
      <c r="C5" s="113"/>
      <c r="D5" s="51"/>
      <c r="E5" s="51" t="s">
        <v>77</v>
      </c>
      <c r="F5" s="51" t="s">
        <v>77</v>
      </c>
      <c r="G5" s="51" t="s">
        <v>77</v>
      </c>
      <c r="H5" s="51" t="s">
        <v>77</v>
      </c>
      <c r="I5" s="51"/>
      <c r="J5" s="113"/>
      <c r="K5" s="51" t="s">
        <v>77</v>
      </c>
      <c r="L5" s="51">
        <v>0.5</v>
      </c>
      <c r="M5" s="51" t="s">
        <v>77</v>
      </c>
      <c r="N5" s="51" t="s">
        <v>77</v>
      </c>
      <c r="O5" s="51" t="s">
        <v>77</v>
      </c>
      <c r="P5" s="51"/>
      <c r="Q5" s="113"/>
      <c r="R5" s="51" t="s">
        <v>77</v>
      </c>
      <c r="S5" s="51" t="s">
        <v>77</v>
      </c>
      <c r="T5" s="51" t="s">
        <v>77</v>
      </c>
      <c r="U5" s="51" t="s">
        <v>77</v>
      </c>
      <c r="V5" s="51"/>
      <c r="W5" s="51"/>
      <c r="X5" s="113"/>
      <c r="Y5" s="51"/>
      <c r="Z5" s="51"/>
      <c r="AA5" s="51"/>
      <c r="AB5" s="51"/>
      <c r="AC5" s="51" t="s">
        <v>77</v>
      </c>
      <c r="AD5" s="51"/>
      <c r="AE5" s="113"/>
      <c r="AF5" s="51">
        <v>0.5</v>
      </c>
      <c r="AG5" s="51" t="s">
        <v>77</v>
      </c>
      <c r="AH5" s="52">
        <f>SUM(C5:AG5)</f>
        <v>1</v>
      </c>
      <c r="AI5" s="53">
        <f>(COUNTIF(C5:AG5,"x")*30000)</f>
        <v>420000</v>
      </c>
    </row>
    <row r="6" spans="1:35" x14ac:dyDescent="0.25">
      <c r="A6" s="50" t="s">
        <v>33</v>
      </c>
      <c r="B6" s="26" t="s">
        <v>34</v>
      </c>
      <c r="C6" s="113"/>
      <c r="D6" s="51"/>
      <c r="E6" s="51" t="s">
        <v>77</v>
      </c>
      <c r="F6" s="51" t="s">
        <v>77</v>
      </c>
      <c r="G6" s="51" t="s">
        <v>77</v>
      </c>
      <c r="H6" s="51" t="s">
        <v>77</v>
      </c>
      <c r="I6" s="51"/>
      <c r="J6" s="113"/>
      <c r="K6" s="51" t="s">
        <v>77</v>
      </c>
      <c r="L6" s="51" t="s">
        <v>77</v>
      </c>
      <c r="M6" s="51" t="s">
        <v>77</v>
      </c>
      <c r="N6" s="51" t="s">
        <v>77</v>
      </c>
      <c r="O6" s="51" t="s">
        <v>77</v>
      </c>
      <c r="P6" s="51"/>
      <c r="Q6" s="113"/>
      <c r="R6" s="51" t="s">
        <v>77</v>
      </c>
      <c r="S6" s="51" t="s">
        <v>77</v>
      </c>
      <c r="T6" s="51" t="s">
        <v>77</v>
      </c>
      <c r="U6" s="51" t="s">
        <v>77</v>
      </c>
      <c r="V6" s="51"/>
      <c r="W6" s="51"/>
      <c r="X6" s="113"/>
      <c r="Y6" s="51"/>
      <c r="Z6" s="51"/>
      <c r="AA6" s="51"/>
      <c r="AB6" s="51"/>
      <c r="AC6" s="51" t="s">
        <v>77</v>
      </c>
      <c r="AD6" s="51"/>
      <c r="AE6" s="113"/>
      <c r="AF6" s="51" t="s">
        <v>77</v>
      </c>
      <c r="AG6" s="51" t="s">
        <v>77</v>
      </c>
      <c r="AH6" s="52">
        <f t="shared" ref="AH6:AH25" si="0">SUM(C6:AG6)</f>
        <v>0</v>
      </c>
      <c r="AI6" s="53">
        <f t="shared" ref="AI6:AI25" si="1">(COUNTIF(C6:AG6,"x")*30000)</f>
        <v>480000</v>
      </c>
    </row>
    <row r="7" spans="1:35" ht="16.5" customHeight="1" x14ac:dyDescent="0.25">
      <c r="A7" s="50" t="s">
        <v>35</v>
      </c>
      <c r="B7" s="24" t="s">
        <v>38</v>
      </c>
      <c r="C7" s="113"/>
      <c r="D7" s="51"/>
      <c r="E7" s="51" t="s">
        <v>77</v>
      </c>
      <c r="F7" s="51" t="s">
        <v>77</v>
      </c>
      <c r="G7" s="51" t="s">
        <v>77</v>
      </c>
      <c r="H7" s="51" t="s">
        <v>77</v>
      </c>
      <c r="I7" s="51"/>
      <c r="J7" s="113"/>
      <c r="K7" s="51" t="s">
        <v>77</v>
      </c>
      <c r="L7" s="51" t="s">
        <v>77</v>
      </c>
      <c r="M7" s="51" t="s">
        <v>77</v>
      </c>
      <c r="N7" s="51" t="s">
        <v>77</v>
      </c>
      <c r="O7" s="51" t="s">
        <v>77</v>
      </c>
      <c r="P7" s="51"/>
      <c r="Q7" s="113"/>
      <c r="R7" s="51" t="s">
        <v>77</v>
      </c>
      <c r="S7" s="51" t="s">
        <v>77</v>
      </c>
      <c r="T7" s="51" t="s">
        <v>77</v>
      </c>
      <c r="U7" s="51" t="s">
        <v>77</v>
      </c>
      <c r="V7" s="51"/>
      <c r="W7" s="51"/>
      <c r="X7" s="113"/>
      <c r="Y7" s="51"/>
      <c r="Z7" s="51"/>
      <c r="AA7" s="51"/>
      <c r="AB7" s="51"/>
      <c r="AC7" s="51" t="s">
        <v>77</v>
      </c>
      <c r="AD7" s="51"/>
      <c r="AE7" s="113"/>
      <c r="AF7" s="51" t="s">
        <v>77</v>
      </c>
      <c r="AG7" s="51" t="s">
        <v>77</v>
      </c>
      <c r="AH7" s="52">
        <f t="shared" si="0"/>
        <v>0</v>
      </c>
      <c r="AI7" s="53">
        <f t="shared" si="1"/>
        <v>480000</v>
      </c>
    </row>
    <row r="8" spans="1:35" ht="16.5" customHeight="1" x14ac:dyDescent="0.25">
      <c r="A8" s="50" t="s">
        <v>37</v>
      </c>
      <c r="B8" s="24" t="s">
        <v>40</v>
      </c>
      <c r="C8" s="113"/>
      <c r="D8" s="51"/>
      <c r="E8" s="51" t="s">
        <v>77</v>
      </c>
      <c r="F8" s="51" t="s">
        <v>77</v>
      </c>
      <c r="G8" s="51" t="s">
        <v>77</v>
      </c>
      <c r="H8" s="51" t="s">
        <v>77</v>
      </c>
      <c r="I8" s="51"/>
      <c r="J8" s="113"/>
      <c r="K8" s="51" t="s">
        <v>77</v>
      </c>
      <c r="L8" s="51" t="s">
        <v>77</v>
      </c>
      <c r="M8" s="51" t="s">
        <v>77</v>
      </c>
      <c r="N8" s="51" t="s">
        <v>77</v>
      </c>
      <c r="O8" s="51" t="s">
        <v>77</v>
      </c>
      <c r="P8" s="51"/>
      <c r="Q8" s="113"/>
      <c r="R8" s="51" t="s">
        <v>77</v>
      </c>
      <c r="S8" s="51" t="s">
        <v>77</v>
      </c>
      <c r="T8" s="51" t="s">
        <v>77</v>
      </c>
      <c r="U8" s="51">
        <v>1</v>
      </c>
      <c r="V8" s="51"/>
      <c r="W8" s="51"/>
      <c r="X8" s="113"/>
      <c r="Y8" s="51"/>
      <c r="Z8" s="51"/>
      <c r="AA8" s="51"/>
      <c r="AB8" s="51"/>
      <c r="AC8" s="51" t="s">
        <v>77</v>
      </c>
      <c r="AD8" s="51"/>
      <c r="AE8" s="113"/>
      <c r="AF8" s="51" t="s">
        <v>77</v>
      </c>
      <c r="AG8" s="51" t="s">
        <v>77</v>
      </c>
      <c r="AH8" s="52">
        <f t="shared" si="0"/>
        <v>1</v>
      </c>
      <c r="AI8" s="53">
        <f t="shared" si="1"/>
        <v>450000</v>
      </c>
    </row>
    <row r="9" spans="1:35" ht="15.75" customHeight="1" x14ac:dyDescent="0.25">
      <c r="A9" s="50" t="s">
        <v>39</v>
      </c>
      <c r="B9" s="24" t="s">
        <v>42</v>
      </c>
      <c r="C9" s="113"/>
      <c r="D9" s="51"/>
      <c r="E9" s="51" t="s">
        <v>77</v>
      </c>
      <c r="F9" s="51" t="s">
        <v>77</v>
      </c>
      <c r="G9" s="51" t="s">
        <v>77</v>
      </c>
      <c r="H9" s="51" t="s">
        <v>77</v>
      </c>
      <c r="I9" s="51"/>
      <c r="J9" s="113"/>
      <c r="K9" s="51" t="s">
        <v>77</v>
      </c>
      <c r="L9" s="51" t="s">
        <v>77</v>
      </c>
      <c r="M9" s="51" t="s">
        <v>77</v>
      </c>
      <c r="N9" s="51" t="s">
        <v>77</v>
      </c>
      <c r="O9" s="51" t="s">
        <v>77</v>
      </c>
      <c r="P9" s="51"/>
      <c r="Q9" s="113"/>
      <c r="R9" s="51" t="s">
        <v>77</v>
      </c>
      <c r="S9" s="51" t="s">
        <v>77</v>
      </c>
      <c r="T9" s="51" t="s">
        <v>77</v>
      </c>
      <c r="U9" s="51" t="s">
        <v>77</v>
      </c>
      <c r="V9" s="51"/>
      <c r="W9" s="51"/>
      <c r="X9" s="113"/>
      <c r="Y9" s="51"/>
      <c r="Z9" s="51"/>
      <c r="AA9" s="51"/>
      <c r="AB9" s="51"/>
      <c r="AC9" s="51" t="s">
        <v>77</v>
      </c>
      <c r="AD9" s="51"/>
      <c r="AE9" s="113"/>
      <c r="AF9" s="51" t="s">
        <v>77</v>
      </c>
      <c r="AG9" s="51" t="s">
        <v>77</v>
      </c>
      <c r="AH9" s="52">
        <f t="shared" si="0"/>
        <v>0</v>
      </c>
      <c r="AI9" s="53">
        <f t="shared" si="1"/>
        <v>480000</v>
      </c>
    </row>
    <row r="10" spans="1:35" ht="18" customHeight="1" x14ac:dyDescent="0.25">
      <c r="A10" s="50" t="s">
        <v>41</v>
      </c>
      <c r="B10" s="24" t="s">
        <v>44</v>
      </c>
      <c r="C10" s="113"/>
      <c r="D10" s="51"/>
      <c r="E10" s="51" t="s">
        <v>77</v>
      </c>
      <c r="F10" s="51" t="s">
        <v>77</v>
      </c>
      <c r="G10" s="51" t="s">
        <v>77</v>
      </c>
      <c r="H10" s="51" t="s">
        <v>77</v>
      </c>
      <c r="I10" s="51"/>
      <c r="J10" s="113"/>
      <c r="K10" s="51" t="s">
        <v>77</v>
      </c>
      <c r="L10" s="51" t="s">
        <v>77</v>
      </c>
      <c r="M10" s="51" t="s">
        <v>77</v>
      </c>
      <c r="N10" s="51" t="s">
        <v>77</v>
      </c>
      <c r="O10" s="51" t="s">
        <v>77</v>
      </c>
      <c r="P10" s="51"/>
      <c r="Q10" s="113"/>
      <c r="R10" s="51" t="s">
        <v>77</v>
      </c>
      <c r="S10" s="51" t="s">
        <v>77</v>
      </c>
      <c r="T10" s="51" t="s">
        <v>77</v>
      </c>
      <c r="U10" s="51" t="s">
        <v>77</v>
      </c>
      <c r="V10" s="51"/>
      <c r="W10" s="51"/>
      <c r="X10" s="113"/>
      <c r="Y10" s="51"/>
      <c r="Z10" s="51"/>
      <c r="AA10" s="51"/>
      <c r="AB10" s="51"/>
      <c r="AC10" s="51">
        <v>1</v>
      </c>
      <c r="AD10" s="51">
        <v>0.5</v>
      </c>
      <c r="AE10" s="113"/>
      <c r="AF10" s="51" t="s">
        <v>77</v>
      </c>
      <c r="AG10" s="51" t="s">
        <v>77</v>
      </c>
      <c r="AH10" s="52">
        <f t="shared" si="0"/>
        <v>1.5</v>
      </c>
      <c r="AI10" s="53">
        <f t="shared" si="1"/>
        <v>450000</v>
      </c>
    </row>
    <row r="11" spans="1:35" ht="16.5" customHeight="1" x14ac:dyDescent="0.25">
      <c r="A11" s="50" t="s">
        <v>43</v>
      </c>
      <c r="B11" s="24" t="s">
        <v>46</v>
      </c>
      <c r="C11" s="113"/>
      <c r="D11" s="51"/>
      <c r="E11" s="51" t="s">
        <v>77</v>
      </c>
      <c r="F11" s="51" t="s">
        <v>77</v>
      </c>
      <c r="G11" s="51" t="s">
        <v>77</v>
      </c>
      <c r="H11" s="51" t="s">
        <v>77</v>
      </c>
      <c r="I11" s="51"/>
      <c r="J11" s="113"/>
      <c r="K11" s="51" t="s">
        <v>77</v>
      </c>
      <c r="L11" s="51" t="s">
        <v>77</v>
      </c>
      <c r="M11" s="51" t="s">
        <v>77</v>
      </c>
      <c r="N11" s="51" t="s">
        <v>77</v>
      </c>
      <c r="O11" s="51" t="s">
        <v>77</v>
      </c>
      <c r="P11" s="51"/>
      <c r="Q11" s="113"/>
      <c r="R11" s="51" t="s">
        <v>77</v>
      </c>
      <c r="S11" s="51" t="s">
        <v>77</v>
      </c>
      <c r="T11" s="51" t="s">
        <v>77</v>
      </c>
      <c r="U11" s="51" t="s">
        <v>77</v>
      </c>
      <c r="V11" s="51"/>
      <c r="W11" s="51"/>
      <c r="X11" s="113"/>
      <c r="Y11" s="51"/>
      <c r="Z11" s="51"/>
      <c r="AA11" s="51"/>
      <c r="AB11" s="51"/>
      <c r="AC11" s="51" t="s">
        <v>77</v>
      </c>
      <c r="AD11" s="51"/>
      <c r="AE11" s="113"/>
      <c r="AF11" s="51" t="s">
        <v>77</v>
      </c>
      <c r="AG11" s="51" t="s">
        <v>77</v>
      </c>
      <c r="AH11" s="52">
        <f t="shared" si="0"/>
        <v>0</v>
      </c>
      <c r="AI11" s="53">
        <f t="shared" si="1"/>
        <v>480000</v>
      </c>
    </row>
    <row r="12" spans="1:35" ht="15.75" customHeight="1" x14ac:dyDescent="0.25">
      <c r="A12" s="50" t="s">
        <v>45</v>
      </c>
      <c r="B12" s="24" t="s">
        <v>48</v>
      </c>
      <c r="C12" s="113"/>
      <c r="D12" s="51"/>
      <c r="E12" s="51">
        <v>0.5</v>
      </c>
      <c r="F12" s="51">
        <v>1</v>
      </c>
      <c r="G12" s="51" t="s">
        <v>77</v>
      </c>
      <c r="H12" s="51" t="s">
        <v>77</v>
      </c>
      <c r="I12" s="51"/>
      <c r="J12" s="113"/>
      <c r="K12" s="51" t="s">
        <v>77</v>
      </c>
      <c r="L12" s="51" t="s">
        <v>77</v>
      </c>
      <c r="M12" s="51" t="s">
        <v>77</v>
      </c>
      <c r="N12" s="51" t="s">
        <v>77</v>
      </c>
      <c r="O12" s="51" t="s">
        <v>77</v>
      </c>
      <c r="P12" s="51"/>
      <c r="Q12" s="113"/>
      <c r="R12" s="51" t="s">
        <v>77</v>
      </c>
      <c r="S12" s="51" t="s">
        <v>77</v>
      </c>
      <c r="T12" s="51">
        <v>1</v>
      </c>
      <c r="U12" s="51">
        <v>1</v>
      </c>
      <c r="V12" s="51"/>
      <c r="W12" s="51"/>
      <c r="X12" s="113"/>
      <c r="Y12" s="51"/>
      <c r="Z12" s="51"/>
      <c r="AA12" s="51"/>
      <c r="AB12" s="51"/>
      <c r="AC12" s="51" t="s">
        <v>77</v>
      </c>
      <c r="AD12" s="51"/>
      <c r="AE12" s="113"/>
      <c r="AF12" s="51" t="s">
        <v>77</v>
      </c>
      <c r="AG12" s="51" t="s">
        <v>77</v>
      </c>
      <c r="AH12" s="52">
        <f t="shared" si="0"/>
        <v>3.5</v>
      </c>
      <c r="AI12" s="53">
        <f t="shared" si="1"/>
        <v>360000</v>
      </c>
    </row>
    <row r="13" spans="1:35" ht="16.5" customHeight="1" x14ac:dyDescent="0.25">
      <c r="A13" s="50" t="s">
        <v>47</v>
      </c>
      <c r="B13" s="24" t="s">
        <v>50</v>
      </c>
      <c r="C13" s="113"/>
      <c r="D13" s="51"/>
      <c r="E13" s="51" t="s">
        <v>77</v>
      </c>
      <c r="F13" s="51" t="s">
        <v>77</v>
      </c>
      <c r="G13" s="51" t="s">
        <v>77</v>
      </c>
      <c r="H13" s="51" t="s">
        <v>77</v>
      </c>
      <c r="I13" s="51"/>
      <c r="J13" s="113"/>
      <c r="K13" s="51" t="s">
        <v>77</v>
      </c>
      <c r="L13" s="51" t="s">
        <v>77</v>
      </c>
      <c r="M13" s="51" t="s">
        <v>77</v>
      </c>
      <c r="N13" s="51" t="s">
        <v>77</v>
      </c>
      <c r="O13" s="51" t="s">
        <v>77</v>
      </c>
      <c r="P13" s="51">
        <v>0.5</v>
      </c>
      <c r="Q13" s="113"/>
      <c r="R13" s="51" t="s">
        <v>77</v>
      </c>
      <c r="S13" s="51" t="s">
        <v>77</v>
      </c>
      <c r="T13" s="51" t="s">
        <v>77</v>
      </c>
      <c r="U13" s="51" t="s">
        <v>77</v>
      </c>
      <c r="V13" s="51"/>
      <c r="W13" s="51"/>
      <c r="X13" s="113"/>
      <c r="Y13" s="51"/>
      <c r="Z13" s="51"/>
      <c r="AA13" s="51"/>
      <c r="AB13" s="51"/>
      <c r="AC13" s="51" t="s">
        <v>77</v>
      </c>
      <c r="AD13" s="51"/>
      <c r="AE13" s="113"/>
      <c r="AF13" s="51" t="s">
        <v>77</v>
      </c>
      <c r="AG13" s="51" t="s">
        <v>77</v>
      </c>
      <c r="AH13" s="52">
        <f t="shared" si="0"/>
        <v>0.5</v>
      </c>
      <c r="AI13" s="53">
        <f t="shared" si="1"/>
        <v>480000</v>
      </c>
    </row>
    <row r="14" spans="1:35" ht="18" customHeight="1" x14ac:dyDescent="0.25">
      <c r="A14" s="50" t="s">
        <v>49</v>
      </c>
      <c r="B14" s="24" t="s">
        <v>52</v>
      </c>
      <c r="C14" s="113"/>
      <c r="D14" s="51"/>
      <c r="E14" s="51" t="s">
        <v>77</v>
      </c>
      <c r="F14" s="51" t="s">
        <v>77</v>
      </c>
      <c r="G14" s="51" t="s">
        <v>77</v>
      </c>
      <c r="H14" s="51" t="s">
        <v>77</v>
      </c>
      <c r="I14" s="51"/>
      <c r="J14" s="113"/>
      <c r="K14" s="51" t="s">
        <v>77</v>
      </c>
      <c r="L14" s="51" t="s">
        <v>77</v>
      </c>
      <c r="M14" s="51" t="s">
        <v>77</v>
      </c>
      <c r="N14" s="51" t="s">
        <v>77</v>
      </c>
      <c r="O14" s="51" t="s">
        <v>77</v>
      </c>
      <c r="P14" s="51"/>
      <c r="Q14" s="113"/>
      <c r="R14" s="51">
        <v>0.5</v>
      </c>
      <c r="S14" s="51">
        <v>1</v>
      </c>
      <c r="T14" s="51">
        <v>1</v>
      </c>
      <c r="U14" s="51">
        <v>1</v>
      </c>
      <c r="V14" s="51"/>
      <c r="W14" s="51"/>
      <c r="X14" s="113"/>
      <c r="Y14" s="51"/>
      <c r="Z14" s="51"/>
      <c r="AA14" s="51"/>
      <c r="AB14" s="51"/>
      <c r="AC14" s="51" t="s">
        <v>77</v>
      </c>
      <c r="AD14" s="51"/>
      <c r="AE14" s="113"/>
      <c r="AF14" s="51" t="s">
        <v>77</v>
      </c>
      <c r="AG14" s="51" t="s">
        <v>77</v>
      </c>
      <c r="AH14" s="52">
        <f t="shared" si="0"/>
        <v>3.5</v>
      </c>
      <c r="AI14" s="53">
        <f t="shared" si="1"/>
        <v>360000</v>
      </c>
    </row>
    <row r="15" spans="1:35" ht="18.75" customHeight="1" x14ac:dyDescent="0.25">
      <c r="A15" s="50" t="s">
        <v>51</v>
      </c>
      <c r="B15" s="24" t="s">
        <v>82</v>
      </c>
      <c r="C15" s="113"/>
      <c r="D15" s="51"/>
      <c r="E15" s="51"/>
      <c r="F15" s="51"/>
      <c r="G15" s="51"/>
      <c r="H15" s="51"/>
      <c r="I15" s="51"/>
      <c r="J15" s="113"/>
      <c r="K15" s="51"/>
      <c r="L15" s="51"/>
      <c r="M15" s="51"/>
      <c r="N15" s="51" t="s">
        <v>77</v>
      </c>
      <c r="O15" s="51" t="s">
        <v>77</v>
      </c>
      <c r="P15" s="51"/>
      <c r="Q15" s="113"/>
      <c r="R15" s="51" t="s">
        <v>77</v>
      </c>
      <c r="S15" s="51">
        <v>1</v>
      </c>
      <c r="T15" s="51">
        <v>1</v>
      </c>
      <c r="U15" s="51">
        <v>1</v>
      </c>
      <c r="V15" s="51"/>
      <c r="W15" s="51"/>
      <c r="X15" s="113"/>
      <c r="Y15" s="51"/>
      <c r="Z15" s="51"/>
      <c r="AA15" s="51"/>
      <c r="AB15" s="51"/>
      <c r="AC15" s="51" t="s">
        <v>77</v>
      </c>
      <c r="AD15" s="51"/>
      <c r="AE15" s="113"/>
      <c r="AF15" s="51" t="s">
        <v>77</v>
      </c>
      <c r="AG15" s="51" t="s">
        <v>77</v>
      </c>
      <c r="AH15" s="52">
        <f t="shared" si="0"/>
        <v>3</v>
      </c>
      <c r="AI15" s="53">
        <f t="shared" si="1"/>
        <v>180000</v>
      </c>
    </row>
    <row r="16" spans="1:35" ht="18.75" customHeight="1" x14ac:dyDescent="0.25">
      <c r="A16" s="50" t="s">
        <v>53</v>
      </c>
      <c r="B16" s="24" t="s">
        <v>55</v>
      </c>
      <c r="C16" s="113"/>
      <c r="D16" s="51"/>
      <c r="E16" s="51" t="s">
        <v>77</v>
      </c>
      <c r="F16" s="51" t="s">
        <v>77</v>
      </c>
      <c r="G16" s="51" t="s">
        <v>77</v>
      </c>
      <c r="H16" s="51" t="s">
        <v>77</v>
      </c>
      <c r="I16" s="51"/>
      <c r="J16" s="113"/>
      <c r="K16" s="51" t="s">
        <v>77</v>
      </c>
      <c r="L16" s="51" t="s">
        <v>77</v>
      </c>
      <c r="M16" s="51" t="s">
        <v>77</v>
      </c>
      <c r="N16" s="51" t="s">
        <v>77</v>
      </c>
      <c r="O16" s="51" t="s">
        <v>77</v>
      </c>
      <c r="P16" s="51"/>
      <c r="Q16" s="113"/>
      <c r="R16" s="51" t="s">
        <v>77</v>
      </c>
      <c r="S16" s="51" t="s">
        <v>77</v>
      </c>
      <c r="T16" s="51" t="s">
        <v>77</v>
      </c>
      <c r="U16" s="51" t="s">
        <v>77</v>
      </c>
      <c r="V16" s="51"/>
      <c r="W16" s="51"/>
      <c r="X16" s="113"/>
      <c r="Y16" s="51"/>
      <c r="Z16" s="51"/>
      <c r="AA16" s="51"/>
      <c r="AB16" s="51"/>
      <c r="AC16" s="51" t="s">
        <v>77</v>
      </c>
      <c r="AD16" s="51"/>
      <c r="AE16" s="113"/>
      <c r="AF16" s="51" t="s">
        <v>77</v>
      </c>
      <c r="AG16" s="51" t="s">
        <v>77</v>
      </c>
      <c r="AH16" s="52">
        <f t="shared" si="0"/>
        <v>0</v>
      </c>
      <c r="AI16" s="53">
        <f t="shared" si="1"/>
        <v>480000</v>
      </c>
    </row>
    <row r="17" spans="1:35" ht="18" customHeight="1" x14ac:dyDescent="0.25">
      <c r="A17" s="50" t="s">
        <v>54</v>
      </c>
      <c r="B17" s="24" t="s">
        <v>57</v>
      </c>
      <c r="C17" s="113"/>
      <c r="D17" s="51"/>
      <c r="E17" s="51" t="s">
        <v>77</v>
      </c>
      <c r="F17" s="51" t="s">
        <v>77</v>
      </c>
      <c r="G17" s="51" t="s">
        <v>77</v>
      </c>
      <c r="H17" s="51" t="s">
        <v>77</v>
      </c>
      <c r="I17" s="51"/>
      <c r="J17" s="113"/>
      <c r="K17" s="51" t="s">
        <v>77</v>
      </c>
      <c r="L17" s="51" t="s">
        <v>77</v>
      </c>
      <c r="M17" s="51" t="s">
        <v>77</v>
      </c>
      <c r="N17" s="51" t="s">
        <v>77</v>
      </c>
      <c r="O17" s="51" t="s">
        <v>77</v>
      </c>
      <c r="P17" s="51">
        <v>0.5</v>
      </c>
      <c r="Q17" s="113"/>
      <c r="R17" s="51" t="s">
        <v>77</v>
      </c>
      <c r="S17" s="51" t="s">
        <v>77</v>
      </c>
      <c r="T17" s="51" t="s">
        <v>77</v>
      </c>
      <c r="U17" s="51" t="s">
        <v>77</v>
      </c>
      <c r="V17" s="51"/>
      <c r="W17" s="51"/>
      <c r="X17" s="113"/>
      <c r="Y17" s="51"/>
      <c r="Z17" s="51"/>
      <c r="AA17" s="51"/>
      <c r="AB17" s="51"/>
      <c r="AC17" s="51" t="s">
        <v>77</v>
      </c>
      <c r="AD17" s="51"/>
      <c r="AE17" s="113"/>
      <c r="AF17" s="51" t="s">
        <v>77</v>
      </c>
      <c r="AG17" s="51" t="s">
        <v>77</v>
      </c>
      <c r="AH17" s="52">
        <f t="shared" si="0"/>
        <v>0.5</v>
      </c>
      <c r="AI17" s="53">
        <f t="shared" si="1"/>
        <v>480000</v>
      </c>
    </row>
    <row r="18" spans="1:35" ht="18" customHeight="1" x14ac:dyDescent="0.25">
      <c r="A18" s="50" t="s">
        <v>56</v>
      </c>
      <c r="B18" s="24" t="s">
        <v>59</v>
      </c>
      <c r="C18" s="113"/>
      <c r="D18" s="51"/>
      <c r="E18" s="51" t="s">
        <v>77</v>
      </c>
      <c r="F18" s="51" t="s">
        <v>77</v>
      </c>
      <c r="G18" s="51" t="s">
        <v>77</v>
      </c>
      <c r="H18" s="51" t="s">
        <v>77</v>
      </c>
      <c r="I18" s="51"/>
      <c r="J18" s="113"/>
      <c r="K18" s="51" t="s">
        <v>77</v>
      </c>
      <c r="L18" s="51" t="s">
        <v>77</v>
      </c>
      <c r="M18" s="51" t="s">
        <v>77</v>
      </c>
      <c r="N18" s="51" t="s">
        <v>77</v>
      </c>
      <c r="O18" s="51" t="s">
        <v>77</v>
      </c>
      <c r="P18" s="51"/>
      <c r="Q18" s="113"/>
      <c r="R18" s="51" t="s">
        <v>77</v>
      </c>
      <c r="S18" s="51" t="s">
        <v>77</v>
      </c>
      <c r="T18" s="51" t="s">
        <v>77</v>
      </c>
      <c r="U18" s="51" t="s">
        <v>77</v>
      </c>
      <c r="V18" s="51"/>
      <c r="W18" s="51"/>
      <c r="X18" s="113"/>
      <c r="Y18" s="51"/>
      <c r="Z18" s="51"/>
      <c r="AA18" s="51"/>
      <c r="AB18" s="51"/>
      <c r="AC18" s="51" t="s">
        <v>77</v>
      </c>
      <c r="AD18" s="51"/>
      <c r="AE18" s="113"/>
      <c r="AF18" s="51" t="s">
        <v>77</v>
      </c>
      <c r="AG18" s="51" t="s">
        <v>77</v>
      </c>
      <c r="AH18" s="52">
        <f t="shared" si="0"/>
        <v>0</v>
      </c>
      <c r="AI18" s="53">
        <f t="shared" si="1"/>
        <v>480000</v>
      </c>
    </row>
    <row r="19" spans="1:35" ht="17.25" customHeight="1" x14ac:dyDescent="0.25">
      <c r="A19" s="50" t="s">
        <v>58</v>
      </c>
      <c r="B19" s="24" t="s">
        <v>78</v>
      </c>
      <c r="C19" s="113"/>
      <c r="D19" s="51"/>
      <c r="E19" s="51" t="s">
        <v>77</v>
      </c>
      <c r="F19" s="51" t="s">
        <v>77</v>
      </c>
      <c r="G19" s="51" t="s">
        <v>77</v>
      </c>
      <c r="H19" s="51" t="s">
        <v>77</v>
      </c>
      <c r="I19" s="51"/>
      <c r="J19" s="113"/>
      <c r="K19" s="51" t="s">
        <v>77</v>
      </c>
      <c r="L19" s="51" t="s">
        <v>77</v>
      </c>
      <c r="M19" s="51" t="s">
        <v>77</v>
      </c>
      <c r="N19" s="51" t="s">
        <v>77</v>
      </c>
      <c r="O19" s="51" t="s">
        <v>77</v>
      </c>
      <c r="P19" s="51">
        <v>0.5</v>
      </c>
      <c r="Q19" s="113"/>
      <c r="R19" s="51" t="s">
        <v>77</v>
      </c>
      <c r="S19" s="51" t="s">
        <v>77</v>
      </c>
      <c r="T19" s="51" t="s">
        <v>77</v>
      </c>
      <c r="U19" s="51" t="s">
        <v>77</v>
      </c>
      <c r="V19" s="51"/>
      <c r="W19" s="51"/>
      <c r="X19" s="113"/>
      <c r="Y19" s="51"/>
      <c r="Z19" s="51"/>
      <c r="AA19" s="51"/>
      <c r="AB19" s="51"/>
      <c r="AC19" s="51" t="s">
        <v>77</v>
      </c>
      <c r="AD19" s="51">
        <v>0.5</v>
      </c>
      <c r="AE19" s="113"/>
      <c r="AF19" s="51" t="s">
        <v>77</v>
      </c>
      <c r="AG19" s="51" t="s">
        <v>77</v>
      </c>
      <c r="AH19" s="52">
        <f t="shared" si="0"/>
        <v>1</v>
      </c>
      <c r="AI19" s="53">
        <f t="shared" si="1"/>
        <v>480000</v>
      </c>
    </row>
    <row r="20" spans="1:35" ht="18" customHeight="1" x14ac:dyDescent="0.25">
      <c r="A20" s="50" t="s">
        <v>60</v>
      </c>
      <c r="B20" s="24" t="s">
        <v>79</v>
      </c>
      <c r="C20" s="113"/>
      <c r="D20" s="51"/>
      <c r="E20" s="51" t="s">
        <v>77</v>
      </c>
      <c r="F20" s="51" t="s">
        <v>77</v>
      </c>
      <c r="G20" s="51" t="s">
        <v>77</v>
      </c>
      <c r="H20" s="51" t="s">
        <v>77</v>
      </c>
      <c r="I20" s="51"/>
      <c r="J20" s="113"/>
      <c r="K20" s="51" t="s">
        <v>77</v>
      </c>
      <c r="L20" s="51" t="s">
        <v>77</v>
      </c>
      <c r="M20" s="51" t="s">
        <v>77</v>
      </c>
      <c r="N20" s="51" t="s">
        <v>77</v>
      </c>
      <c r="O20" s="51" t="s">
        <v>77</v>
      </c>
      <c r="P20" s="51"/>
      <c r="Q20" s="113"/>
      <c r="R20" s="51" t="s">
        <v>77</v>
      </c>
      <c r="S20" s="51" t="s">
        <v>77</v>
      </c>
      <c r="T20" s="51" t="s">
        <v>77</v>
      </c>
      <c r="U20" s="51" t="s">
        <v>77</v>
      </c>
      <c r="V20" s="51"/>
      <c r="W20" s="51"/>
      <c r="X20" s="113"/>
      <c r="Y20" s="51"/>
      <c r="Z20" s="51"/>
      <c r="AA20" s="51"/>
      <c r="AB20" s="51"/>
      <c r="AC20" s="51" t="s">
        <v>77</v>
      </c>
      <c r="AD20" s="51"/>
      <c r="AE20" s="113"/>
      <c r="AF20" s="51" t="s">
        <v>77</v>
      </c>
      <c r="AG20" s="51">
        <v>0.5</v>
      </c>
      <c r="AH20" s="52">
        <f t="shared" si="0"/>
        <v>0.5</v>
      </c>
      <c r="AI20" s="53">
        <f t="shared" si="1"/>
        <v>450000</v>
      </c>
    </row>
    <row r="21" spans="1:35" ht="18" customHeight="1" x14ac:dyDescent="0.25">
      <c r="A21" s="50" t="s">
        <v>62</v>
      </c>
      <c r="B21" s="27" t="s">
        <v>65</v>
      </c>
      <c r="C21" s="113"/>
      <c r="D21" s="51"/>
      <c r="E21" s="51" t="s">
        <v>77</v>
      </c>
      <c r="F21" s="51" t="s">
        <v>77</v>
      </c>
      <c r="G21" s="51" t="s">
        <v>77</v>
      </c>
      <c r="H21" s="51" t="s">
        <v>77</v>
      </c>
      <c r="I21" s="51"/>
      <c r="J21" s="113"/>
      <c r="K21" s="51" t="s">
        <v>77</v>
      </c>
      <c r="L21" s="51" t="s">
        <v>77</v>
      </c>
      <c r="M21" s="51" t="s">
        <v>77</v>
      </c>
      <c r="N21" s="51" t="s">
        <v>77</v>
      </c>
      <c r="O21" s="51" t="s">
        <v>77</v>
      </c>
      <c r="P21" s="51"/>
      <c r="Q21" s="113"/>
      <c r="R21" s="51" t="s">
        <v>77</v>
      </c>
      <c r="S21" s="51" t="s">
        <v>77</v>
      </c>
      <c r="T21" s="51" t="s">
        <v>77</v>
      </c>
      <c r="U21" s="51" t="s">
        <v>77</v>
      </c>
      <c r="V21" s="51"/>
      <c r="W21" s="51"/>
      <c r="X21" s="113"/>
      <c r="Y21" s="51"/>
      <c r="Z21" s="51"/>
      <c r="AA21" s="51"/>
      <c r="AB21" s="51"/>
      <c r="AC21" s="51" t="s">
        <v>77</v>
      </c>
      <c r="AD21" s="51">
        <v>0.5</v>
      </c>
      <c r="AE21" s="113"/>
      <c r="AF21" s="51">
        <v>1</v>
      </c>
      <c r="AG21" s="51" t="s">
        <v>77</v>
      </c>
      <c r="AH21" s="52">
        <f t="shared" si="0"/>
        <v>1.5</v>
      </c>
      <c r="AI21" s="53">
        <f t="shared" si="1"/>
        <v>450000</v>
      </c>
    </row>
    <row r="22" spans="1:35" ht="18.75" customHeight="1" x14ac:dyDescent="0.25">
      <c r="A22" s="50" t="s">
        <v>64</v>
      </c>
      <c r="B22" s="27" t="s">
        <v>67</v>
      </c>
      <c r="C22" s="113"/>
      <c r="D22" s="51"/>
      <c r="E22" s="51" t="s">
        <v>77</v>
      </c>
      <c r="F22" s="51" t="s">
        <v>77</v>
      </c>
      <c r="G22" s="51" t="s">
        <v>77</v>
      </c>
      <c r="H22" s="51" t="s">
        <v>77</v>
      </c>
      <c r="I22" s="51"/>
      <c r="J22" s="113"/>
      <c r="K22" s="51" t="s">
        <v>77</v>
      </c>
      <c r="L22" s="51" t="s">
        <v>77</v>
      </c>
      <c r="M22" s="51" t="s">
        <v>77</v>
      </c>
      <c r="N22" s="51" t="s">
        <v>77</v>
      </c>
      <c r="O22" s="51" t="s">
        <v>77</v>
      </c>
      <c r="P22" s="51"/>
      <c r="Q22" s="113"/>
      <c r="R22" s="51" t="s">
        <v>77</v>
      </c>
      <c r="S22" s="51" t="s">
        <v>77</v>
      </c>
      <c r="T22" s="51" t="s">
        <v>77</v>
      </c>
      <c r="U22" s="51" t="s">
        <v>77</v>
      </c>
      <c r="V22" s="51"/>
      <c r="W22" s="51"/>
      <c r="X22" s="113"/>
      <c r="Y22" s="51"/>
      <c r="Z22" s="51"/>
      <c r="AA22" s="51"/>
      <c r="AB22" s="51"/>
      <c r="AC22" s="51" t="s">
        <v>77</v>
      </c>
      <c r="AD22" s="51"/>
      <c r="AE22" s="113"/>
      <c r="AF22" s="51" t="s">
        <v>77</v>
      </c>
      <c r="AG22" s="51" t="s">
        <v>77</v>
      </c>
      <c r="AH22" s="52">
        <f t="shared" si="0"/>
        <v>0</v>
      </c>
      <c r="AI22" s="53">
        <f t="shared" si="1"/>
        <v>480000</v>
      </c>
    </row>
    <row r="23" spans="1:35" ht="17.25" customHeight="1" x14ac:dyDescent="0.25">
      <c r="A23" s="50" t="s">
        <v>66</v>
      </c>
      <c r="B23" s="24" t="s">
        <v>69</v>
      </c>
      <c r="C23" s="113"/>
      <c r="D23" s="51"/>
      <c r="E23" s="51" t="s">
        <v>77</v>
      </c>
      <c r="F23" s="51" t="s">
        <v>77</v>
      </c>
      <c r="G23" s="51" t="s">
        <v>77</v>
      </c>
      <c r="H23" s="51" t="s">
        <v>77</v>
      </c>
      <c r="I23" s="51"/>
      <c r="J23" s="113"/>
      <c r="K23" s="51" t="s">
        <v>77</v>
      </c>
      <c r="L23" s="51" t="s">
        <v>77</v>
      </c>
      <c r="M23" s="51" t="s">
        <v>77</v>
      </c>
      <c r="N23" s="51" t="s">
        <v>77</v>
      </c>
      <c r="O23" s="51" t="s">
        <v>77</v>
      </c>
      <c r="P23" s="51"/>
      <c r="Q23" s="113"/>
      <c r="R23" s="51" t="s">
        <v>77</v>
      </c>
      <c r="S23" s="51" t="s">
        <v>77</v>
      </c>
      <c r="T23" s="51" t="s">
        <v>77</v>
      </c>
      <c r="U23" s="51" t="s">
        <v>77</v>
      </c>
      <c r="V23" s="51"/>
      <c r="W23" s="51"/>
      <c r="X23" s="113"/>
      <c r="Y23" s="51"/>
      <c r="Z23" s="51"/>
      <c r="AA23" s="51"/>
      <c r="AB23" s="51"/>
      <c r="AC23" s="51" t="s">
        <v>77</v>
      </c>
      <c r="AD23" s="51"/>
      <c r="AE23" s="113"/>
      <c r="AF23" s="51" t="s">
        <v>77</v>
      </c>
      <c r="AG23" s="51" t="s">
        <v>77</v>
      </c>
      <c r="AH23" s="52">
        <f t="shared" si="0"/>
        <v>0</v>
      </c>
      <c r="AI23" s="53">
        <f t="shared" si="1"/>
        <v>480000</v>
      </c>
    </row>
    <row r="24" spans="1:35" ht="18" customHeight="1" x14ac:dyDescent="0.25">
      <c r="A24" s="50" t="s">
        <v>68</v>
      </c>
      <c r="B24" s="28" t="s">
        <v>71</v>
      </c>
      <c r="C24" s="113"/>
      <c r="D24" s="51"/>
      <c r="E24" s="51" t="s">
        <v>77</v>
      </c>
      <c r="F24" s="51" t="s">
        <v>77</v>
      </c>
      <c r="G24" s="54" t="s">
        <v>77</v>
      </c>
      <c r="H24" s="54" t="s">
        <v>77</v>
      </c>
      <c r="I24" s="51">
        <v>0.5</v>
      </c>
      <c r="J24" s="113"/>
      <c r="K24" s="54" t="s">
        <v>77</v>
      </c>
      <c r="L24" s="51" t="s">
        <v>77</v>
      </c>
      <c r="M24" s="54" t="s">
        <v>77</v>
      </c>
      <c r="N24" s="54" t="s">
        <v>77</v>
      </c>
      <c r="O24" s="54" t="s">
        <v>77</v>
      </c>
      <c r="P24" s="51"/>
      <c r="Q24" s="113"/>
      <c r="R24" s="51" t="s">
        <v>77</v>
      </c>
      <c r="S24" s="51" t="s">
        <v>77</v>
      </c>
      <c r="T24" s="51" t="s">
        <v>77</v>
      </c>
      <c r="U24" s="54" t="s">
        <v>77</v>
      </c>
      <c r="V24" s="54"/>
      <c r="W24" s="51"/>
      <c r="X24" s="113"/>
      <c r="Y24" s="51"/>
      <c r="Z24" s="51"/>
      <c r="AA24" s="51"/>
      <c r="AB24" s="54"/>
      <c r="AC24" s="54" t="s">
        <v>77</v>
      </c>
      <c r="AD24" s="51"/>
      <c r="AE24" s="113"/>
      <c r="AF24" s="51" t="s">
        <v>77</v>
      </c>
      <c r="AG24" s="54" t="s">
        <v>77</v>
      </c>
      <c r="AH24" s="52">
        <f t="shared" si="0"/>
        <v>0.5</v>
      </c>
      <c r="AI24" s="53">
        <f t="shared" si="1"/>
        <v>480000</v>
      </c>
    </row>
    <row r="25" spans="1:35" ht="17.25" customHeight="1" x14ac:dyDescent="0.25">
      <c r="A25" s="50" t="s">
        <v>70</v>
      </c>
      <c r="B25" s="24" t="s">
        <v>73</v>
      </c>
      <c r="C25" s="113"/>
      <c r="D25" s="51"/>
      <c r="E25" s="51" t="s">
        <v>77</v>
      </c>
      <c r="F25" s="51" t="s">
        <v>77</v>
      </c>
      <c r="G25" s="51" t="s">
        <v>77</v>
      </c>
      <c r="H25" s="51" t="s">
        <v>77</v>
      </c>
      <c r="I25" s="51"/>
      <c r="J25" s="113"/>
      <c r="K25" s="51" t="s">
        <v>77</v>
      </c>
      <c r="L25" s="51" t="s">
        <v>77</v>
      </c>
      <c r="M25" s="51" t="s">
        <v>77</v>
      </c>
      <c r="N25" s="51" t="s">
        <v>77</v>
      </c>
      <c r="O25" s="51" t="s">
        <v>77</v>
      </c>
      <c r="P25" s="51"/>
      <c r="Q25" s="113"/>
      <c r="R25" s="51" t="s">
        <v>77</v>
      </c>
      <c r="S25" s="51" t="s">
        <v>77</v>
      </c>
      <c r="T25" s="51" t="s">
        <v>77</v>
      </c>
      <c r="U25" s="51" t="s">
        <v>77</v>
      </c>
      <c r="V25" s="51"/>
      <c r="W25" s="51"/>
      <c r="X25" s="113"/>
      <c r="Y25" s="51"/>
      <c r="Z25" s="51"/>
      <c r="AA25" s="51"/>
      <c r="AB25" s="51"/>
      <c r="AC25" s="51" t="s">
        <v>77</v>
      </c>
      <c r="AD25" s="51"/>
      <c r="AE25" s="113"/>
      <c r="AF25" s="51" t="s">
        <v>77</v>
      </c>
      <c r="AG25" s="51" t="s">
        <v>77</v>
      </c>
      <c r="AH25" s="52">
        <f t="shared" si="0"/>
        <v>0</v>
      </c>
      <c r="AI25" s="53">
        <f t="shared" si="1"/>
        <v>480000</v>
      </c>
    </row>
    <row r="28" spans="1:35" ht="19.5" customHeight="1" x14ac:dyDescent="0.25">
      <c r="B28" s="55" t="s">
        <v>80</v>
      </c>
      <c r="C28" s="51"/>
    </row>
    <row r="29" spans="1:35" ht="20.25" customHeight="1" x14ac:dyDescent="0.25">
      <c r="B29" s="56" t="s">
        <v>81</v>
      </c>
      <c r="C29" s="57" t="s">
        <v>77</v>
      </c>
    </row>
  </sheetData>
  <mergeCells count="3">
    <mergeCell ref="A1:AI1"/>
    <mergeCell ref="A2:AI2"/>
    <mergeCell ref="A3:AI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lũy kế</vt:lpstr>
      <vt:lpstr>Tháng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NGOCLT</dc:creator>
  <cp:lastModifiedBy>NGOCLT</cp:lastModifiedBy>
  <dcterms:created xsi:type="dcterms:W3CDTF">2023-02-02T06:43:24Z</dcterms:created>
  <dcterms:modified xsi:type="dcterms:W3CDTF">2023-02-02T09:31:09Z</dcterms:modified>
</cp:coreProperties>
</file>